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6F760602-9344-4335-8EA9-5B583EB3BA36}" xr6:coauthVersionLast="47" xr6:coauthVersionMax="47" xr10:uidLastSave="{00000000-0000-0000-0000-000000000000}"/>
  <bookViews>
    <workbookView xWindow="-120" yWindow="-120" windowWidth="20730" windowHeight="11760" tabRatio="850" xr2:uid="{00000000-000D-0000-FFFF-FFFF00000000}"/>
  </bookViews>
  <sheets>
    <sheet name="DIST MES" sheetId="53" r:id="rId1"/>
    <sheet name="ISN 2021" sheetId="41" r:id="rId2"/>
    <sheet name="CoAr14FI19" sheetId="62" r:id="rId3"/>
    <sheet name="TERRITORIO INEGI 2020" sheetId="70" state="hidden" r:id="rId4"/>
    <sheet name="CALCULO GARANTIA" sheetId="42" r:id="rId5"/>
    <sheet name="ISN MES" sheetId="39" r:id="rId6"/>
    <sheet name="DISTRIBUCIÓN ISN" sheetId="46" r:id="rId7"/>
    <sheet name="Ajuste 2021" sheetId="72" state="hidden" r:id="rId8"/>
    <sheet name="DIST CTRL VEHI" sheetId="67" r:id="rId9"/>
    <sheet name="refrendos" sheetId="69" state="hidden" r:id="rId10"/>
    <sheet name="CENSO POBLACION" sheetId="68" state="hidden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xlnm._FilterDatabase" localSheetId="8" hidden="1">'DIST CTRL VEHI'!#REF!</definedName>
    <definedName name="_xlnm._FilterDatabase" localSheetId="0" hidden="1">'DIST MES'!#REF!</definedName>
    <definedName name="_xlnm._FilterDatabase" localSheetId="6" hidden="1">'DISTRIBUCIÓN ISN'!#REF!</definedName>
    <definedName name="a">'[1]deuda c sadm'!#REF!</definedName>
    <definedName name="A_impresión_IM" localSheetId="7">#REF!</definedName>
    <definedName name="A_impresión_IM" localSheetId="4">#REF!</definedName>
    <definedName name="A_impresión_IM" localSheetId="2">#REF!</definedName>
    <definedName name="A_impresión_IM" localSheetId="8">#REF!</definedName>
    <definedName name="A_impresión_IM" localSheetId="0">#REF!</definedName>
    <definedName name="A_impresión_IM" localSheetId="6">#REF!</definedName>
    <definedName name="A_impresión_IM" localSheetId="5">#REF!</definedName>
    <definedName name="A_impresión_IM">#REF!</definedName>
    <definedName name="aaaaaaaaaaaaaaa">#REF!</definedName>
    <definedName name="AJUSTES" localSheetId="7" hidden="1">{"'beneficiarios'!$A$1:$C$7"}</definedName>
    <definedName name="AJUSTES" localSheetId="4" hidden="1">{"'beneficiarios'!$A$1:$C$7"}</definedName>
    <definedName name="AJUSTES" localSheetId="2" hidden="1">{"'beneficiarios'!$A$1:$C$7"}</definedName>
    <definedName name="AJUSTES" localSheetId="8" hidden="1">{"'beneficiarios'!$A$1:$C$7"}</definedName>
    <definedName name="AJUSTES" localSheetId="0" hidden="1">{"'beneficiarios'!$A$1:$C$7"}</definedName>
    <definedName name="AJUSTES" localSheetId="6" hidden="1">{"'beneficiarios'!$A$1:$C$7"}</definedName>
    <definedName name="AJUSTES" localSheetId="5" hidden="1">{"'beneficiarios'!$A$1:$C$7"}</definedName>
    <definedName name="AJUSTES" hidden="1">{"'beneficiarios'!$A$1:$C$7"}</definedName>
    <definedName name="_xlnm.Print_Area" localSheetId="7">'Ajuste 2021'!$A$1:$E$56</definedName>
    <definedName name="_xlnm.Print_Area" localSheetId="4">'CALCULO GARANTIA'!$A$1:$N$59</definedName>
    <definedName name="_xlnm.Print_Area" localSheetId="2">CoAr14FI19!$A$4:$Y$62</definedName>
    <definedName name="_xlnm.Print_Area" localSheetId="8">'DIST CTRL VEHI'!$A$3:$C$61</definedName>
    <definedName name="_xlnm.Print_Area" localSheetId="0">'DIST MES'!$A$3:$D$57</definedName>
    <definedName name="_xlnm.Print_Area" localSheetId="6">'DISTRIBUCIÓN ISN'!$A$4:$B$60</definedName>
    <definedName name="_xlnm.Print_Area" localSheetId="1">'ISN 2021'!$A$1:$C$57</definedName>
    <definedName name="_xlnm.Print_Area" localSheetId="5">'ISN MES'!$A$1:$D$6</definedName>
    <definedName name="as" hidden="1">{"'beneficiarios'!$A$1:$C$7"}</definedName>
    <definedName name="asa">#REF!</definedName>
    <definedName name="asas">#REF!</definedName>
    <definedName name="_xlnm.Database" localSheetId="7">#REF!</definedName>
    <definedName name="_xlnm.Database" localSheetId="4">#REF!</definedName>
    <definedName name="_xlnm.Database" localSheetId="2">#REF!</definedName>
    <definedName name="_xlnm.Database" localSheetId="8">#REF!</definedName>
    <definedName name="_xlnm.Database" localSheetId="0">#REF!</definedName>
    <definedName name="_xlnm.Database" localSheetId="6">#REF!</definedName>
    <definedName name="_xlnm.Database" localSheetId="5">#REF!</definedName>
    <definedName name="_xlnm.Database">#REF!</definedName>
    <definedName name="cierre_2001" localSheetId="7">'[1]deuda c sadm'!#REF!</definedName>
    <definedName name="cierre_2001" localSheetId="4">'[1]deuda c sadm'!#REF!</definedName>
    <definedName name="cierre_2001" localSheetId="2">'[1]deuda c sadm'!#REF!</definedName>
    <definedName name="cierre_2001" localSheetId="8">'[1]deuda c sadm'!#REF!</definedName>
    <definedName name="cierre_2001" localSheetId="0">'[1]deuda c sadm'!#REF!</definedName>
    <definedName name="cierre_2001" localSheetId="6">'[1]deuda c sadm'!#REF!</definedName>
    <definedName name="cierre_2001" localSheetId="5">'[1]deuda c sadm'!#REF!</definedName>
    <definedName name="cierre_2001">'[1]deuda c sadm'!#REF!</definedName>
    <definedName name="conv">'[2]MODIF.MATRIZ CONVERSION(14 DIG)'!$A$1:$IV$65536</definedName>
    <definedName name="CUENTAS">[3]MI!$A$1:$IV$65536</definedName>
    <definedName name="d">#REF!</definedName>
    <definedName name="deuda" localSheetId="7">'[1]deuda c sadm'!#REF!</definedName>
    <definedName name="deuda" localSheetId="2">'[1]deuda c sadm'!#REF!</definedName>
    <definedName name="deuda" localSheetId="8">'[1]deuda c sadm'!#REF!</definedName>
    <definedName name="deuda" localSheetId="0">'[1]deuda c sadm'!#REF!</definedName>
    <definedName name="deuda" localSheetId="6">'[1]deuda c sadm'!#REF!</definedName>
    <definedName name="deuda" localSheetId="5">'[1]deuda c sadm'!#REF!</definedName>
    <definedName name="deuda">'[1]deuda c sadm'!#REF!</definedName>
    <definedName name="Deuda_ingTot" localSheetId="7">'[1]deuda c sadm'!#REF!</definedName>
    <definedName name="Deuda_ingTot" localSheetId="2">'[1]deuda c sadm'!#REF!</definedName>
    <definedName name="Deuda_ingTot" localSheetId="8">'[1]deuda c sadm'!#REF!</definedName>
    <definedName name="Deuda_ingTot" localSheetId="0">'[1]deuda c sadm'!#REF!</definedName>
    <definedName name="Deuda_ingTot" localSheetId="6">'[1]deuda c sadm'!#REF!</definedName>
    <definedName name="Deuda_ingTot" localSheetId="5">'[1]deuda c sadm'!#REF!</definedName>
    <definedName name="Deuda_ingTot">'[1]deuda c sadm'!#REF!</definedName>
    <definedName name="e23qrefdfdsafdsfdsf">#REF!</definedName>
    <definedName name="ENERO" localSheetId="7">#REF!</definedName>
    <definedName name="ENERO" localSheetId="4">#REF!</definedName>
    <definedName name="ENERO" localSheetId="2">#REF!</definedName>
    <definedName name="ENERO" localSheetId="8">#REF!</definedName>
    <definedName name="ENERO" localSheetId="0">#REF!</definedName>
    <definedName name="ENERO" localSheetId="6">#REF!</definedName>
    <definedName name="ENERO" localSheetId="5">#REF!</definedName>
    <definedName name="ENERO">#REF!</definedName>
    <definedName name="ENEROAJUSTE" localSheetId="7">#REF!</definedName>
    <definedName name="ENEROAJUSTE" localSheetId="2">#REF!</definedName>
    <definedName name="ENEROAJUSTE" localSheetId="8">#REF!</definedName>
    <definedName name="ENEROAJUSTE">#REF!</definedName>
    <definedName name="Estado">'[4]Compendio de nombres'!$C$2:$C$33</definedName>
    <definedName name="Estado1" localSheetId="7">#REF!</definedName>
    <definedName name="Estado1" localSheetId="8">#REF!</definedName>
    <definedName name="Estado1">#REF!</definedName>
    <definedName name="fd">#REF!</definedName>
    <definedName name="fFf">#REF!</definedName>
    <definedName name="fs" hidden="1">{"'beneficiarios'!$A$1:$C$7"}</definedName>
    <definedName name="Fto_1" localSheetId="7">#REF!</definedName>
    <definedName name="Fto_1" localSheetId="4">#REF!</definedName>
    <definedName name="Fto_1" localSheetId="2">#REF!</definedName>
    <definedName name="Fto_1" localSheetId="8">#REF!</definedName>
    <definedName name="Fto_1" localSheetId="0">#REF!</definedName>
    <definedName name="Fto_1" localSheetId="6">#REF!</definedName>
    <definedName name="Fto_1" localSheetId="5">#REF!</definedName>
    <definedName name="Fto_1">#REF!</definedName>
    <definedName name="HTML_CodePage" hidden="1">1252</definedName>
    <definedName name="HTML_Control" localSheetId="7" hidden="1">{"'beneficiarios'!$A$1:$C$7"}</definedName>
    <definedName name="HTML_Control" localSheetId="4" hidden="1">{"'beneficiarios'!$A$1:$C$7"}</definedName>
    <definedName name="HTML_Control" localSheetId="2" hidden="1">{"'beneficiarios'!$A$1:$C$7"}</definedName>
    <definedName name="HTML_Control" localSheetId="8" hidden="1">{"'beneficiarios'!$A$1:$C$7"}</definedName>
    <definedName name="HTML_Control" localSheetId="0" hidden="1">{"'beneficiarios'!$A$1:$C$7"}</definedName>
    <definedName name="HTML_Control" localSheetId="6" hidden="1">{"'beneficiarios'!$A$1:$C$7"}</definedName>
    <definedName name="HTML_Control" localSheetId="5" hidden="1">{"'beneficiarios'!$A$1:$C$7"}</definedName>
    <definedName name="HTML_Control" hidden="1">{"'beneficiarios'!$A$1:$C$7"}</definedName>
    <definedName name="HTML_Description" hidden="1">""</definedName>
    <definedName name="HTML_Email" hidden="1">""</definedName>
    <definedName name="HTML_Header" hidden="1">"beneficiarios"</definedName>
    <definedName name="HTML_LastUpdate" hidden="1">"24/10/00"</definedName>
    <definedName name="HTML_LineAfter" hidden="1">FALSE</definedName>
    <definedName name="HTML_LineBefore" hidden="1">FALSE</definedName>
    <definedName name="HTML_Name" hidden="1">"unisys20"</definedName>
    <definedName name="HTML_OBDlg2" hidden="1">TRUE</definedName>
    <definedName name="HTML_OBDlg4" hidden="1">TRUE</definedName>
    <definedName name="HTML_OS" hidden="1">0</definedName>
    <definedName name="HTML_PathFile" hidden="1">"C:\SIGER\SIGER\presentaciones\presupuesto\HTML.htm"</definedName>
    <definedName name="HTML_Title" hidden="1">"pei_2001"</definedName>
    <definedName name="INDICADORES" localSheetId="7" hidden="1">{"'beneficiarios'!$A$1:$C$7"}</definedName>
    <definedName name="INDICADORES" localSheetId="4" hidden="1">{"'beneficiarios'!$A$1:$C$7"}</definedName>
    <definedName name="INDICADORES" localSheetId="2" hidden="1">{"'beneficiarios'!$A$1:$C$7"}</definedName>
    <definedName name="INDICADORES" localSheetId="8" hidden="1">{"'beneficiarios'!$A$1:$C$7"}</definedName>
    <definedName name="INDICADORES" localSheetId="0" hidden="1">{"'beneficiarios'!$A$1:$C$7"}</definedName>
    <definedName name="INDICADORES" localSheetId="6" hidden="1">{"'beneficiarios'!$A$1:$C$7"}</definedName>
    <definedName name="INDICADORES" localSheetId="5" hidden="1">{"'beneficiarios'!$A$1:$C$7"}</definedName>
    <definedName name="INDICADORES" hidden="1">{"'beneficiarios'!$A$1:$C$7"}</definedName>
    <definedName name="ING">[3]origen!$A$1:$IV$65536</definedName>
    <definedName name="ingresofederales" localSheetId="7" hidden="1">{"'beneficiarios'!$A$1:$C$7"}</definedName>
    <definedName name="ingresofederales" localSheetId="4" hidden="1">{"'beneficiarios'!$A$1:$C$7"}</definedName>
    <definedName name="ingresofederales" localSheetId="2" hidden="1">{"'beneficiarios'!$A$1:$C$7"}</definedName>
    <definedName name="ingresofederales" localSheetId="8" hidden="1">{"'beneficiarios'!$A$1:$C$7"}</definedName>
    <definedName name="ingresofederales" localSheetId="0" hidden="1">{"'beneficiarios'!$A$1:$C$7"}</definedName>
    <definedName name="ingresofederales" localSheetId="6" hidden="1">{"'beneficiarios'!$A$1:$C$7"}</definedName>
    <definedName name="ingresofederales" localSheetId="5" hidden="1">{"'beneficiarios'!$A$1:$C$7"}</definedName>
    <definedName name="ingresofederales" hidden="1">{"'beneficiarios'!$A$1:$C$7"}</definedName>
    <definedName name="ingresos">'[5](INFORMATICA)'!$A$1:$IV$65536</definedName>
    <definedName name="j" hidden="1">{"'beneficiarios'!$A$1:$C$7"}</definedName>
    <definedName name="liolyuig">#REF!</definedName>
    <definedName name="mgfbfdg" hidden="1">{"'beneficiarios'!$A$1:$C$7"}</definedName>
    <definedName name="MUNICIPIOS" localSheetId="7">[6]IMPORTE!$A$3:$A$53</definedName>
    <definedName name="MUNICIPIOS" localSheetId="2" hidden="1">{"'beneficiarios'!$A$1:$C$7"}</definedName>
    <definedName name="MUNICIPIOS" localSheetId="8" hidden="1">{"'beneficiarios'!$A$1:$C$7"}</definedName>
    <definedName name="MUNICIPIOS" hidden="1">{"'beneficiarios'!$A$1:$C$7"}</definedName>
    <definedName name="NO">[7]total!$A$1:$IV$65536</definedName>
    <definedName name="Notas_Fto_1" localSheetId="7">#REF!</definedName>
    <definedName name="Notas_Fto_1" localSheetId="2">#REF!</definedName>
    <definedName name="Notas_Fto_1" localSheetId="8">#REF!</definedName>
    <definedName name="Notas_Fto_1" localSheetId="0">#REF!</definedName>
    <definedName name="Notas_Fto_1" localSheetId="6">#REF!</definedName>
    <definedName name="Notas_Fto_1" localSheetId="5">#REF!</definedName>
    <definedName name="Notas_Fto_1">#REF!</definedName>
    <definedName name="Partidas">[8]TECHO!$B$1:$Q$2798</definedName>
    <definedName name="ppp">[9]origen!$A$1:$IV$65536</definedName>
    <definedName name="rfesdaf">#REF!</definedName>
    <definedName name="s">'[1]deuda c sadm'!#REF!</definedName>
    <definedName name="sa">'[1]deuda c sadm'!#REF!</definedName>
    <definedName name="SALDOS1">[10]CALCUDI!$B$1:$G$102</definedName>
    <definedName name="sdaddasdas" hidden="1">{"'beneficiarios'!$A$1:$C$7"}</definedName>
    <definedName name="sept">[11]origen!$A$1:$IV$65536</definedName>
    <definedName name="SINAJUSTE" localSheetId="7" hidden="1">{"'beneficiarios'!$A$1:$C$7"}</definedName>
    <definedName name="SINAJUSTE" localSheetId="4" hidden="1">{"'beneficiarios'!$A$1:$C$7"}</definedName>
    <definedName name="SINAJUSTE" localSheetId="2" hidden="1">{"'beneficiarios'!$A$1:$C$7"}</definedName>
    <definedName name="SINAJUSTE" localSheetId="8" hidden="1">{"'beneficiarios'!$A$1:$C$7"}</definedName>
    <definedName name="SINAJUSTE" localSheetId="0" hidden="1">{"'beneficiarios'!$A$1:$C$7"}</definedName>
    <definedName name="SINAJUSTE" localSheetId="6" hidden="1">{"'beneficiarios'!$A$1:$C$7"}</definedName>
    <definedName name="SINAJUSTE" localSheetId="5" hidden="1">{"'beneficiarios'!$A$1:$C$7"}</definedName>
    <definedName name="SINAJUSTE" hidden="1">{"'beneficiarios'!$A$1:$C$7"}</definedName>
    <definedName name="Speuas1">[12]speuas!$B$3:$H$11,[12]speuas!$I$13:$O$42</definedName>
    <definedName name="ssssssssss">#REF!</definedName>
    <definedName name="t" localSheetId="7">#REF!</definedName>
    <definedName name="t" localSheetId="4">#REF!</definedName>
    <definedName name="t" localSheetId="2">#REF!</definedName>
    <definedName name="t" localSheetId="8">#REF!</definedName>
    <definedName name="t" localSheetId="0">#REF!</definedName>
    <definedName name="t" localSheetId="6">#REF!</definedName>
    <definedName name="t" localSheetId="5">#REF!</definedName>
    <definedName name="t">#REF!</definedName>
    <definedName name="_xlnm.Print_Titles" localSheetId="7">#REF!</definedName>
    <definedName name="_xlnm.Print_Titles" localSheetId="2">CoAr14FI19!$A:$A,CoAr14FI19!$4:$4</definedName>
    <definedName name="_xlnm.Print_Titles" localSheetId="8">'DIST CTRL VEHI'!$3:$4</definedName>
    <definedName name="_xlnm.Print_Titles" localSheetId="0">'DIST MES'!$3:$3</definedName>
    <definedName name="_xlnm.Print_Titles" localSheetId="6">'DISTRIBUCIÓN ISN'!$4:$5</definedName>
    <definedName name="_xlnm.Print_Titles">#REF!</definedName>
    <definedName name="TOT" localSheetId="7">#REF!</definedName>
    <definedName name="TOT" localSheetId="2">#REF!</definedName>
    <definedName name="TOT" localSheetId="8">#REF!</definedName>
    <definedName name="TOT" localSheetId="0">#REF!</definedName>
    <definedName name="TOT" localSheetId="6">#REF!</definedName>
    <definedName name="TOT" localSheetId="5">#REF!</definedName>
    <definedName name="TOT">#REF!</definedName>
    <definedName name="TOTAL" localSheetId="7">#REF!</definedName>
    <definedName name="TOTAL" localSheetId="2">#REF!</definedName>
    <definedName name="TOTAL" localSheetId="8">#REF!</definedName>
    <definedName name="TOTAL" localSheetId="0">#REF!</definedName>
    <definedName name="TOTAL" localSheetId="6">#REF!</definedName>
    <definedName name="TOTAL" localSheetId="5">#REF!</definedName>
    <definedName name="TOTAL">#REF!</definedName>
    <definedName name="UNO" localSheetId="7">#REF!</definedName>
    <definedName name="UNO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5" i="62" l="1"/>
  <c r="B4" i="39" l="1"/>
  <c r="C56" i="72" l="1"/>
  <c r="B56" i="72"/>
  <c r="D55" i="72"/>
  <c r="E55" i="72" s="1"/>
  <c r="D54" i="72"/>
  <c r="E54" i="72" s="1"/>
  <c r="D53" i="72"/>
  <c r="E53" i="72" s="1"/>
  <c r="D52" i="72"/>
  <c r="E52" i="72" s="1"/>
  <c r="D51" i="72"/>
  <c r="E51" i="72" s="1"/>
  <c r="D50" i="72"/>
  <c r="E50" i="72" s="1"/>
  <c r="D49" i="72"/>
  <c r="E49" i="72" s="1"/>
  <c r="D48" i="72"/>
  <c r="E48" i="72" s="1"/>
  <c r="D47" i="72"/>
  <c r="E47" i="72" s="1"/>
  <c r="D46" i="72"/>
  <c r="E46" i="72" s="1"/>
  <c r="D45" i="72"/>
  <c r="E45" i="72" s="1"/>
  <c r="E44" i="72"/>
  <c r="D44" i="72"/>
  <c r="D43" i="72"/>
  <c r="E43" i="72" s="1"/>
  <c r="D42" i="72"/>
  <c r="E42" i="72" s="1"/>
  <c r="D41" i="72"/>
  <c r="E41" i="72" s="1"/>
  <c r="D40" i="72"/>
  <c r="E40" i="72" s="1"/>
  <c r="D39" i="72"/>
  <c r="E39" i="72" s="1"/>
  <c r="D38" i="72"/>
  <c r="E38" i="72" s="1"/>
  <c r="D37" i="72"/>
  <c r="E37" i="72" s="1"/>
  <c r="D36" i="72"/>
  <c r="E36" i="72" s="1"/>
  <c r="D35" i="72"/>
  <c r="E35" i="72" s="1"/>
  <c r="D34" i="72"/>
  <c r="E34" i="72" s="1"/>
  <c r="D33" i="72"/>
  <c r="E33" i="72" s="1"/>
  <c r="D32" i="72"/>
  <c r="E32" i="72" s="1"/>
  <c r="D31" i="72"/>
  <c r="E31" i="72" s="1"/>
  <c r="D30" i="72"/>
  <c r="E30" i="72" s="1"/>
  <c r="D29" i="72"/>
  <c r="E29" i="72" s="1"/>
  <c r="D28" i="72"/>
  <c r="E28" i="72" s="1"/>
  <c r="D27" i="72"/>
  <c r="E27" i="72" s="1"/>
  <c r="D26" i="72"/>
  <c r="E26" i="72" s="1"/>
  <c r="D25" i="72"/>
  <c r="E25" i="72" s="1"/>
  <c r="D24" i="72"/>
  <c r="E24" i="72" s="1"/>
  <c r="D23" i="72"/>
  <c r="E23" i="72" s="1"/>
  <c r="D22" i="72"/>
  <c r="E22" i="72" s="1"/>
  <c r="D21" i="72"/>
  <c r="E21" i="72" s="1"/>
  <c r="E20" i="72"/>
  <c r="D20" i="72"/>
  <c r="D19" i="72"/>
  <c r="E19" i="72" s="1"/>
  <c r="D18" i="72"/>
  <c r="E18" i="72" s="1"/>
  <c r="D17" i="72"/>
  <c r="E17" i="72" s="1"/>
  <c r="D16" i="72"/>
  <c r="E16" i="72" s="1"/>
  <c r="D15" i="72"/>
  <c r="E15" i="72" s="1"/>
  <c r="D14" i="72"/>
  <c r="E14" i="72" s="1"/>
  <c r="D13" i="72"/>
  <c r="E13" i="72" s="1"/>
  <c r="D12" i="72"/>
  <c r="E12" i="72" s="1"/>
  <c r="D11" i="72"/>
  <c r="E11" i="72" s="1"/>
  <c r="D10" i="72"/>
  <c r="E10" i="72" s="1"/>
  <c r="D9" i="72"/>
  <c r="E9" i="72" s="1"/>
  <c r="D8" i="72"/>
  <c r="E8" i="72" s="1"/>
  <c r="D7" i="72"/>
  <c r="E7" i="72" s="1"/>
  <c r="D6" i="72"/>
  <c r="D5" i="72"/>
  <c r="E5" i="72" s="1"/>
  <c r="AA56" i="62"/>
  <c r="AA53" i="62"/>
  <c r="AA48" i="62"/>
  <c r="AA45" i="62"/>
  <c r="AA40" i="62"/>
  <c r="AA37" i="62"/>
  <c r="AA32" i="62"/>
  <c r="AA29" i="62"/>
  <c r="AA24" i="62"/>
  <c r="AA21" i="62"/>
  <c r="AA18" i="62"/>
  <c r="AA16" i="62"/>
  <c r="AA13" i="62"/>
  <c r="AA10" i="62"/>
  <c r="AA8" i="62"/>
  <c r="Z58" i="62"/>
  <c r="AA52" i="62" s="1"/>
  <c r="U57" i="62"/>
  <c r="U56" i="62"/>
  <c r="U55" i="62"/>
  <c r="U54" i="62"/>
  <c r="U53" i="62"/>
  <c r="U52" i="62"/>
  <c r="U51" i="62"/>
  <c r="U50" i="62"/>
  <c r="U49" i="62"/>
  <c r="U48" i="62"/>
  <c r="U47" i="62"/>
  <c r="U46" i="62"/>
  <c r="U45" i="62"/>
  <c r="U44" i="62"/>
  <c r="U43" i="62"/>
  <c r="U42" i="62"/>
  <c r="U41" i="62"/>
  <c r="U40" i="62"/>
  <c r="U39" i="62"/>
  <c r="U38" i="62"/>
  <c r="U37" i="62"/>
  <c r="U36" i="62"/>
  <c r="U35" i="62"/>
  <c r="U34" i="62"/>
  <c r="U33" i="62"/>
  <c r="U32" i="62"/>
  <c r="U31" i="62"/>
  <c r="U30" i="62"/>
  <c r="U29" i="62"/>
  <c r="U28" i="62"/>
  <c r="U27" i="62"/>
  <c r="U26" i="62"/>
  <c r="U25" i="62"/>
  <c r="U24" i="62"/>
  <c r="U23" i="62"/>
  <c r="U22" i="62"/>
  <c r="U21" i="62"/>
  <c r="U20" i="62"/>
  <c r="U19" i="62"/>
  <c r="U18" i="62"/>
  <c r="U17" i="62"/>
  <c r="U16" i="62"/>
  <c r="U15" i="62"/>
  <c r="U14" i="62"/>
  <c r="U13" i="62"/>
  <c r="U12" i="62"/>
  <c r="U11" i="62"/>
  <c r="U10" i="62"/>
  <c r="U9" i="62"/>
  <c r="U8" i="62"/>
  <c r="U7" i="62"/>
  <c r="AA14" i="62" l="1"/>
  <c r="AA22" i="62"/>
  <c r="AA30" i="62"/>
  <c r="AA38" i="62"/>
  <c r="AA46" i="62"/>
  <c r="AA54" i="62"/>
  <c r="AA7" i="62"/>
  <c r="AA15" i="62"/>
  <c r="AA23" i="62"/>
  <c r="AA31" i="62"/>
  <c r="AA39" i="62"/>
  <c r="AA47" i="62"/>
  <c r="AA55" i="62"/>
  <c r="AA9" i="62"/>
  <c r="AA17" i="62"/>
  <c r="AA25" i="62"/>
  <c r="AA33" i="62"/>
  <c r="AA41" i="62"/>
  <c r="AA49" i="62"/>
  <c r="AA57" i="62"/>
  <c r="AA26" i="62"/>
  <c r="AA34" i="62"/>
  <c r="AA42" i="62"/>
  <c r="AA50" i="62"/>
  <c r="AA11" i="62"/>
  <c r="AA19" i="62"/>
  <c r="AA27" i="62"/>
  <c r="AA35" i="62"/>
  <c r="AA43" i="62"/>
  <c r="AA51" i="62"/>
  <c r="AA12" i="62"/>
  <c r="AA20" i="62"/>
  <c r="AA28" i="62"/>
  <c r="AA36" i="62"/>
  <c r="AA44" i="62"/>
  <c r="D56" i="72"/>
  <c r="E6" i="72"/>
  <c r="AA58" i="62" l="1"/>
  <c r="E56" i="72"/>
  <c r="J57" i="62" l="1"/>
  <c r="J56" i="62"/>
  <c r="J55" i="62"/>
  <c r="J54" i="62"/>
  <c r="J53" i="62"/>
  <c r="J52" i="62"/>
  <c r="J51" i="62"/>
  <c r="J50" i="62"/>
  <c r="J49" i="62"/>
  <c r="J48" i="62"/>
  <c r="J47" i="62"/>
  <c r="J46" i="62"/>
  <c r="J45" i="62"/>
  <c r="J44" i="62"/>
  <c r="J43" i="62"/>
  <c r="J42" i="62"/>
  <c r="J41" i="62"/>
  <c r="J40" i="62"/>
  <c r="J39" i="62"/>
  <c r="J38" i="62"/>
  <c r="J37" i="62"/>
  <c r="J36" i="62"/>
  <c r="J35" i="62"/>
  <c r="J34" i="62"/>
  <c r="J33" i="62"/>
  <c r="J32" i="62"/>
  <c r="J31" i="62"/>
  <c r="J30" i="62"/>
  <c r="J29" i="62"/>
  <c r="J28" i="62"/>
  <c r="J27" i="62"/>
  <c r="J26" i="62"/>
  <c r="J25" i="62"/>
  <c r="J24" i="62"/>
  <c r="J23" i="62"/>
  <c r="J22" i="62"/>
  <c r="J21" i="62"/>
  <c r="J20" i="62"/>
  <c r="J19" i="62"/>
  <c r="J18" i="62"/>
  <c r="J17" i="62"/>
  <c r="J16" i="62"/>
  <c r="J15" i="62"/>
  <c r="J14" i="62"/>
  <c r="J13" i="62"/>
  <c r="J12" i="62"/>
  <c r="J11" i="62"/>
  <c r="J10" i="62"/>
  <c r="J9" i="62"/>
  <c r="J8" i="62"/>
  <c r="J7" i="62"/>
  <c r="B53" i="70"/>
  <c r="B10" i="67" l="1"/>
  <c r="B56" i="67"/>
  <c r="B55" i="67"/>
  <c r="B54" i="67"/>
  <c r="B53" i="67"/>
  <c r="B52" i="67"/>
  <c r="B51" i="67"/>
  <c r="B50" i="67"/>
  <c r="B49" i="67"/>
  <c r="B48" i="67"/>
  <c r="B47" i="67"/>
  <c r="B46" i="67"/>
  <c r="B45" i="67"/>
  <c r="B44" i="67"/>
  <c r="B43" i="67"/>
  <c r="B42" i="67"/>
  <c r="B41" i="67"/>
  <c r="B40" i="67"/>
  <c r="B39" i="67"/>
  <c r="B38" i="67"/>
  <c r="B37" i="67"/>
  <c r="B36" i="67"/>
  <c r="B35" i="67"/>
  <c r="B34" i="67"/>
  <c r="B33" i="67"/>
  <c r="B32" i="67"/>
  <c r="B31" i="67"/>
  <c r="B30" i="67"/>
  <c r="B29" i="67"/>
  <c r="B28" i="67"/>
  <c r="B27" i="67"/>
  <c r="B26" i="67"/>
  <c r="B25" i="67"/>
  <c r="B24" i="67"/>
  <c r="B23" i="67"/>
  <c r="B22" i="67"/>
  <c r="B21" i="67"/>
  <c r="B20" i="67"/>
  <c r="B19" i="67"/>
  <c r="B18" i="67"/>
  <c r="B17" i="67"/>
  <c r="B16" i="67"/>
  <c r="B15" i="67"/>
  <c r="B14" i="67"/>
  <c r="B13" i="67"/>
  <c r="B12" i="67"/>
  <c r="B11" i="67"/>
  <c r="B9" i="67"/>
  <c r="B8" i="67"/>
  <c r="B7" i="67"/>
  <c r="B6" i="67"/>
  <c r="Q58" i="62" l="1"/>
  <c r="O58" i="62"/>
  <c r="N58" i="62"/>
  <c r="P51" i="62" l="1"/>
  <c r="R51" i="62" s="1"/>
  <c r="P39" i="62"/>
  <c r="R39" i="62" s="1"/>
  <c r="P27" i="62"/>
  <c r="R27" i="62" s="1"/>
  <c r="P15" i="62"/>
  <c r="R15" i="62" s="1"/>
  <c r="P38" i="62"/>
  <c r="R38" i="62" s="1"/>
  <c r="P25" i="62"/>
  <c r="R25" i="62" s="1"/>
  <c r="P26" i="62"/>
  <c r="R26" i="62" s="1"/>
  <c r="P37" i="62"/>
  <c r="R37" i="62" s="1"/>
  <c r="P36" i="62"/>
  <c r="R36" i="62" s="1"/>
  <c r="P48" i="62"/>
  <c r="R48" i="62" s="1"/>
  <c r="P47" i="62"/>
  <c r="R47" i="62" s="1"/>
  <c r="P35" i="62"/>
  <c r="R35" i="62" s="1"/>
  <c r="P23" i="62"/>
  <c r="R23" i="62" s="1"/>
  <c r="P11" i="62"/>
  <c r="R11" i="62" s="1"/>
  <c r="P34" i="62"/>
  <c r="R34" i="62" s="1"/>
  <c r="P22" i="62"/>
  <c r="R22" i="62" s="1"/>
  <c r="P43" i="62"/>
  <c r="R43" i="62" s="1"/>
  <c r="P7" i="62"/>
  <c r="P46" i="62"/>
  <c r="R46" i="62" s="1"/>
  <c r="P10" i="62"/>
  <c r="R10" i="62" s="1"/>
  <c r="P12" i="62"/>
  <c r="R12" i="62" s="1"/>
  <c r="P57" i="62"/>
  <c r="R57" i="62" s="1"/>
  <c r="P45" i="62"/>
  <c r="R45" i="62" s="1"/>
  <c r="P33" i="62"/>
  <c r="R33" i="62" s="1"/>
  <c r="P21" i="62"/>
  <c r="R21" i="62" s="1"/>
  <c r="P9" i="62"/>
  <c r="R9" i="62" s="1"/>
  <c r="P44" i="62"/>
  <c r="R44" i="62" s="1"/>
  <c r="P32" i="62"/>
  <c r="R32" i="62" s="1"/>
  <c r="P20" i="62"/>
  <c r="R20" i="62" s="1"/>
  <c r="P55" i="62"/>
  <c r="R55" i="62" s="1"/>
  <c r="P19" i="62"/>
  <c r="R19" i="62" s="1"/>
  <c r="P56" i="62"/>
  <c r="R56" i="62" s="1"/>
  <c r="P8" i="62"/>
  <c r="R8" i="62" s="1"/>
  <c r="P31" i="62"/>
  <c r="R31" i="62" s="1"/>
  <c r="P54" i="62"/>
  <c r="R54" i="62" s="1"/>
  <c r="P42" i="62"/>
  <c r="R42" i="62" s="1"/>
  <c r="P30" i="62"/>
  <c r="R30" i="62" s="1"/>
  <c r="P18" i="62"/>
  <c r="R18" i="62" s="1"/>
  <c r="P52" i="62"/>
  <c r="R52" i="62" s="1"/>
  <c r="P28" i="62"/>
  <c r="R28" i="62" s="1"/>
  <c r="P14" i="62"/>
  <c r="R14" i="62" s="1"/>
  <c r="P49" i="62"/>
  <c r="R49" i="62" s="1"/>
  <c r="P24" i="62"/>
  <c r="R24" i="62" s="1"/>
  <c r="P53" i="62"/>
  <c r="R53" i="62" s="1"/>
  <c r="P41" i="62"/>
  <c r="R41" i="62" s="1"/>
  <c r="P29" i="62"/>
  <c r="R29" i="62" s="1"/>
  <c r="P17" i="62"/>
  <c r="R17" i="62" s="1"/>
  <c r="P40" i="62"/>
  <c r="R40" i="62" s="1"/>
  <c r="P16" i="62"/>
  <c r="R16" i="62" s="1"/>
  <c r="P50" i="62"/>
  <c r="R50" i="62" s="1"/>
  <c r="P13" i="62"/>
  <c r="R13" i="62" s="1"/>
  <c r="C57" i="69"/>
  <c r="B57" i="69"/>
  <c r="R7" i="62" l="1"/>
  <c r="P58" i="62"/>
  <c r="G57" i="62" l="1"/>
  <c r="G56" i="62"/>
  <c r="G55" i="62"/>
  <c r="G54" i="62"/>
  <c r="G53" i="62"/>
  <c r="G52" i="62"/>
  <c r="G51" i="62"/>
  <c r="G50" i="62"/>
  <c r="G49" i="62"/>
  <c r="G48" i="62"/>
  <c r="G47" i="62"/>
  <c r="G46" i="62"/>
  <c r="G45" i="62"/>
  <c r="G44" i="62"/>
  <c r="G43" i="62"/>
  <c r="G42" i="62"/>
  <c r="G41" i="62"/>
  <c r="G40" i="62"/>
  <c r="G39" i="62"/>
  <c r="G38" i="62"/>
  <c r="G37" i="62"/>
  <c r="G36" i="62"/>
  <c r="G35" i="62"/>
  <c r="G34" i="62"/>
  <c r="G33" i="62"/>
  <c r="G32" i="62"/>
  <c r="G31" i="62"/>
  <c r="G30" i="62"/>
  <c r="G29" i="62"/>
  <c r="G28" i="62"/>
  <c r="G27" i="62"/>
  <c r="G26" i="62"/>
  <c r="G25" i="62"/>
  <c r="G24" i="62"/>
  <c r="G23" i="62"/>
  <c r="G22" i="62"/>
  <c r="G21" i="62"/>
  <c r="G20" i="62"/>
  <c r="G19" i="62"/>
  <c r="G18" i="62"/>
  <c r="G17" i="62"/>
  <c r="G16" i="62"/>
  <c r="G15" i="62"/>
  <c r="G14" i="62"/>
  <c r="G13" i="62"/>
  <c r="G12" i="62"/>
  <c r="G11" i="62"/>
  <c r="G10" i="62"/>
  <c r="G9" i="62"/>
  <c r="G8" i="62"/>
  <c r="G7" i="62"/>
  <c r="E4" i="68" l="1"/>
  <c r="D4" i="68"/>
  <c r="C4" i="68"/>
  <c r="B55" i="41" l="1"/>
  <c r="C54" i="41" l="1"/>
  <c r="D54" i="41" s="1"/>
  <c r="C42" i="41"/>
  <c r="D42" i="41" s="1"/>
  <c r="C30" i="41"/>
  <c r="D30" i="41" s="1"/>
  <c r="C18" i="41"/>
  <c r="D18" i="41" s="1"/>
  <c r="C6" i="41"/>
  <c r="D6" i="41" s="1"/>
  <c r="C17" i="41"/>
  <c r="D17" i="41" s="1"/>
  <c r="C52" i="41"/>
  <c r="D52" i="41" s="1"/>
  <c r="C40" i="41"/>
  <c r="D40" i="41" s="1"/>
  <c r="C28" i="41"/>
  <c r="D28" i="41" s="1"/>
  <c r="C4" i="41"/>
  <c r="D4" i="41" s="1"/>
  <c r="C39" i="41"/>
  <c r="D39" i="41" s="1"/>
  <c r="C15" i="41"/>
  <c r="D15" i="41" s="1"/>
  <c r="C38" i="41"/>
  <c r="D38" i="41" s="1"/>
  <c r="C14" i="41"/>
  <c r="D14" i="41" s="1"/>
  <c r="C49" i="41"/>
  <c r="D49" i="41" s="1"/>
  <c r="C13" i="41"/>
  <c r="D13" i="41" s="1"/>
  <c r="C36" i="41"/>
  <c r="D36" i="41" s="1"/>
  <c r="C12" i="41"/>
  <c r="D12" i="41" s="1"/>
  <c r="C35" i="41"/>
  <c r="D35" i="41" s="1"/>
  <c r="C11" i="41"/>
  <c r="D11" i="41" s="1"/>
  <c r="C22" i="41"/>
  <c r="D22" i="41" s="1"/>
  <c r="C33" i="41"/>
  <c r="D33" i="41" s="1"/>
  <c r="C32" i="41"/>
  <c r="D32" i="41" s="1"/>
  <c r="C8" i="41"/>
  <c r="D8" i="41" s="1"/>
  <c r="C31" i="41"/>
  <c r="D31" i="41" s="1"/>
  <c r="C7" i="41"/>
  <c r="D7" i="41" s="1"/>
  <c r="C53" i="41"/>
  <c r="D53" i="41" s="1"/>
  <c r="C41" i="41"/>
  <c r="D41" i="41" s="1"/>
  <c r="C29" i="41"/>
  <c r="D29" i="41" s="1"/>
  <c r="C5" i="41"/>
  <c r="D5" i="41" s="1"/>
  <c r="C16" i="41"/>
  <c r="D16" i="41" s="1"/>
  <c r="C51" i="41"/>
  <c r="D51" i="41" s="1"/>
  <c r="C27" i="41"/>
  <c r="D27" i="41" s="1"/>
  <c r="C50" i="41"/>
  <c r="D50" i="41" s="1"/>
  <c r="C26" i="41"/>
  <c r="D26" i="41" s="1"/>
  <c r="C25" i="41"/>
  <c r="D25" i="41" s="1"/>
  <c r="C48" i="41"/>
  <c r="D48" i="41" s="1"/>
  <c r="C24" i="41"/>
  <c r="D24" i="41" s="1"/>
  <c r="C47" i="41"/>
  <c r="D47" i="41" s="1"/>
  <c r="C23" i="41"/>
  <c r="D23" i="41" s="1"/>
  <c r="C34" i="41"/>
  <c r="D34" i="41" s="1"/>
  <c r="C45" i="41"/>
  <c r="D45" i="41" s="1"/>
  <c r="C9" i="41"/>
  <c r="D9" i="41" s="1"/>
  <c r="C43" i="41"/>
  <c r="D43" i="41" s="1"/>
  <c r="C19" i="41"/>
  <c r="D19" i="41" s="1"/>
  <c r="C37" i="41"/>
  <c r="D37" i="41" s="1"/>
  <c r="C46" i="41"/>
  <c r="D46" i="41" s="1"/>
  <c r="C10" i="41"/>
  <c r="D10" i="41" s="1"/>
  <c r="C44" i="41"/>
  <c r="D44" i="41" s="1"/>
  <c r="C20" i="41"/>
  <c r="D20" i="41" s="1"/>
  <c r="C21" i="41"/>
  <c r="D21" i="41" s="1"/>
  <c r="B57" i="67"/>
  <c r="B60" i="67" s="1"/>
  <c r="C60" i="67" s="1"/>
  <c r="D55" i="41" l="1"/>
  <c r="C13" i="67"/>
  <c r="D13" i="67" s="1"/>
  <c r="C13" i="53" s="1"/>
  <c r="C54" i="67"/>
  <c r="D54" i="67" s="1"/>
  <c r="C54" i="53" s="1"/>
  <c r="C19" i="67"/>
  <c r="D19" i="67" s="1"/>
  <c r="C19" i="53" s="1"/>
  <c r="C56" i="67"/>
  <c r="D56" i="67" s="1"/>
  <c r="C56" i="53" s="1"/>
  <c r="C45" i="67"/>
  <c r="D45" i="67" s="1"/>
  <c r="C45" i="53" s="1"/>
  <c r="C10" i="67"/>
  <c r="D10" i="67" s="1"/>
  <c r="C10" i="53" s="1"/>
  <c r="C22" i="67"/>
  <c r="D22" i="67" s="1"/>
  <c r="C22" i="53" s="1"/>
  <c r="C46" i="67"/>
  <c r="D46" i="67" s="1"/>
  <c r="C46" i="53" s="1"/>
  <c r="C15" i="67"/>
  <c r="D15" i="67" s="1"/>
  <c r="C15" i="53" s="1"/>
  <c r="C48" i="67"/>
  <c r="D48" i="67" s="1"/>
  <c r="C48" i="53" s="1"/>
  <c r="C28" i="67"/>
  <c r="D28" i="67" s="1"/>
  <c r="C28" i="53" s="1"/>
  <c r="C34" i="67"/>
  <c r="D34" i="67" s="1"/>
  <c r="C34" i="53" s="1"/>
  <c r="C52" i="67"/>
  <c r="D52" i="67" s="1"/>
  <c r="C52" i="53" s="1"/>
  <c r="C9" i="67"/>
  <c r="D9" i="67" s="1"/>
  <c r="C9" i="53" s="1"/>
  <c r="C31" i="67"/>
  <c r="D31" i="67" s="1"/>
  <c r="C31" i="53" s="1"/>
  <c r="C12" i="67"/>
  <c r="D12" i="67" s="1"/>
  <c r="C12" i="53" s="1"/>
  <c r="C43" i="67"/>
  <c r="D43" i="67" s="1"/>
  <c r="C43" i="53" s="1"/>
  <c r="C11" i="67"/>
  <c r="D11" i="67" s="1"/>
  <c r="C11" i="53" s="1"/>
  <c r="C55" i="67"/>
  <c r="D55" i="67" s="1"/>
  <c r="C55" i="53" s="1"/>
  <c r="C24" i="67"/>
  <c r="D24" i="67" s="1"/>
  <c r="C24" i="53" s="1"/>
  <c r="C37" i="67"/>
  <c r="D37" i="67" s="1"/>
  <c r="C37" i="53" s="1"/>
  <c r="C29" i="67"/>
  <c r="D29" i="67" s="1"/>
  <c r="C29" i="53" s="1"/>
  <c r="C14" i="67"/>
  <c r="D14" i="67" s="1"/>
  <c r="C14" i="53" s="1"/>
  <c r="C35" i="67"/>
  <c r="D35" i="67" s="1"/>
  <c r="C35" i="53" s="1"/>
  <c r="C42" i="67"/>
  <c r="D42" i="67" s="1"/>
  <c r="C42" i="53" s="1"/>
  <c r="C26" i="67"/>
  <c r="D26" i="67" s="1"/>
  <c r="C26" i="53" s="1"/>
  <c r="C50" i="67"/>
  <c r="D50" i="67" s="1"/>
  <c r="C50" i="53" s="1"/>
  <c r="C36" i="67"/>
  <c r="D36" i="67" s="1"/>
  <c r="C36" i="53" s="1"/>
  <c r="C6" i="67"/>
  <c r="D6" i="67" s="1"/>
  <c r="C6" i="53" s="1"/>
  <c r="C27" i="67"/>
  <c r="D27" i="67" s="1"/>
  <c r="C27" i="53" s="1"/>
  <c r="C38" i="67"/>
  <c r="D38" i="67" s="1"/>
  <c r="C38" i="53" s="1"/>
  <c r="C16" i="67"/>
  <c r="D16" i="67" s="1"/>
  <c r="C16" i="53" s="1"/>
  <c r="C40" i="67"/>
  <c r="D40" i="67" s="1"/>
  <c r="C40" i="53" s="1"/>
  <c r="C51" i="67"/>
  <c r="D51" i="67" s="1"/>
  <c r="C51" i="53" s="1"/>
  <c r="C53" i="67"/>
  <c r="D53" i="67" s="1"/>
  <c r="C53" i="53" s="1"/>
  <c r="C41" i="67"/>
  <c r="D41" i="67" s="1"/>
  <c r="C41" i="53" s="1"/>
  <c r="C8" i="67"/>
  <c r="D8" i="67" s="1"/>
  <c r="C8" i="53" s="1"/>
  <c r="C32" i="67"/>
  <c r="D32" i="67" s="1"/>
  <c r="C32" i="53" s="1"/>
  <c r="C47" i="67"/>
  <c r="D47" i="67" s="1"/>
  <c r="C47" i="53" s="1"/>
  <c r="C33" i="67"/>
  <c r="D33" i="67" s="1"/>
  <c r="C33" i="53" s="1"/>
  <c r="C25" i="67"/>
  <c r="D25" i="67" s="1"/>
  <c r="C25" i="53" s="1"/>
  <c r="C39" i="67"/>
  <c r="D39" i="67" s="1"/>
  <c r="C39" i="53" s="1"/>
  <c r="C20" i="67"/>
  <c r="D20" i="67" s="1"/>
  <c r="C20" i="53" s="1"/>
  <c r="C17" i="67"/>
  <c r="D17" i="67" s="1"/>
  <c r="C17" i="53" s="1"/>
  <c r="C21" i="67"/>
  <c r="D21" i="67" s="1"/>
  <c r="C21" i="53" s="1"/>
  <c r="C49" i="67"/>
  <c r="D49" i="67" s="1"/>
  <c r="C49" i="53" s="1"/>
  <c r="C7" i="67"/>
  <c r="D7" i="67" s="1"/>
  <c r="C18" i="67"/>
  <c r="D18" i="67" s="1"/>
  <c r="C18" i="53" s="1"/>
  <c r="C30" i="67"/>
  <c r="D30" i="67" s="1"/>
  <c r="C30" i="53" s="1"/>
  <c r="C23" i="67"/>
  <c r="D23" i="67" s="1"/>
  <c r="C23" i="53" s="1"/>
  <c r="C44" i="67"/>
  <c r="D44" i="67" s="1"/>
  <c r="C44" i="53" s="1"/>
  <c r="C57" i="67" l="1"/>
  <c r="D57" i="67"/>
  <c r="C7" i="53"/>
  <c r="B56" i="42"/>
  <c r="J58" i="62" l="1"/>
  <c r="K58" i="62" s="1"/>
  <c r="G58" i="62"/>
  <c r="H56" i="62" s="1"/>
  <c r="I56" i="62" s="1"/>
  <c r="C58" i="62"/>
  <c r="B58" i="62"/>
  <c r="D57" i="62"/>
  <c r="E57" i="62" s="1"/>
  <c r="D56" i="62"/>
  <c r="E56" i="62" s="1"/>
  <c r="D55" i="62"/>
  <c r="E55" i="62" s="1"/>
  <c r="D54" i="62"/>
  <c r="E54" i="62" s="1"/>
  <c r="D53" i="62"/>
  <c r="E53" i="62" s="1"/>
  <c r="D52" i="62"/>
  <c r="E52" i="62" s="1"/>
  <c r="D51" i="62"/>
  <c r="E51" i="62" s="1"/>
  <c r="D50" i="62"/>
  <c r="E50" i="62" s="1"/>
  <c r="D49" i="62"/>
  <c r="E49" i="62" s="1"/>
  <c r="D48" i="62"/>
  <c r="E48" i="62" s="1"/>
  <c r="D47" i="62"/>
  <c r="E47" i="62" s="1"/>
  <c r="D46" i="62"/>
  <c r="E46" i="62" s="1"/>
  <c r="D45" i="62"/>
  <c r="E45" i="62" s="1"/>
  <c r="D44" i="62"/>
  <c r="E44" i="62" s="1"/>
  <c r="D43" i="62"/>
  <c r="E43" i="62" s="1"/>
  <c r="D42" i="62"/>
  <c r="E42" i="62" s="1"/>
  <c r="D41" i="62"/>
  <c r="E41" i="62" s="1"/>
  <c r="D40" i="62"/>
  <c r="E40" i="62" s="1"/>
  <c r="D39" i="62"/>
  <c r="E39" i="62" s="1"/>
  <c r="K38" i="62"/>
  <c r="L38" i="62" s="1"/>
  <c r="D38" i="62"/>
  <c r="E38" i="62" s="1"/>
  <c r="K37" i="62"/>
  <c r="L37" i="62" s="1"/>
  <c r="D37" i="62"/>
  <c r="E37" i="62" s="1"/>
  <c r="D36" i="62"/>
  <c r="E36" i="62" s="1"/>
  <c r="D35" i="62"/>
  <c r="E35" i="62" s="1"/>
  <c r="D34" i="62"/>
  <c r="E34" i="62" s="1"/>
  <c r="D33" i="62"/>
  <c r="E33" i="62" s="1"/>
  <c r="D32" i="62"/>
  <c r="E32" i="62" s="1"/>
  <c r="D31" i="62"/>
  <c r="E31" i="62" s="1"/>
  <c r="D30" i="62"/>
  <c r="E30" i="62" s="1"/>
  <c r="D29" i="62"/>
  <c r="E29" i="62" s="1"/>
  <c r="D28" i="62"/>
  <c r="E28" i="62" s="1"/>
  <c r="D27" i="62"/>
  <c r="E27" i="62" s="1"/>
  <c r="D26" i="62"/>
  <c r="E26" i="62" s="1"/>
  <c r="D25" i="62"/>
  <c r="E25" i="62" s="1"/>
  <c r="D24" i="62"/>
  <c r="E24" i="62" s="1"/>
  <c r="D23" i="62"/>
  <c r="E23" i="62" s="1"/>
  <c r="D22" i="62"/>
  <c r="E22" i="62" s="1"/>
  <c r="D21" i="62"/>
  <c r="E21" i="62" s="1"/>
  <c r="D20" i="62"/>
  <c r="E20" i="62" s="1"/>
  <c r="D19" i="62"/>
  <c r="E19" i="62" s="1"/>
  <c r="D18" i="62"/>
  <c r="E18" i="62" s="1"/>
  <c r="D17" i="62"/>
  <c r="E17" i="62" s="1"/>
  <c r="D16" i="62"/>
  <c r="E16" i="62" s="1"/>
  <c r="D15" i="62"/>
  <c r="E15" i="62" s="1"/>
  <c r="D14" i="62"/>
  <c r="E14" i="62" s="1"/>
  <c r="D13" i="62"/>
  <c r="E13" i="62" s="1"/>
  <c r="D12" i="62"/>
  <c r="E12" i="62" s="1"/>
  <c r="D11" i="62"/>
  <c r="E11" i="62" s="1"/>
  <c r="D10" i="62"/>
  <c r="E10" i="62" s="1"/>
  <c r="D9" i="62"/>
  <c r="E9" i="62" s="1"/>
  <c r="D8" i="62"/>
  <c r="E8" i="62" s="1"/>
  <c r="D7" i="62"/>
  <c r="E7" i="62" s="1"/>
  <c r="K57" i="62" l="1"/>
  <c r="L57" i="62" s="1"/>
  <c r="K10" i="62"/>
  <c r="L10" i="62" s="1"/>
  <c r="K16" i="62"/>
  <c r="L16" i="62" s="1"/>
  <c r="K22" i="62"/>
  <c r="L22" i="62" s="1"/>
  <c r="K33" i="62"/>
  <c r="L33" i="62" s="1"/>
  <c r="K32" i="62"/>
  <c r="L32" i="62" s="1"/>
  <c r="K20" i="62"/>
  <c r="L20" i="62" s="1"/>
  <c r="K26" i="62"/>
  <c r="L26" i="62" s="1"/>
  <c r="K31" i="62"/>
  <c r="L31" i="62" s="1"/>
  <c r="K9" i="62"/>
  <c r="L9" i="62" s="1"/>
  <c r="K27" i="62"/>
  <c r="L27" i="62" s="1"/>
  <c r="K50" i="62"/>
  <c r="L50" i="62" s="1"/>
  <c r="K15" i="62"/>
  <c r="L15" i="62" s="1"/>
  <c r="K7" i="62"/>
  <c r="L7" i="62" s="1"/>
  <c r="K13" i="62"/>
  <c r="L13" i="62" s="1"/>
  <c r="K19" i="62"/>
  <c r="L19" i="62" s="1"/>
  <c r="K25" i="62"/>
  <c r="L25" i="62" s="1"/>
  <c r="K30" i="62"/>
  <c r="L30" i="62" s="1"/>
  <c r="K45" i="62"/>
  <c r="L45" i="62" s="1"/>
  <c r="K49" i="62"/>
  <c r="L49" i="62" s="1"/>
  <c r="K56" i="62"/>
  <c r="L56" i="62" s="1"/>
  <c r="M56" i="62" s="1"/>
  <c r="K51" i="62"/>
  <c r="L51" i="62" s="1"/>
  <c r="K8" i="62"/>
  <c r="L8" i="62" s="1"/>
  <c r="K12" i="62"/>
  <c r="L12" i="62" s="1"/>
  <c r="K18" i="62"/>
  <c r="L18" i="62" s="1"/>
  <c r="K24" i="62"/>
  <c r="L24" i="62" s="1"/>
  <c r="K44" i="62"/>
  <c r="L44" i="62" s="1"/>
  <c r="K39" i="62"/>
  <c r="L39" i="62" s="1"/>
  <c r="K21" i="62"/>
  <c r="L21" i="62" s="1"/>
  <c r="K14" i="62"/>
  <c r="L14" i="62" s="1"/>
  <c r="K11" i="62"/>
  <c r="L11" i="62" s="1"/>
  <c r="K17" i="62"/>
  <c r="L17" i="62" s="1"/>
  <c r="K23" i="62"/>
  <c r="L23" i="62" s="1"/>
  <c r="K43" i="62"/>
  <c r="L43" i="62" s="1"/>
  <c r="K55" i="62"/>
  <c r="L55" i="62" s="1"/>
  <c r="K36" i="62"/>
  <c r="L36" i="62" s="1"/>
  <c r="K42" i="62"/>
  <c r="L42" i="62" s="1"/>
  <c r="K48" i="62"/>
  <c r="L48" i="62" s="1"/>
  <c r="K54" i="62"/>
  <c r="L54" i="62" s="1"/>
  <c r="K29" i="62"/>
  <c r="L29" i="62" s="1"/>
  <c r="K35" i="62"/>
  <c r="L35" i="62" s="1"/>
  <c r="K41" i="62"/>
  <c r="L41" i="62" s="1"/>
  <c r="K47" i="62"/>
  <c r="L47" i="62" s="1"/>
  <c r="K53" i="62"/>
  <c r="L53" i="62" s="1"/>
  <c r="K28" i="62"/>
  <c r="L28" i="62" s="1"/>
  <c r="K34" i="62"/>
  <c r="L34" i="62" s="1"/>
  <c r="K40" i="62"/>
  <c r="L40" i="62" s="1"/>
  <c r="K46" i="62"/>
  <c r="L46" i="62" s="1"/>
  <c r="K52" i="62"/>
  <c r="L52" i="62" s="1"/>
  <c r="H10" i="62"/>
  <c r="I10" i="62" s="1"/>
  <c r="H36" i="62"/>
  <c r="I36" i="62" s="1"/>
  <c r="H22" i="62"/>
  <c r="I22" i="62" s="1"/>
  <c r="M22" i="62" s="1"/>
  <c r="H15" i="62"/>
  <c r="I15" i="62" s="1"/>
  <c r="M15" i="62" s="1"/>
  <c r="H23" i="62"/>
  <c r="I23" i="62" s="1"/>
  <c r="H35" i="62"/>
  <c r="I35" i="62" s="1"/>
  <c r="M35" i="62" s="1"/>
  <c r="H34" i="62"/>
  <c r="I34" i="62" s="1"/>
  <c r="H27" i="62"/>
  <c r="I27" i="62" s="1"/>
  <c r="H12" i="62"/>
  <c r="I12" i="62" s="1"/>
  <c r="H11" i="62"/>
  <c r="I11" i="62" s="1"/>
  <c r="H46" i="62"/>
  <c r="I46" i="62" s="1"/>
  <c r="H24" i="62"/>
  <c r="I24" i="62" s="1"/>
  <c r="H48" i="62"/>
  <c r="I48" i="62" s="1"/>
  <c r="H47" i="62"/>
  <c r="I47" i="62" s="1"/>
  <c r="H14" i="62"/>
  <c r="I14" i="62" s="1"/>
  <c r="H26" i="62"/>
  <c r="I26" i="62" s="1"/>
  <c r="H38" i="62"/>
  <c r="I38" i="62" s="1"/>
  <c r="M38" i="62" s="1"/>
  <c r="H50" i="62"/>
  <c r="I50" i="62" s="1"/>
  <c r="H13" i="62"/>
  <c r="I13" i="62" s="1"/>
  <c r="M13" i="62" s="1"/>
  <c r="H25" i="62"/>
  <c r="I25" i="62" s="1"/>
  <c r="M25" i="62" s="1"/>
  <c r="H37" i="62"/>
  <c r="I37" i="62" s="1"/>
  <c r="M37" i="62" s="1"/>
  <c r="H49" i="62"/>
  <c r="I49" i="62" s="1"/>
  <c r="H45" i="62"/>
  <c r="I45" i="62" s="1"/>
  <c r="H9" i="62"/>
  <c r="I9" i="62" s="1"/>
  <c r="H21" i="62"/>
  <c r="I21" i="62" s="1"/>
  <c r="H33" i="62"/>
  <c r="I33" i="62" s="1"/>
  <c r="H8" i="62"/>
  <c r="I8" i="62" s="1"/>
  <c r="H20" i="62"/>
  <c r="I20" i="62" s="1"/>
  <c r="H32" i="62"/>
  <c r="I32" i="62" s="1"/>
  <c r="M32" i="62" s="1"/>
  <c r="H44" i="62"/>
  <c r="I44" i="62" s="1"/>
  <c r="M44" i="62" s="1"/>
  <c r="H7" i="62"/>
  <c r="I7" i="62" s="1"/>
  <c r="H19" i="62"/>
  <c r="I19" i="62" s="1"/>
  <c r="H31" i="62"/>
  <c r="I31" i="62" s="1"/>
  <c r="M31" i="62" s="1"/>
  <c r="H43" i="62"/>
  <c r="I43" i="62" s="1"/>
  <c r="H18" i="62"/>
  <c r="I18" i="62" s="1"/>
  <c r="M18" i="62" s="1"/>
  <c r="H30" i="62"/>
  <c r="I30" i="62" s="1"/>
  <c r="H42" i="62"/>
  <c r="I42" i="62" s="1"/>
  <c r="M42" i="62" s="1"/>
  <c r="H17" i="62"/>
  <c r="I17" i="62" s="1"/>
  <c r="H29" i="62"/>
  <c r="I29" i="62" s="1"/>
  <c r="M29" i="62" s="1"/>
  <c r="H41" i="62"/>
  <c r="I41" i="62" s="1"/>
  <c r="H16" i="62"/>
  <c r="I16" i="62" s="1"/>
  <c r="M16" i="62" s="1"/>
  <c r="H28" i="62"/>
  <c r="I28" i="62" s="1"/>
  <c r="H40" i="62"/>
  <c r="I40" i="62" s="1"/>
  <c r="H39" i="62"/>
  <c r="I39" i="62" s="1"/>
  <c r="M39" i="62" s="1"/>
  <c r="H51" i="62"/>
  <c r="I51" i="62" s="1"/>
  <c r="M51" i="62" s="1"/>
  <c r="H54" i="62"/>
  <c r="I54" i="62" s="1"/>
  <c r="M54" i="62" s="1"/>
  <c r="H55" i="62"/>
  <c r="I55" i="62" s="1"/>
  <c r="R58" i="62"/>
  <c r="H53" i="62"/>
  <c r="I53" i="62" s="1"/>
  <c r="H57" i="62"/>
  <c r="I57" i="62" s="1"/>
  <c r="M57" i="62" s="1"/>
  <c r="D58" i="62"/>
  <c r="H52" i="62"/>
  <c r="I52" i="62" s="1"/>
  <c r="M52" i="62" s="1"/>
  <c r="E58" i="62"/>
  <c r="F10" i="62" s="1"/>
  <c r="U58" i="62"/>
  <c r="M19" i="62" l="1"/>
  <c r="M20" i="62"/>
  <c r="M41" i="62"/>
  <c r="M14" i="62"/>
  <c r="V47" i="62"/>
  <c r="W47" i="62" s="1"/>
  <c r="V35" i="62"/>
  <c r="W35" i="62" s="1"/>
  <c r="V23" i="62"/>
  <c r="W23" i="62" s="1"/>
  <c r="V11" i="62"/>
  <c r="W11" i="62" s="1"/>
  <c r="V46" i="62"/>
  <c r="W46" i="62" s="1"/>
  <c r="V34" i="62"/>
  <c r="W34" i="62" s="1"/>
  <c r="V22" i="62"/>
  <c r="W22" i="62" s="1"/>
  <c r="V57" i="62"/>
  <c r="W57" i="62" s="1"/>
  <c r="V45" i="62"/>
  <c r="W45" i="62" s="1"/>
  <c r="V33" i="62"/>
  <c r="W33" i="62" s="1"/>
  <c r="V21" i="62"/>
  <c r="W21" i="62" s="1"/>
  <c r="V9" i="62"/>
  <c r="W9" i="62" s="1"/>
  <c r="V54" i="62"/>
  <c r="W54" i="62" s="1"/>
  <c r="V42" i="62"/>
  <c r="W42" i="62" s="1"/>
  <c r="V30" i="62"/>
  <c r="W30" i="62" s="1"/>
  <c r="V18" i="62"/>
  <c r="W18" i="62" s="1"/>
  <c r="V53" i="62"/>
  <c r="W53" i="62" s="1"/>
  <c r="V41" i="62"/>
  <c r="W41" i="62" s="1"/>
  <c r="V29" i="62"/>
  <c r="W29" i="62" s="1"/>
  <c r="V17" i="62"/>
  <c r="W17" i="62" s="1"/>
  <c r="V52" i="62"/>
  <c r="W52" i="62" s="1"/>
  <c r="V40" i="62"/>
  <c r="W40" i="62" s="1"/>
  <c r="V28" i="62"/>
  <c r="W28" i="62" s="1"/>
  <c r="V16" i="62"/>
  <c r="W16" i="62" s="1"/>
  <c r="V10" i="62"/>
  <c r="W10" i="62" s="1"/>
  <c r="V24" i="62"/>
  <c r="W24" i="62" s="1"/>
  <c r="V25" i="62"/>
  <c r="W25" i="62" s="1"/>
  <c r="V38" i="62"/>
  <c r="W38" i="62" s="1"/>
  <c r="V37" i="62"/>
  <c r="W37" i="62" s="1"/>
  <c r="V31" i="62"/>
  <c r="W31" i="62" s="1"/>
  <c r="V14" i="62"/>
  <c r="W14" i="62" s="1"/>
  <c r="V26" i="62"/>
  <c r="W26" i="62" s="1"/>
  <c r="V8" i="62"/>
  <c r="W8" i="62" s="1"/>
  <c r="V15" i="62"/>
  <c r="W15" i="62" s="1"/>
  <c r="V27" i="62"/>
  <c r="W27" i="62" s="1"/>
  <c r="V12" i="62"/>
  <c r="W12" i="62" s="1"/>
  <c r="V51" i="62"/>
  <c r="W51" i="62" s="1"/>
  <c r="V13" i="62"/>
  <c r="W13" i="62" s="1"/>
  <c r="V7" i="62"/>
  <c r="W7" i="62" s="1"/>
  <c r="V49" i="62"/>
  <c r="W49" i="62" s="1"/>
  <c r="V43" i="62"/>
  <c r="W43" i="62" s="1"/>
  <c r="V50" i="62"/>
  <c r="W50" i="62" s="1"/>
  <c r="V32" i="62"/>
  <c r="W32" i="62" s="1"/>
  <c r="V19" i="62"/>
  <c r="W19" i="62" s="1"/>
  <c r="V39" i="62"/>
  <c r="W39" i="62" s="1"/>
  <c r="V55" i="62"/>
  <c r="W55" i="62" s="1"/>
  <c r="V20" i="62"/>
  <c r="W20" i="62" s="1"/>
  <c r="V44" i="62"/>
  <c r="W44" i="62" s="1"/>
  <c r="V36" i="62"/>
  <c r="W36" i="62" s="1"/>
  <c r="V48" i="62"/>
  <c r="W48" i="62" s="1"/>
  <c r="V56" i="62"/>
  <c r="W56" i="62" s="1"/>
  <c r="M28" i="62"/>
  <c r="M33" i="62"/>
  <c r="S54" i="62"/>
  <c r="T54" i="62" s="1"/>
  <c r="X54" i="62" s="1"/>
  <c r="S42" i="62"/>
  <c r="T42" i="62" s="1"/>
  <c r="X42" i="62" s="1"/>
  <c r="S32" i="62"/>
  <c r="T32" i="62" s="1"/>
  <c r="X32" i="62" s="1"/>
  <c r="S11" i="62"/>
  <c r="T11" i="62" s="1"/>
  <c r="S30" i="62"/>
  <c r="T30" i="62" s="1"/>
  <c r="S34" i="62"/>
  <c r="T34" i="62" s="1"/>
  <c r="S23" i="62"/>
  <c r="T23" i="62" s="1"/>
  <c r="S27" i="62"/>
  <c r="T27" i="62" s="1"/>
  <c r="S53" i="62"/>
  <c r="T53" i="62" s="1"/>
  <c r="S40" i="62"/>
  <c r="T40" i="62" s="1"/>
  <c r="X40" i="62" s="1"/>
  <c r="S17" i="62"/>
  <c r="T17" i="62" s="1"/>
  <c r="S45" i="62"/>
  <c r="T45" i="62" s="1"/>
  <c r="S10" i="62"/>
  <c r="T10" i="62" s="1"/>
  <c r="X10" i="62" s="1"/>
  <c r="S43" i="62"/>
  <c r="T43" i="62" s="1"/>
  <c r="X43" i="62" s="1"/>
  <c r="S49" i="62"/>
  <c r="T49" i="62" s="1"/>
  <c r="X49" i="62" s="1"/>
  <c r="S22" i="62"/>
  <c r="T22" i="62" s="1"/>
  <c r="S55" i="62"/>
  <c r="T55" i="62" s="1"/>
  <c r="X55" i="62" s="1"/>
  <c r="S50" i="62"/>
  <c r="T50" i="62" s="1"/>
  <c r="S20" i="62"/>
  <c r="T20" i="62" s="1"/>
  <c r="X20" i="62" s="1"/>
  <c r="S29" i="62"/>
  <c r="T29" i="62" s="1"/>
  <c r="S47" i="62"/>
  <c r="T47" i="62" s="1"/>
  <c r="X47" i="62" s="1"/>
  <c r="S44" i="62"/>
  <c r="T44" i="62" s="1"/>
  <c r="X44" i="62" s="1"/>
  <c r="S39" i="62"/>
  <c r="T39" i="62" s="1"/>
  <c r="S21" i="62"/>
  <c r="T21" i="62" s="1"/>
  <c r="X21" i="62" s="1"/>
  <c r="S36" i="62"/>
  <c r="T36" i="62" s="1"/>
  <c r="S51" i="62"/>
  <c r="T51" i="62" s="1"/>
  <c r="X51" i="62" s="1"/>
  <c r="S46" i="62"/>
  <c r="T46" i="62" s="1"/>
  <c r="X46" i="62" s="1"/>
  <c r="S57" i="62"/>
  <c r="T57" i="62" s="1"/>
  <c r="S37" i="62"/>
  <c r="T37" i="62" s="1"/>
  <c r="S56" i="62"/>
  <c r="T56" i="62" s="1"/>
  <c r="S38" i="62"/>
  <c r="T38" i="62" s="1"/>
  <c r="S16" i="62"/>
  <c r="T16" i="62" s="1"/>
  <c r="X16" i="62" s="1"/>
  <c r="S8" i="62"/>
  <c r="T8" i="62" s="1"/>
  <c r="S41" i="62"/>
  <c r="T41" i="62" s="1"/>
  <c r="S35" i="62"/>
  <c r="T35" i="62" s="1"/>
  <c r="X35" i="62" s="1"/>
  <c r="S26" i="62"/>
  <c r="T26" i="62" s="1"/>
  <c r="S15" i="62"/>
  <c r="T15" i="62" s="1"/>
  <c r="X15" i="62" s="1"/>
  <c r="S31" i="62"/>
  <c r="T31" i="62" s="1"/>
  <c r="X31" i="62" s="1"/>
  <c r="S19" i="62"/>
  <c r="T19" i="62" s="1"/>
  <c r="X19" i="62" s="1"/>
  <c r="S28" i="62"/>
  <c r="T28" i="62" s="1"/>
  <c r="X28" i="62" s="1"/>
  <c r="S33" i="62"/>
  <c r="T33" i="62" s="1"/>
  <c r="X33" i="62" s="1"/>
  <c r="S13" i="62"/>
  <c r="T13" i="62" s="1"/>
  <c r="S18" i="62"/>
  <c r="T18" i="62" s="1"/>
  <c r="S14" i="62"/>
  <c r="T14" i="62" s="1"/>
  <c r="S24" i="62"/>
  <c r="T24" i="62" s="1"/>
  <c r="X24" i="62" s="1"/>
  <c r="S48" i="62"/>
  <c r="T48" i="62" s="1"/>
  <c r="X48" i="62" s="1"/>
  <c r="S25" i="62"/>
  <c r="T25" i="62" s="1"/>
  <c r="X25" i="62" s="1"/>
  <c r="S9" i="62"/>
  <c r="T9" i="62" s="1"/>
  <c r="S52" i="62"/>
  <c r="T52" i="62" s="1"/>
  <c r="X52" i="62" s="1"/>
  <c r="S12" i="62"/>
  <c r="T12" i="62" s="1"/>
  <c r="S7" i="62"/>
  <c r="M27" i="62"/>
  <c r="M45" i="62"/>
  <c r="L58" i="62"/>
  <c r="M26" i="62"/>
  <c r="M53" i="62"/>
  <c r="M8" i="62"/>
  <c r="M17" i="62"/>
  <c r="M34" i="62"/>
  <c r="M50" i="62"/>
  <c r="M21" i="62"/>
  <c r="M48" i="62"/>
  <c r="M10" i="62"/>
  <c r="M30" i="62"/>
  <c r="M9" i="62"/>
  <c r="M24" i="62"/>
  <c r="M12" i="62"/>
  <c r="M23" i="62"/>
  <c r="M43" i="62"/>
  <c r="M49" i="62"/>
  <c r="M11" i="62"/>
  <c r="M40" i="62"/>
  <c r="M55" i="62"/>
  <c r="M47" i="62"/>
  <c r="M46" i="62"/>
  <c r="M36" i="62"/>
  <c r="F53" i="62"/>
  <c r="F27" i="62"/>
  <c r="I58" i="62"/>
  <c r="F20" i="62"/>
  <c r="F39" i="62"/>
  <c r="F24" i="62"/>
  <c r="F49" i="62"/>
  <c r="F52" i="62"/>
  <c r="F41" i="62"/>
  <c r="F34" i="62"/>
  <c r="F42" i="62"/>
  <c r="F26" i="62"/>
  <c r="F45" i="62"/>
  <c r="F30" i="62"/>
  <c r="F23" i="62"/>
  <c r="F8" i="62"/>
  <c r="F13" i="62"/>
  <c r="F35" i="62"/>
  <c r="F18" i="62"/>
  <c r="F12" i="62"/>
  <c r="F15" i="62"/>
  <c r="F43" i="62"/>
  <c r="F40" i="62"/>
  <c r="F33" i="62"/>
  <c r="F25" i="62"/>
  <c r="F54" i="62"/>
  <c r="F57" i="62"/>
  <c r="F36" i="62"/>
  <c r="F31" i="62"/>
  <c r="F19" i="62"/>
  <c r="F29" i="62"/>
  <c r="F32" i="62"/>
  <c r="F38" i="62"/>
  <c r="F9" i="62"/>
  <c r="F56" i="62"/>
  <c r="F50" i="62"/>
  <c r="F44" i="62"/>
  <c r="F28" i="62"/>
  <c r="F17" i="62"/>
  <c r="F48" i="62"/>
  <c r="F14" i="62"/>
  <c r="F7" i="62"/>
  <c r="H58" i="62"/>
  <c r="F11" i="62"/>
  <c r="M7" i="62"/>
  <c r="F47" i="62"/>
  <c r="F46" i="62"/>
  <c r="F51" i="62"/>
  <c r="F55" i="62"/>
  <c r="F37" i="62"/>
  <c r="F21" i="62"/>
  <c r="F22" i="62"/>
  <c r="F16" i="62"/>
  <c r="X11" i="62" l="1"/>
  <c r="X12" i="62"/>
  <c r="X36" i="62"/>
  <c r="X9" i="62"/>
  <c r="X27" i="62"/>
  <c r="X23" i="62"/>
  <c r="X45" i="62"/>
  <c r="X57" i="62"/>
  <c r="X22" i="62"/>
  <c r="X26" i="62"/>
  <c r="X39" i="62"/>
  <c r="X17" i="62"/>
  <c r="X41" i="62"/>
  <c r="X8" i="62"/>
  <c r="X53" i="62"/>
  <c r="X29" i="62"/>
  <c r="X18" i="62"/>
  <c r="X14" i="62"/>
  <c r="X13" i="62"/>
  <c r="X56" i="62"/>
  <c r="X50" i="62"/>
  <c r="X34" i="62"/>
  <c r="X38" i="62"/>
  <c r="X37" i="62"/>
  <c r="X30" i="62"/>
  <c r="T7" i="62"/>
  <c r="S58" i="62"/>
  <c r="V58" i="62"/>
  <c r="W58" i="62"/>
  <c r="F58" i="62"/>
  <c r="M58" i="62"/>
  <c r="T58" i="62" l="1"/>
  <c r="X7" i="62"/>
  <c r="X58" i="62" s="1"/>
  <c r="AD5" i="62" l="1"/>
  <c r="AC5" i="62"/>
  <c r="AE5" i="62"/>
  <c r="AC10" i="62" l="1"/>
  <c r="AC7" i="62"/>
  <c r="AC27" i="62"/>
  <c r="AC53" i="62"/>
  <c r="AC37" i="62"/>
  <c r="AC41" i="62"/>
  <c r="AC46" i="62"/>
  <c r="AC25" i="62"/>
  <c r="AC34" i="62"/>
  <c r="AC33" i="62"/>
  <c r="AC13" i="62"/>
  <c r="AC15" i="62"/>
  <c r="AC38" i="62"/>
  <c r="AC22" i="62"/>
  <c r="AC54" i="62"/>
  <c r="AC49" i="62"/>
  <c r="AC28" i="62"/>
  <c r="AC44" i="62"/>
  <c r="AC50" i="62"/>
  <c r="AC18" i="62"/>
  <c r="AC39" i="62"/>
  <c r="AC55" i="62"/>
  <c r="AC52" i="62"/>
  <c r="AC26" i="62"/>
  <c r="AC40" i="62"/>
  <c r="AC51" i="62"/>
  <c r="AC43" i="62"/>
  <c r="AC24" i="62"/>
  <c r="AC36" i="62"/>
  <c r="AC57" i="62"/>
  <c r="AC9" i="62"/>
  <c r="AC8" i="62"/>
  <c r="AC47" i="62"/>
  <c r="AC11" i="62"/>
  <c r="AC14" i="62"/>
  <c r="AC16" i="62"/>
  <c r="AC12" i="62"/>
  <c r="AC17" i="62"/>
  <c r="AC30" i="62"/>
  <c r="AC20" i="62"/>
  <c r="AC35" i="62"/>
  <c r="AC21" i="62"/>
  <c r="AC31" i="62"/>
  <c r="AC45" i="62"/>
  <c r="AC56" i="62"/>
  <c r="AC19" i="62"/>
  <c r="AC29" i="62"/>
  <c r="AC48" i="62"/>
  <c r="AC23" i="62"/>
  <c r="AC32" i="62"/>
  <c r="AC42" i="62"/>
  <c r="AE33" i="62"/>
  <c r="AE25" i="62"/>
  <c r="AE43" i="62"/>
  <c r="AE31" i="62"/>
  <c r="AE40" i="62"/>
  <c r="AE51" i="62"/>
  <c r="AE57" i="62"/>
  <c r="AE46" i="62"/>
  <c r="AE28" i="62"/>
  <c r="AE45" i="62"/>
  <c r="AE21" i="62"/>
  <c r="AE20" i="62"/>
  <c r="AE36" i="62"/>
  <c r="AE10" i="62"/>
  <c r="AE32" i="62"/>
  <c r="AE24" i="62"/>
  <c r="AE19" i="62"/>
  <c r="AE30" i="62"/>
  <c r="AE34" i="62"/>
  <c r="AE56" i="62"/>
  <c r="AE49" i="62"/>
  <c r="AE29" i="62"/>
  <c r="AE23" i="62"/>
  <c r="AE17" i="62"/>
  <c r="AE22" i="62"/>
  <c r="AE54" i="62"/>
  <c r="AE26" i="62"/>
  <c r="AE16" i="62"/>
  <c r="AE37" i="62"/>
  <c r="AE38" i="62"/>
  <c r="AE42" i="62"/>
  <c r="AE14" i="62"/>
  <c r="AE48" i="62"/>
  <c r="AE11" i="62"/>
  <c r="AE41" i="62"/>
  <c r="AE12" i="62"/>
  <c r="AE35" i="62"/>
  <c r="AE13" i="62"/>
  <c r="AE9" i="62"/>
  <c r="AE39" i="62"/>
  <c r="AE52" i="62"/>
  <c r="AE50" i="62"/>
  <c r="AE47" i="62"/>
  <c r="AE53" i="62"/>
  <c r="AE15" i="62"/>
  <c r="AE44" i="62"/>
  <c r="AE27" i="62"/>
  <c r="AE18" i="62"/>
  <c r="AE55" i="62"/>
  <c r="AE8" i="62"/>
  <c r="AE7" i="62"/>
  <c r="AD19" i="62"/>
  <c r="AD36" i="62"/>
  <c r="AD9" i="62"/>
  <c r="AD28" i="62"/>
  <c r="AD10" i="62"/>
  <c r="AD46" i="62"/>
  <c r="AD47" i="62"/>
  <c r="AD11" i="62"/>
  <c r="AD12" i="62"/>
  <c r="AD13" i="62"/>
  <c r="AD39" i="62"/>
  <c r="AD37" i="62"/>
  <c r="AD31" i="62"/>
  <c r="AD45" i="62"/>
  <c r="AD14" i="62"/>
  <c r="AD24" i="62"/>
  <c r="AD50" i="62"/>
  <c r="AD35" i="62"/>
  <c r="AD20" i="62"/>
  <c r="AD43" i="62"/>
  <c r="AD17" i="62"/>
  <c r="AD56" i="62"/>
  <c r="AD49" i="62"/>
  <c r="AD15" i="62"/>
  <c r="AD48" i="62"/>
  <c r="AD41" i="62"/>
  <c r="AD57" i="62"/>
  <c r="AD51" i="62"/>
  <c r="AD55" i="62"/>
  <c r="AD30" i="62"/>
  <c r="AD52" i="62"/>
  <c r="AD40" i="62"/>
  <c r="AD25" i="62"/>
  <c r="AD38" i="62"/>
  <c r="AD42" i="62"/>
  <c r="AD44" i="62"/>
  <c r="AD27" i="62"/>
  <c r="AD54" i="62"/>
  <c r="AD29" i="62"/>
  <c r="AD8" i="62"/>
  <c r="AD33" i="62"/>
  <c r="AD34" i="62"/>
  <c r="AD18" i="62"/>
  <c r="AD21" i="62"/>
  <c r="AD53" i="62"/>
  <c r="AD16" i="62"/>
  <c r="AD26" i="62"/>
  <c r="AD32" i="62"/>
  <c r="AD22" i="62"/>
  <c r="AD23" i="62"/>
  <c r="AD7" i="62"/>
  <c r="AF50" i="62" l="1"/>
  <c r="D48" i="42" s="1"/>
  <c r="AF13" i="62"/>
  <c r="D11" i="42" s="1"/>
  <c r="AF38" i="62"/>
  <c r="D36" i="42" s="1"/>
  <c r="AF45" i="62"/>
  <c r="D43" i="42" s="1"/>
  <c r="AD58" i="62"/>
  <c r="AF44" i="62"/>
  <c r="D42" i="42" s="1"/>
  <c r="AF16" i="62"/>
  <c r="D14" i="42" s="1"/>
  <c r="AF56" i="62"/>
  <c r="D54" i="42" s="1"/>
  <c r="AF24" i="62"/>
  <c r="D22" i="42" s="1"/>
  <c r="AF46" i="62"/>
  <c r="D44" i="42" s="1"/>
  <c r="AF8" i="62"/>
  <c r="D6" i="42" s="1"/>
  <c r="AF11" i="62"/>
  <c r="D9" i="42" s="1"/>
  <c r="AF51" i="62"/>
  <c r="D49" i="42" s="1"/>
  <c r="AF10" i="62"/>
  <c r="D8" i="42" s="1"/>
  <c r="AF25" i="62"/>
  <c r="D23" i="42" s="1"/>
  <c r="AF55" i="62"/>
  <c r="D53" i="42" s="1"/>
  <c r="AF15" i="62"/>
  <c r="D13" i="42" s="1"/>
  <c r="AF35" i="62"/>
  <c r="D33" i="42" s="1"/>
  <c r="AF48" i="62"/>
  <c r="D46" i="42" s="1"/>
  <c r="AF37" i="62"/>
  <c r="D35" i="42" s="1"/>
  <c r="AF22" i="62"/>
  <c r="D20" i="42" s="1"/>
  <c r="AF49" i="62"/>
  <c r="D47" i="42" s="1"/>
  <c r="AF19" i="62"/>
  <c r="D17" i="42" s="1"/>
  <c r="AF36" i="62"/>
  <c r="D34" i="42" s="1"/>
  <c r="AF28" i="62"/>
  <c r="D26" i="42" s="1"/>
  <c r="AF40" i="62"/>
  <c r="D38" i="42" s="1"/>
  <c r="AF33" i="62"/>
  <c r="D31" i="42" s="1"/>
  <c r="AF53" i="62"/>
  <c r="D51" i="42" s="1"/>
  <c r="AF12" i="62"/>
  <c r="D10" i="42" s="1"/>
  <c r="AF17" i="62"/>
  <c r="D15" i="42" s="1"/>
  <c r="AF18" i="62"/>
  <c r="D16" i="42" s="1"/>
  <c r="AF39" i="62"/>
  <c r="D37" i="42" s="1"/>
  <c r="AF14" i="62"/>
  <c r="D12" i="42" s="1"/>
  <c r="AF20" i="62"/>
  <c r="D18" i="42" s="1"/>
  <c r="AF31" i="62"/>
  <c r="D29" i="42" s="1"/>
  <c r="AE58" i="62"/>
  <c r="AF27" i="62"/>
  <c r="D25" i="42" s="1"/>
  <c r="AF47" i="62"/>
  <c r="D45" i="42" s="1"/>
  <c r="AF41" i="62"/>
  <c r="D39" i="42" s="1"/>
  <c r="AF26" i="62"/>
  <c r="D24" i="42" s="1"/>
  <c r="AF23" i="62"/>
  <c r="D21" i="42" s="1"/>
  <c r="AF34" i="62"/>
  <c r="D32" i="42" s="1"/>
  <c r="AF32" i="62"/>
  <c r="D30" i="42" s="1"/>
  <c r="AF21" i="62"/>
  <c r="D19" i="42" s="1"/>
  <c r="AF57" i="62"/>
  <c r="D55" i="42" s="1"/>
  <c r="AF52" i="62"/>
  <c r="D50" i="42" s="1"/>
  <c r="AF9" i="62"/>
  <c r="D7" i="42" s="1"/>
  <c r="AF42" i="62"/>
  <c r="D40" i="42" s="1"/>
  <c r="AF43" i="62"/>
  <c r="D41" i="42" s="1"/>
  <c r="AC58" i="62"/>
  <c r="AF7" i="62"/>
  <c r="D5" i="42" s="1"/>
  <c r="AF54" i="62"/>
  <c r="D52" i="42" s="1"/>
  <c r="AF29" i="62"/>
  <c r="D27" i="42" s="1"/>
  <c r="AF30" i="62"/>
  <c r="D28" i="42" s="1"/>
  <c r="AF58" i="62" l="1"/>
  <c r="AG7" i="62" s="1"/>
  <c r="AG54" i="62" l="1"/>
  <c r="AG39" i="62"/>
  <c r="AG28" i="62"/>
  <c r="AG9" i="62"/>
  <c r="AG23" i="62"/>
  <c r="AG30" i="62"/>
  <c r="AG12" i="62"/>
  <c r="AG48" i="62"/>
  <c r="AG24" i="62"/>
  <c r="AG19" i="62"/>
  <c r="AG20" i="62"/>
  <c r="AG34" i="62"/>
  <c r="AG50" i="62"/>
  <c r="AG57" i="62"/>
  <c r="AG49" i="62"/>
  <c r="AG52" i="62"/>
  <c r="AG37" i="62"/>
  <c r="AG38" i="62"/>
  <c r="AG31" i="62"/>
  <c r="AG51" i="62"/>
  <c r="AG21" i="62"/>
  <c r="AG33" i="62"/>
  <c r="AG22" i="62"/>
  <c r="AG27" i="62"/>
  <c r="AG11" i="62"/>
  <c r="AG56" i="62"/>
  <c r="AG16" i="62"/>
  <c r="AG36" i="62"/>
  <c r="AG13" i="62"/>
  <c r="AG40" i="62"/>
  <c r="AG15" i="62"/>
  <c r="AG17" i="62"/>
  <c r="AG18" i="62"/>
  <c r="AG46" i="62"/>
  <c r="AG25" i="62"/>
  <c r="AG29" i="62"/>
  <c r="AG45" i="62"/>
  <c r="AG41" i="62"/>
  <c r="AG53" i="62"/>
  <c r="AG47" i="62"/>
  <c r="AG26" i="62"/>
  <c r="AG14" i="62"/>
  <c r="AG55" i="62"/>
  <c r="AG44" i="62"/>
  <c r="AG32" i="62"/>
  <c r="AG43" i="62"/>
  <c r="AG35" i="62"/>
  <c r="AG10" i="62"/>
  <c r="AG8" i="62"/>
  <c r="AG42" i="62"/>
  <c r="AG58" i="62" l="1"/>
  <c r="C55" i="41" l="1"/>
  <c r="D56" i="42" l="1"/>
  <c r="B59" i="42" s="1"/>
  <c r="G3" i="42" s="1"/>
  <c r="C57" i="53" l="1"/>
  <c r="C55" i="42" l="1"/>
  <c r="C54" i="42"/>
  <c r="C53" i="42"/>
  <c r="C52" i="42"/>
  <c r="C51" i="42"/>
  <c r="C50" i="42"/>
  <c r="C49" i="42"/>
  <c r="C48" i="42"/>
  <c r="C47" i="42"/>
  <c r="C46" i="42"/>
  <c r="C45" i="42"/>
  <c r="C44" i="42"/>
  <c r="C43" i="42"/>
  <c r="C42" i="42"/>
  <c r="C41" i="42"/>
  <c r="C40" i="42"/>
  <c r="C39" i="42"/>
  <c r="C38" i="42"/>
  <c r="C37" i="42"/>
  <c r="C36" i="42"/>
  <c r="C35" i="42"/>
  <c r="C34" i="42"/>
  <c r="C33" i="42"/>
  <c r="C32" i="42"/>
  <c r="C31" i="42"/>
  <c r="C30" i="42"/>
  <c r="C29" i="42"/>
  <c r="C28" i="42"/>
  <c r="C27" i="42"/>
  <c r="C26" i="42"/>
  <c r="C25" i="42"/>
  <c r="C24" i="42"/>
  <c r="C23" i="42"/>
  <c r="C22" i="42"/>
  <c r="C21" i="42"/>
  <c r="C20" i="42"/>
  <c r="C19" i="42"/>
  <c r="C18" i="42"/>
  <c r="C17" i="42"/>
  <c r="C16" i="42"/>
  <c r="C15" i="42"/>
  <c r="C14" i="42"/>
  <c r="C13" i="42"/>
  <c r="C12" i="42"/>
  <c r="C11" i="42"/>
  <c r="C10" i="42"/>
  <c r="C9" i="42"/>
  <c r="C8" i="42"/>
  <c r="C7" i="42"/>
  <c r="C6" i="42"/>
  <c r="C5" i="42"/>
  <c r="C56" i="42" l="1"/>
  <c r="D4" i="39" l="1"/>
  <c r="F15" i="42" l="1"/>
  <c r="F13" i="42"/>
  <c r="I13" i="42"/>
  <c r="J13" i="42" s="1"/>
  <c r="E13" i="42"/>
  <c r="I23" i="42"/>
  <c r="J23" i="42" s="1"/>
  <c r="F23" i="42"/>
  <c r="E23" i="42"/>
  <c r="F48" i="42"/>
  <c r="G48" i="42" s="1"/>
  <c r="H48" i="42" s="1"/>
  <c r="I48" i="42"/>
  <c r="J48" i="42" s="1"/>
  <c r="E48" i="42"/>
  <c r="F32" i="42"/>
  <c r="G32" i="42" s="1"/>
  <c r="H32" i="42" s="1"/>
  <c r="I32" i="42"/>
  <c r="J32" i="42" s="1"/>
  <c r="E32" i="42"/>
  <c r="I41" i="42"/>
  <c r="J41" i="42" s="1"/>
  <c r="F41" i="42"/>
  <c r="E41" i="42"/>
  <c r="E43" i="42"/>
  <c r="I43" i="42"/>
  <c r="J43" i="42" s="1"/>
  <c r="F43" i="42"/>
  <c r="I21" i="42"/>
  <c r="J21" i="42" s="1"/>
  <c r="F21" i="42"/>
  <c r="E21" i="42"/>
  <c r="I29" i="42"/>
  <c r="J29" i="42" s="1"/>
  <c r="F29" i="42"/>
  <c r="E29" i="42"/>
  <c r="F12" i="42"/>
  <c r="G12" i="42" s="1"/>
  <c r="H12" i="42" s="1"/>
  <c r="E12" i="42"/>
  <c r="I12" i="42"/>
  <c r="J12" i="42" s="1"/>
  <c r="F44" i="42"/>
  <c r="G44" i="42" s="1"/>
  <c r="H44" i="42" s="1"/>
  <c r="I44" i="42"/>
  <c r="J44" i="42" s="1"/>
  <c r="E44" i="42"/>
  <c r="I46" i="42"/>
  <c r="J46" i="42" s="1"/>
  <c r="F46" i="42"/>
  <c r="G46" i="42" s="1"/>
  <c r="H46" i="42" s="1"/>
  <c r="E46" i="42"/>
  <c r="I8" i="42"/>
  <c r="J8" i="42" s="1"/>
  <c r="F8" i="42"/>
  <c r="G8" i="42" s="1"/>
  <c r="H8" i="42" s="1"/>
  <c r="E8" i="42"/>
  <c r="I45" i="42"/>
  <c r="J45" i="42" s="1"/>
  <c r="F45" i="42"/>
  <c r="E45" i="42"/>
  <c r="I53" i="42"/>
  <c r="J53" i="42" s="1"/>
  <c r="F53" i="42"/>
  <c r="E53" i="42"/>
  <c r="I37" i="42"/>
  <c r="J37" i="42" s="1"/>
  <c r="F37" i="42"/>
  <c r="E37" i="42"/>
  <c r="E55" i="42"/>
  <c r="I55" i="42"/>
  <c r="J55" i="42" s="1"/>
  <c r="F55" i="42"/>
  <c r="F38" i="42"/>
  <c r="G38" i="42" s="1"/>
  <c r="H38" i="42" s="1"/>
  <c r="I38" i="42"/>
  <c r="J38" i="42" s="1"/>
  <c r="E38" i="42"/>
  <c r="I51" i="42"/>
  <c r="J51" i="42" s="1"/>
  <c r="F51" i="42"/>
  <c r="E51" i="42"/>
  <c r="I47" i="42"/>
  <c r="J47" i="42" s="1"/>
  <c r="F47" i="42"/>
  <c r="E47" i="42"/>
  <c r="F30" i="42"/>
  <c r="G30" i="42" s="1"/>
  <c r="H30" i="42" s="1"/>
  <c r="E30" i="42"/>
  <c r="I30" i="42"/>
  <c r="J30" i="42" s="1"/>
  <c r="I25" i="42"/>
  <c r="J25" i="42" s="1"/>
  <c r="F25" i="42"/>
  <c r="E25" i="42"/>
  <c r="F16" i="42"/>
  <c r="G16" i="42" s="1"/>
  <c r="H16" i="42" s="1"/>
  <c r="E16" i="42"/>
  <c r="I16" i="42"/>
  <c r="J16" i="42" s="1"/>
  <c r="I50" i="42"/>
  <c r="J50" i="42" s="1"/>
  <c r="F50" i="42"/>
  <c r="E50" i="42"/>
  <c r="F22" i="42"/>
  <c r="G22" i="42" s="1"/>
  <c r="H22" i="42" s="1"/>
  <c r="E22" i="42"/>
  <c r="I22" i="42"/>
  <c r="J22" i="42" s="1"/>
  <c r="E5" i="42"/>
  <c r="F5" i="42"/>
  <c r="I5" i="42"/>
  <c r="I6" i="42"/>
  <c r="J6" i="42" s="1"/>
  <c r="E6" i="42"/>
  <c r="F6" i="42"/>
  <c r="G6" i="42" s="1"/>
  <c r="H6" i="42" s="1"/>
  <c r="I7" i="42"/>
  <c r="J7" i="42" s="1"/>
  <c r="E7" i="42"/>
  <c r="F7" i="42"/>
  <c r="I39" i="42"/>
  <c r="J39" i="42" s="1"/>
  <c r="F39" i="42"/>
  <c r="E39" i="42"/>
  <c r="I42" i="42"/>
  <c r="J42" i="42" s="1"/>
  <c r="F42" i="42"/>
  <c r="G42" i="42" s="1"/>
  <c r="H42" i="42" s="1"/>
  <c r="E42" i="42"/>
  <c r="I34" i="42"/>
  <c r="J34" i="42" s="1"/>
  <c r="F34" i="42"/>
  <c r="G34" i="42" s="1"/>
  <c r="H34" i="42" s="1"/>
  <c r="E34" i="42"/>
  <c r="I31" i="42"/>
  <c r="J31" i="42" s="1"/>
  <c r="F31" i="42"/>
  <c r="E31" i="42"/>
  <c r="I52" i="42"/>
  <c r="J52" i="42" s="1"/>
  <c r="F52" i="42"/>
  <c r="E52" i="42"/>
  <c r="I17" i="42"/>
  <c r="J17" i="42" s="1"/>
  <c r="E17" i="42"/>
  <c r="F17" i="42"/>
  <c r="I49" i="42"/>
  <c r="J49" i="42" s="1"/>
  <c r="F49" i="42"/>
  <c r="E49" i="42"/>
  <c r="I36" i="42"/>
  <c r="J36" i="42" s="1"/>
  <c r="F36" i="42"/>
  <c r="G36" i="42" s="1"/>
  <c r="H36" i="42" s="1"/>
  <c r="E36" i="42"/>
  <c r="F10" i="42"/>
  <c r="G10" i="42" s="1"/>
  <c r="H10" i="42" s="1"/>
  <c r="E10" i="42"/>
  <c r="I10" i="42"/>
  <c r="J10" i="42" s="1"/>
  <c r="I15" i="42"/>
  <c r="J15" i="42" s="1"/>
  <c r="I26" i="42"/>
  <c r="J26" i="42" s="1"/>
  <c r="F26" i="42"/>
  <c r="G26" i="42" s="1"/>
  <c r="H26" i="42" s="1"/>
  <c r="E26" i="42"/>
  <c r="F14" i="42"/>
  <c r="E14" i="42"/>
  <c r="I14" i="42"/>
  <c r="J14" i="42" s="1"/>
  <c r="F40" i="42"/>
  <c r="G40" i="42" s="1"/>
  <c r="H40" i="42" s="1"/>
  <c r="I40" i="42"/>
  <c r="J40" i="42" s="1"/>
  <c r="E40" i="42"/>
  <c r="I19" i="42"/>
  <c r="J19" i="42" s="1"/>
  <c r="F19" i="42"/>
  <c r="E19" i="42"/>
  <c r="E9" i="42"/>
  <c r="I9" i="42"/>
  <c r="J9" i="42" s="1"/>
  <c r="F9" i="42"/>
  <c r="G9" i="42" s="1"/>
  <c r="H9" i="42" s="1"/>
  <c r="F18" i="42"/>
  <c r="G18" i="42" s="1"/>
  <c r="H18" i="42" s="1"/>
  <c r="I18" i="42"/>
  <c r="J18" i="42" s="1"/>
  <c r="E18" i="42"/>
  <c r="E35" i="42"/>
  <c r="I35" i="42"/>
  <c r="J35" i="42" s="1"/>
  <c r="F35" i="42"/>
  <c r="I11" i="42"/>
  <c r="J11" i="42" s="1"/>
  <c r="F11" i="42"/>
  <c r="E11" i="42"/>
  <c r="F54" i="42"/>
  <c r="G54" i="42" s="1"/>
  <c r="H54" i="42" s="1"/>
  <c r="E54" i="42"/>
  <c r="I54" i="42"/>
  <c r="J54" i="42" s="1"/>
  <c r="E20" i="42"/>
  <c r="F20" i="42"/>
  <c r="G20" i="42" s="1"/>
  <c r="H20" i="42" s="1"/>
  <c r="I20" i="42"/>
  <c r="J20" i="42" s="1"/>
  <c r="I33" i="42"/>
  <c r="J33" i="42" s="1"/>
  <c r="F33" i="42"/>
  <c r="E33" i="42"/>
  <c r="E27" i="42"/>
  <c r="I27" i="42"/>
  <c r="J27" i="42" s="1"/>
  <c r="F27" i="42"/>
  <c r="F24" i="42"/>
  <c r="G24" i="42" s="1"/>
  <c r="H24" i="42" s="1"/>
  <c r="I24" i="42"/>
  <c r="J24" i="42" s="1"/>
  <c r="E24" i="42"/>
  <c r="I28" i="42"/>
  <c r="J28" i="42" s="1"/>
  <c r="F28" i="42"/>
  <c r="G28" i="42" s="1"/>
  <c r="H28" i="42" s="1"/>
  <c r="E28" i="42"/>
  <c r="E15" i="42" l="1"/>
  <c r="E56" i="42" s="1"/>
  <c r="G11" i="42"/>
  <c r="H11" i="42" s="1"/>
  <c r="G35" i="42"/>
  <c r="H35" i="42" s="1"/>
  <c r="G19" i="42"/>
  <c r="H19" i="42" s="1"/>
  <c r="G31" i="42"/>
  <c r="H31" i="42" s="1"/>
  <c r="G5" i="42"/>
  <c r="H5" i="42" s="1"/>
  <c r="G51" i="42"/>
  <c r="H51" i="42" s="1"/>
  <c r="G53" i="42"/>
  <c r="H53" i="42" s="1"/>
  <c r="G29" i="42"/>
  <c r="H29" i="42" s="1"/>
  <c r="G23" i="42"/>
  <c r="H23" i="42" s="1"/>
  <c r="G13" i="42"/>
  <c r="H13" i="42" s="1"/>
  <c r="G27" i="42"/>
  <c r="H27" i="42" s="1"/>
  <c r="G33" i="42"/>
  <c r="H33" i="42" s="1"/>
  <c r="G14" i="42"/>
  <c r="H14" i="42" s="1"/>
  <c r="G15" i="42"/>
  <c r="H15" i="42" s="1"/>
  <c r="G49" i="42"/>
  <c r="H49" i="42" s="1"/>
  <c r="G17" i="42"/>
  <c r="H17" i="42" s="1"/>
  <c r="G52" i="42"/>
  <c r="H52" i="42" s="1"/>
  <c r="G39" i="42"/>
  <c r="H39" i="42" s="1"/>
  <c r="G7" i="42"/>
  <c r="H7" i="42" s="1"/>
  <c r="I56" i="42"/>
  <c r="J5" i="42"/>
  <c r="F56" i="42"/>
  <c r="G50" i="42"/>
  <c r="H50" i="42" s="1"/>
  <c r="G25" i="42"/>
  <c r="H25" i="42" s="1"/>
  <c r="G47" i="42"/>
  <c r="H47" i="42" s="1"/>
  <c r="G55" i="42"/>
  <c r="H55" i="42" s="1"/>
  <c r="G37" i="42"/>
  <c r="H37" i="42" s="1"/>
  <c r="G45" i="42"/>
  <c r="H45" i="42" s="1"/>
  <c r="G21" i="42"/>
  <c r="H21" i="42" s="1"/>
  <c r="G43" i="42"/>
  <c r="H43" i="42" s="1"/>
  <c r="G41" i="42"/>
  <c r="H41" i="42" s="1"/>
  <c r="J56" i="42" l="1"/>
  <c r="G56" i="42"/>
  <c r="H56" i="42"/>
  <c r="K3" i="42" l="1"/>
  <c r="K20" i="42" s="1"/>
  <c r="L20" i="42" s="1"/>
  <c r="K51" i="42" l="1"/>
  <c r="L51" i="42" s="1"/>
  <c r="M51" i="42" s="1"/>
  <c r="K13" i="42"/>
  <c r="L13" i="42" s="1"/>
  <c r="M13" i="42" s="1"/>
  <c r="K48" i="42"/>
  <c r="L48" i="42" s="1"/>
  <c r="M48" i="42" s="1"/>
  <c r="K21" i="42"/>
  <c r="L21" i="42" s="1"/>
  <c r="M21" i="42" s="1"/>
  <c r="K11" i="42"/>
  <c r="L11" i="42" s="1"/>
  <c r="M11" i="42" s="1"/>
  <c r="K23" i="42"/>
  <c r="L23" i="42" s="1"/>
  <c r="M23" i="42" s="1"/>
  <c r="K42" i="42"/>
  <c r="L42" i="42" s="1"/>
  <c r="M42" i="42" s="1"/>
  <c r="K44" i="42"/>
  <c r="L44" i="42" s="1"/>
  <c r="M44" i="42" s="1"/>
  <c r="K39" i="42"/>
  <c r="L39" i="42" s="1"/>
  <c r="M39" i="42" s="1"/>
  <c r="K54" i="42"/>
  <c r="L54" i="42" s="1"/>
  <c r="M54" i="42" s="1"/>
  <c r="K16" i="42"/>
  <c r="L16" i="42" s="1"/>
  <c r="M16" i="42" s="1"/>
  <c r="K32" i="42"/>
  <c r="L32" i="42" s="1"/>
  <c r="M32" i="42" s="1"/>
  <c r="K37" i="42"/>
  <c r="L37" i="42" s="1"/>
  <c r="M37" i="42" s="1"/>
  <c r="K34" i="42"/>
  <c r="L34" i="42" s="1"/>
  <c r="M34" i="42" s="1"/>
  <c r="K33" i="42"/>
  <c r="L33" i="42" s="1"/>
  <c r="M33" i="42" s="1"/>
  <c r="K30" i="42"/>
  <c r="L30" i="42" s="1"/>
  <c r="M30" i="42" s="1"/>
  <c r="K14" i="42"/>
  <c r="L14" i="42" s="1"/>
  <c r="M14" i="42" s="1"/>
  <c r="K41" i="42"/>
  <c r="L41" i="42" s="1"/>
  <c r="M41" i="42" s="1"/>
  <c r="K55" i="42"/>
  <c r="L55" i="42" s="1"/>
  <c r="M55" i="42" s="1"/>
  <c r="K10" i="42"/>
  <c r="L10" i="42" s="1"/>
  <c r="M10" i="42" s="1"/>
  <c r="K28" i="42"/>
  <c r="L28" i="42" s="1"/>
  <c r="M28" i="42" s="1"/>
  <c r="K40" i="42"/>
  <c r="L40" i="42" s="1"/>
  <c r="M40" i="42" s="1"/>
  <c r="K12" i="42"/>
  <c r="L12" i="42" s="1"/>
  <c r="M12" i="42" s="1"/>
  <c r="K50" i="42"/>
  <c r="L50" i="42" s="1"/>
  <c r="M50" i="42" s="1"/>
  <c r="K15" i="42"/>
  <c r="L15" i="42" s="1"/>
  <c r="M15" i="42" s="1"/>
  <c r="K5" i="42"/>
  <c r="K7" i="42"/>
  <c r="L7" i="42" s="1"/>
  <c r="M7" i="42" s="1"/>
  <c r="K22" i="42"/>
  <c r="L22" i="42" s="1"/>
  <c r="M22" i="42" s="1"/>
  <c r="K19" i="42"/>
  <c r="L19" i="42" s="1"/>
  <c r="M19" i="42" s="1"/>
  <c r="K25" i="42"/>
  <c r="L25" i="42" s="1"/>
  <c r="M25" i="42" s="1"/>
  <c r="K26" i="42"/>
  <c r="L26" i="42" s="1"/>
  <c r="M26" i="42" s="1"/>
  <c r="K29" i="42"/>
  <c r="L29" i="42" s="1"/>
  <c r="M29" i="42" s="1"/>
  <c r="K46" i="42"/>
  <c r="L46" i="42" s="1"/>
  <c r="M46" i="42" s="1"/>
  <c r="K6" i="42"/>
  <c r="L6" i="42" s="1"/>
  <c r="M6" i="42" s="1"/>
  <c r="K18" i="42"/>
  <c r="L18" i="42" s="1"/>
  <c r="M18" i="42" s="1"/>
  <c r="K36" i="42"/>
  <c r="L36" i="42" s="1"/>
  <c r="M36" i="42" s="1"/>
  <c r="K8" i="42"/>
  <c r="L8" i="42" s="1"/>
  <c r="M8" i="42" s="1"/>
  <c r="K35" i="42"/>
  <c r="L35" i="42" s="1"/>
  <c r="M35" i="42" s="1"/>
  <c r="K53" i="42"/>
  <c r="L53" i="42" s="1"/>
  <c r="M53" i="42" s="1"/>
  <c r="K9" i="42"/>
  <c r="L9" i="42" s="1"/>
  <c r="M9" i="42" s="1"/>
  <c r="K38" i="42"/>
  <c r="L38" i="42" s="1"/>
  <c r="M38" i="42" s="1"/>
  <c r="K17" i="42"/>
  <c r="L17" i="42" s="1"/>
  <c r="M17" i="42" s="1"/>
  <c r="K24" i="42"/>
  <c r="L24" i="42" s="1"/>
  <c r="M24" i="42" s="1"/>
  <c r="K45" i="42"/>
  <c r="L45" i="42" s="1"/>
  <c r="M45" i="42" s="1"/>
  <c r="K52" i="42"/>
  <c r="L52" i="42" s="1"/>
  <c r="M52" i="42" s="1"/>
  <c r="K27" i="42"/>
  <c r="L27" i="42" s="1"/>
  <c r="M27" i="42" s="1"/>
  <c r="K31" i="42"/>
  <c r="L31" i="42" s="1"/>
  <c r="M31" i="42" s="1"/>
  <c r="K43" i="42"/>
  <c r="L43" i="42" s="1"/>
  <c r="M43" i="42" s="1"/>
  <c r="K47" i="42"/>
  <c r="L47" i="42" s="1"/>
  <c r="M47" i="42" s="1"/>
  <c r="K49" i="42"/>
  <c r="L49" i="42" s="1"/>
  <c r="M49" i="42" s="1"/>
  <c r="L5" i="42"/>
  <c r="M20" i="42"/>
  <c r="K56" i="42" l="1"/>
  <c r="M5" i="42"/>
  <c r="L56" i="42"/>
  <c r="N39" i="42" l="1"/>
  <c r="M56" i="42"/>
  <c r="N23" i="42"/>
  <c r="N51" i="42"/>
  <c r="N13" i="42"/>
  <c r="N30" i="42"/>
  <c r="N14" i="42"/>
  <c r="N35" i="42"/>
  <c r="N44" i="42"/>
  <c r="N55" i="42"/>
  <c r="N10" i="42"/>
  <c r="N54" i="42"/>
  <c r="N16" i="42"/>
  <c r="N32" i="42"/>
  <c r="N37" i="42"/>
  <c r="N34" i="42"/>
  <c r="N53" i="42"/>
  <c r="N7" i="42"/>
  <c r="N9" i="42"/>
  <c r="N48" i="42"/>
  <c r="N38" i="42"/>
  <c r="N22" i="42"/>
  <c r="N19" i="42"/>
  <c r="N24" i="42"/>
  <c r="N45" i="42"/>
  <c r="N52" i="42"/>
  <c r="N27" i="42"/>
  <c r="N11" i="42"/>
  <c r="N46" i="42"/>
  <c r="N6" i="42"/>
  <c r="N18" i="42"/>
  <c r="N8" i="42"/>
  <c r="N41" i="42"/>
  <c r="N40" i="42"/>
  <c r="N50" i="42"/>
  <c r="N33" i="42"/>
  <c r="N17" i="42"/>
  <c r="N21" i="42"/>
  <c r="N25" i="42"/>
  <c r="N26" i="42"/>
  <c r="N29" i="42"/>
  <c r="N31" i="42"/>
  <c r="N43" i="42"/>
  <c r="N47" i="42"/>
  <c r="N49" i="42"/>
  <c r="N20" i="42"/>
  <c r="N36" i="42"/>
  <c r="N42" i="42"/>
  <c r="N28" i="42"/>
  <c r="N12" i="42"/>
  <c r="N15" i="42"/>
  <c r="N5" i="42"/>
  <c r="B21" i="46" l="1"/>
  <c r="B26" i="46"/>
  <c r="B22" i="46"/>
  <c r="B57" i="46"/>
  <c r="B49" i="46"/>
  <c r="B56" i="46"/>
  <c r="B37" i="46"/>
  <c r="B44" i="46"/>
  <c r="B52" i="46"/>
  <c r="B42" i="46"/>
  <c r="B43" i="46"/>
  <c r="B46" i="46"/>
  <c r="B50" i="46"/>
  <c r="B20" i="46"/>
  <c r="B11" i="46"/>
  <c r="B16" i="46"/>
  <c r="B33" i="46"/>
  <c r="B8" i="46"/>
  <c r="B9" i="46"/>
  <c r="B31" i="46"/>
  <c r="B48" i="46"/>
  <c r="B15" i="46"/>
  <c r="B28" i="46"/>
  <c r="B29" i="46"/>
  <c r="B25" i="46"/>
  <c r="B35" i="46"/>
  <c r="B38" i="46"/>
  <c r="B24" i="46"/>
  <c r="B32" i="46"/>
  <c r="B55" i="46"/>
  <c r="B7" i="46"/>
  <c r="C7" i="46" s="1"/>
  <c r="B36" i="46"/>
  <c r="B17" i="46"/>
  <c r="B14" i="46"/>
  <c r="B34" i="46"/>
  <c r="B12" i="46"/>
  <c r="B51" i="46"/>
  <c r="B40" i="46"/>
  <c r="B10" i="46"/>
  <c r="B45" i="46"/>
  <c r="B13" i="46"/>
  <c r="B53" i="46"/>
  <c r="B27" i="46"/>
  <c r="B39" i="46"/>
  <c r="B23" i="46"/>
  <c r="B54" i="46"/>
  <c r="B30" i="46"/>
  <c r="B19" i="46"/>
  <c r="B47" i="46"/>
  <c r="B18" i="46"/>
  <c r="B41" i="46"/>
  <c r="N56" i="42"/>
  <c r="C28" i="46" l="1"/>
  <c r="B27" i="53" s="1"/>
  <c r="C12" i="46"/>
  <c r="B11" i="53" s="1"/>
  <c r="C42" i="46"/>
  <c r="B41" i="53" s="1"/>
  <c r="D41" i="53" s="1"/>
  <c r="C52" i="46"/>
  <c r="B51" i="53" s="1"/>
  <c r="C9" i="46"/>
  <c r="C37" i="46"/>
  <c r="B36" i="53" s="1"/>
  <c r="C43" i="46"/>
  <c r="B42" i="53" s="1"/>
  <c r="C56" i="46"/>
  <c r="B55" i="53" s="1"/>
  <c r="C34" i="46"/>
  <c r="B33" i="53" s="1"/>
  <c r="C17" i="46"/>
  <c r="B16" i="53" s="1"/>
  <c r="C27" i="46"/>
  <c r="B26" i="53" s="1"/>
  <c r="C33" i="46"/>
  <c r="B32" i="53" s="1"/>
  <c r="C49" i="46"/>
  <c r="B48" i="53" s="1"/>
  <c r="C46" i="46"/>
  <c r="B45" i="53" s="1"/>
  <c r="C57" i="46"/>
  <c r="B56" i="53" s="1"/>
  <c r="C14" i="46"/>
  <c r="B13" i="53" s="1"/>
  <c r="C23" i="46"/>
  <c r="B22" i="53" s="1"/>
  <c r="C39" i="46"/>
  <c r="B38" i="53" s="1"/>
  <c r="C36" i="46"/>
  <c r="B35" i="53" s="1"/>
  <c r="C55" i="46"/>
  <c r="B54" i="53" s="1"/>
  <c r="C32" i="46"/>
  <c r="B31" i="53" s="1"/>
  <c r="C24" i="46"/>
  <c r="B23" i="53" s="1"/>
  <c r="C16" i="46"/>
  <c r="B15" i="53" s="1"/>
  <c r="C41" i="46"/>
  <c r="B40" i="53" s="1"/>
  <c r="C10" i="46"/>
  <c r="B9" i="53" s="1"/>
  <c r="C38" i="46"/>
  <c r="B37" i="53" s="1"/>
  <c r="C11" i="46"/>
  <c r="B10" i="53" s="1"/>
  <c r="C22" i="46"/>
  <c r="B21" i="53" s="1"/>
  <c r="D21" i="53" s="1"/>
  <c r="C19" i="46"/>
  <c r="B18" i="53" s="1"/>
  <c r="C30" i="46"/>
  <c r="B29" i="53" s="1"/>
  <c r="C54" i="46"/>
  <c r="B53" i="53" s="1"/>
  <c r="C44" i="46"/>
  <c r="B43" i="53" s="1"/>
  <c r="C53" i="46"/>
  <c r="B52" i="53" s="1"/>
  <c r="C13" i="46"/>
  <c r="B12" i="53" s="1"/>
  <c r="C45" i="46"/>
  <c r="B44" i="53" s="1"/>
  <c r="C18" i="46"/>
  <c r="B17" i="53" s="1"/>
  <c r="C40" i="46"/>
  <c r="B39" i="53" s="1"/>
  <c r="C35" i="46"/>
  <c r="B34" i="53" s="1"/>
  <c r="C20" i="46"/>
  <c r="B19" i="53" s="1"/>
  <c r="C26" i="46"/>
  <c r="B25" i="53" s="1"/>
  <c r="C29" i="46"/>
  <c r="B28" i="53" s="1"/>
  <c r="C15" i="46"/>
  <c r="B14" i="53" s="1"/>
  <c r="C48" i="46"/>
  <c r="B47" i="53" s="1"/>
  <c r="C31" i="46"/>
  <c r="B30" i="53" s="1"/>
  <c r="C8" i="46"/>
  <c r="B7" i="53" s="1"/>
  <c r="C47" i="46"/>
  <c r="B46" i="53" s="1"/>
  <c r="C51" i="46"/>
  <c r="B50" i="53" s="1"/>
  <c r="C25" i="46"/>
  <c r="B24" i="53" s="1"/>
  <c r="C50" i="46"/>
  <c r="B49" i="53" s="1"/>
  <c r="C21" i="46"/>
  <c r="B20" i="53" s="1"/>
  <c r="B6" i="53"/>
  <c r="B58" i="46"/>
  <c r="C58" i="46" l="1"/>
  <c r="B8" i="53"/>
  <c r="D8" i="53" s="1"/>
  <c r="D28" i="53"/>
  <c r="D20" i="53"/>
  <c r="D40" i="53"/>
  <c r="D42" i="53"/>
  <c r="D35" i="53"/>
  <c r="D56" i="53"/>
  <c r="D48" i="53"/>
  <c r="D45" i="53"/>
  <c r="D50" i="53"/>
  <c r="D39" i="53"/>
  <c r="D33" i="53"/>
  <c r="D12" i="53"/>
  <c r="D13" i="53"/>
  <c r="D31" i="53"/>
  <c r="D55" i="53"/>
  <c r="D27" i="53"/>
  <c r="D37" i="53"/>
  <c r="B57" i="53" l="1"/>
  <c r="D53" i="53"/>
  <c r="D52" i="53"/>
  <c r="D30" i="53"/>
  <c r="D25" i="53"/>
  <c r="D23" i="53"/>
  <c r="D54" i="53"/>
  <c r="D51" i="53"/>
  <c r="D36" i="53"/>
  <c r="D44" i="53"/>
  <c r="D14" i="53"/>
  <c r="D6" i="53"/>
  <c r="D15" i="53" l="1"/>
  <c r="D17" i="53"/>
  <c r="D34" i="53"/>
  <c r="D9" i="53"/>
  <c r="D24" i="53"/>
  <c r="D38" i="53"/>
  <c r="D26" i="53"/>
  <c r="D10" i="53"/>
  <c r="D46" i="53"/>
  <c r="D22" i="53"/>
  <c r="D19" i="53"/>
  <c r="D16" i="53"/>
  <c r="D32" i="53"/>
  <c r="D49" i="53"/>
  <c r="D29" i="53"/>
  <c r="D47" i="53"/>
  <c r="D43" i="53"/>
  <c r="D18" i="53"/>
  <c r="D7" i="53" l="1"/>
  <c r="D11" i="53"/>
  <c r="D57" i="5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cesar.rivera</author>
  </authors>
  <commentList>
    <comment ref="H56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cesar.rivera:</t>
        </r>
        <r>
          <rPr>
            <sz val="9"/>
            <color indexed="81"/>
            <rFont val="Tahoma"/>
            <family val="2"/>
          </rPr>
          <t xml:space="preserve">
art 19° fracc IV
</t>
        </r>
      </text>
    </comment>
  </commentList>
</comments>
</file>

<file path=xl/sharedStrings.xml><?xml version="1.0" encoding="utf-8"?>
<sst xmlns="http://schemas.openxmlformats.org/spreadsheetml/2006/main" count="739" uniqueCount="265">
  <si>
    <t>MUNICIPIO</t>
  </si>
  <si>
    <t>ABASOLO</t>
  </si>
  <si>
    <t>AGUALEGUAS</t>
  </si>
  <si>
    <t>ALDAMAS, LOS</t>
  </si>
  <si>
    <t>ALLENDE</t>
  </si>
  <si>
    <t>ANAHUAC</t>
  </si>
  <si>
    <t>APODACA</t>
  </si>
  <si>
    <t>ARAMBERRI</t>
  </si>
  <si>
    <t>BUSTAMANTE</t>
  </si>
  <si>
    <t>CADEREYTA JIMENEZ</t>
  </si>
  <si>
    <t>CARMEN</t>
  </si>
  <si>
    <t xml:space="preserve">CERRALVO </t>
  </si>
  <si>
    <t>CHINA</t>
  </si>
  <si>
    <t>CIENEGA DE FLORES</t>
  </si>
  <si>
    <t>DOCTOR ARROYO</t>
  </si>
  <si>
    <t>DOCTOR COSS</t>
  </si>
  <si>
    <t>DOCTOR GONZALEZ</t>
  </si>
  <si>
    <t>GALEANA</t>
  </si>
  <si>
    <t>GARCIA</t>
  </si>
  <si>
    <t>GENERAL BRAVO</t>
  </si>
  <si>
    <t>GENERAL ESCOBEDO</t>
  </si>
  <si>
    <t>GENERAL TERAN</t>
  </si>
  <si>
    <t>GENERAL TREVIÑO</t>
  </si>
  <si>
    <t>GENERAL ZARAGOZA</t>
  </si>
  <si>
    <t>GENERAL ZUAZUA</t>
  </si>
  <si>
    <t>GUADALUPE</t>
  </si>
  <si>
    <t>HERRERAS, LOS</t>
  </si>
  <si>
    <t>HIDALGO</t>
  </si>
  <si>
    <t>HIGUERAS</t>
  </si>
  <si>
    <t>HUALAHUISES</t>
  </si>
  <si>
    <t>ITURBIDE</t>
  </si>
  <si>
    <t>JUAREZ</t>
  </si>
  <si>
    <t>LAMPAZOS DE NARANJO</t>
  </si>
  <si>
    <t>LINARES</t>
  </si>
  <si>
    <t>MARIN</t>
  </si>
  <si>
    <t>MELCHOR OCAMPO</t>
  </si>
  <si>
    <t>MIER Y NORIEGA</t>
  </si>
  <si>
    <t>MINA</t>
  </si>
  <si>
    <t>MONTEMORELOS</t>
  </si>
  <si>
    <t>MONTERREY</t>
  </si>
  <si>
    <t>PARAS</t>
  </si>
  <si>
    <t>PESQUERIA</t>
  </si>
  <si>
    <t>RAMONES, LOS</t>
  </si>
  <si>
    <t>RAYONES</t>
  </si>
  <si>
    <t>SABINAS HIDALGO</t>
  </si>
  <si>
    <t>SALINAS VICTORIA</t>
  </si>
  <si>
    <t>SAN NICOLAS DE LOS GARZA</t>
  </si>
  <si>
    <t>SAN PEDRO GARZA GARCIA</t>
  </si>
  <si>
    <t>SANTA CATARINA</t>
  </si>
  <si>
    <t>SANTIAGO</t>
  </si>
  <si>
    <t>VALLECILLO</t>
  </si>
  <si>
    <t>VILLALDAMA</t>
  </si>
  <si>
    <t xml:space="preserve">        TOTAL</t>
  </si>
  <si>
    <t>P=RP/BG</t>
  </si>
  <si>
    <t>ER=P*RP</t>
  </si>
  <si>
    <t>PO</t>
  </si>
  <si>
    <t>TERRITORIO (KM2)</t>
  </si>
  <si>
    <t>TE</t>
  </si>
  <si>
    <t>POBLACIÓN Y TERRITORIO</t>
  </si>
  <si>
    <t>CEPT=0.85(PO/∑PO)+0.15(TE/∑TE)</t>
  </si>
  <si>
    <t>CEP= MAE1/∑MAE1</t>
  </si>
  <si>
    <t>CIMP*25%</t>
  </si>
  <si>
    <r>
      <t>PO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>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PO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 xml:space="preserve"> </t>
    </r>
  </si>
  <si>
    <r>
      <t>CER= ER/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ER</t>
    </r>
  </si>
  <si>
    <r>
      <t>0.85(PO/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PO</t>
    </r>
    <r>
      <rPr>
        <i/>
        <sz val="8"/>
        <color rgb="FFFF0000"/>
        <rFont val="Arial"/>
        <family val="2"/>
      </rPr>
      <t>)</t>
    </r>
  </si>
  <si>
    <r>
      <t>TE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>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TE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 xml:space="preserve"> </t>
    </r>
  </si>
  <si>
    <r>
      <t>0.15(TE/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TE</t>
    </r>
    <r>
      <rPr>
        <i/>
        <sz val="8"/>
        <color rgb="FFFF0000"/>
        <rFont val="Arial"/>
        <family val="2"/>
      </rPr>
      <t>)</t>
    </r>
  </si>
  <si>
    <t>ESTRUCTURA      %</t>
  </si>
  <si>
    <t>ESTRUCTURA     %</t>
  </si>
  <si>
    <t>COEFICIENTE  POBLACIÓN Y TERRITORIO</t>
  </si>
  <si>
    <t>COEFICIENTE  ÍNDICE MUNICIPAL DE POBREZA</t>
  </si>
  <si>
    <t>COEFICIENTE EFECTIVIDAD REC PREDIAL</t>
  </si>
  <si>
    <t>COEFICIENTE DE PARTICIPACIÓN</t>
  </si>
  <si>
    <t>ÍNDICE MUNICIPAL DE POBREZA</t>
  </si>
  <si>
    <t>DISTRIBUCIÓN POR POBLACIÓN Y TERRITORIO</t>
  </si>
  <si>
    <t>DISTRIBUCIÓN POR ÍNDICE DE POBREZA</t>
  </si>
  <si>
    <t>DISTRIBUCIÓN POR EFECTIVIDAD RECAUDACIÓN  PREDIAL</t>
  </si>
  <si>
    <t>CER*50%</t>
  </si>
  <si>
    <t>CEPT*25%</t>
  </si>
  <si>
    <t>MAE1=(CEPT*25%)+(CIMP*25%)+(CER*50%)</t>
  </si>
  <si>
    <t>Fondo del Estado</t>
  </si>
  <si>
    <t>Porcentaje de distribución</t>
  </si>
  <si>
    <t>Los montos no incluyen descuentos ni compensación alguna.</t>
  </si>
  <si>
    <t>COEF</t>
  </si>
  <si>
    <t>CERRALVO</t>
  </si>
  <si>
    <t>Impuesto sobre Nóminas</t>
  </si>
  <si>
    <t>ISN</t>
  </si>
  <si>
    <t>Art 19 - I</t>
  </si>
  <si>
    <t>Art 19 - II y III</t>
  </si>
  <si>
    <t>Art 19 - III y IV</t>
  </si>
  <si>
    <t>Art 19 - V</t>
  </si>
  <si>
    <t>Art 19 - VI</t>
  </si>
  <si>
    <t>Art 19 - VII</t>
  </si>
  <si>
    <t>Art 20</t>
  </si>
  <si>
    <t>Municipio</t>
  </si>
  <si>
    <t>PROPORCION DE RECAUDACIÓN</t>
  </si>
  <si>
    <t>RECAUDACIÓN PONDERADO POR EFICIENCIA</t>
  </si>
  <si>
    <r>
      <t>BG</t>
    </r>
    <r>
      <rPr>
        <vertAlign val="subscript"/>
        <sz val="8"/>
        <color rgb="FFFF0000"/>
        <rFont val="Arial"/>
        <family val="2"/>
      </rPr>
      <t>t-2</t>
    </r>
  </si>
  <si>
    <r>
      <t>RP</t>
    </r>
    <r>
      <rPr>
        <vertAlign val="subscript"/>
        <sz val="8"/>
        <color rgb="FFFF0000"/>
        <rFont val="Arial"/>
        <family val="2"/>
      </rPr>
      <t>t-1</t>
    </r>
  </si>
  <si>
    <t>Recaudación</t>
  </si>
  <si>
    <t>Participación</t>
  </si>
  <si>
    <t>CIMP=0.85(CS2/∑CS2)+0.15(MS/∑MS)</t>
  </si>
  <si>
    <t>TOTAL</t>
  </si>
  <si>
    <t>MONTO OBS. + ESTIM. DE PARTICIPACIONES</t>
  </si>
  <si>
    <t>$</t>
  </si>
  <si>
    <t>COORDINACIÓN DE PLANEACIÓN HACENDARIA</t>
  </si>
  <si>
    <t>DETERMINACIÓN DEL COEFICIENTE DE PARTICIPACIÓN DE IMPUESTO SOBRE NÓMINAS
 (ARTÍCULO 19 LCHNL)</t>
  </si>
  <si>
    <t>RECAUDACIÓN DE IMPUESTO SOBRE NÓMINAS POR MUNICIPIO</t>
  </si>
  <si>
    <t xml:space="preserve">DISTRIBUCIÓN DE PARTICIPACIONES ESTATALES   </t>
  </si>
  <si>
    <t xml:space="preserve">CÁLCULO  DE PARTICIPACIONES DE ISN </t>
  </si>
  <si>
    <t>COEFICIENTE DE DISTRIBUCIÓN ANTES DE GARANTÍA</t>
  </si>
  <si>
    <t xml:space="preserve">Fuente: Con Información de la Dir. de Recaudación SFyTGE </t>
  </si>
  <si>
    <t>Acumulado por fecha de pago</t>
  </si>
  <si>
    <t>CRECIMIENTO Vs AÑO ANT</t>
  </si>
  <si>
    <t>0.6 UMA POR DER. CTRL. VEHI</t>
  </si>
  <si>
    <t>Los sumas totales puden no coincidir debido al redondeo</t>
  </si>
  <si>
    <t>INFLACIÓN 2020</t>
  </si>
  <si>
    <t>Entidad federativa</t>
  </si>
  <si>
    <r>
      <t>Población total</t>
    </r>
    <r>
      <rPr>
        <b/>
        <vertAlign val="superscript"/>
        <sz val="12"/>
        <color indexed="9"/>
        <rFont val="Arial Narrow"/>
        <family val="2"/>
      </rPr>
      <t>1</t>
    </r>
  </si>
  <si>
    <t>Total</t>
  </si>
  <si>
    <t>Hombres</t>
  </si>
  <si>
    <t>Mujeres</t>
  </si>
  <si>
    <t>19 Nuevo León</t>
  </si>
  <si>
    <t>001 Abasolo</t>
  </si>
  <si>
    <t>002 Agualeguas</t>
  </si>
  <si>
    <t>004 Allende</t>
  </si>
  <si>
    <t>005 Anáhuac</t>
  </si>
  <si>
    <t>006 Apodaca</t>
  </si>
  <si>
    <t>007 Aramberri</t>
  </si>
  <si>
    <t>008 Bustamante</t>
  </si>
  <si>
    <t>009 Cadereyta Jiménez</t>
  </si>
  <si>
    <t>011 Cerralvo</t>
  </si>
  <si>
    <t>013 China</t>
  </si>
  <si>
    <t>012 Ciénega de Flores</t>
  </si>
  <si>
    <t>014 Doctor Arroyo</t>
  </si>
  <si>
    <t>015 Doctor Coss</t>
  </si>
  <si>
    <t>016 Doctor González</t>
  </si>
  <si>
    <t>010 El Carmen</t>
  </si>
  <si>
    <t>017 Galeana</t>
  </si>
  <si>
    <t>018 García</t>
  </si>
  <si>
    <t>020 General Bravo</t>
  </si>
  <si>
    <t>021 General Escobedo</t>
  </si>
  <si>
    <t>022 General Terán</t>
  </si>
  <si>
    <t>023 General Treviño</t>
  </si>
  <si>
    <t>024 General Zaragoza</t>
  </si>
  <si>
    <t>025 General Zuazua</t>
  </si>
  <si>
    <t>026 Guadalupe</t>
  </si>
  <si>
    <t>047 Hidalgo</t>
  </si>
  <si>
    <t>028 Higueras</t>
  </si>
  <si>
    <t>029 Hualahuises</t>
  </si>
  <si>
    <t>030 Iturbide</t>
  </si>
  <si>
    <t>031 Juárez</t>
  </si>
  <si>
    <t>032 Lampazos de Naranjo</t>
  </si>
  <si>
    <t>033 Linares</t>
  </si>
  <si>
    <t>003 Los Aldamas</t>
  </si>
  <si>
    <t>027 Los Herreras</t>
  </si>
  <si>
    <t>042 Los Ramones</t>
  </si>
  <si>
    <t>034 Marín</t>
  </si>
  <si>
    <t>035 Melchor Ocampo</t>
  </si>
  <si>
    <t>036 Mier y Noriega</t>
  </si>
  <si>
    <t>037 Mina</t>
  </si>
  <si>
    <t>038 Montemorelos</t>
  </si>
  <si>
    <t>039 Monterrey</t>
  </si>
  <si>
    <t>040 Parás</t>
  </si>
  <si>
    <t>041 Pesquería</t>
  </si>
  <si>
    <t>043 Rayones</t>
  </si>
  <si>
    <t>044 Sabinas Hidalgo</t>
  </si>
  <si>
    <t>045 Salinas Victoria</t>
  </si>
  <si>
    <t>046 San Nicolás de los Garza</t>
  </si>
  <si>
    <t>019 San Pedro Garza García</t>
  </si>
  <si>
    <t>048 Santa Catarina</t>
  </si>
  <si>
    <t>049 Santiago</t>
  </si>
  <si>
    <t>050 Vallecillo</t>
  </si>
  <si>
    <t>051 Villaldama</t>
  </si>
  <si>
    <t>CENSO POBLACION 2020</t>
  </si>
  <si>
    <t>POBLACIÓN 2020</t>
  </si>
  <si>
    <t>CENSO POBLACION Y VIVIENDA 2020</t>
  </si>
  <si>
    <t>Etiquetas de fila</t>
  </si>
  <si>
    <t>Cuenta de PLACA</t>
  </si>
  <si>
    <t>Suma de IMPORTE_NETO</t>
  </si>
  <si>
    <t>ALDAMAS</t>
  </si>
  <si>
    <t>COLOMBIA</t>
  </si>
  <si>
    <t>DR. ARROYO</t>
  </si>
  <si>
    <t>DR. COSS</t>
  </si>
  <si>
    <t>DR. GONZALEZ</t>
  </si>
  <si>
    <t>EL CARMEN</t>
  </si>
  <si>
    <t>GRAL BRAVO</t>
  </si>
  <si>
    <t>GRAL ESCOBEDO</t>
  </si>
  <si>
    <t>GRAL TERAN</t>
  </si>
  <si>
    <t>GRAL TREVIÑO</t>
  </si>
  <si>
    <t>GRAL ZUAZUA</t>
  </si>
  <si>
    <t>HERRERAS</t>
  </si>
  <si>
    <t>LAMPAZOS</t>
  </si>
  <si>
    <t xml:space="preserve">PESQUERIA </t>
  </si>
  <si>
    <t>RAMONES</t>
  </si>
  <si>
    <t>ZARAGOZA</t>
  </si>
  <si>
    <t>Total general</t>
  </si>
  <si>
    <t>RECAUDACIÓN 2020</t>
  </si>
  <si>
    <t>TERRITORIO INEGI 2020 NL PUBLICACIÓN</t>
  </si>
  <si>
    <t>Fuente: Panorama Sociodemografico de Nuevo León. Censo de Población y Vivienda 2020. INEGI</t>
  </si>
  <si>
    <t>Población en Pobreza del Municipio i
2015</t>
  </si>
  <si>
    <t>Población en Pobreza del Municipio i
2020</t>
  </si>
  <si>
    <t>Incidencia de la pobreza en el Municipio i 
2020</t>
  </si>
  <si>
    <t>Carencias promedio en situación de pobreza 2020</t>
  </si>
  <si>
    <t>Intensidad de la pobreza en el Municipio i</t>
  </si>
  <si>
    <t>Coeficiente Intensidad de la pobreza en el Municipio i</t>
  </si>
  <si>
    <t>Coeficiente Intensidad de la pobreza en el Municipio i
85%</t>
  </si>
  <si>
    <t>Eficacia en la disminución de la pobreza del Municipio i</t>
  </si>
  <si>
    <t>Coeficiente de Eficacia en disminución de la pobreza del Municipio i</t>
  </si>
  <si>
    <t>15% Coeficiente de Eficacia</t>
  </si>
  <si>
    <t>PP2i</t>
  </si>
  <si>
    <t>PP1i</t>
  </si>
  <si>
    <t>ICPi</t>
  </si>
  <si>
    <t>CPP1i</t>
  </si>
  <si>
    <t>IPi =CPP1i*ICPi</t>
  </si>
  <si>
    <t>IPi/∑IPi</t>
  </si>
  <si>
    <t>80% * IPi/∑IPi</t>
  </si>
  <si>
    <t>EPi =PP2i/PP1i</t>
  </si>
  <si>
    <t>EPi/∑EPi</t>
  </si>
  <si>
    <t>20% EPi/∑EPi</t>
  </si>
  <si>
    <t>1er semestre</t>
  </si>
  <si>
    <t>Monto ICV</t>
  </si>
  <si>
    <t>Fuente:INEGI</t>
  </si>
  <si>
    <t>Fuente:
Direccion De Contabilidad Y Cuenta Publica</t>
  </si>
  <si>
    <t>1ER SEMESTRE</t>
  </si>
  <si>
    <t>PARTICIPACIÓN DE ISN PAGADA 2021</t>
  </si>
  <si>
    <t>50% PARTICIPACIÓN ISN</t>
  </si>
  <si>
    <t xml:space="preserve"> INFLACIÓN ANUAL 2021 BANCO DE MÉXICO</t>
  </si>
  <si>
    <t>DE CRECIMIENTO DE ESTIMACIÓN 2021 RESPECTO 2020</t>
  </si>
  <si>
    <t>Valor de 1.0 UMA 2022</t>
  </si>
  <si>
    <t>Acumulado 2021</t>
  </si>
  <si>
    <t>2021</t>
  </si>
  <si>
    <t>ISN PAGADO</t>
  </si>
  <si>
    <t>ISN DEFINITIVO</t>
  </si>
  <si>
    <t>DIFERENCIA</t>
  </si>
  <si>
    <t>DIFERENCIA
3 MESES</t>
  </si>
  <si>
    <t>Fuente: Con Información AS-400</t>
  </si>
  <si>
    <t>ENERO</t>
  </si>
  <si>
    <t xml:space="preserve">
COORDINACIÓN DE PLANEACIÓN HACENDARIA</t>
  </si>
  <si>
    <t>SECRETARÍA DE FINANZAS Y TESORERÍA GENERAL DEL ESTADO</t>
  </si>
  <si>
    <t>PARTICIPACIÓN ISN PAGADA 2021 MÁS INFLACIÓN</t>
  </si>
  <si>
    <t>PARTICIPACIÓN DE ISN ESTIMADA 2022</t>
  </si>
  <si>
    <t xml:space="preserve"> DIFERENCIA ENTRE PARTICIPACIONES ESTIMADAS 2022 MENOS PARTICIPACIONES 2021 MÁS INFLACIÓN</t>
  </si>
  <si>
    <t>MONTOS 2021 MÁS INFLACIÓN O CRECIMIENTO</t>
  </si>
  <si>
    <t>MONTO NECESARIO PARA ALCANZAR 2021 MÁS INFLACIÓN
"COMPENSACIÓN"</t>
  </si>
  <si>
    <t>MONTOS 2022 DE MUNICIPIOS CON PARTICIPACIÓN SUPERIOR A 2021 MÁS INFLACIÓN</t>
  </si>
  <si>
    <t>MONTO 2022 POR ENCIMA DE 2021 MÁS INFLACIÓN</t>
  </si>
  <si>
    <t>MONTO A DISMINUIR EN MUNICIPIOS CON CRECIMIENTO SUPERIOR A 2021 MÁS INFLACIÓN</t>
  </si>
  <si>
    <t>MONTO A DISTRIBUIR EN 2022 PARA GARANTIZAR AL MENOS EL PAGO DE 2021 MÁS INFLACIÓN</t>
  </si>
  <si>
    <t>DETERMINACIÓN INCREMENTO 2022 vs PAGO 2021 MÁS INFLACIÓN</t>
  </si>
  <si>
    <t>COEFICIENTE PRIMER SEMESTRE 2022</t>
  </si>
  <si>
    <t>SUBSECRETARIA DE POLITICA DE INGRESOS</t>
  </si>
  <si>
    <t>SUBSECRETARIA DE POLITICA DE INGRESOS
COORDINACIÓN DE PLANEACIÓN HACENDARIA</t>
  </si>
  <si>
    <t>FACTURACIÓN  2020
(2016-2020)</t>
  </si>
  <si>
    <t>RECAUDACIÓN 2021</t>
  </si>
  <si>
    <t>MOV MES ANTERIOR POR DERECHOS DE CONTROL VEHICULAR</t>
  </si>
  <si>
    <t>PROPORCIÓN ICV MES ACTUAL 2022</t>
  </si>
  <si>
    <t>ABRIL  2022</t>
  </si>
  <si>
    <t>Participación de Impuesto Sobre Nóminas ABRIL 2022</t>
  </si>
  <si>
    <t>ABRIL 2022</t>
  </si>
  <si>
    <t>PARTICIPACIONES POR DERECHOS DE CONTROL VEHICULAR ABRIL  2022</t>
  </si>
  <si>
    <t>DISTRIBUCION ABRIL 2022</t>
  </si>
  <si>
    <t xml:space="preserve">ESTIMACION ISN 2022 </t>
  </si>
  <si>
    <t xml:space="preserve">DISTRIBUCION MUNICIPAL ISN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</si>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</sst>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5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00%"/>
    <numFmt numFmtId="167" formatCode="#,##0\ &quot;$&quot;;[Red]\-#,##0\ &quot;$&quot;"/>
    <numFmt numFmtId="168" formatCode="&quot;$&quot;\ #,##0.00"/>
    <numFmt numFmtId="169" formatCode="\U\ #,##0.00"/>
    <numFmt numFmtId="170" formatCode="_(* #,##0.000000_);_(* \(#,##0.000000\);_(* &quot;-&quot;??_);_(@_)"/>
    <numFmt numFmtId="171" formatCode="0.000000"/>
    <numFmt numFmtId="172" formatCode="0.00000000"/>
    <numFmt numFmtId="173" formatCode="General_)"/>
    <numFmt numFmtId="174" formatCode="_-[$€-2]* #,##0.00_-;\-[$€-2]* #,##0.00_-;_-[$€-2]* &quot;-&quot;??_-"/>
    <numFmt numFmtId="175" formatCode="_-* #,##0_-;\-* #,##0_-;_-* &quot;-&quot;??_-;_-@_-"/>
    <numFmt numFmtId="176" formatCode="_(* #,##0.0000000_);_(* \(#,##0.0000000\);_(* &quot;-&quot;??_);_(@_)"/>
    <numFmt numFmtId="177" formatCode="0.000000%"/>
    <numFmt numFmtId="178" formatCode="#,##0.0000;\-#,##0.0000"/>
    <numFmt numFmtId="179" formatCode="#,##0.000;\-#,##0.000"/>
    <numFmt numFmtId="180" formatCode="#,##0.00000000000;\-#,##0.00000000000"/>
    <numFmt numFmtId="181" formatCode="_([$€-2]* #,##0.00_);_([$€-2]* \(#,##0.00\);_([$€-2]* &quot;-&quot;??_)"/>
    <numFmt numFmtId="182" formatCode="[$-80A]d&quot; de &quot;mmmm&quot; de &quot;yyyy;@"/>
    <numFmt numFmtId="183" formatCode="_(&quot;$&quot;* #,##0_);_(&quot;$&quot;* \(#,##0\);_(&quot;$&quot;* &quot;-&quot;_);_(@_)"/>
    <numFmt numFmtId="184" formatCode="_(&quot;$&quot;* #,##0.00_);_(&quot;$&quot;* \(#,##0.00\);_(&quot;$&quot;* &quot;-&quot;??_);_(@_)"/>
    <numFmt numFmtId="185" formatCode="_-* #,##0.0_-;\-* #,##0.0_-;_-* &quot;-&quot;??_-;_-@_-"/>
    <numFmt numFmtId="186" formatCode="0.0%"/>
    <numFmt numFmtId="187" formatCode="#,##0.000000"/>
    <numFmt numFmtId="188" formatCode="###\ ###\ ###\ ##0"/>
    <numFmt numFmtId="189" formatCode="#,##0.000000;\-#,##0.000000"/>
    <numFmt numFmtId="190" formatCode="#,##0.000000;[Red]\-#,##0.000000"/>
    <numFmt numFmtId="191" formatCode="#,##0;[Red]#,##0;_-* &quot;-&quot;_-;_-@_-"/>
    <numFmt numFmtId="192" formatCode="0.0000000"/>
    <numFmt numFmtId="193" formatCode="#,##0;[Red]\-#,##0;_-* &quot;-&quot;_-;_-@_-"/>
    <numFmt numFmtId="194" formatCode="#,##0.000000;[Red]\-\-#,##0.000000;_-* &quot;-&quot;_-;_-@_-"/>
    <numFmt numFmtId="195" formatCode="_-* #,##0.000000_-;\-* #,##0.000000_-;_-* &quot;-&quot;??_-;_-@_-"/>
  </numFmts>
  <fonts count="8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rgb="FFFF0000"/>
      <name val="Arial"/>
      <family val="2"/>
    </font>
    <font>
      <b/>
      <sz val="10"/>
      <color theme="1"/>
      <name val="Arial"/>
      <family val="2"/>
    </font>
    <font>
      <i/>
      <sz val="8"/>
      <color rgb="FFFF0000"/>
      <name val="Arial"/>
      <family val="2"/>
    </font>
    <font>
      <sz val="8"/>
      <color rgb="FFFF0000"/>
      <name val="Calibri"/>
      <family val="2"/>
    </font>
    <font>
      <sz val="8"/>
      <name val="Arial"/>
      <family val="2"/>
    </font>
    <font>
      <b/>
      <sz val="8"/>
      <color indexed="62"/>
      <name val="Arial"/>
      <family val="2"/>
    </font>
    <font>
      <b/>
      <u/>
      <sz val="10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sz val="11"/>
      <color theme="1"/>
      <name val="Calibri"/>
      <family val="2"/>
      <scheme val="minor"/>
    </font>
    <font>
      <sz val="11"/>
      <name val="MS Sans Serif"/>
      <family val="2"/>
    </font>
    <font>
      <sz val="12"/>
      <name val="MS Sans Serif"/>
      <family val="2"/>
    </font>
    <font>
      <sz val="9"/>
      <color rgb="FFFF0000"/>
      <name val="MS Sans Serif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vertAlign val="subscript"/>
      <sz val="8"/>
      <color rgb="FFFF0000"/>
      <name val="Arial"/>
      <family val="2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indexed="8"/>
      <name val="Arial"/>
      <family val="2"/>
    </font>
    <font>
      <sz val="10"/>
      <color rgb="FF000000"/>
      <name val="Arial"/>
      <family val="2"/>
    </font>
    <font>
      <b/>
      <sz val="11"/>
      <color rgb="FF3F3F3F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4"/>
      <name val="MS Sans Serif"/>
      <family val="2"/>
    </font>
    <font>
      <sz val="9"/>
      <name val="MS Sans Serif"/>
      <family val="2"/>
    </font>
    <font>
      <b/>
      <sz val="12"/>
      <color rgb="FFFFFFFF"/>
      <name val="Arial Narrow"/>
      <family val="2"/>
    </font>
    <font>
      <b/>
      <vertAlign val="superscript"/>
      <sz val="12"/>
      <color indexed="9"/>
      <name val="Arial Narrow"/>
      <family val="2"/>
    </font>
    <font>
      <b/>
      <sz val="12"/>
      <color rgb="FF000000"/>
      <name val="Arial Narrow"/>
      <family val="2"/>
    </font>
    <font>
      <sz val="12"/>
      <color rgb="FF000000"/>
      <name val="Arial Narrow"/>
      <family val="2"/>
    </font>
    <font>
      <b/>
      <sz val="11"/>
      <color theme="0"/>
      <name val="Calibri"/>
      <family val="2"/>
      <scheme val="minor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name val="Arial Narrow"/>
      <family val="2"/>
    </font>
    <font>
      <b/>
      <sz val="12"/>
      <name val="Arial"/>
      <family val="2"/>
    </font>
    <font>
      <sz val="10"/>
      <color theme="0"/>
      <name val="Arial"/>
      <family val="2"/>
    </font>
  </fonts>
  <fills count="6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rgb="FF92D050"/>
        <bgColor indexed="64"/>
      </patternFill>
    </fill>
    <fill>
      <patternFill patternType="solid">
        <fgColor rgb="FF3DAE2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0E0E0"/>
        <bgColor indexed="64"/>
      </patternFill>
    </fill>
  </fills>
  <borders count="9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auto="1"/>
      </left>
      <right/>
      <top style="double">
        <color auto="1"/>
      </top>
      <bottom style="thin">
        <color indexed="64"/>
      </bottom>
      <diagonal/>
    </border>
    <border>
      <left/>
      <right style="double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/>
      <top style="thin">
        <color auto="1"/>
      </top>
      <bottom style="double">
        <color indexed="64"/>
      </bottom>
      <diagonal/>
    </border>
    <border>
      <left/>
      <right style="double">
        <color indexed="64"/>
      </right>
      <top style="thin">
        <color auto="1"/>
      </top>
      <bottom style="double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/>
      <right/>
      <top style="thin">
        <color auto="1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auto="1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indexed="64"/>
      </right>
      <top style="double">
        <color auto="1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medium">
        <color auto="1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875">
    <xf numFmtId="0" fontId="0" fillId="0" borderId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7" fillId="4" borderId="0" applyNumberFormat="0" applyBorder="0" applyAlignment="0" applyProtection="0"/>
    <xf numFmtId="0" fontId="18" fillId="16" borderId="1" applyNumberFormat="0" applyAlignment="0" applyProtection="0"/>
    <xf numFmtId="0" fontId="19" fillId="17" borderId="2" applyNumberFormat="0" applyAlignment="0" applyProtection="0"/>
    <xf numFmtId="0" fontId="20" fillId="0" borderId="3" applyNumberFormat="0" applyFill="0" applyAlignment="0" applyProtection="0"/>
    <xf numFmtId="0" fontId="21" fillId="0" borderId="0" applyNumberFormat="0" applyFill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21" borderId="0" applyNumberFormat="0" applyBorder="0" applyAlignment="0" applyProtection="0"/>
    <xf numFmtId="0" fontId="22" fillId="7" borderId="1" applyNumberFormat="0" applyAlignment="0" applyProtection="0"/>
    <xf numFmtId="167" fontId="9" fillId="0" borderId="0" applyFont="0" applyFill="0" applyBorder="0" applyAlignment="0" applyProtection="0"/>
    <xf numFmtId="0" fontId="23" fillId="3" borderId="0" applyNumberFormat="0" applyBorder="0" applyAlignment="0" applyProtection="0"/>
    <xf numFmtId="164" fontId="9" fillId="0" borderId="0" applyFont="0" applyFill="0" applyBorder="0" applyAlignment="0" applyProtection="0"/>
    <xf numFmtId="0" fontId="24" fillId="22" borderId="0" applyNumberFormat="0" applyBorder="0" applyAlignment="0" applyProtection="0"/>
    <xf numFmtId="0" fontId="32" fillId="0" borderId="0"/>
    <xf numFmtId="0" fontId="11" fillId="0" borderId="0"/>
    <xf numFmtId="37" fontId="10" fillId="0" borderId="0"/>
    <xf numFmtId="0" fontId="15" fillId="23" borderId="4" applyNumberFormat="0" applyFont="0" applyAlignment="0" applyProtection="0"/>
    <xf numFmtId="168" fontId="11" fillId="0" borderId="0" applyFont="0" applyFill="0" applyBorder="0" applyAlignment="0" applyProtection="0">
      <alignment horizontal="right"/>
    </xf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5" fillId="16" borderId="5" applyNumberForma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6" applyNumberFormat="0" applyFill="0" applyAlignment="0" applyProtection="0"/>
    <xf numFmtId="0" fontId="30" fillId="0" borderId="7" applyNumberFormat="0" applyFill="0" applyAlignment="0" applyProtection="0"/>
    <xf numFmtId="0" fontId="21" fillId="0" borderId="8" applyNumberFormat="0" applyFill="0" applyAlignment="0" applyProtection="0"/>
    <xf numFmtId="0" fontId="31" fillId="0" borderId="9" applyNumberFormat="0" applyFill="0" applyAlignment="0" applyProtection="0"/>
    <xf numFmtId="169" fontId="12" fillId="0" borderId="0" applyFont="0" applyFill="0" applyBorder="0" applyAlignment="0" applyProtection="0">
      <alignment horizontal="right"/>
    </xf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73" fontId="9" fillId="0" borderId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7" fillId="4" borderId="0" applyNumberFormat="0" applyBorder="0" applyAlignment="0" applyProtection="0"/>
    <xf numFmtId="0" fontId="18" fillId="16" borderId="1" applyNumberFormat="0" applyAlignment="0" applyProtection="0"/>
    <xf numFmtId="0" fontId="19" fillId="17" borderId="2" applyNumberFormat="0" applyAlignment="0" applyProtection="0"/>
    <xf numFmtId="0" fontId="20" fillId="0" borderId="3" applyNumberFormat="0" applyFill="0" applyAlignment="0" applyProtection="0"/>
    <xf numFmtId="0" fontId="21" fillId="0" borderId="0" applyNumberFormat="0" applyFill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21" borderId="0" applyNumberFormat="0" applyBorder="0" applyAlignment="0" applyProtection="0"/>
    <xf numFmtId="0" fontId="22" fillId="7" borderId="1" applyNumberFormat="0" applyAlignment="0" applyProtection="0"/>
    <xf numFmtId="174" fontId="9" fillId="0" borderId="0" applyFont="0" applyFill="0" applyBorder="0" applyAlignment="0" applyProtection="0"/>
    <xf numFmtId="0" fontId="23" fillId="3" borderId="0" applyNumberFormat="0" applyBorder="0" applyAlignment="0" applyProtection="0"/>
    <xf numFmtId="41" fontId="9" fillId="0" borderId="0" applyFont="0" applyFill="0" applyBorder="0" applyAlignment="0" applyProtection="0"/>
    <xf numFmtId="0" fontId="24" fillId="22" borderId="0" applyNumberFormat="0" applyBorder="0" applyAlignment="0" applyProtection="0"/>
    <xf numFmtId="0" fontId="9" fillId="23" borderId="4" applyNumberFormat="0" applyFont="0" applyAlignment="0" applyProtection="0"/>
    <xf numFmtId="0" fontId="25" fillId="16" borderId="5" applyNumberForma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9" fillId="0" borderId="6" applyNumberFormat="0" applyFill="0" applyAlignment="0" applyProtection="0"/>
    <xf numFmtId="0" fontId="30" fillId="0" borderId="7" applyNumberFormat="0" applyFill="0" applyAlignment="0" applyProtection="0"/>
    <xf numFmtId="0" fontId="21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31" fillId="0" borderId="9" applyNumberFormat="0" applyFill="0" applyAlignment="0" applyProtection="0"/>
    <xf numFmtId="0" fontId="8" fillId="0" borderId="0"/>
    <xf numFmtId="43" fontId="8" fillId="0" borderId="0" applyFont="0" applyFill="0" applyBorder="0" applyAlignment="0" applyProtection="0"/>
    <xf numFmtId="168" fontId="9" fillId="0" borderId="0" applyFont="0" applyFill="0" applyBorder="0" applyAlignment="0" applyProtection="0">
      <alignment horizontal="right"/>
    </xf>
    <xf numFmtId="0" fontId="9" fillId="0" borderId="0"/>
    <xf numFmtId="9" fontId="9" fillId="0" borderId="0" applyFont="0" applyFill="0" applyBorder="0" applyAlignment="0" applyProtection="0"/>
    <xf numFmtId="0" fontId="19" fillId="17" borderId="21" applyNumberFormat="0" applyAlignment="0" applyProtection="0"/>
    <xf numFmtId="43" fontId="9" fillId="0" borderId="0" applyFont="0" applyFill="0" applyBorder="0" applyAlignment="0" applyProtection="0"/>
    <xf numFmtId="0" fontId="7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9" fillId="17" borderId="21" applyNumberFormat="0" applyAlignment="0" applyProtection="0"/>
    <xf numFmtId="41" fontId="9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19" fillId="17" borderId="22" applyNumberFormat="0" applyAlignment="0" applyProtection="0"/>
    <xf numFmtId="43" fontId="9" fillId="0" borderId="0" applyFont="0" applyFill="0" applyBorder="0" applyAlignment="0" applyProtection="0"/>
    <xf numFmtId="0" fontId="6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19" fillId="17" borderId="22" applyNumberFormat="0" applyAlignment="0" applyProtection="0"/>
    <xf numFmtId="0" fontId="43" fillId="0" borderId="28" applyNumberFormat="0" applyFill="0" applyAlignment="0" applyProtection="0"/>
    <xf numFmtId="0" fontId="5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5" fillId="2" borderId="0" applyNumberFormat="0" applyBorder="0" applyAlignment="0" applyProtection="0"/>
    <xf numFmtId="0" fontId="15" fillId="2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15" fillId="2" borderId="0" applyNumberFormat="0" applyBorder="0" applyAlignment="0" applyProtection="0"/>
    <xf numFmtId="0" fontId="5" fillId="3" borderId="0" applyNumberFormat="0" applyBorder="0" applyAlignment="0" applyProtection="0"/>
    <xf numFmtId="0" fontId="15" fillId="3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15" fillId="3" borderId="0" applyNumberFormat="0" applyBorder="0" applyAlignment="0" applyProtection="0"/>
    <xf numFmtId="0" fontId="5" fillId="4" borderId="0" applyNumberFormat="0" applyBorder="0" applyAlignment="0" applyProtection="0"/>
    <xf numFmtId="0" fontId="15" fillId="4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15" fillId="4" borderId="0" applyNumberFormat="0" applyBorder="0" applyAlignment="0" applyProtection="0"/>
    <xf numFmtId="0" fontId="5" fillId="5" borderId="0" applyNumberFormat="0" applyBorder="0" applyAlignment="0" applyProtection="0"/>
    <xf numFmtId="0" fontId="15" fillId="5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15" fillId="5" borderId="0" applyNumberFormat="0" applyBorder="0" applyAlignment="0" applyProtection="0"/>
    <xf numFmtId="0" fontId="5" fillId="29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" fillId="30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5" fillId="31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" fillId="32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" fillId="10" borderId="0" applyNumberFormat="0" applyBorder="0" applyAlignment="0" applyProtection="0"/>
    <xf numFmtId="0" fontId="15" fillId="10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15" fillId="10" borderId="0" applyNumberFormat="0" applyBorder="0" applyAlignment="0" applyProtection="0"/>
    <xf numFmtId="0" fontId="5" fillId="3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" fillId="3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" fillId="36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50" fillId="37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50" fillId="3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50" fillId="10" borderId="0" applyNumberFormat="0" applyBorder="0" applyAlignment="0" applyProtection="0"/>
    <xf numFmtId="0" fontId="16" fillId="10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16" fillId="10" borderId="0" applyNumberFormat="0" applyBorder="0" applyAlignment="0" applyProtection="0"/>
    <xf numFmtId="0" fontId="50" fillId="13" borderId="0" applyNumberFormat="0" applyBorder="0" applyAlignment="0" applyProtection="0"/>
    <xf numFmtId="0" fontId="16" fillId="13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16" fillId="13" borderId="0" applyNumberFormat="0" applyBorder="0" applyAlignment="0" applyProtection="0"/>
    <xf numFmtId="0" fontId="50" fillId="41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50" fillId="15" borderId="0" applyNumberFormat="0" applyBorder="0" applyAlignment="0" applyProtection="0"/>
    <xf numFmtId="0" fontId="16" fillId="15" borderId="0" applyNumberFormat="0" applyBorder="0" applyAlignment="0" applyProtection="0"/>
    <xf numFmtId="0" fontId="50" fillId="42" borderId="0" applyNumberFormat="0" applyBorder="0" applyAlignment="0" applyProtection="0"/>
    <xf numFmtId="0" fontId="50" fillId="42" borderId="0" applyNumberFormat="0" applyBorder="0" applyAlignment="0" applyProtection="0"/>
    <xf numFmtId="0" fontId="16" fillId="15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21" borderId="0" applyNumberFormat="0" applyBorder="0" applyAlignment="0" applyProtection="0"/>
    <xf numFmtId="0" fontId="23" fillId="3" borderId="0" applyNumberFormat="0" applyBorder="0" applyAlignment="0" applyProtection="0"/>
    <xf numFmtId="0" fontId="51" fillId="4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52" fillId="44" borderId="30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8" fillId="16" borderId="29" applyNumberFormat="0" applyAlignment="0" applyProtection="0"/>
    <xf numFmtId="0" fontId="19" fillId="17" borderId="31" applyNumberFormat="0" applyAlignment="0" applyProtection="0"/>
    <xf numFmtId="0" fontId="19" fillId="17" borderId="31" applyNumberFormat="0" applyAlignment="0" applyProtection="0"/>
    <xf numFmtId="0" fontId="19" fillId="17" borderId="31" applyNumberFormat="0" applyAlignment="0" applyProtection="0"/>
    <xf numFmtId="0" fontId="19" fillId="17" borderId="31" applyNumberFormat="0" applyAlignment="0" applyProtection="0"/>
    <xf numFmtId="0" fontId="53" fillId="0" borderId="32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19" fillId="17" borderId="31" applyNumberFormat="0" applyAlignment="0" applyProtection="0"/>
    <xf numFmtId="0" fontId="19" fillId="17" borderId="31" applyNumberFormat="0" applyAlignment="0" applyProtection="0"/>
    <xf numFmtId="0" fontId="19" fillId="17" borderId="31" applyNumberFormat="0" applyAlignment="0" applyProtection="0"/>
    <xf numFmtId="0" fontId="19" fillId="17" borderId="31" applyNumberFormat="0" applyAlignment="0" applyProtection="0"/>
    <xf numFmtId="0" fontId="54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50" fillId="45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50" fillId="46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50" fillId="47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50" fillId="4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50" fillId="49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50" fillId="50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55" fillId="51" borderId="30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174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9" fillId="0" borderId="6" applyNumberFormat="0" applyFill="0" applyAlignment="0" applyProtection="0"/>
    <xf numFmtId="0" fontId="30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52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2" fillId="7" borderId="29" applyNumberFormat="0" applyAlignment="0" applyProtection="0"/>
    <xf numFmtId="0" fontId="20" fillId="0" borderId="3" applyNumberFormat="0" applyFill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182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168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9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182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85" fontId="9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85" fontId="9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8" fillId="53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174" fontId="5" fillId="0" borderId="0"/>
    <xf numFmtId="174" fontId="5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9" fillId="0" borderId="0"/>
    <xf numFmtId="0" fontId="9" fillId="0" borderId="0"/>
    <xf numFmtId="0" fontId="5" fillId="0" borderId="0"/>
    <xf numFmtId="0" fontId="5" fillId="0" borderId="0"/>
    <xf numFmtId="0" fontId="9" fillId="0" borderId="0"/>
    <xf numFmtId="0" fontId="5" fillId="0" borderId="0"/>
    <xf numFmtId="174" fontId="9" fillId="0" borderId="0"/>
    <xf numFmtId="0" fontId="60" fillId="0" borderId="0">
      <alignment horizontal="left" vertical="top"/>
    </xf>
    <xf numFmtId="174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174" fontId="9" fillId="0" borderId="0"/>
    <xf numFmtId="0" fontId="9" fillId="0" borderId="0"/>
    <xf numFmtId="174" fontId="9" fillId="0" borderId="0"/>
    <xf numFmtId="0" fontId="5" fillId="0" borderId="0"/>
    <xf numFmtId="0" fontId="9" fillId="0" borderId="0"/>
    <xf numFmtId="0" fontId="9" fillId="0" borderId="0"/>
    <xf numFmtId="0" fontId="5" fillId="0" borderId="0"/>
    <xf numFmtId="0" fontId="9" fillId="0" borderId="0"/>
    <xf numFmtId="174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4" fontId="9" fillId="0" borderId="0"/>
    <xf numFmtId="0" fontId="5" fillId="0" borderId="0"/>
    <xf numFmtId="0" fontId="5" fillId="0" borderId="0"/>
    <xf numFmtId="174" fontId="9" fillId="0" borderId="0"/>
    <xf numFmtId="0" fontId="5" fillId="0" borderId="0"/>
    <xf numFmtId="0" fontId="9" fillId="0" borderId="0"/>
    <xf numFmtId="0" fontId="5" fillId="0" borderId="0"/>
    <xf numFmtId="174" fontId="9" fillId="0" borderId="0"/>
    <xf numFmtId="0" fontId="60" fillId="0" borderId="0">
      <alignment horizontal="left"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4" fontId="9" fillId="0" borderId="0"/>
    <xf numFmtId="0" fontId="9" fillId="0" borderId="0"/>
    <xf numFmtId="0" fontId="5" fillId="0" borderId="0"/>
    <xf numFmtId="174" fontId="9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174" fontId="9" fillId="0" borderId="0"/>
    <xf numFmtId="0" fontId="5" fillId="0" borderId="0"/>
    <xf numFmtId="0" fontId="5" fillId="0" borderId="0"/>
    <xf numFmtId="174" fontId="5" fillId="0" borderId="0"/>
    <xf numFmtId="174" fontId="5" fillId="0" borderId="0"/>
    <xf numFmtId="174" fontId="5" fillId="0" borderId="0"/>
    <xf numFmtId="0" fontId="5" fillId="0" borderId="0"/>
    <xf numFmtId="174" fontId="5" fillId="0" borderId="0"/>
    <xf numFmtId="0" fontId="9" fillId="0" borderId="0"/>
    <xf numFmtId="174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9" fillId="0" borderId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15" fillId="54" borderId="34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15" fillId="23" borderId="33" applyNumberFormat="0" applyFont="0" applyAlignment="0" applyProtection="0"/>
    <xf numFmtId="0" fontId="9" fillId="23" borderId="33" applyNumberFormat="0" applyFont="0" applyAlignment="0" applyProtection="0"/>
    <xf numFmtId="0" fontId="25" fillId="16" borderId="35" applyNumberFormat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61" fillId="44" borderId="36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0" fontId="25" fillId="16" borderId="35" applyNumberFormat="0" applyAlignment="0" applyProtection="0"/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2" fillId="22" borderId="37" applyNumberFormat="0" applyProtection="0">
      <alignment vertical="center"/>
    </xf>
    <xf numFmtId="4" fontId="63" fillId="22" borderId="37" applyNumberFormat="0" applyProtection="0">
      <alignment vertical="center"/>
    </xf>
    <xf numFmtId="4" fontId="63" fillId="22" borderId="37" applyNumberFormat="0" applyProtection="0">
      <alignment vertical="center"/>
    </xf>
    <xf numFmtId="4" fontId="63" fillId="22" borderId="37" applyNumberFormat="0" applyProtection="0">
      <alignment vertical="center"/>
    </xf>
    <xf numFmtId="4" fontId="63" fillId="22" borderId="37" applyNumberFormat="0" applyProtection="0">
      <alignment vertical="center"/>
    </xf>
    <xf numFmtId="4" fontId="63" fillId="22" borderId="37" applyNumberFormat="0" applyProtection="0">
      <alignment vertical="center"/>
    </xf>
    <xf numFmtId="4" fontId="63" fillId="22" borderId="37" applyNumberFormat="0" applyProtection="0">
      <alignment vertical="center"/>
    </xf>
    <xf numFmtId="4" fontId="63" fillId="22" borderId="37" applyNumberFormat="0" applyProtection="0">
      <alignment vertical="center"/>
    </xf>
    <xf numFmtId="4" fontId="63" fillId="22" borderId="37" applyNumberFormat="0" applyProtection="0">
      <alignment vertical="center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4" fontId="62" fillId="22" borderId="37" applyNumberFormat="0" applyProtection="0">
      <alignment horizontal="left" vertical="center" indent="1"/>
    </xf>
    <xf numFmtId="0" fontId="62" fillId="22" borderId="37" applyNumberFormat="0" applyProtection="0">
      <alignment horizontal="left" vertical="top" indent="1"/>
    </xf>
    <xf numFmtId="0" fontId="62" fillId="22" borderId="37" applyNumberFormat="0" applyProtection="0">
      <alignment horizontal="left" vertical="top" indent="1"/>
    </xf>
    <xf numFmtId="0" fontId="62" fillId="22" borderId="37" applyNumberFormat="0" applyProtection="0">
      <alignment horizontal="left" vertical="top" indent="1"/>
    </xf>
    <xf numFmtId="0" fontId="62" fillId="22" borderId="37" applyNumberFormat="0" applyProtection="0">
      <alignment horizontal="left" vertical="top" indent="1"/>
    </xf>
    <xf numFmtId="0" fontId="62" fillId="22" borderId="37" applyNumberFormat="0" applyProtection="0">
      <alignment horizontal="left" vertical="top" indent="1"/>
    </xf>
    <xf numFmtId="0" fontId="62" fillId="22" borderId="37" applyNumberFormat="0" applyProtection="0">
      <alignment horizontal="left" vertical="top" indent="1"/>
    </xf>
    <xf numFmtId="0" fontId="62" fillId="22" borderId="37" applyNumberFormat="0" applyProtection="0">
      <alignment horizontal="left" vertical="top" indent="1"/>
    </xf>
    <xf numFmtId="0" fontId="62" fillId="22" borderId="37" applyNumberFormat="0" applyProtection="0">
      <alignment horizontal="left" vertical="top" indent="1"/>
    </xf>
    <xf numFmtId="4" fontId="62" fillId="55" borderId="0" applyNumberFormat="0" applyProtection="0">
      <alignment horizontal="left" vertical="center" indent="1"/>
    </xf>
    <xf numFmtId="4" fontId="59" fillId="3" borderId="37" applyNumberFormat="0" applyProtection="0">
      <alignment horizontal="right" vertical="center"/>
    </xf>
    <xf numFmtId="4" fontId="59" fillId="3" borderId="37" applyNumberFormat="0" applyProtection="0">
      <alignment horizontal="right" vertical="center"/>
    </xf>
    <xf numFmtId="4" fontId="59" fillId="3" borderId="37" applyNumberFormat="0" applyProtection="0">
      <alignment horizontal="right" vertical="center"/>
    </xf>
    <xf numFmtId="4" fontId="59" fillId="3" borderId="37" applyNumberFormat="0" applyProtection="0">
      <alignment horizontal="right" vertical="center"/>
    </xf>
    <xf numFmtId="4" fontId="59" fillId="3" borderId="37" applyNumberFormat="0" applyProtection="0">
      <alignment horizontal="right" vertical="center"/>
    </xf>
    <xf numFmtId="4" fontId="59" fillId="3" borderId="37" applyNumberFormat="0" applyProtection="0">
      <alignment horizontal="right" vertical="center"/>
    </xf>
    <xf numFmtId="4" fontId="59" fillId="3" borderId="37" applyNumberFormat="0" applyProtection="0">
      <alignment horizontal="right" vertical="center"/>
    </xf>
    <xf numFmtId="4" fontId="59" fillId="3" borderId="37" applyNumberFormat="0" applyProtection="0">
      <alignment horizontal="right" vertical="center"/>
    </xf>
    <xf numFmtId="4" fontId="59" fillId="9" borderId="37" applyNumberFormat="0" applyProtection="0">
      <alignment horizontal="right" vertical="center"/>
    </xf>
    <xf numFmtId="4" fontId="59" fillId="9" borderId="37" applyNumberFormat="0" applyProtection="0">
      <alignment horizontal="right" vertical="center"/>
    </xf>
    <xf numFmtId="4" fontId="59" fillId="9" borderId="37" applyNumberFormat="0" applyProtection="0">
      <alignment horizontal="right" vertical="center"/>
    </xf>
    <xf numFmtId="4" fontId="59" fillId="9" borderId="37" applyNumberFormat="0" applyProtection="0">
      <alignment horizontal="right" vertical="center"/>
    </xf>
    <xf numFmtId="4" fontId="59" fillId="9" borderId="37" applyNumberFormat="0" applyProtection="0">
      <alignment horizontal="right" vertical="center"/>
    </xf>
    <xf numFmtId="4" fontId="59" fillId="9" borderId="37" applyNumberFormat="0" applyProtection="0">
      <alignment horizontal="right" vertical="center"/>
    </xf>
    <xf numFmtId="4" fontId="59" fillId="9" borderId="37" applyNumberFormat="0" applyProtection="0">
      <alignment horizontal="right" vertical="center"/>
    </xf>
    <xf numFmtId="4" fontId="59" fillId="9" borderId="37" applyNumberFormat="0" applyProtection="0">
      <alignment horizontal="right" vertical="center"/>
    </xf>
    <xf numFmtId="4" fontId="59" fillId="19" borderId="37" applyNumberFormat="0" applyProtection="0">
      <alignment horizontal="right" vertical="center"/>
    </xf>
    <xf numFmtId="4" fontId="59" fillId="19" borderId="37" applyNumberFormat="0" applyProtection="0">
      <alignment horizontal="right" vertical="center"/>
    </xf>
    <xf numFmtId="4" fontId="59" fillId="19" borderId="37" applyNumberFormat="0" applyProtection="0">
      <alignment horizontal="right" vertical="center"/>
    </xf>
    <xf numFmtId="4" fontId="59" fillId="19" borderId="37" applyNumberFormat="0" applyProtection="0">
      <alignment horizontal="right" vertical="center"/>
    </xf>
    <xf numFmtId="4" fontId="59" fillId="19" borderId="37" applyNumberFormat="0" applyProtection="0">
      <alignment horizontal="right" vertical="center"/>
    </xf>
    <xf numFmtId="4" fontId="59" fillId="19" borderId="37" applyNumberFormat="0" applyProtection="0">
      <alignment horizontal="right" vertical="center"/>
    </xf>
    <xf numFmtId="4" fontId="59" fillId="19" borderId="37" applyNumberFormat="0" applyProtection="0">
      <alignment horizontal="right" vertical="center"/>
    </xf>
    <xf numFmtId="4" fontId="59" fillId="19" borderId="37" applyNumberFormat="0" applyProtection="0">
      <alignment horizontal="right" vertical="center"/>
    </xf>
    <xf numFmtId="4" fontId="59" fillId="11" borderId="37" applyNumberFormat="0" applyProtection="0">
      <alignment horizontal="right" vertical="center"/>
    </xf>
    <xf numFmtId="4" fontId="59" fillId="11" borderId="37" applyNumberFormat="0" applyProtection="0">
      <alignment horizontal="right" vertical="center"/>
    </xf>
    <xf numFmtId="4" fontId="59" fillId="11" borderId="37" applyNumberFormat="0" applyProtection="0">
      <alignment horizontal="right" vertical="center"/>
    </xf>
    <xf numFmtId="4" fontId="59" fillId="11" borderId="37" applyNumberFormat="0" applyProtection="0">
      <alignment horizontal="right" vertical="center"/>
    </xf>
    <xf numFmtId="4" fontId="59" fillId="11" borderId="37" applyNumberFormat="0" applyProtection="0">
      <alignment horizontal="right" vertical="center"/>
    </xf>
    <xf numFmtId="4" fontId="59" fillId="11" borderId="37" applyNumberFormat="0" applyProtection="0">
      <alignment horizontal="right" vertical="center"/>
    </xf>
    <xf numFmtId="4" fontId="59" fillId="11" borderId="37" applyNumberFormat="0" applyProtection="0">
      <alignment horizontal="right" vertical="center"/>
    </xf>
    <xf numFmtId="4" fontId="59" fillId="11" borderId="37" applyNumberFormat="0" applyProtection="0">
      <alignment horizontal="right" vertical="center"/>
    </xf>
    <xf numFmtId="4" fontId="59" fillId="15" borderId="37" applyNumberFormat="0" applyProtection="0">
      <alignment horizontal="right" vertical="center"/>
    </xf>
    <xf numFmtId="4" fontId="59" fillId="15" borderId="37" applyNumberFormat="0" applyProtection="0">
      <alignment horizontal="right" vertical="center"/>
    </xf>
    <xf numFmtId="4" fontId="59" fillId="15" borderId="37" applyNumberFormat="0" applyProtection="0">
      <alignment horizontal="right" vertical="center"/>
    </xf>
    <xf numFmtId="4" fontId="59" fillId="15" borderId="37" applyNumberFormat="0" applyProtection="0">
      <alignment horizontal="right" vertical="center"/>
    </xf>
    <xf numFmtId="4" fontId="59" fillId="15" borderId="37" applyNumberFormat="0" applyProtection="0">
      <alignment horizontal="right" vertical="center"/>
    </xf>
    <xf numFmtId="4" fontId="59" fillId="15" borderId="37" applyNumberFormat="0" applyProtection="0">
      <alignment horizontal="right" vertical="center"/>
    </xf>
    <xf numFmtId="4" fontId="59" fillId="15" borderId="37" applyNumberFormat="0" applyProtection="0">
      <alignment horizontal="right" vertical="center"/>
    </xf>
    <xf numFmtId="4" fontId="59" fillId="15" borderId="37" applyNumberFormat="0" applyProtection="0">
      <alignment horizontal="right" vertical="center"/>
    </xf>
    <xf numFmtId="4" fontId="59" fillId="21" borderId="37" applyNumberFormat="0" applyProtection="0">
      <alignment horizontal="right" vertical="center"/>
    </xf>
    <xf numFmtId="4" fontId="59" fillId="21" borderId="37" applyNumberFormat="0" applyProtection="0">
      <alignment horizontal="right" vertical="center"/>
    </xf>
    <xf numFmtId="4" fontId="59" fillId="21" borderId="37" applyNumberFormat="0" applyProtection="0">
      <alignment horizontal="right" vertical="center"/>
    </xf>
    <xf numFmtId="4" fontId="59" fillId="21" borderId="37" applyNumberFormat="0" applyProtection="0">
      <alignment horizontal="right" vertical="center"/>
    </xf>
    <xf numFmtId="4" fontId="59" fillId="21" borderId="37" applyNumberFormat="0" applyProtection="0">
      <alignment horizontal="right" vertical="center"/>
    </xf>
    <xf numFmtId="4" fontId="59" fillId="21" borderId="37" applyNumberFormat="0" applyProtection="0">
      <alignment horizontal="right" vertical="center"/>
    </xf>
    <xf numFmtId="4" fontId="59" fillId="21" borderId="37" applyNumberFormat="0" applyProtection="0">
      <alignment horizontal="right" vertical="center"/>
    </xf>
    <xf numFmtId="4" fontId="59" fillId="21" borderId="37" applyNumberFormat="0" applyProtection="0">
      <alignment horizontal="right" vertical="center"/>
    </xf>
    <xf numFmtId="4" fontId="59" fillId="20" borderId="37" applyNumberFormat="0" applyProtection="0">
      <alignment horizontal="right" vertical="center"/>
    </xf>
    <xf numFmtId="4" fontId="59" fillId="20" borderId="37" applyNumberFormat="0" applyProtection="0">
      <alignment horizontal="right" vertical="center"/>
    </xf>
    <xf numFmtId="4" fontId="59" fillId="20" borderId="37" applyNumberFormat="0" applyProtection="0">
      <alignment horizontal="right" vertical="center"/>
    </xf>
    <xf numFmtId="4" fontId="59" fillId="20" borderId="37" applyNumberFormat="0" applyProtection="0">
      <alignment horizontal="right" vertical="center"/>
    </xf>
    <xf numFmtId="4" fontId="59" fillId="20" borderId="37" applyNumberFormat="0" applyProtection="0">
      <alignment horizontal="right" vertical="center"/>
    </xf>
    <xf numFmtId="4" fontId="59" fillId="20" borderId="37" applyNumberFormat="0" applyProtection="0">
      <alignment horizontal="right" vertical="center"/>
    </xf>
    <xf numFmtId="4" fontId="59" fillId="20" borderId="37" applyNumberFormat="0" applyProtection="0">
      <alignment horizontal="right" vertical="center"/>
    </xf>
    <xf numFmtId="4" fontId="59" fillId="20" borderId="37" applyNumberFormat="0" applyProtection="0">
      <alignment horizontal="right" vertical="center"/>
    </xf>
    <xf numFmtId="4" fontId="59" fillId="56" borderId="37" applyNumberFormat="0" applyProtection="0">
      <alignment horizontal="right" vertical="center"/>
    </xf>
    <xf numFmtId="4" fontId="59" fillId="56" borderId="37" applyNumberFormat="0" applyProtection="0">
      <alignment horizontal="right" vertical="center"/>
    </xf>
    <xf numFmtId="4" fontId="59" fillId="56" borderId="37" applyNumberFormat="0" applyProtection="0">
      <alignment horizontal="right" vertical="center"/>
    </xf>
    <xf numFmtId="4" fontId="59" fillId="56" borderId="37" applyNumberFormat="0" applyProtection="0">
      <alignment horizontal="right" vertical="center"/>
    </xf>
    <xf numFmtId="4" fontId="59" fillId="56" borderId="37" applyNumberFormat="0" applyProtection="0">
      <alignment horizontal="right" vertical="center"/>
    </xf>
    <xf numFmtId="4" fontId="59" fillId="56" borderId="37" applyNumberFormat="0" applyProtection="0">
      <alignment horizontal="right" vertical="center"/>
    </xf>
    <xf numFmtId="4" fontId="59" fillId="56" borderId="37" applyNumberFormat="0" applyProtection="0">
      <alignment horizontal="right" vertical="center"/>
    </xf>
    <xf numFmtId="4" fontId="59" fillId="56" borderId="37" applyNumberFormat="0" applyProtection="0">
      <alignment horizontal="right" vertical="center"/>
    </xf>
    <xf numFmtId="4" fontId="59" fillId="10" borderId="37" applyNumberFormat="0" applyProtection="0">
      <alignment horizontal="right" vertical="center"/>
    </xf>
    <xf numFmtId="4" fontId="59" fillId="10" borderId="37" applyNumberFormat="0" applyProtection="0">
      <alignment horizontal="right" vertical="center"/>
    </xf>
    <xf numFmtId="4" fontId="59" fillId="10" borderId="37" applyNumberFormat="0" applyProtection="0">
      <alignment horizontal="right" vertical="center"/>
    </xf>
    <xf numFmtId="4" fontId="59" fillId="10" borderId="37" applyNumberFormat="0" applyProtection="0">
      <alignment horizontal="right" vertical="center"/>
    </xf>
    <xf numFmtId="4" fontId="59" fillId="10" borderId="37" applyNumberFormat="0" applyProtection="0">
      <alignment horizontal="right" vertical="center"/>
    </xf>
    <xf numFmtId="4" fontId="59" fillId="10" borderId="37" applyNumberFormat="0" applyProtection="0">
      <alignment horizontal="right" vertical="center"/>
    </xf>
    <xf numFmtId="4" fontId="59" fillId="10" borderId="37" applyNumberFormat="0" applyProtection="0">
      <alignment horizontal="right" vertical="center"/>
    </xf>
    <xf numFmtId="4" fontId="59" fillId="10" borderId="37" applyNumberFormat="0" applyProtection="0">
      <alignment horizontal="right" vertical="center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62" fillId="57" borderId="38" applyNumberFormat="0" applyProtection="0">
      <alignment horizontal="left" vertical="center" indent="1"/>
    </xf>
    <xf numFmtId="4" fontId="59" fillId="58" borderId="0" applyNumberFormat="0" applyProtection="0">
      <alignment horizontal="left" vertical="center" indent="1"/>
    </xf>
    <xf numFmtId="4" fontId="64" fillId="59" borderId="0" applyNumberFormat="0" applyProtection="0">
      <alignment horizontal="left" vertical="center" indent="1"/>
    </xf>
    <xf numFmtId="4" fontId="59" fillId="55" borderId="37" applyNumberFormat="0" applyProtection="0">
      <alignment horizontal="right" vertical="center"/>
    </xf>
    <xf numFmtId="4" fontId="59" fillId="55" borderId="37" applyNumberFormat="0" applyProtection="0">
      <alignment horizontal="right" vertical="center"/>
    </xf>
    <xf numFmtId="4" fontId="59" fillId="55" borderId="37" applyNumberFormat="0" applyProtection="0">
      <alignment horizontal="right" vertical="center"/>
    </xf>
    <xf numFmtId="4" fontId="59" fillId="55" borderId="37" applyNumberFormat="0" applyProtection="0">
      <alignment horizontal="right" vertical="center"/>
    </xf>
    <xf numFmtId="4" fontId="59" fillId="55" borderId="37" applyNumberFormat="0" applyProtection="0">
      <alignment horizontal="right" vertical="center"/>
    </xf>
    <xf numFmtId="4" fontId="59" fillId="55" borderId="37" applyNumberFormat="0" applyProtection="0">
      <alignment horizontal="right" vertical="center"/>
    </xf>
    <xf numFmtId="4" fontId="59" fillId="55" borderId="37" applyNumberFormat="0" applyProtection="0">
      <alignment horizontal="right" vertical="center"/>
    </xf>
    <xf numFmtId="4" fontId="59" fillId="55" borderId="37" applyNumberFormat="0" applyProtection="0">
      <alignment horizontal="right" vertical="center"/>
    </xf>
    <xf numFmtId="4" fontId="59" fillId="58" borderId="0" applyNumberFormat="0" applyProtection="0">
      <alignment horizontal="left" vertical="center" indent="1"/>
    </xf>
    <xf numFmtId="4" fontId="59" fillId="55" borderId="0" applyNumberFormat="0" applyProtection="0">
      <alignment horizontal="left" vertical="center" indent="1"/>
    </xf>
    <xf numFmtId="0" fontId="9" fillId="59" borderId="37" applyNumberFormat="0" applyProtection="0">
      <alignment horizontal="left" vertical="center" indent="1"/>
    </xf>
    <xf numFmtId="0" fontId="9" fillId="59" borderId="37" applyNumberFormat="0" applyProtection="0">
      <alignment horizontal="left" vertical="center" indent="1"/>
    </xf>
    <xf numFmtId="0" fontId="9" fillId="59" borderId="37" applyNumberFormat="0" applyProtection="0">
      <alignment horizontal="left" vertical="center" indent="1"/>
    </xf>
    <xf numFmtId="0" fontId="9" fillId="59" borderId="37" applyNumberFormat="0" applyProtection="0">
      <alignment horizontal="left" vertical="center" indent="1"/>
    </xf>
    <xf numFmtId="0" fontId="9" fillId="59" borderId="37" applyNumberFormat="0" applyProtection="0">
      <alignment horizontal="left" vertical="center" indent="1"/>
    </xf>
    <xf numFmtId="0" fontId="9" fillId="59" borderId="37" applyNumberFormat="0" applyProtection="0">
      <alignment horizontal="left" vertical="center" indent="1"/>
    </xf>
    <xf numFmtId="0" fontId="9" fillId="59" borderId="37" applyNumberFormat="0" applyProtection="0">
      <alignment horizontal="left" vertical="center" indent="1"/>
    </xf>
    <xf numFmtId="0" fontId="9" fillId="59" borderId="37" applyNumberFormat="0" applyProtection="0">
      <alignment horizontal="left" vertical="center" indent="1"/>
    </xf>
    <xf numFmtId="0" fontId="9" fillId="59" borderId="37" applyNumberFormat="0" applyProtection="0">
      <alignment horizontal="left" vertical="top" indent="1"/>
    </xf>
    <xf numFmtId="0" fontId="9" fillId="59" borderId="37" applyNumberFormat="0" applyProtection="0">
      <alignment horizontal="left" vertical="top" indent="1"/>
    </xf>
    <xf numFmtId="0" fontId="9" fillId="59" borderId="37" applyNumberFormat="0" applyProtection="0">
      <alignment horizontal="left" vertical="top" indent="1"/>
    </xf>
    <xf numFmtId="0" fontId="9" fillId="59" borderId="37" applyNumberFormat="0" applyProtection="0">
      <alignment horizontal="left" vertical="top" indent="1"/>
    </xf>
    <xf numFmtId="0" fontId="9" fillId="59" borderId="37" applyNumberFormat="0" applyProtection="0">
      <alignment horizontal="left" vertical="top" indent="1"/>
    </xf>
    <xf numFmtId="0" fontId="9" fillId="59" borderId="37" applyNumberFormat="0" applyProtection="0">
      <alignment horizontal="left" vertical="top" indent="1"/>
    </xf>
    <xf numFmtId="0" fontId="9" fillId="59" borderId="37" applyNumberFormat="0" applyProtection="0">
      <alignment horizontal="left" vertical="top" indent="1"/>
    </xf>
    <xf numFmtId="0" fontId="9" fillId="59" borderId="37" applyNumberFormat="0" applyProtection="0">
      <alignment horizontal="left" vertical="top" indent="1"/>
    </xf>
    <xf numFmtId="0" fontId="9" fillId="55" borderId="37" applyNumberFormat="0" applyProtection="0">
      <alignment horizontal="left" vertical="center" indent="1"/>
    </xf>
    <xf numFmtId="0" fontId="9" fillId="55" borderId="37" applyNumberFormat="0" applyProtection="0">
      <alignment horizontal="left" vertical="center" indent="1"/>
    </xf>
    <xf numFmtId="0" fontId="9" fillId="55" borderId="37" applyNumberFormat="0" applyProtection="0">
      <alignment horizontal="left" vertical="center" indent="1"/>
    </xf>
    <xf numFmtId="0" fontId="9" fillId="55" borderId="37" applyNumberFormat="0" applyProtection="0">
      <alignment horizontal="left" vertical="center" indent="1"/>
    </xf>
    <xf numFmtId="0" fontId="9" fillId="55" borderId="37" applyNumberFormat="0" applyProtection="0">
      <alignment horizontal="left" vertical="center" indent="1"/>
    </xf>
    <xf numFmtId="0" fontId="9" fillId="55" borderId="37" applyNumberFormat="0" applyProtection="0">
      <alignment horizontal="left" vertical="center" indent="1"/>
    </xf>
    <xf numFmtId="0" fontId="9" fillId="55" borderId="37" applyNumberFormat="0" applyProtection="0">
      <alignment horizontal="left" vertical="center" indent="1"/>
    </xf>
    <xf numFmtId="0" fontId="9" fillId="55" borderId="37" applyNumberFormat="0" applyProtection="0">
      <alignment horizontal="left" vertical="center" indent="1"/>
    </xf>
    <xf numFmtId="0" fontId="9" fillId="55" borderId="37" applyNumberFormat="0" applyProtection="0">
      <alignment horizontal="left" vertical="top" indent="1"/>
    </xf>
    <xf numFmtId="0" fontId="9" fillId="55" borderId="37" applyNumberFormat="0" applyProtection="0">
      <alignment horizontal="left" vertical="top" indent="1"/>
    </xf>
    <xf numFmtId="0" fontId="9" fillId="55" borderId="37" applyNumberFormat="0" applyProtection="0">
      <alignment horizontal="left" vertical="top" indent="1"/>
    </xf>
    <xf numFmtId="0" fontId="9" fillId="55" borderId="37" applyNumberFormat="0" applyProtection="0">
      <alignment horizontal="left" vertical="top" indent="1"/>
    </xf>
    <xf numFmtId="0" fontId="9" fillId="55" borderId="37" applyNumberFormat="0" applyProtection="0">
      <alignment horizontal="left" vertical="top" indent="1"/>
    </xf>
    <xf numFmtId="0" fontId="9" fillId="55" borderId="37" applyNumberFormat="0" applyProtection="0">
      <alignment horizontal="left" vertical="top" indent="1"/>
    </xf>
    <xf numFmtId="0" fontId="9" fillId="55" borderId="37" applyNumberFormat="0" applyProtection="0">
      <alignment horizontal="left" vertical="top" indent="1"/>
    </xf>
    <xf numFmtId="0" fontId="9" fillId="55" borderId="37" applyNumberFormat="0" applyProtection="0">
      <alignment horizontal="left" vertical="top" indent="1"/>
    </xf>
    <xf numFmtId="0" fontId="9" fillId="8" borderId="37" applyNumberFormat="0" applyProtection="0">
      <alignment horizontal="left" vertical="center" indent="1"/>
    </xf>
    <xf numFmtId="0" fontId="9" fillId="8" borderId="37" applyNumberFormat="0" applyProtection="0">
      <alignment horizontal="left" vertical="center" indent="1"/>
    </xf>
    <xf numFmtId="0" fontId="9" fillId="8" borderId="37" applyNumberFormat="0" applyProtection="0">
      <alignment horizontal="left" vertical="center" indent="1"/>
    </xf>
    <xf numFmtId="0" fontId="9" fillId="8" borderId="37" applyNumberFormat="0" applyProtection="0">
      <alignment horizontal="left" vertical="center" indent="1"/>
    </xf>
    <xf numFmtId="0" fontId="9" fillId="8" borderId="37" applyNumberFormat="0" applyProtection="0">
      <alignment horizontal="left" vertical="center" indent="1"/>
    </xf>
    <xf numFmtId="0" fontId="9" fillId="8" borderId="37" applyNumberFormat="0" applyProtection="0">
      <alignment horizontal="left" vertical="center" indent="1"/>
    </xf>
    <xf numFmtId="0" fontId="9" fillId="8" borderId="37" applyNumberFormat="0" applyProtection="0">
      <alignment horizontal="left" vertical="center" indent="1"/>
    </xf>
    <xf numFmtId="0" fontId="9" fillId="8" borderId="37" applyNumberFormat="0" applyProtection="0">
      <alignment horizontal="left" vertical="center" indent="1"/>
    </xf>
    <xf numFmtId="0" fontId="9" fillId="8" borderId="37" applyNumberFormat="0" applyProtection="0">
      <alignment horizontal="left" vertical="top" indent="1"/>
    </xf>
    <xf numFmtId="0" fontId="9" fillId="8" borderId="37" applyNumberFormat="0" applyProtection="0">
      <alignment horizontal="left" vertical="top" indent="1"/>
    </xf>
    <xf numFmtId="0" fontId="9" fillId="8" borderId="37" applyNumberFormat="0" applyProtection="0">
      <alignment horizontal="left" vertical="top" indent="1"/>
    </xf>
    <xf numFmtId="0" fontId="9" fillId="8" borderId="37" applyNumberFormat="0" applyProtection="0">
      <alignment horizontal="left" vertical="top" indent="1"/>
    </xf>
    <xf numFmtId="0" fontId="9" fillId="8" borderId="37" applyNumberFormat="0" applyProtection="0">
      <alignment horizontal="left" vertical="top" indent="1"/>
    </xf>
    <xf numFmtId="0" fontId="9" fillId="8" borderId="37" applyNumberFormat="0" applyProtection="0">
      <alignment horizontal="left" vertical="top" indent="1"/>
    </xf>
    <xf numFmtId="0" fontId="9" fillId="8" borderId="37" applyNumberFormat="0" applyProtection="0">
      <alignment horizontal="left" vertical="top" indent="1"/>
    </xf>
    <xf numFmtId="0" fontId="9" fillId="8" borderId="37" applyNumberFormat="0" applyProtection="0">
      <alignment horizontal="left" vertical="top" indent="1"/>
    </xf>
    <xf numFmtId="0" fontId="9" fillId="58" borderId="37" applyNumberFormat="0" applyProtection="0">
      <alignment horizontal="left" vertical="center" indent="1"/>
    </xf>
    <xf numFmtId="0" fontId="9" fillId="58" borderId="37" applyNumberFormat="0" applyProtection="0">
      <alignment horizontal="left" vertical="center" indent="1"/>
    </xf>
    <xf numFmtId="0" fontId="9" fillId="58" borderId="37" applyNumberFormat="0" applyProtection="0">
      <alignment horizontal="left" vertical="center" indent="1"/>
    </xf>
    <xf numFmtId="0" fontId="9" fillId="58" borderId="37" applyNumberFormat="0" applyProtection="0">
      <alignment horizontal="left" vertical="center" indent="1"/>
    </xf>
    <xf numFmtId="0" fontId="9" fillId="58" borderId="37" applyNumberFormat="0" applyProtection="0">
      <alignment horizontal="left" vertical="center" indent="1"/>
    </xf>
    <xf numFmtId="0" fontId="9" fillId="58" borderId="37" applyNumberFormat="0" applyProtection="0">
      <alignment horizontal="left" vertical="center" indent="1"/>
    </xf>
    <xf numFmtId="0" fontId="9" fillId="58" borderId="37" applyNumberFormat="0" applyProtection="0">
      <alignment horizontal="left" vertical="center" indent="1"/>
    </xf>
    <xf numFmtId="0" fontId="9" fillId="58" borderId="37" applyNumberFormat="0" applyProtection="0">
      <alignment horizontal="left" vertical="center" indent="1"/>
    </xf>
    <xf numFmtId="0" fontId="9" fillId="58" borderId="37" applyNumberFormat="0" applyProtection="0">
      <alignment horizontal="left" vertical="top" indent="1"/>
    </xf>
    <xf numFmtId="0" fontId="9" fillId="58" borderId="37" applyNumberFormat="0" applyProtection="0">
      <alignment horizontal="left" vertical="top" indent="1"/>
    </xf>
    <xf numFmtId="0" fontId="9" fillId="58" borderId="37" applyNumberFormat="0" applyProtection="0">
      <alignment horizontal="left" vertical="top" indent="1"/>
    </xf>
    <xf numFmtId="0" fontId="9" fillId="58" borderId="37" applyNumberFormat="0" applyProtection="0">
      <alignment horizontal="left" vertical="top" indent="1"/>
    </xf>
    <xf numFmtId="0" fontId="9" fillId="58" borderId="37" applyNumberFormat="0" applyProtection="0">
      <alignment horizontal="left" vertical="top" indent="1"/>
    </xf>
    <xf numFmtId="0" fontId="9" fillId="58" borderId="37" applyNumberFormat="0" applyProtection="0">
      <alignment horizontal="left" vertical="top" indent="1"/>
    </xf>
    <xf numFmtId="0" fontId="9" fillId="58" borderId="37" applyNumberFormat="0" applyProtection="0">
      <alignment horizontal="left" vertical="top" indent="1"/>
    </xf>
    <xf numFmtId="0" fontId="9" fillId="58" borderId="37" applyNumberFormat="0" applyProtection="0">
      <alignment horizontal="left" vertical="top" indent="1"/>
    </xf>
    <xf numFmtId="0" fontId="9" fillId="60" borderId="39" applyNumberFormat="0">
      <protection locked="0"/>
    </xf>
    <xf numFmtId="0" fontId="9" fillId="60" borderId="39" applyNumberFormat="0">
      <protection locked="0"/>
    </xf>
    <xf numFmtId="0" fontId="9" fillId="60" borderId="39" applyNumberFormat="0">
      <protection locked="0"/>
    </xf>
    <xf numFmtId="0" fontId="9" fillId="60" borderId="39" applyNumberFormat="0">
      <protection locked="0"/>
    </xf>
    <xf numFmtId="0" fontId="9" fillId="60" borderId="39" applyNumberFormat="0">
      <protection locked="0"/>
    </xf>
    <xf numFmtId="4" fontId="59" fillId="23" borderId="37" applyNumberFormat="0" applyProtection="0">
      <alignment vertical="center"/>
    </xf>
    <xf numFmtId="4" fontId="59" fillId="23" borderId="37" applyNumberFormat="0" applyProtection="0">
      <alignment vertical="center"/>
    </xf>
    <xf numFmtId="4" fontId="59" fillId="23" borderId="37" applyNumberFormat="0" applyProtection="0">
      <alignment vertical="center"/>
    </xf>
    <xf numFmtId="4" fontId="59" fillId="23" borderId="37" applyNumberFormat="0" applyProtection="0">
      <alignment vertical="center"/>
    </xf>
    <xf numFmtId="4" fontId="59" fillId="23" borderId="37" applyNumberFormat="0" applyProtection="0">
      <alignment vertical="center"/>
    </xf>
    <xf numFmtId="4" fontId="59" fillId="23" borderId="37" applyNumberFormat="0" applyProtection="0">
      <alignment vertical="center"/>
    </xf>
    <xf numFmtId="4" fontId="59" fillId="23" borderId="37" applyNumberFormat="0" applyProtection="0">
      <alignment vertical="center"/>
    </xf>
    <xf numFmtId="4" fontId="59" fillId="23" borderId="37" applyNumberFormat="0" applyProtection="0">
      <alignment vertical="center"/>
    </xf>
    <xf numFmtId="4" fontId="65" fillId="23" borderId="37" applyNumberFormat="0" applyProtection="0">
      <alignment vertical="center"/>
    </xf>
    <xf numFmtId="4" fontId="65" fillId="23" borderId="37" applyNumberFormat="0" applyProtection="0">
      <alignment vertical="center"/>
    </xf>
    <xf numFmtId="4" fontId="65" fillId="23" borderId="37" applyNumberFormat="0" applyProtection="0">
      <alignment vertical="center"/>
    </xf>
    <xf numFmtId="4" fontId="65" fillId="23" borderId="37" applyNumberFormat="0" applyProtection="0">
      <alignment vertical="center"/>
    </xf>
    <xf numFmtId="4" fontId="65" fillId="23" borderId="37" applyNumberFormat="0" applyProtection="0">
      <alignment vertical="center"/>
    </xf>
    <xf numFmtId="4" fontId="65" fillId="23" borderId="37" applyNumberFormat="0" applyProtection="0">
      <alignment vertical="center"/>
    </xf>
    <xf numFmtId="4" fontId="65" fillId="23" borderId="37" applyNumberFormat="0" applyProtection="0">
      <alignment vertical="center"/>
    </xf>
    <xf numFmtId="4" fontId="65" fillId="23" borderId="37" applyNumberFormat="0" applyProtection="0">
      <alignment vertical="center"/>
    </xf>
    <xf numFmtId="4" fontId="59" fillId="23" borderId="37" applyNumberFormat="0" applyProtection="0">
      <alignment horizontal="left" vertical="center" indent="1"/>
    </xf>
    <xf numFmtId="4" fontId="59" fillId="23" borderId="37" applyNumberFormat="0" applyProtection="0">
      <alignment horizontal="left" vertical="center" indent="1"/>
    </xf>
    <xf numFmtId="4" fontId="59" fillId="23" borderId="37" applyNumberFormat="0" applyProtection="0">
      <alignment horizontal="left" vertical="center" indent="1"/>
    </xf>
    <xf numFmtId="4" fontId="59" fillId="23" borderId="37" applyNumberFormat="0" applyProtection="0">
      <alignment horizontal="left" vertical="center" indent="1"/>
    </xf>
    <xf numFmtId="4" fontId="59" fillId="23" borderId="37" applyNumberFormat="0" applyProtection="0">
      <alignment horizontal="left" vertical="center" indent="1"/>
    </xf>
    <xf numFmtId="4" fontId="59" fillId="23" borderId="37" applyNumberFormat="0" applyProtection="0">
      <alignment horizontal="left" vertical="center" indent="1"/>
    </xf>
    <xf numFmtId="4" fontId="59" fillId="23" borderId="37" applyNumberFormat="0" applyProtection="0">
      <alignment horizontal="left" vertical="center" indent="1"/>
    </xf>
    <xf numFmtId="4" fontId="59" fillId="23" borderId="37" applyNumberFormat="0" applyProtection="0">
      <alignment horizontal="left" vertical="center" indent="1"/>
    </xf>
    <xf numFmtId="0" fontId="59" fillId="23" borderId="37" applyNumberFormat="0" applyProtection="0">
      <alignment horizontal="left" vertical="top" indent="1"/>
    </xf>
    <xf numFmtId="0" fontId="59" fillId="23" borderId="37" applyNumberFormat="0" applyProtection="0">
      <alignment horizontal="left" vertical="top" indent="1"/>
    </xf>
    <xf numFmtId="0" fontId="59" fillId="23" borderId="37" applyNumberFormat="0" applyProtection="0">
      <alignment horizontal="left" vertical="top" indent="1"/>
    </xf>
    <xf numFmtId="0" fontId="59" fillId="23" borderId="37" applyNumberFormat="0" applyProtection="0">
      <alignment horizontal="left" vertical="top" indent="1"/>
    </xf>
    <xf numFmtId="0" fontId="59" fillId="23" borderId="37" applyNumberFormat="0" applyProtection="0">
      <alignment horizontal="left" vertical="top" indent="1"/>
    </xf>
    <xf numFmtId="0" fontId="59" fillId="23" borderId="37" applyNumberFormat="0" applyProtection="0">
      <alignment horizontal="left" vertical="top" indent="1"/>
    </xf>
    <xf numFmtId="0" fontId="59" fillId="23" borderId="37" applyNumberFormat="0" applyProtection="0">
      <alignment horizontal="left" vertical="top" indent="1"/>
    </xf>
    <xf numFmtId="0" fontId="59" fillId="23" borderId="37" applyNumberFormat="0" applyProtection="0">
      <alignment horizontal="left" vertical="top" indent="1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59" fillId="58" borderId="37" applyNumberFormat="0" applyProtection="0">
      <alignment horizontal="right" vertical="center"/>
    </xf>
    <xf numFmtId="4" fontId="65" fillId="58" borderId="37" applyNumberFormat="0" applyProtection="0">
      <alignment horizontal="right" vertical="center"/>
    </xf>
    <xf numFmtId="4" fontId="65" fillId="58" borderId="37" applyNumberFormat="0" applyProtection="0">
      <alignment horizontal="right" vertical="center"/>
    </xf>
    <xf numFmtId="4" fontId="65" fillId="58" borderId="37" applyNumberFormat="0" applyProtection="0">
      <alignment horizontal="right" vertical="center"/>
    </xf>
    <xf numFmtId="4" fontId="65" fillId="58" borderId="37" applyNumberFormat="0" applyProtection="0">
      <alignment horizontal="right" vertical="center"/>
    </xf>
    <xf numFmtId="4" fontId="65" fillId="58" borderId="37" applyNumberFormat="0" applyProtection="0">
      <alignment horizontal="right" vertical="center"/>
    </xf>
    <xf numFmtId="4" fontId="65" fillId="58" borderId="37" applyNumberFormat="0" applyProtection="0">
      <alignment horizontal="right" vertical="center"/>
    </xf>
    <xf numFmtId="4" fontId="65" fillId="58" borderId="37" applyNumberFormat="0" applyProtection="0">
      <alignment horizontal="right" vertical="center"/>
    </xf>
    <xf numFmtId="4" fontId="65" fillId="58" borderId="37" applyNumberFormat="0" applyProtection="0">
      <alignment horizontal="right" vertical="center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4" fontId="59" fillId="55" borderId="37" applyNumberFormat="0" applyProtection="0">
      <alignment horizontal="left" vertical="center" indent="1"/>
    </xf>
    <xf numFmtId="0" fontId="59" fillId="55" borderId="37" applyNumberFormat="0" applyProtection="0">
      <alignment horizontal="left" vertical="top" indent="1"/>
    </xf>
    <xf numFmtId="0" fontId="59" fillId="55" borderId="37" applyNumberFormat="0" applyProtection="0">
      <alignment horizontal="left" vertical="top" indent="1"/>
    </xf>
    <xf numFmtId="0" fontId="59" fillId="55" borderId="37" applyNumberFormat="0" applyProtection="0">
      <alignment horizontal="left" vertical="top" indent="1"/>
    </xf>
    <xf numFmtId="0" fontId="59" fillId="55" borderId="37" applyNumberFormat="0" applyProtection="0">
      <alignment horizontal="left" vertical="top" indent="1"/>
    </xf>
    <xf numFmtId="0" fontId="59" fillId="55" borderId="37" applyNumberFormat="0" applyProtection="0">
      <alignment horizontal="left" vertical="top" indent="1"/>
    </xf>
    <xf numFmtId="0" fontId="59" fillId="55" borderId="37" applyNumberFormat="0" applyProtection="0">
      <alignment horizontal="left" vertical="top" indent="1"/>
    </xf>
    <xf numFmtId="0" fontId="59" fillId="55" borderId="37" applyNumberFormat="0" applyProtection="0">
      <alignment horizontal="left" vertical="top" indent="1"/>
    </xf>
    <xf numFmtId="0" fontId="59" fillId="55" borderId="37" applyNumberFormat="0" applyProtection="0">
      <alignment horizontal="left" vertical="top" indent="1"/>
    </xf>
    <xf numFmtId="4" fontId="66" fillId="61" borderId="0" applyNumberFormat="0" applyProtection="0">
      <alignment horizontal="left" vertical="center" indent="1"/>
    </xf>
    <xf numFmtId="4" fontId="67" fillId="58" borderId="37" applyNumberFormat="0" applyProtection="0">
      <alignment horizontal="right" vertical="center"/>
    </xf>
    <xf numFmtId="4" fontId="67" fillId="58" borderId="37" applyNumberFormat="0" applyProtection="0">
      <alignment horizontal="right" vertical="center"/>
    </xf>
    <xf numFmtId="4" fontId="67" fillId="58" borderId="37" applyNumberFormat="0" applyProtection="0">
      <alignment horizontal="right" vertical="center"/>
    </xf>
    <xf numFmtId="4" fontId="67" fillId="58" borderId="37" applyNumberFormat="0" applyProtection="0">
      <alignment horizontal="right" vertical="center"/>
    </xf>
    <xf numFmtId="4" fontId="67" fillId="58" borderId="37" applyNumberFormat="0" applyProtection="0">
      <alignment horizontal="right" vertical="center"/>
    </xf>
    <xf numFmtId="4" fontId="67" fillId="58" borderId="37" applyNumberFormat="0" applyProtection="0">
      <alignment horizontal="right" vertical="center"/>
    </xf>
    <xf numFmtId="4" fontId="67" fillId="58" borderId="37" applyNumberFormat="0" applyProtection="0">
      <alignment horizontal="right" vertical="center"/>
    </xf>
    <xf numFmtId="4" fontId="67" fillId="58" borderId="37" applyNumberFormat="0" applyProtection="0">
      <alignment horizontal="right" vertical="center"/>
    </xf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1" fillId="0" borderId="40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72" fillId="0" borderId="41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54" fillId="0" borderId="42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7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31" fillId="0" borderId="43" applyNumberFormat="0" applyFill="0" applyAlignment="0" applyProtection="0"/>
    <xf numFmtId="0" fontId="26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9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299">
    <xf numFmtId="0" fontId="0" fillId="0" borderId="0" xfId="0"/>
    <xf numFmtId="0" fontId="9" fillId="0" borderId="0" xfId="53"/>
    <xf numFmtId="0" fontId="13" fillId="0" borderId="12" xfId="53" applyFont="1" applyBorder="1" applyAlignment="1">
      <alignment horizontal="center" vertical="center" wrapText="1"/>
    </xf>
    <xf numFmtId="0" fontId="9" fillId="0" borderId="12" xfId="53" applyBorder="1" applyAlignment="1">
      <alignment vertical="center" wrapText="1"/>
    </xf>
    <xf numFmtId="3" fontId="9" fillId="0" borderId="12" xfId="53" applyNumberFormat="1" applyBorder="1" applyAlignment="1">
      <alignment horizontal="center" vertical="center" wrapText="1"/>
    </xf>
    <xf numFmtId="0" fontId="9" fillId="0" borderId="12" xfId="53" applyBorder="1" applyAlignment="1">
      <alignment horizontal="center" vertical="center" wrapText="1"/>
    </xf>
    <xf numFmtId="175" fontId="0" fillId="0" borderId="0" xfId="51" applyNumberFormat="1" applyFont="1"/>
    <xf numFmtId="175" fontId="13" fillId="0" borderId="13" xfId="51" applyNumberFormat="1" applyFont="1" applyFill="1" applyBorder="1"/>
    <xf numFmtId="175" fontId="13" fillId="0" borderId="0" xfId="51" applyNumberFormat="1" applyFont="1" applyFill="1" applyBorder="1"/>
    <xf numFmtId="14" fontId="0" fillId="0" borderId="0" xfId="51" applyNumberFormat="1" applyFont="1" applyAlignment="1">
      <alignment horizontal="left"/>
    </xf>
    <xf numFmtId="3" fontId="9" fillId="0" borderId="0" xfId="53" applyNumberFormat="1" applyAlignment="1">
      <alignment horizontal="center" vertical="center" wrapText="1"/>
    </xf>
    <xf numFmtId="0" fontId="9" fillId="0" borderId="0" xfId="53" applyAlignment="1">
      <alignment horizontal="center" vertical="center" wrapText="1"/>
    </xf>
    <xf numFmtId="175" fontId="0" fillId="0" borderId="0" xfId="51" applyNumberFormat="1" applyFont="1" applyAlignment="1">
      <alignment wrapText="1"/>
    </xf>
    <xf numFmtId="175" fontId="33" fillId="0" borderId="0" xfId="51" applyNumberFormat="1" applyFont="1"/>
    <xf numFmtId="14" fontId="33" fillId="0" borderId="0" xfId="51" applyNumberFormat="1" applyFont="1" applyAlignment="1">
      <alignment horizontal="left"/>
    </xf>
    <xf numFmtId="175" fontId="0" fillId="0" borderId="20" xfId="51" applyNumberFormat="1" applyFont="1" applyFill="1" applyBorder="1"/>
    <xf numFmtId="3" fontId="13" fillId="0" borderId="12" xfId="53" applyNumberFormat="1" applyFont="1" applyBorder="1" applyAlignment="1">
      <alignment horizontal="center" vertical="center" wrapText="1"/>
    </xf>
    <xf numFmtId="175" fontId="13" fillId="0" borderId="26" xfId="51" applyNumberFormat="1" applyFont="1" applyFill="1" applyBorder="1" applyAlignment="1">
      <alignment horizontal="center" vertical="center" wrapText="1"/>
    </xf>
    <xf numFmtId="175" fontId="13" fillId="0" borderId="27" xfId="51" applyNumberFormat="1" applyFont="1" applyFill="1" applyBorder="1" applyAlignment="1">
      <alignment horizontal="center" vertical="center" wrapText="1"/>
    </xf>
    <xf numFmtId="175" fontId="13" fillId="0" borderId="26" xfId="51" applyNumberFormat="1" applyFont="1" applyFill="1" applyBorder="1"/>
    <xf numFmtId="175" fontId="13" fillId="0" borderId="27" xfId="51" applyNumberFormat="1" applyFont="1" applyFill="1" applyBorder="1"/>
    <xf numFmtId="37" fontId="9" fillId="24" borderId="13" xfId="37" applyFont="1" applyFill="1" applyBorder="1" applyAlignment="1" applyProtection="1">
      <alignment horizontal="left"/>
      <protection hidden="1"/>
    </xf>
    <xf numFmtId="37" fontId="9" fillId="24" borderId="0" xfId="37" applyFont="1" applyFill="1" applyProtection="1">
      <protection hidden="1"/>
    </xf>
    <xf numFmtId="37" fontId="9" fillId="24" borderId="52" xfId="37" applyFont="1" applyFill="1" applyBorder="1" applyAlignment="1" applyProtection="1">
      <alignment horizontal="left"/>
      <protection hidden="1"/>
    </xf>
    <xf numFmtId="37" fontId="13" fillId="24" borderId="10" xfId="37" applyFont="1" applyFill="1" applyBorder="1" applyAlignment="1" applyProtection="1">
      <alignment horizontal="center" vertical="center" wrapText="1"/>
      <protection hidden="1"/>
    </xf>
    <xf numFmtId="9" fontId="13" fillId="24" borderId="10" xfId="40" applyFont="1" applyFill="1" applyBorder="1" applyAlignment="1" applyProtection="1">
      <alignment horizontal="center" vertical="center" wrapText="1"/>
      <protection hidden="1"/>
    </xf>
    <xf numFmtId="37" fontId="13" fillId="24" borderId="23" xfId="37" applyFont="1" applyFill="1" applyBorder="1" applyAlignment="1" applyProtection="1">
      <alignment horizontal="center" vertical="center" wrapText="1"/>
      <protection hidden="1"/>
    </xf>
    <xf numFmtId="9" fontId="13" fillId="24" borderId="23" xfId="40" applyFont="1" applyFill="1" applyBorder="1" applyAlignment="1" applyProtection="1">
      <alignment horizontal="center" vertical="center" wrapText="1"/>
      <protection hidden="1"/>
    </xf>
    <xf numFmtId="37" fontId="34" fillId="24" borderId="0" xfId="37" applyFont="1" applyFill="1" applyProtection="1">
      <protection hidden="1"/>
    </xf>
    <xf numFmtId="37" fontId="34" fillId="24" borderId="0" xfId="37" applyFont="1" applyFill="1" applyAlignment="1" applyProtection="1">
      <alignment horizontal="center" vertical="center" wrapText="1"/>
      <protection hidden="1"/>
    </xf>
    <xf numFmtId="168" fontId="34" fillId="24" borderId="0" xfId="103" applyFont="1" applyFill="1" applyBorder="1" applyAlignment="1" applyProtection="1">
      <alignment horizontal="center" vertical="center" wrapText="1"/>
      <protection hidden="1"/>
    </xf>
    <xf numFmtId="37" fontId="34" fillId="24" borderId="0" xfId="37" applyFont="1" applyFill="1" applyAlignment="1" applyProtection="1">
      <alignment horizontal="center" vertical="center"/>
      <protection hidden="1"/>
    </xf>
    <xf numFmtId="172" fontId="34" fillId="24" borderId="0" xfId="103" applyNumberFormat="1" applyFont="1" applyFill="1" applyBorder="1" applyAlignment="1" applyProtection="1">
      <alignment horizontal="center" vertical="center" wrapText="1"/>
      <protection hidden="1"/>
    </xf>
    <xf numFmtId="37" fontId="38" fillId="24" borderId="0" xfId="37" applyFont="1" applyFill="1" applyProtection="1">
      <protection hidden="1"/>
    </xf>
    <xf numFmtId="37" fontId="38" fillId="24" borderId="0" xfId="37" applyFont="1" applyFill="1" applyAlignment="1" applyProtection="1">
      <alignment horizontal="center" vertical="center" wrapText="1"/>
      <protection hidden="1"/>
    </xf>
    <xf numFmtId="171" fontId="38" fillId="24" borderId="0" xfId="37" applyNumberFormat="1" applyFont="1" applyFill="1" applyProtection="1">
      <protection hidden="1"/>
    </xf>
    <xf numFmtId="171" fontId="9" fillId="24" borderId="0" xfId="37" applyNumberFormat="1" applyFont="1" applyFill="1" applyProtection="1">
      <protection hidden="1"/>
    </xf>
    <xf numFmtId="39" fontId="9" fillId="24" borderId="0" xfId="37" applyNumberFormat="1" applyFont="1" applyFill="1" applyProtection="1">
      <protection hidden="1"/>
    </xf>
    <xf numFmtId="172" fontId="9" fillId="24" borderId="0" xfId="37" applyNumberFormat="1" applyFont="1" applyFill="1" applyProtection="1">
      <protection hidden="1"/>
    </xf>
    <xf numFmtId="166" fontId="9" fillId="24" borderId="0" xfId="40" applyNumberFormat="1" applyFont="1" applyFill="1" applyProtection="1">
      <protection hidden="1"/>
    </xf>
    <xf numFmtId="165" fontId="9" fillId="24" borderId="53" xfId="33" applyNumberFormat="1" applyFont="1" applyFill="1" applyBorder="1" applyProtection="1">
      <protection hidden="1"/>
    </xf>
    <xf numFmtId="170" fontId="9" fillId="24" borderId="53" xfId="33" applyNumberFormat="1" applyFont="1" applyFill="1" applyBorder="1" applyProtection="1">
      <protection hidden="1"/>
    </xf>
    <xf numFmtId="165" fontId="9" fillId="24" borderId="0" xfId="33" applyNumberFormat="1" applyFont="1" applyFill="1" applyBorder="1" applyProtection="1">
      <protection hidden="1"/>
    </xf>
    <xf numFmtId="170" fontId="9" fillId="24" borderId="0" xfId="33" applyNumberFormat="1" applyFont="1" applyFill="1" applyBorder="1" applyProtection="1">
      <protection hidden="1"/>
    </xf>
    <xf numFmtId="171" fontId="9" fillId="24" borderId="53" xfId="40" applyNumberFormat="1" applyFont="1" applyFill="1" applyBorder="1" applyProtection="1">
      <protection hidden="1"/>
    </xf>
    <xf numFmtId="171" fontId="9" fillId="24" borderId="0" xfId="40" applyNumberFormat="1" applyFont="1" applyFill="1" applyBorder="1" applyProtection="1">
      <protection hidden="1"/>
    </xf>
    <xf numFmtId="171" fontId="13" fillId="24" borderId="50" xfId="40" applyNumberFormat="1" applyFont="1" applyFill="1" applyBorder="1" applyProtection="1">
      <protection hidden="1"/>
    </xf>
    <xf numFmtId="165" fontId="13" fillId="24" borderId="50" xfId="33" applyNumberFormat="1" applyFont="1" applyFill="1" applyBorder="1" applyProtection="1">
      <protection hidden="1"/>
    </xf>
    <xf numFmtId="37" fontId="9" fillId="24" borderId="52" xfId="37" applyFont="1" applyFill="1" applyBorder="1" applyProtection="1">
      <protection hidden="1"/>
    </xf>
    <xf numFmtId="37" fontId="9" fillId="24" borderId="53" xfId="37" applyFont="1" applyFill="1" applyBorder="1" applyProtection="1">
      <protection hidden="1"/>
    </xf>
    <xf numFmtId="37" fontId="9" fillId="24" borderId="13" xfId="37" applyFont="1" applyFill="1" applyBorder="1" applyProtection="1">
      <protection hidden="1"/>
    </xf>
    <xf numFmtId="37" fontId="13" fillId="24" borderId="55" xfId="37" applyFont="1" applyFill="1" applyBorder="1" applyProtection="1">
      <protection hidden="1"/>
    </xf>
    <xf numFmtId="37" fontId="13" fillId="24" borderId="50" xfId="37" applyFont="1" applyFill="1" applyBorder="1" applyProtection="1">
      <protection hidden="1"/>
    </xf>
    <xf numFmtId="37" fontId="10" fillId="24" borderId="0" xfId="37" applyFill="1" applyProtection="1">
      <protection hidden="1"/>
    </xf>
    <xf numFmtId="37" fontId="14" fillId="24" borderId="0" xfId="37" applyFont="1" applyFill="1" applyAlignment="1" applyProtection="1">
      <alignment horizontal="center" vertical="center" wrapText="1"/>
      <protection hidden="1"/>
    </xf>
    <xf numFmtId="37" fontId="45" fillId="24" borderId="0" xfId="37" applyFont="1" applyFill="1" applyAlignment="1" applyProtection="1">
      <alignment horizontal="center" vertical="center" wrapText="1"/>
      <protection hidden="1"/>
    </xf>
    <xf numFmtId="37" fontId="46" fillId="24" borderId="0" xfId="37" applyFont="1" applyFill="1" applyAlignment="1" applyProtection="1">
      <alignment horizontal="center" vertical="center" wrapText="1"/>
      <protection hidden="1"/>
    </xf>
    <xf numFmtId="178" fontId="46" fillId="24" borderId="0" xfId="37" applyNumberFormat="1" applyFont="1" applyFill="1" applyAlignment="1" applyProtection="1">
      <alignment horizontal="center" vertical="center" wrapText="1"/>
      <protection hidden="1"/>
    </xf>
    <xf numFmtId="37" fontId="13" fillId="24" borderId="0" xfId="37" applyFont="1" applyFill="1" applyProtection="1">
      <protection hidden="1"/>
    </xf>
    <xf numFmtId="2" fontId="13" fillId="24" borderId="0" xfId="33" applyNumberFormat="1" applyFont="1" applyFill="1" applyBorder="1" applyProtection="1">
      <protection hidden="1"/>
    </xf>
    <xf numFmtId="164" fontId="9" fillId="24" borderId="0" xfId="33" applyFont="1" applyFill="1" applyBorder="1" applyProtection="1">
      <protection hidden="1"/>
    </xf>
    <xf numFmtId="177" fontId="9" fillId="24" borderId="0" xfId="40" applyNumberFormat="1" applyFont="1" applyFill="1" applyBorder="1" applyProtection="1">
      <protection hidden="1"/>
    </xf>
    <xf numFmtId="177" fontId="10" fillId="24" borderId="0" xfId="40" applyNumberFormat="1" applyFont="1" applyFill="1" applyProtection="1">
      <protection hidden="1"/>
    </xf>
    <xf numFmtId="179" fontId="10" fillId="24" borderId="0" xfId="37" applyNumberFormat="1" applyFill="1" applyProtection="1">
      <protection hidden="1"/>
    </xf>
    <xf numFmtId="177" fontId="44" fillId="24" borderId="0" xfId="40" applyNumberFormat="1" applyFont="1" applyFill="1" applyProtection="1">
      <protection hidden="1"/>
    </xf>
    <xf numFmtId="180" fontId="10" fillId="24" borderId="0" xfId="37" applyNumberFormat="1" applyFill="1" applyProtection="1">
      <protection hidden="1"/>
    </xf>
    <xf numFmtId="178" fontId="10" fillId="24" borderId="0" xfId="37" applyNumberFormat="1" applyFill="1" applyProtection="1">
      <protection hidden="1"/>
    </xf>
    <xf numFmtId="37" fontId="13" fillId="24" borderId="49" xfId="37" applyFont="1" applyFill="1" applyBorder="1" applyAlignment="1" applyProtection="1">
      <alignment horizontal="right"/>
      <protection hidden="1"/>
    </xf>
    <xf numFmtId="37" fontId="9" fillId="24" borderId="57" xfId="37" applyFont="1" applyFill="1" applyBorder="1" applyAlignment="1" applyProtection="1">
      <alignment horizontal="left"/>
      <protection hidden="1"/>
    </xf>
    <xf numFmtId="37" fontId="9" fillId="24" borderId="58" xfId="37" applyFont="1" applyFill="1" applyBorder="1" applyAlignment="1" applyProtection="1">
      <alignment horizontal="left"/>
      <protection hidden="1"/>
    </xf>
    <xf numFmtId="37" fontId="13" fillId="24" borderId="59" xfId="37" applyFont="1" applyFill="1" applyBorder="1" applyAlignment="1" applyProtection="1">
      <alignment horizontal="left"/>
      <protection hidden="1"/>
    </xf>
    <xf numFmtId="175" fontId="13" fillId="0" borderId="58" xfId="51" applyNumberFormat="1" applyFont="1" applyFill="1" applyBorder="1"/>
    <xf numFmtId="175" fontId="13" fillId="0" borderId="59" xfId="51" applyNumberFormat="1" applyFont="1" applyFill="1" applyBorder="1"/>
    <xf numFmtId="0" fontId="8" fillId="24" borderId="0" xfId="101" applyFill="1"/>
    <xf numFmtId="0" fontId="43" fillId="24" borderId="0" xfId="101" applyFont="1" applyFill="1"/>
    <xf numFmtId="175" fontId="8" fillId="24" borderId="0" xfId="101" applyNumberFormat="1" applyFill="1"/>
    <xf numFmtId="175" fontId="13" fillId="0" borderId="63" xfId="51" applyNumberFormat="1" applyFont="1" applyFill="1" applyBorder="1" applyAlignment="1">
      <alignment horizontal="center" vertical="center" wrapText="1"/>
    </xf>
    <xf numFmtId="175" fontId="13" fillId="0" borderId="48" xfId="51" applyNumberFormat="1" applyFont="1" applyFill="1" applyBorder="1" applyAlignment="1">
      <alignment horizontal="center" vertical="center" wrapText="1"/>
    </xf>
    <xf numFmtId="175" fontId="13" fillId="0" borderId="64" xfId="51" applyNumberFormat="1" applyFont="1" applyFill="1" applyBorder="1" applyAlignment="1">
      <alignment horizontal="center" vertical="center" wrapText="1"/>
    </xf>
    <xf numFmtId="187" fontId="9" fillId="24" borderId="53" xfId="40" applyNumberFormat="1" applyFont="1" applyFill="1" applyBorder="1" applyProtection="1">
      <protection hidden="1"/>
    </xf>
    <xf numFmtId="187" fontId="9" fillId="24" borderId="54" xfId="40" applyNumberFormat="1" applyFont="1" applyFill="1" applyBorder="1" applyProtection="1">
      <protection hidden="1"/>
    </xf>
    <xf numFmtId="187" fontId="9" fillId="24" borderId="0" xfId="40" applyNumberFormat="1" applyFont="1" applyFill="1" applyBorder="1" applyProtection="1">
      <protection hidden="1"/>
    </xf>
    <xf numFmtId="187" fontId="9" fillId="24" borderId="20" xfId="40" applyNumberFormat="1" applyFont="1" applyFill="1" applyBorder="1" applyProtection="1">
      <protection hidden="1"/>
    </xf>
    <xf numFmtId="170" fontId="13" fillId="24" borderId="60" xfId="33" applyNumberFormat="1" applyFont="1" applyFill="1" applyBorder="1" applyProtection="1">
      <protection hidden="1"/>
    </xf>
    <xf numFmtId="170" fontId="13" fillId="24" borderId="61" xfId="33" applyNumberFormat="1" applyFont="1" applyFill="1" applyBorder="1" applyProtection="1">
      <protection hidden="1"/>
    </xf>
    <xf numFmtId="170" fontId="13" fillId="24" borderId="62" xfId="33" applyNumberFormat="1" applyFont="1" applyFill="1" applyBorder="1" applyProtection="1">
      <protection hidden="1"/>
    </xf>
    <xf numFmtId="175" fontId="33" fillId="0" borderId="0" xfId="51" applyNumberFormat="1" applyFont="1" applyAlignment="1">
      <alignment vertical="center"/>
    </xf>
    <xf numFmtId="37" fontId="13" fillId="24" borderId="55" xfId="37" applyFont="1" applyFill="1" applyBorder="1" applyAlignment="1" applyProtection="1">
      <alignment horizontal="left"/>
      <protection hidden="1"/>
    </xf>
    <xf numFmtId="165" fontId="35" fillId="24" borderId="50" xfId="33" applyNumberFormat="1" applyFont="1" applyFill="1" applyBorder="1" applyProtection="1">
      <protection hidden="1"/>
    </xf>
    <xf numFmtId="170" fontId="13" fillId="24" borderId="50" xfId="33" applyNumberFormat="1" applyFont="1" applyFill="1" applyBorder="1" applyProtection="1">
      <protection hidden="1"/>
    </xf>
    <xf numFmtId="165" fontId="13" fillId="24" borderId="50" xfId="40" applyNumberFormat="1" applyFont="1" applyFill="1" applyBorder="1" applyProtection="1">
      <protection hidden="1"/>
    </xf>
    <xf numFmtId="37" fontId="13" fillId="24" borderId="0" xfId="37" applyFont="1" applyFill="1" applyAlignment="1" applyProtection="1">
      <alignment horizontal="center" vertical="center" wrapText="1"/>
      <protection hidden="1"/>
    </xf>
    <xf numFmtId="37" fontId="9" fillId="24" borderId="0" xfId="37" applyFont="1" applyFill="1" applyAlignment="1" applyProtection="1">
      <alignment horizontal="center" vertical="center" wrapText="1"/>
      <protection hidden="1"/>
    </xf>
    <xf numFmtId="37" fontId="41" fillId="24" borderId="14" xfId="37" applyFont="1" applyFill="1" applyBorder="1" applyAlignment="1" applyProtection="1">
      <alignment horizontal="center" vertical="center" wrapText="1"/>
      <protection hidden="1"/>
    </xf>
    <xf numFmtId="0" fontId="41" fillId="24" borderId="14" xfId="109" applyFont="1" applyFill="1" applyBorder="1" applyAlignment="1">
      <alignment horizontal="center" vertical="center" wrapText="1"/>
    </xf>
    <xf numFmtId="37" fontId="13" fillId="24" borderId="67" xfId="37" applyFont="1" applyFill="1" applyBorder="1" applyAlignment="1" applyProtection="1">
      <alignment horizontal="center" vertical="center" wrapText="1"/>
      <protection hidden="1"/>
    </xf>
    <xf numFmtId="9" fontId="13" fillId="24" borderId="10" xfId="109" applyNumberFormat="1" applyFont="1" applyFill="1" applyBorder="1" applyAlignment="1" applyProtection="1">
      <alignment horizontal="center" vertical="center" wrapText="1"/>
      <protection hidden="1"/>
    </xf>
    <xf numFmtId="0" fontId="40" fillId="24" borderId="10" xfId="109" applyFont="1" applyFill="1" applyBorder="1" applyAlignment="1" applyProtection="1">
      <alignment horizontal="center" vertical="center" wrapText="1"/>
      <protection hidden="1"/>
    </xf>
    <xf numFmtId="0" fontId="13" fillId="24" borderId="10" xfId="109" applyFont="1" applyFill="1" applyBorder="1" applyAlignment="1" applyProtection="1">
      <alignment horizontal="center" vertical="center" wrapText="1"/>
      <protection hidden="1"/>
    </xf>
    <xf numFmtId="172" fontId="40" fillId="24" borderId="10" xfId="109" applyNumberFormat="1" applyFont="1" applyFill="1" applyBorder="1" applyAlignment="1" applyProtection="1">
      <alignment horizontal="center" vertical="center" wrapText="1"/>
      <protection hidden="1"/>
    </xf>
    <xf numFmtId="0" fontId="13" fillId="24" borderId="68" xfId="109" applyFont="1" applyFill="1" applyBorder="1" applyAlignment="1" applyProtection="1">
      <alignment horizontal="center" vertical="center" wrapText="1"/>
      <protection hidden="1"/>
    </xf>
    <xf numFmtId="0" fontId="13" fillId="24" borderId="23" xfId="109" applyFont="1" applyFill="1" applyBorder="1" applyAlignment="1" applyProtection="1">
      <alignment horizontal="center" vertical="center" wrapText="1"/>
      <protection hidden="1"/>
    </xf>
    <xf numFmtId="9" fontId="13" fillId="24" borderId="23" xfId="109" applyNumberFormat="1" applyFont="1" applyFill="1" applyBorder="1" applyAlignment="1" applyProtection="1">
      <alignment horizontal="center" vertical="center" wrapText="1"/>
      <protection hidden="1"/>
    </xf>
    <xf numFmtId="0" fontId="40" fillId="24" borderId="23" xfId="109" applyFont="1" applyFill="1" applyBorder="1" applyAlignment="1" applyProtection="1">
      <alignment horizontal="center" vertical="center" wrapText="1"/>
      <protection hidden="1"/>
    </xf>
    <xf numFmtId="172" fontId="40" fillId="24" borderId="23" xfId="109" applyNumberFormat="1" applyFont="1" applyFill="1" applyBorder="1" applyAlignment="1" applyProtection="1">
      <alignment horizontal="center" vertical="center" wrapText="1"/>
      <protection hidden="1"/>
    </xf>
    <xf numFmtId="0" fontId="13" fillId="24" borderId="0" xfId="109" applyFont="1" applyFill="1" applyAlignment="1" applyProtection="1">
      <alignment horizontal="center" vertical="center" wrapText="1"/>
      <protection hidden="1"/>
    </xf>
    <xf numFmtId="0" fontId="34" fillId="24" borderId="0" xfId="109" applyFont="1" applyFill="1" applyAlignment="1" applyProtection="1">
      <alignment horizontal="center" vertical="center" wrapText="1"/>
      <protection hidden="1"/>
    </xf>
    <xf numFmtId="171" fontId="34" fillId="24" borderId="0" xfId="109" applyNumberFormat="1" applyFont="1" applyFill="1" applyAlignment="1" applyProtection="1">
      <alignment horizontal="center" vertical="center" wrapText="1"/>
      <protection hidden="1"/>
    </xf>
    <xf numFmtId="0" fontId="39" fillId="24" borderId="0" xfId="109" applyFont="1" applyFill="1" applyAlignment="1" applyProtection="1">
      <alignment horizontal="center" vertical="center" wrapText="1"/>
      <protection hidden="1"/>
    </xf>
    <xf numFmtId="172" fontId="39" fillId="24" borderId="0" xfId="109" applyNumberFormat="1" applyFont="1" applyFill="1" applyAlignment="1" applyProtection="1">
      <alignment horizontal="center" vertical="center" wrapText="1"/>
      <protection hidden="1"/>
    </xf>
    <xf numFmtId="171" fontId="9" fillId="24" borderId="54" xfId="40" applyNumberFormat="1" applyFont="1" applyFill="1" applyBorder="1" applyProtection="1">
      <protection hidden="1"/>
    </xf>
    <xf numFmtId="3" fontId="33" fillId="24" borderId="52" xfId="109" applyNumberFormat="1" applyFont="1" applyFill="1" applyBorder="1" applyProtection="1">
      <protection hidden="1"/>
    </xf>
    <xf numFmtId="171" fontId="9" fillId="24" borderId="20" xfId="40" applyNumberFormat="1" applyFont="1" applyFill="1" applyBorder="1" applyProtection="1">
      <protection hidden="1"/>
    </xf>
    <xf numFmtId="3" fontId="33" fillId="24" borderId="13" xfId="109" applyNumberFormat="1" applyFont="1" applyFill="1" applyBorder="1" applyProtection="1">
      <protection hidden="1"/>
    </xf>
    <xf numFmtId="171" fontId="13" fillId="24" borderId="56" xfId="40" applyNumberFormat="1" applyFont="1" applyFill="1" applyBorder="1" applyProtection="1">
      <protection hidden="1"/>
    </xf>
    <xf numFmtId="3" fontId="35" fillId="24" borderId="55" xfId="109" applyNumberFormat="1" applyFont="1" applyFill="1" applyBorder="1" applyProtection="1">
      <protection hidden="1"/>
    </xf>
    <xf numFmtId="187" fontId="13" fillId="24" borderId="50" xfId="40" applyNumberFormat="1" applyFont="1" applyFill="1" applyBorder="1" applyProtection="1">
      <protection hidden="1"/>
    </xf>
    <xf numFmtId="187" fontId="13" fillId="24" borderId="56" xfId="40" applyNumberFormat="1" applyFont="1" applyFill="1" applyBorder="1" applyProtection="1">
      <protection hidden="1"/>
    </xf>
    <xf numFmtId="37" fontId="9" fillId="24" borderId="0" xfId="37" applyFont="1" applyFill="1" applyAlignment="1" applyProtection="1">
      <alignment horizontal="left" vertical="top" wrapText="1"/>
      <protection hidden="1"/>
    </xf>
    <xf numFmtId="9" fontId="34" fillId="24" borderId="0" xfId="109" applyNumberFormat="1" applyFont="1" applyFill="1" applyAlignment="1" applyProtection="1">
      <alignment horizontal="center" vertical="center" wrapText="1"/>
      <protection hidden="1"/>
    </xf>
    <xf numFmtId="0" fontId="13" fillId="0" borderId="10" xfId="109" applyFont="1" applyBorder="1" applyAlignment="1" applyProtection="1">
      <alignment horizontal="center" vertical="center" wrapText="1"/>
      <protection hidden="1"/>
    </xf>
    <xf numFmtId="37" fontId="13" fillId="0" borderId="10" xfId="37" applyFont="1" applyBorder="1" applyAlignment="1" applyProtection="1">
      <alignment horizontal="center" vertical="center" wrapText="1"/>
      <protection hidden="1"/>
    </xf>
    <xf numFmtId="10" fontId="42" fillId="24" borderId="0" xfId="40" applyNumberFormat="1" applyFont="1" applyFill="1" applyProtection="1">
      <protection hidden="1"/>
    </xf>
    <xf numFmtId="37" fontId="42" fillId="24" borderId="0" xfId="37" applyFont="1" applyFill="1" applyProtection="1">
      <protection hidden="1"/>
    </xf>
    <xf numFmtId="37" fontId="75" fillId="24" borderId="0" xfId="37" applyFont="1" applyFill="1" applyProtection="1">
      <protection hidden="1"/>
    </xf>
    <xf numFmtId="10" fontId="9" fillId="24" borderId="24" xfId="40" applyNumberFormat="1" applyFont="1" applyFill="1" applyBorder="1" applyAlignment="1" applyProtection="1">
      <alignment horizontal="right"/>
      <protection hidden="1"/>
    </xf>
    <xf numFmtId="175" fontId="13" fillId="0" borderId="69" xfId="51" applyNumberFormat="1" applyFont="1" applyFill="1" applyBorder="1" applyAlignment="1">
      <alignment horizontal="center" vertical="center" wrapText="1"/>
    </xf>
    <xf numFmtId="175" fontId="13" fillId="0" borderId="51" xfId="51" applyNumberFormat="1" applyFont="1" applyFill="1" applyBorder="1" applyAlignment="1">
      <alignment horizontal="center" vertical="center" wrapText="1"/>
    </xf>
    <xf numFmtId="175" fontId="13" fillId="0" borderId="54" xfId="51" applyNumberFormat="1" applyFont="1" applyFill="1" applyBorder="1"/>
    <xf numFmtId="175" fontId="13" fillId="0" borderId="20" xfId="51" applyNumberFormat="1" applyFont="1" applyFill="1" applyBorder="1"/>
    <xf numFmtId="175" fontId="13" fillId="0" borderId="69" xfId="51" applyNumberFormat="1" applyFont="1" applyFill="1" applyBorder="1"/>
    <xf numFmtId="175" fontId="13" fillId="0" borderId="51" xfId="51" applyNumberFormat="1" applyFont="1" applyFill="1" applyBorder="1"/>
    <xf numFmtId="175" fontId="13" fillId="0" borderId="70" xfId="51" applyNumberFormat="1" applyFont="1" applyFill="1" applyBorder="1"/>
    <xf numFmtId="2" fontId="13" fillId="0" borderId="0" xfId="51" applyNumberFormat="1" applyFont="1" applyAlignment="1"/>
    <xf numFmtId="175" fontId="13" fillId="0" borderId="49" xfId="51" applyNumberFormat="1" applyFont="1" applyFill="1" applyBorder="1" applyAlignment="1">
      <alignment horizontal="center" vertical="center"/>
    </xf>
    <xf numFmtId="175" fontId="13" fillId="0" borderId="62" xfId="51" applyNumberFormat="1" applyFont="1" applyFill="1" applyBorder="1" applyAlignment="1">
      <alignment horizontal="center" vertical="center"/>
    </xf>
    <xf numFmtId="0" fontId="9" fillId="0" borderId="53" xfId="53" applyBorder="1" applyAlignment="1">
      <alignment vertical="center"/>
    </xf>
    <xf numFmtId="175" fontId="13" fillId="24" borderId="0" xfId="51" applyNumberFormat="1" applyFont="1" applyFill="1" applyBorder="1"/>
    <xf numFmtId="0" fontId="76" fillId="63" borderId="71" xfId="0" applyFont="1" applyFill="1" applyBorder="1" applyAlignment="1">
      <alignment horizontal="center" vertical="center" wrapText="1"/>
    </xf>
    <xf numFmtId="0" fontId="76" fillId="24" borderId="72" xfId="0" applyFont="1" applyFill="1" applyBorder="1" applyAlignment="1">
      <alignment horizontal="center" vertical="center" wrapText="1"/>
    </xf>
    <xf numFmtId="0" fontId="76" fillId="24" borderId="0" xfId="0" applyFont="1" applyFill="1" applyAlignment="1">
      <alignment horizontal="center" vertical="center" wrapText="1"/>
    </xf>
    <xf numFmtId="0" fontId="76" fillId="24" borderId="73" xfId="0" applyFont="1" applyFill="1" applyBorder="1" applyAlignment="1">
      <alignment horizontal="center" vertical="center" wrapText="1"/>
    </xf>
    <xf numFmtId="0" fontId="78" fillId="64" borderId="72" xfId="0" applyFont="1" applyFill="1" applyBorder="1" applyAlignment="1">
      <alignment horizontal="left" vertical="center" wrapText="1"/>
    </xf>
    <xf numFmtId="0" fontId="78" fillId="64" borderId="0" xfId="0" applyFont="1" applyFill="1" applyAlignment="1">
      <alignment horizontal="left" vertical="center" wrapText="1"/>
    </xf>
    <xf numFmtId="188" fontId="78" fillId="64" borderId="0" xfId="0" applyNumberFormat="1" applyFont="1" applyFill="1" applyAlignment="1">
      <alignment horizontal="right" vertical="center" wrapText="1"/>
    </xf>
    <xf numFmtId="0" fontId="79" fillId="65" borderId="72" xfId="0" applyFont="1" applyFill="1" applyBorder="1" applyAlignment="1">
      <alignment horizontal="left" vertical="center" wrapText="1"/>
    </xf>
    <xf numFmtId="0" fontId="79" fillId="65" borderId="0" xfId="0" applyFont="1" applyFill="1" applyAlignment="1">
      <alignment horizontal="left" vertical="center" wrapText="1"/>
    </xf>
    <xf numFmtId="188" fontId="79" fillId="65" borderId="0" xfId="0" applyNumberFormat="1" applyFont="1" applyFill="1" applyAlignment="1">
      <alignment horizontal="right" vertical="center" wrapText="1"/>
    </xf>
    <xf numFmtId="188" fontId="79" fillId="65" borderId="73" xfId="0" applyNumberFormat="1" applyFont="1" applyFill="1" applyBorder="1" applyAlignment="1">
      <alignment horizontal="right" vertical="center" wrapText="1"/>
    </xf>
    <xf numFmtId="0" fontId="79" fillId="64" borderId="72" xfId="0" applyFont="1" applyFill="1" applyBorder="1" applyAlignment="1">
      <alignment horizontal="left" vertical="center" wrapText="1"/>
    </xf>
    <xf numFmtId="0" fontId="79" fillId="64" borderId="0" xfId="0" applyFont="1" applyFill="1" applyAlignment="1">
      <alignment horizontal="left" vertical="center" wrapText="1"/>
    </xf>
    <xf numFmtId="188" fontId="79" fillId="64" borderId="0" xfId="0" applyNumberFormat="1" applyFont="1" applyFill="1" applyAlignment="1">
      <alignment horizontal="right" vertical="center" wrapText="1"/>
    </xf>
    <xf numFmtId="188" fontId="79" fillId="64" borderId="73" xfId="0" applyNumberFormat="1" applyFont="1" applyFill="1" applyBorder="1" applyAlignment="1">
      <alignment horizontal="right" vertical="center" wrapText="1"/>
    </xf>
    <xf numFmtId="0" fontId="79" fillId="65" borderId="74" xfId="0" applyFont="1" applyFill="1" applyBorder="1" applyAlignment="1">
      <alignment horizontal="left" vertical="center" wrapText="1"/>
    </xf>
    <xf numFmtId="0" fontId="79" fillId="65" borderId="75" xfId="0" applyFont="1" applyFill="1" applyBorder="1" applyAlignment="1">
      <alignment horizontal="left" vertical="center" wrapText="1"/>
    </xf>
    <xf numFmtId="188" fontId="79" fillId="65" borderId="75" xfId="0" applyNumberFormat="1" applyFont="1" applyFill="1" applyBorder="1" applyAlignment="1">
      <alignment horizontal="right" vertical="center" wrapText="1"/>
    </xf>
    <xf numFmtId="188" fontId="79" fillId="65" borderId="76" xfId="0" applyNumberFormat="1" applyFont="1" applyFill="1" applyBorder="1" applyAlignment="1">
      <alignment horizontal="right" vertical="center" wrapText="1"/>
    </xf>
    <xf numFmtId="0" fontId="0" fillId="24" borderId="0" xfId="0" applyFill="1"/>
    <xf numFmtId="3" fontId="81" fillId="24" borderId="0" xfId="0" applyNumberFormat="1" applyFont="1" applyFill="1"/>
    <xf numFmtId="3" fontId="81" fillId="24" borderId="68" xfId="0" applyNumberFormat="1" applyFont="1" applyFill="1" applyBorder="1"/>
    <xf numFmtId="3" fontId="81" fillId="62" borderId="68" xfId="0" applyNumberFormat="1" applyFont="1" applyFill="1" applyBorder="1"/>
    <xf numFmtId="3" fontId="82" fillId="24" borderId="68" xfId="0" applyNumberFormat="1" applyFont="1" applyFill="1" applyBorder="1"/>
    <xf numFmtId="189" fontId="9" fillId="24" borderId="53" xfId="37" applyNumberFormat="1" applyFont="1" applyFill="1" applyBorder="1" applyProtection="1">
      <protection hidden="1"/>
    </xf>
    <xf numFmtId="189" fontId="9" fillId="24" borderId="0" xfId="37" applyNumberFormat="1" applyFont="1" applyFill="1" applyProtection="1">
      <protection hidden="1"/>
    </xf>
    <xf numFmtId="189" fontId="13" fillId="24" borderId="50" xfId="37" applyNumberFormat="1" applyFont="1" applyFill="1" applyBorder="1" applyProtection="1">
      <protection hidden="1"/>
    </xf>
    <xf numFmtId="2" fontId="80" fillId="24" borderId="0" xfId="101" applyNumberFormat="1" applyFont="1" applyFill="1"/>
    <xf numFmtId="0" fontId="50" fillId="24" borderId="0" xfId="101" applyFont="1" applyFill="1"/>
    <xf numFmtId="171" fontId="33" fillId="24" borderId="53" xfId="40" applyNumberFormat="1" applyFont="1" applyFill="1" applyBorder="1" applyProtection="1">
      <protection hidden="1"/>
    </xf>
    <xf numFmtId="171" fontId="33" fillId="24" borderId="0" xfId="40" applyNumberFormat="1" applyFont="1" applyFill="1" applyBorder="1" applyProtection="1">
      <protection hidden="1"/>
    </xf>
    <xf numFmtId="171" fontId="35" fillId="24" borderId="50" xfId="40" applyNumberFormat="1" applyFont="1" applyFill="1" applyBorder="1" applyProtection="1">
      <protection hidden="1"/>
    </xf>
    <xf numFmtId="171" fontId="13" fillId="24" borderId="49" xfId="40" applyNumberFormat="1" applyFont="1" applyFill="1" applyBorder="1" applyProtection="1">
      <protection hidden="1"/>
    </xf>
    <xf numFmtId="190" fontId="9" fillId="24" borderId="53" xfId="40" applyNumberFormat="1" applyFont="1" applyFill="1" applyBorder="1" applyProtection="1">
      <protection hidden="1"/>
    </xf>
    <xf numFmtId="190" fontId="9" fillId="24" borderId="0" xfId="40" applyNumberFormat="1" applyFont="1" applyFill="1" applyBorder="1" applyProtection="1">
      <protection hidden="1"/>
    </xf>
    <xf numFmtId="164" fontId="43" fillId="24" borderId="10" xfId="33" applyFont="1" applyFill="1" applyBorder="1" applyAlignment="1">
      <alignment horizontal="center" wrapText="1"/>
    </xf>
    <xf numFmtId="37" fontId="9" fillId="24" borderId="78" xfId="37" applyFont="1" applyFill="1" applyBorder="1" applyAlignment="1" applyProtection="1">
      <alignment horizontal="left"/>
      <protection hidden="1"/>
    </xf>
    <xf numFmtId="164" fontId="9" fillId="24" borderId="79" xfId="33" applyFont="1" applyFill="1" applyBorder="1" applyProtection="1">
      <protection hidden="1"/>
    </xf>
    <xf numFmtId="37" fontId="9" fillId="24" borderId="80" xfId="37" applyFont="1" applyFill="1" applyBorder="1" applyAlignment="1" applyProtection="1">
      <alignment horizontal="left"/>
      <protection hidden="1"/>
    </xf>
    <xf numFmtId="164" fontId="9" fillId="24" borderId="81" xfId="33" applyFont="1" applyFill="1" applyBorder="1" applyProtection="1">
      <protection hidden="1"/>
    </xf>
    <xf numFmtId="37" fontId="13" fillId="24" borderId="82" xfId="37" applyFont="1" applyFill="1" applyBorder="1" applyAlignment="1" applyProtection="1">
      <alignment horizontal="left"/>
      <protection hidden="1"/>
    </xf>
    <xf numFmtId="164" fontId="13" fillId="24" borderId="83" xfId="33" applyFont="1" applyFill="1" applyBorder="1" applyProtection="1">
      <protection hidden="1"/>
    </xf>
    <xf numFmtId="164" fontId="0" fillId="24" borderId="0" xfId="33" applyFont="1" applyFill="1"/>
    <xf numFmtId="37" fontId="9" fillId="24" borderId="0" xfId="37" applyFont="1" applyFill="1" applyAlignment="1" applyProtection="1">
      <alignment wrapText="1"/>
      <protection hidden="1"/>
    </xf>
    <xf numFmtId="37" fontId="13" fillId="24" borderId="65" xfId="37" applyFont="1" applyFill="1" applyBorder="1" applyAlignment="1" applyProtection="1">
      <alignment horizontal="center" vertical="center" wrapText="1"/>
      <protection hidden="1"/>
    </xf>
    <xf numFmtId="189" fontId="13" fillId="24" borderId="55" xfId="37" applyNumberFormat="1" applyFont="1" applyFill="1" applyBorder="1" applyProtection="1">
      <protection hidden="1"/>
    </xf>
    <xf numFmtId="39" fontId="13" fillId="24" borderId="0" xfId="37" applyNumberFormat="1" applyFont="1" applyFill="1" applyAlignment="1" applyProtection="1">
      <alignment horizontal="center" vertical="center" wrapText="1"/>
      <protection hidden="1"/>
    </xf>
    <xf numFmtId="39" fontId="13" fillId="24" borderId="23" xfId="37" applyNumberFormat="1" applyFont="1" applyFill="1" applyBorder="1" applyAlignment="1" applyProtection="1">
      <alignment horizontal="center" vertical="center" wrapText="1"/>
      <protection hidden="1"/>
    </xf>
    <xf numFmtId="37" fontId="41" fillId="24" borderId="0" xfId="37" applyFont="1" applyFill="1" applyAlignment="1" applyProtection="1">
      <alignment horizontal="center"/>
      <protection hidden="1"/>
    </xf>
    <xf numFmtId="37" fontId="13" fillId="24" borderId="84" xfId="37" applyFont="1" applyFill="1" applyBorder="1" applyAlignment="1" applyProtection="1">
      <alignment horizontal="center" vertical="center" wrapText="1"/>
      <protection hidden="1"/>
    </xf>
    <xf numFmtId="37" fontId="13" fillId="24" borderId="85" xfId="37" applyFont="1" applyFill="1" applyBorder="1" applyAlignment="1" applyProtection="1">
      <alignment horizontal="center" vertical="center" wrapText="1"/>
      <protection hidden="1"/>
    </xf>
    <xf numFmtId="191" fontId="9" fillId="24" borderId="52" xfId="37" applyNumberFormat="1" applyFont="1" applyFill="1" applyBorder="1" applyProtection="1">
      <protection hidden="1"/>
    </xf>
    <xf numFmtId="189" fontId="9" fillId="24" borderId="54" xfId="37" applyNumberFormat="1" applyFont="1" applyFill="1" applyBorder="1" applyProtection="1">
      <protection hidden="1"/>
    </xf>
    <xf numFmtId="191" fontId="9" fillId="24" borderId="13" xfId="37" applyNumberFormat="1" applyFont="1" applyFill="1" applyBorder="1" applyProtection="1">
      <protection hidden="1"/>
    </xf>
    <xf numFmtId="189" fontId="9" fillId="24" borderId="20" xfId="37" applyNumberFormat="1" applyFont="1" applyFill="1" applyBorder="1" applyProtection="1">
      <protection hidden="1"/>
    </xf>
    <xf numFmtId="38" fontId="35" fillId="24" borderId="55" xfId="40" applyNumberFormat="1" applyFont="1" applyFill="1" applyBorder="1" applyProtection="1">
      <protection hidden="1"/>
    </xf>
    <xf numFmtId="190" fontId="35" fillId="24" borderId="56" xfId="40" applyNumberFormat="1" applyFont="1" applyFill="1" applyBorder="1" applyProtection="1">
      <protection hidden="1"/>
    </xf>
    <xf numFmtId="0" fontId="13" fillId="0" borderId="68" xfId="53" applyFont="1" applyBorder="1" applyAlignment="1">
      <alignment horizontal="left" wrapText="1"/>
    </xf>
    <xf numFmtId="3" fontId="9" fillId="0" borderId="68" xfId="53" applyNumberFormat="1" applyBorder="1" applyAlignment="1">
      <alignment horizontal="right" wrapText="1"/>
    </xf>
    <xf numFmtId="0" fontId="13" fillId="0" borderId="86" xfId="53" applyFont="1" applyBorder="1"/>
    <xf numFmtId="49" fontId="86" fillId="24" borderId="10" xfId="54" applyNumberFormat="1" applyFont="1" applyFill="1" applyBorder="1" applyAlignment="1" applyProtection="1">
      <alignment horizontal="center" vertical="center" wrapText="1"/>
      <protection hidden="1"/>
    </xf>
    <xf numFmtId="49" fontId="86" fillId="24" borderId="15" xfId="54" applyNumberFormat="1" applyFont="1" applyFill="1" applyBorder="1" applyAlignment="1" applyProtection="1">
      <alignment horizontal="center" vertical="center" wrapText="1"/>
      <protection hidden="1"/>
    </xf>
    <xf numFmtId="10" fontId="86" fillId="24" borderId="18" xfId="56" applyNumberFormat="1" applyFont="1" applyFill="1" applyBorder="1" applyAlignment="1" applyProtection="1">
      <alignment horizontal="center" vertical="center" wrapText="1"/>
      <protection hidden="1"/>
    </xf>
    <xf numFmtId="186" fontId="86" fillId="24" borderId="10" xfId="56" applyNumberFormat="1" applyFont="1" applyFill="1" applyBorder="1" applyAlignment="1" applyProtection="1">
      <alignment horizontal="center" vertical="center" wrapText="1"/>
      <protection hidden="1"/>
    </xf>
    <xf numFmtId="3" fontId="13" fillId="0" borderId="0" xfId="53" applyNumberFormat="1" applyFont="1" applyAlignment="1">
      <alignment horizontal="center" vertical="center" wrapText="1"/>
    </xf>
    <xf numFmtId="0" fontId="13" fillId="0" borderId="0" xfId="53" applyFont="1" applyAlignment="1">
      <alignment vertical="center" wrapText="1"/>
    </xf>
    <xf numFmtId="4" fontId="13" fillId="0" borderId="0" xfId="53" applyNumberFormat="1" applyFont="1" applyAlignment="1">
      <alignment horizontal="center" vertical="center" wrapText="1"/>
    </xf>
    <xf numFmtId="193" fontId="13" fillId="24" borderId="88" xfId="51" applyNumberFormat="1" applyFont="1" applyFill="1" applyBorder="1" applyAlignment="1">
      <alignment horizontal="center" vertical="center" wrapText="1"/>
    </xf>
    <xf numFmtId="193" fontId="13" fillId="24" borderId="66" xfId="51" applyNumberFormat="1" applyFont="1" applyFill="1" applyBorder="1" applyAlignment="1">
      <alignment horizontal="center" vertical="center" wrapText="1"/>
    </xf>
    <xf numFmtId="193" fontId="13" fillId="24" borderId="89" xfId="51" applyNumberFormat="1" applyFont="1" applyFill="1" applyBorder="1" applyAlignment="1">
      <alignment horizontal="center" vertical="center" wrapText="1"/>
    </xf>
    <xf numFmtId="193" fontId="13" fillId="24" borderId="90" xfId="51" applyNumberFormat="1" applyFont="1" applyFill="1" applyBorder="1"/>
    <xf numFmtId="193" fontId="33" fillId="24" borderId="0" xfId="51" applyNumberFormat="1" applyFont="1" applyFill="1" applyBorder="1" applyAlignment="1">
      <alignment horizontal="right"/>
    </xf>
    <xf numFmtId="193" fontId="35" fillId="24" borderId="91" xfId="51" applyNumberFormat="1" applyFont="1" applyFill="1" applyBorder="1" applyAlignment="1">
      <alignment horizontal="right"/>
    </xf>
    <xf numFmtId="193" fontId="13" fillId="24" borderId="92" xfId="51" applyNumberFormat="1" applyFont="1" applyFill="1" applyBorder="1"/>
    <xf numFmtId="193" fontId="13" fillId="24" borderId="93" xfId="51" applyNumberFormat="1" applyFont="1" applyFill="1" applyBorder="1" applyAlignment="1">
      <alignment horizontal="right"/>
    </xf>
    <xf numFmtId="193" fontId="13" fillId="24" borderId="94" xfId="51" applyNumberFormat="1" applyFont="1" applyFill="1" applyBorder="1" applyAlignment="1">
      <alignment horizontal="right"/>
    </xf>
    <xf numFmtId="0" fontId="1" fillId="24" borderId="0" xfId="4873" applyFill="1"/>
    <xf numFmtId="193" fontId="9" fillId="24" borderId="0" xfId="51" applyNumberFormat="1" applyFont="1" applyFill="1" applyBorder="1" applyAlignment="1">
      <alignment horizontal="right"/>
    </xf>
    <xf numFmtId="175" fontId="0" fillId="24" borderId="0" xfId="4874" applyNumberFormat="1" applyFont="1" applyFill="1"/>
    <xf numFmtId="3" fontId="1" fillId="24" borderId="0" xfId="4873" applyNumberFormat="1" applyFill="1"/>
    <xf numFmtId="193" fontId="9" fillId="24" borderId="0" xfId="37" applyNumberFormat="1" applyFont="1" applyFill="1" applyProtection="1">
      <protection hidden="1"/>
    </xf>
    <xf numFmtId="195" fontId="13" fillId="0" borderId="54" xfId="51" applyNumberFormat="1" applyFont="1" applyFill="1" applyBorder="1"/>
    <xf numFmtId="195" fontId="13" fillId="0" borderId="20" xfId="51" applyNumberFormat="1" applyFont="1" applyFill="1" applyBorder="1"/>
    <xf numFmtId="195" fontId="13" fillId="0" borderId="70" xfId="51" applyNumberFormat="1" applyFont="1" applyFill="1" applyBorder="1"/>
    <xf numFmtId="0" fontId="35" fillId="24" borderId="54" xfId="101" applyFont="1" applyFill="1" applyBorder="1" applyAlignment="1">
      <alignment horizontal="center" vertical="center" wrapText="1"/>
    </xf>
    <xf numFmtId="17" fontId="13" fillId="0" borderId="0" xfId="53" applyNumberFormat="1" applyFont="1"/>
    <xf numFmtId="43" fontId="9" fillId="0" borderId="87" xfId="4874" applyFont="1" applyBorder="1" applyAlignment="1">
      <alignment horizontal="center" vertical="center"/>
    </xf>
    <xf numFmtId="175" fontId="13" fillId="0" borderId="0" xfId="51" applyNumberFormat="1" applyFont="1" applyAlignment="1"/>
    <xf numFmtId="38" fontId="35" fillId="0" borderId="61" xfId="51" applyNumberFormat="1" applyFont="1" applyFill="1" applyBorder="1" applyAlignment="1">
      <alignment horizontal="right" vertical="center"/>
    </xf>
    <xf numFmtId="38" fontId="33" fillId="0" borderId="0" xfId="51" applyNumberFormat="1" applyFont="1" applyBorder="1" applyAlignment="1">
      <alignment horizontal="right" vertical="center"/>
    </xf>
    <xf numFmtId="38" fontId="9" fillId="24" borderId="53" xfId="37" applyNumberFormat="1" applyFont="1" applyFill="1" applyBorder="1" applyAlignment="1" applyProtection="1">
      <alignment horizontal="right"/>
      <protection hidden="1"/>
    </xf>
    <xf numFmtId="38" fontId="9" fillId="24" borderId="53" xfId="40" applyNumberFormat="1" applyFont="1" applyFill="1" applyBorder="1" applyProtection="1">
      <protection hidden="1"/>
    </xf>
    <xf numFmtId="38" fontId="9" fillId="24" borderId="0" xfId="37" applyNumberFormat="1" applyFont="1" applyFill="1" applyAlignment="1" applyProtection="1">
      <alignment horizontal="right"/>
      <protection hidden="1"/>
    </xf>
    <xf numFmtId="38" fontId="9" fillId="24" borderId="0" xfId="40" applyNumberFormat="1" applyFont="1" applyFill="1" applyBorder="1" applyProtection="1">
      <protection hidden="1"/>
    </xf>
    <xf numFmtId="192" fontId="13" fillId="24" borderId="49" xfId="40" applyNumberFormat="1" applyFont="1" applyFill="1" applyBorder="1" applyProtection="1">
      <protection hidden="1"/>
    </xf>
    <xf numFmtId="38" fontId="0" fillId="0" borderId="20" xfId="51" applyNumberFormat="1" applyFont="1" applyFill="1" applyBorder="1"/>
    <xf numFmtId="37" fontId="13" fillId="24" borderId="0" xfId="37" applyFont="1" applyFill="1" applyAlignment="1" applyProtection="1">
      <alignment horizontal="left"/>
      <protection hidden="1"/>
    </xf>
    <xf numFmtId="194" fontId="13" fillId="24" borderId="0" xfId="105" applyNumberFormat="1" applyFont="1" applyFill="1" applyBorder="1" applyProtection="1">
      <protection hidden="1"/>
    </xf>
    <xf numFmtId="193" fontId="13" fillId="24" borderId="0" xfId="37" applyNumberFormat="1" applyFont="1" applyFill="1" applyProtection="1">
      <protection hidden="1"/>
    </xf>
    <xf numFmtId="0" fontId="83" fillId="24" borderId="13" xfId="101" applyFont="1" applyFill="1" applyBorder="1" applyAlignment="1">
      <alignment horizontal="center" vertical="center" wrapText="1"/>
    </xf>
    <xf numFmtId="0" fontId="83" fillId="24" borderId="0" xfId="101" applyFont="1" applyFill="1" applyAlignment="1">
      <alignment horizontal="center" vertical="center" wrapText="1"/>
    </xf>
    <xf numFmtId="38" fontId="85" fillId="24" borderId="13" xfId="33" applyNumberFormat="1" applyFont="1" applyFill="1" applyBorder="1"/>
    <xf numFmtId="190" fontId="84" fillId="24" borderId="0" xfId="101" applyNumberFormat="1" applyFont="1" applyFill="1"/>
    <xf numFmtId="165" fontId="43" fillId="24" borderId="13" xfId="33" applyNumberFormat="1" applyFont="1" applyFill="1" applyBorder="1"/>
    <xf numFmtId="170" fontId="43" fillId="24" borderId="0" xfId="33" applyNumberFormat="1" applyFont="1" applyFill="1" applyBorder="1"/>
    <xf numFmtId="0" fontId="13" fillId="0" borderId="0" xfId="53" applyFont="1"/>
    <xf numFmtId="38" fontId="9" fillId="0" borderId="0" xfId="53" applyNumberFormat="1"/>
    <xf numFmtId="0" fontId="35" fillId="24" borderId="0" xfId="101" applyFont="1" applyFill="1"/>
    <xf numFmtId="38" fontId="33" fillId="24" borderId="0" xfId="101" applyNumberFormat="1" applyFont="1" applyFill="1"/>
    <xf numFmtId="0" fontId="35" fillId="24" borderId="44" xfId="101" applyFont="1" applyFill="1" applyBorder="1" applyAlignment="1">
      <alignment horizontal="center" vertical="center" wrapText="1"/>
    </xf>
    <xf numFmtId="0" fontId="88" fillId="24" borderId="0" xfId="101" applyFont="1" applyFill="1"/>
    <xf numFmtId="0" fontId="35" fillId="24" borderId="44" xfId="101" applyFont="1" applyFill="1" applyBorder="1" applyAlignment="1">
      <alignment horizontal="center"/>
    </xf>
    <xf numFmtId="175" fontId="35" fillId="24" borderId="48" xfId="101" applyNumberFormat="1" applyFont="1" applyFill="1" applyBorder="1" applyAlignment="1">
      <alignment horizontal="center"/>
    </xf>
    <xf numFmtId="0" fontId="35" fillId="24" borderId="45" xfId="101" applyFont="1" applyFill="1" applyBorder="1" applyAlignment="1">
      <alignment horizontal="center"/>
    </xf>
    <xf numFmtId="0" fontId="35" fillId="24" borderId="13" xfId="101" applyFont="1" applyFill="1" applyBorder="1"/>
    <xf numFmtId="175" fontId="33" fillId="24" borderId="0" xfId="101" applyNumberFormat="1" applyFont="1" applyFill="1"/>
    <xf numFmtId="176" fontId="33" fillId="24" borderId="20" xfId="33" applyNumberFormat="1" applyFont="1" applyFill="1" applyBorder="1"/>
    <xf numFmtId="175" fontId="9" fillId="24" borderId="0" xfId="101" applyNumberFormat="1" applyFont="1" applyFill="1"/>
    <xf numFmtId="0" fontId="35" fillId="24" borderId="46" xfId="101" applyFont="1" applyFill="1" applyBorder="1"/>
    <xf numFmtId="175" fontId="35" fillId="24" borderId="49" xfId="101" applyNumberFormat="1" applyFont="1" applyFill="1" applyBorder="1"/>
    <xf numFmtId="176" fontId="35" fillId="24" borderId="47" xfId="33" applyNumberFormat="1" applyFont="1" applyFill="1" applyBorder="1"/>
    <xf numFmtId="165" fontId="35" fillId="24" borderId="49" xfId="33" applyNumberFormat="1" applyFont="1" applyFill="1" applyBorder="1"/>
    <xf numFmtId="176" fontId="33" fillId="24" borderId="0" xfId="33" applyNumberFormat="1" applyFont="1" applyFill="1"/>
    <xf numFmtId="0" fontId="33" fillId="24" borderId="0" xfId="101" applyFont="1" applyFill="1"/>
    <xf numFmtId="49" fontId="13" fillId="0" borderId="0" xfId="51" applyNumberFormat="1" applyFont="1" applyBorder="1" applyAlignment="1">
      <alignment horizontal="center" vertical="center" wrapText="1"/>
    </xf>
    <xf numFmtId="175" fontId="13" fillId="0" borderId="0" xfId="51" applyNumberFormat="1" applyFont="1" applyBorder="1" applyAlignment="1">
      <alignment horizontal="center" wrapText="1"/>
    </xf>
    <xf numFmtId="175" fontId="13" fillId="0" borderId="0" xfId="51" applyNumberFormat="1" applyFont="1" applyBorder="1" applyAlignment="1">
      <alignment horizontal="center"/>
    </xf>
    <xf numFmtId="0" fontId="35" fillId="24" borderId="25" xfId="101" applyFont="1" applyFill="1" applyBorder="1" applyAlignment="1">
      <alignment horizontal="center"/>
    </xf>
    <xf numFmtId="0" fontId="35" fillId="24" borderId="0" xfId="101" applyFont="1" applyFill="1" applyAlignment="1">
      <alignment horizontal="center" wrapText="1"/>
    </xf>
    <xf numFmtId="0" fontId="87" fillId="24" borderId="0" xfId="109" applyFont="1" applyFill="1" applyAlignment="1">
      <alignment horizontal="center" vertical="center" wrapText="1"/>
    </xf>
    <xf numFmtId="0" fontId="41" fillId="24" borderId="0" xfId="109" applyFont="1" applyFill="1" applyAlignment="1">
      <alignment horizontal="center"/>
    </xf>
    <xf numFmtId="37" fontId="9" fillId="24" borderId="0" xfId="37" applyFont="1" applyFill="1" applyAlignment="1" applyProtection="1">
      <alignment horizontal="left" vertical="top" wrapText="1"/>
      <protection hidden="1"/>
    </xf>
    <xf numFmtId="0" fontId="41" fillId="24" borderId="14" xfId="109" applyFont="1" applyFill="1" applyBorder="1" applyAlignment="1">
      <alignment horizontal="center"/>
    </xf>
    <xf numFmtId="0" fontId="41" fillId="62" borderId="66" xfId="109" applyFont="1" applyFill="1" applyBorder="1" applyAlignment="1">
      <alignment horizontal="center" vertical="center" wrapText="1"/>
    </xf>
    <xf numFmtId="37" fontId="41" fillId="24" borderId="14" xfId="37" applyFont="1" applyFill="1" applyBorder="1" applyAlignment="1" applyProtection="1">
      <alignment horizontal="center"/>
      <protection hidden="1"/>
    </xf>
    <xf numFmtId="0" fontId="41" fillId="62" borderId="67" xfId="109" applyFont="1" applyFill="1" applyBorder="1" applyAlignment="1">
      <alignment horizontal="center" vertical="center" wrapText="1"/>
    </xf>
    <xf numFmtId="0" fontId="41" fillId="62" borderId="65" xfId="109" applyFont="1" applyFill="1" applyBorder="1" applyAlignment="1">
      <alignment horizontal="center" vertical="center" wrapText="1"/>
    </xf>
    <xf numFmtId="37" fontId="41" fillId="24" borderId="77" xfId="37" applyFont="1" applyFill="1" applyBorder="1" applyAlignment="1" applyProtection="1">
      <alignment horizontal="center"/>
      <protection hidden="1"/>
    </xf>
    <xf numFmtId="37" fontId="9" fillId="24" borderId="0" xfId="37" applyFont="1" applyFill="1" applyAlignment="1" applyProtection="1">
      <alignment horizontal="left" vertical="top"/>
      <protection hidden="1"/>
    </xf>
    <xf numFmtId="49" fontId="86" fillId="24" borderId="15" xfId="54" applyNumberFormat="1" applyFont="1" applyFill="1" applyBorder="1" applyAlignment="1" applyProtection="1">
      <alignment horizontal="center" vertical="center" wrapText="1"/>
      <protection hidden="1"/>
    </xf>
    <xf numFmtId="49" fontId="86" fillId="24" borderId="18" xfId="54" applyNumberFormat="1" applyFont="1" applyFill="1" applyBorder="1" applyAlignment="1" applyProtection="1">
      <alignment horizontal="center" vertical="center" wrapText="1"/>
      <protection hidden="1"/>
    </xf>
    <xf numFmtId="37" fontId="41" fillId="24" borderId="0" xfId="37" applyFont="1" applyFill="1" applyAlignment="1" applyProtection="1">
      <alignment horizontal="center" vertical="center"/>
      <protection hidden="1"/>
    </xf>
    <xf numFmtId="37" fontId="74" fillId="24" borderId="0" xfId="37" applyFont="1" applyFill="1" applyAlignment="1" applyProtection="1">
      <alignment horizontal="center" vertical="center"/>
      <protection hidden="1"/>
    </xf>
    <xf numFmtId="37" fontId="82" fillId="24" borderId="15" xfId="37" applyFont="1" applyFill="1" applyBorder="1" applyAlignment="1" applyProtection="1">
      <alignment horizontal="center" vertical="center" wrapText="1"/>
      <protection hidden="1"/>
    </xf>
    <xf numFmtId="37" fontId="82" fillId="24" borderId="18" xfId="37" applyFont="1" applyFill="1" applyBorder="1" applyAlignment="1" applyProtection="1">
      <alignment horizontal="center" vertical="center" wrapText="1"/>
      <protection hidden="1"/>
    </xf>
    <xf numFmtId="49" fontId="82" fillId="24" borderId="18" xfId="54" applyNumberFormat="1" applyFont="1" applyFill="1" applyBorder="1" applyAlignment="1" applyProtection="1">
      <alignment horizontal="center" vertical="center" wrapText="1"/>
      <protection hidden="1"/>
    </xf>
    <xf numFmtId="49" fontId="86" fillId="24" borderId="16" xfId="54" applyNumberFormat="1" applyFont="1" applyFill="1" applyBorder="1" applyAlignment="1" applyProtection="1">
      <alignment horizontal="center" vertical="center" wrapText="1"/>
      <protection hidden="1"/>
    </xf>
    <xf numFmtId="49" fontId="86" fillId="24" borderId="17" xfId="54" applyNumberFormat="1" applyFont="1" applyFill="1" applyBorder="1" applyAlignment="1" applyProtection="1">
      <alignment horizontal="center" vertical="center" wrapText="1"/>
      <protection hidden="1"/>
    </xf>
    <xf numFmtId="49" fontId="86" fillId="24" borderId="11" xfId="54" applyNumberFormat="1" applyFont="1" applyFill="1" applyBorder="1" applyAlignment="1" applyProtection="1">
      <alignment horizontal="center" vertical="center" wrapText="1"/>
      <protection hidden="1"/>
    </xf>
    <xf numFmtId="49" fontId="86" fillId="24" borderId="19" xfId="54" applyNumberFormat="1" applyFont="1" applyFill="1" applyBorder="1" applyAlignment="1" applyProtection="1">
      <alignment horizontal="center" vertical="center" wrapText="1"/>
      <protection hidden="1"/>
    </xf>
    <xf numFmtId="0" fontId="13" fillId="0" borderId="0" xfId="53" applyFont="1" applyAlignment="1">
      <alignment horizontal="center" vertical="center"/>
    </xf>
    <xf numFmtId="175" fontId="13" fillId="0" borderId="0" xfId="51" applyNumberFormat="1" applyFont="1" applyAlignment="1">
      <alignment horizontal="center" vertical="center" wrapText="1"/>
    </xf>
    <xf numFmtId="175" fontId="13" fillId="0" borderId="0" xfId="51" applyNumberFormat="1" applyFont="1" applyAlignment="1">
      <alignment horizontal="center" wrapText="1"/>
    </xf>
    <xf numFmtId="49" fontId="13" fillId="0" borderId="50" xfId="51" applyNumberFormat="1" applyFont="1" applyBorder="1" applyAlignment="1">
      <alignment horizontal="center"/>
    </xf>
    <xf numFmtId="175" fontId="13" fillId="24" borderId="0" xfId="51" applyNumberFormat="1" applyFont="1" applyFill="1" applyBorder="1" applyAlignment="1">
      <alignment horizontal="center" wrapText="1"/>
    </xf>
    <xf numFmtId="193" fontId="13" fillId="24" borderId="0" xfId="51" applyNumberFormat="1" applyFont="1" applyFill="1" applyBorder="1" applyAlignment="1">
      <alignment horizontal="center" vertical="center" wrapText="1"/>
    </xf>
    <xf numFmtId="193" fontId="13" fillId="24" borderId="0" xfId="51" applyNumberFormat="1" applyFont="1" applyFill="1" applyBorder="1" applyAlignment="1">
      <alignment horizontal="center" vertical="center"/>
    </xf>
    <xf numFmtId="193" fontId="13" fillId="24" borderId="0" xfId="51" applyNumberFormat="1" applyFont="1" applyFill="1" applyBorder="1" applyAlignment="1">
      <alignment horizontal="center" wrapText="1"/>
    </xf>
    <xf numFmtId="49" fontId="13" fillId="24" borderId="0" xfId="51" applyNumberFormat="1" applyFont="1" applyFill="1" applyBorder="1" applyAlignment="1">
      <alignment horizontal="center" vertical="center" wrapText="1"/>
    </xf>
    <xf numFmtId="175" fontId="13" fillId="0" borderId="0" xfId="51" applyNumberFormat="1" applyFont="1" applyAlignment="1">
      <alignment horizontal="center"/>
    </xf>
    <xf numFmtId="0" fontId="76" fillId="63" borderId="71" xfId="0" applyFont="1" applyFill="1" applyBorder="1" applyAlignment="1">
      <alignment horizontal="center" vertical="center" wrapText="1"/>
    </xf>
  </cellXfs>
  <cellStyles count="4875">
    <cellStyle name="=C:\WINNT\SYSTEM32\COMMAND.COM" xfId="57" xr:uid="{00000000-0005-0000-0000-000000000000}"/>
    <cellStyle name="20% - Accent1" xfId="131" xr:uid="{00000000-0005-0000-0000-000001000000}"/>
    <cellStyle name="20% - Accent2" xfId="132" xr:uid="{00000000-0005-0000-0000-000002000000}"/>
    <cellStyle name="20% - Accent3" xfId="133" xr:uid="{00000000-0005-0000-0000-000003000000}"/>
    <cellStyle name="20% - Accent4" xfId="134" xr:uid="{00000000-0005-0000-0000-000004000000}"/>
    <cellStyle name="20% - Accent5" xfId="135" xr:uid="{00000000-0005-0000-0000-000005000000}"/>
    <cellStyle name="20% - Accent6" xfId="136" xr:uid="{00000000-0005-0000-0000-000006000000}"/>
    <cellStyle name="20% - Énfasis1" xfId="1" builtinId="30" customBuiltin="1"/>
    <cellStyle name="20% - Énfasis1 2" xfId="58" xr:uid="{00000000-0005-0000-0000-000008000000}"/>
    <cellStyle name="20% - Énfasis1 2 2" xfId="137" xr:uid="{00000000-0005-0000-0000-000009000000}"/>
    <cellStyle name="20% - Énfasis1 2 3" xfId="138" xr:uid="{00000000-0005-0000-0000-00000A000000}"/>
    <cellStyle name="20% - Énfasis1 3" xfId="139" xr:uid="{00000000-0005-0000-0000-00000B000000}"/>
    <cellStyle name="20% - Énfasis1 3 2" xfId="140" xr:uid="{00000000-0005-0000-0000-00000C000000}"/>
    <cellStyle name="20% - Énfasis1 4" xfId="141" xr:uid="{00000000-0005-0000-0000-00000D000000}"/>
    <cellStyle name="20% - Énfasis2" xfId="2" builtinId="34" customBuiltin="1"/>
    <cellStyle name="20% - Énfasis2 2" xfId="59" xr:uid="{00000000-0005-0000-0000-00000F000000}"/>
    <cellStyle name="20% - Énfasis2 2 2" xfId="142" xr:uid="{00000000-0005-0000-0000-000010000000}"/>
    <cellStyle name="20% - Énfasis2 2 3" xfId="143" xr:uid="{00000000-0005-0000-0000-000011000000}"/>
    <cellStyle name="20% - Énfasis2 3" xfId="144" xr:uid="{00000000-0005-0000-0000-000012000000}"/>
    <cellStyle name="20% - Énfasis2 3 2" xfId="145" xr:uid="{00000000-0005-0000-0000-000013000000}"/>
    <cellStyle name="20% - Énfasis2 4" xfId="146" xr:uid="{00000000-0005-0000-0000-000014000000}"/>
    <cellStyle name="20% - Énfasis3" xfId="3" builtinId="38" customBuiltin="1"/>
    <cellStyle name="20% - Énfasis3 2" xfId="60" xr:uid="{00000000-0005-0000-0000-000016000000}"/>
    <cellStyle name="20% - Énfasis3 2 2" xfId="147" xr:uid="{00000000-0005-0000-0000-000017000000}"/>
    <cellStyle name="20% - Énfasis3 2 3" xfId="148" xr:uid="{00000000-0005-0000-0000-000018000000}"/>
    <cellStyle name="20% - Énfasis3 3" xfId="149" xr:uid="{00000000-0005-0000-0000-000019000000}"/>
    <cellStyle name="20% - Énfasis3 3 2" xfId="150" xr:uid="{00000000-0005-0000-0000-00001A000000}"/>
    <cellStyle name="20% - Énfasis3 4" xfId="151" xr:uid="{00000000-0005-0000-0000-00001B000000}"/>
    <cellStyle name="20% - Énfasis4" xfId="4" builtinId="42" customBuiltin="1"/>
    <cellStyle name="20% - Énfasis4 2" xfId="61" xr:uid="{00000000-0005-0000-0000-00001D000000}"/>
    <cellStyle name="20% - Énfasis4 2 2" xfId="152" xr:uid="{00000000-0005-0000-0000-00001E000000}"/>
    <cellStyle name="20% - Énfasis4 2 3" xfId="153" xr:uid="{00000000-0005-0000-0000-00001F000000}"/>
    <cellStyle name="20% - Énfasis4 3" xfId="154" xr:uid="{00000000-0005-0000-0000-000020000000}"/>
    <cellStyle name="20% - Énfasis4 3 2" xfId="155" xr:uid="{00000000-0005-0000-0000-000021000000}"/>
    <cellStyle name="20% - Énfasis4 4" xfId="156" xr:uid="{00000000-0005-0000-0000-000022000000}"/>
    <cellStyle name="20% - Énfasis5" xfId="5" builtinId="46" customBuiltin="1"/>
    <cellStyle name="20% - Énfasis5 2" xfId="62" xr:uid="{00000000-0005-0000-0000-000024000000}"/>
    <cellStyle name="20% - Énfasis5 2 2" xfId="157" xr:uid="{00000000-0005-0000-0000-000025000000}"/>
    <cellStyle name="20% - Énfasis5 2 3" xfId="158" xr:uid="{00000000-0005-0000-0000-000026000000}"/>
    <cellStyle name="20% - Énfasis5 3" xfId="159" xr:uid="{00000000-0005-0000-0000-000027000000}"/>
    <cellStyle name="20% - Énfasis6" xfId="6" builtinId="50" customBuiltin="1"/>
    <cellStyle name="20% - Énfasis6 2" xfId="63" xr:uid="{00000000-0005-0000-0000-000029000000}"/>
    <cellStyle name="20% - Énfasis6 2 2" xfId="160" xr:uid="{00000000-0005-0000-0000-00002A000000}"/>
    <cellStyle name="20% - Énfasis6 2 3" xfId="161" xr:uid="{00000000-0005-0000-0000-00002B000000}"/>
    <cellStyle name="20% - Énfasis6 3" xfId="162" xr:uid="{00000000-0005-0000-0000-00002C000000}"/>
    <cellStyle name="40% - Accent1" xfId="163" xr:uid="{00000000-0005-0000-0000-00002D000000}"/>
    <cellStyle name="40% - Accent2" xfId="164" xr:uid="{00000000-0005-0000-0000-00002E000000}"/>
    <cellStyle name="40% - Accent3" xfId="165" xr:uid="{00000000-0005-0000-0000-00002F000000}"/>
    <cellStyle name="40% - Accent4" xfId="166" xr:uid="{00000000-0005-0000-0000-000030000000}"/>
    <cellStyle name="40% - Accent5" xfId="167" xr:uid="{00000000-0005-0000-0000-000031000000}"/>
    <cellStyle name="40% - Accent6" xfId="168" xr:uid="{00000000-0005-0000-0000-000032000000}"/>
    <cellStyle name="40% - Énfasis1" xfId="7" builtinId="31" customBuiltin="1"/>
    <cellStyle name="40% - Énfasis1 2" xfId="64" xr:uid="{00000000-0005-0000-0000-000034000000}"/>
    <cellStyle name="40% - Énfasis1 2 2" xfId="169" xr:uid="{00000000-0005-0000-0000-000035000000}"/>
    <cellStyle name="40% - Énfasis1 2 3" xfId="170" xr:uid="{00000000-0005-0000-0000-000036000000}"/>
    <cellStyle name="40% - Énfasis1 3" xfId="171" xr:uid="{00000000-0005-0000-0000-000037000000}"/>
    <cellStyle name="40% - Énfasis2" xfId="8" builtinId="35" customBuiltin="1"/>
    <cellStyle name="40% - Énfasis2 2" xfId="65" xr:uid="{00000000-0005-0000-0000-000039000000}"/>
    <cellStyle name="40% - Énfasis2 2 2" xfId="172" xr:uid="{00000000-0005-0000-0000-00003A000000}"/>
    <cellStyle name="40% - Énfasis2 2 3" xfId="173" xr:uid="{00000000-0005-0000-0000-00003B000000}"/>
    <cellStyle name="40% - Énfasis2 3" xfId="174" xr:uid="{00000000-0005-0000-0000-00003C000000}"/>
    <cellStyle name="40% - Énfasis3" xfId="9" builtinId="39" customBuiltin="1"/>
    <cellStyle name="40% - Énfasis3 2" xfId="66" xr:uid="{00000000-0005-0000-0000-00003E000000}"/>
    <cellStyle name="40% - Énfasis3 2 2" xfId="175" xr:uid="{00000000-0005-0000-0000-00003F000000}"/>
    <cellStyle name="40% - Énfasis3 2 3" xfId="176" xr:uid="{00000000-0005-0000-0000-000040000000}"/>
    <cellStyle name="40% - Énfasis3 3" xfId="177" xr:uid="{00000000-0005-0000-0000-000041000000}"/>
    <cellStyle name="40% - Énfasis3 3 2" xfId="178" xr:uid="{00000000-0005-0000-0000-000042000000}"/>
    <cellStyle name="40% - Énfasis3 4" xfId="179" xr:uid="{00000000-0005-0000-0000-000043000000}"/>
    <cellStyle name="40% - Énfasis4" xfId="10" builtinId="43" customBuiltin="1"/>
    <cellStyle name="40% - Énfasis4 2" xfId="67" xr:uid="{00000000-0005-0000-0000-000045000000}"/>
    <cellStyle name="40% - Énfasis4 2 2" xfId="180" xr:uid="{00000000-0005-0000-0000-000046000000}"/>
    <cellStyle name="40% - Énfasis4 2 3" xfId="181" xr:uid="{00000000-0005-0000-0000-000047000000}"/>
    <cellStyle name="40% - Énfasis4 3" xfId="182" xr:uid="{00000000-0005-0000-0000-000048000000}"/>
    <cellStyle name="40% - Énfasis5" xfId="11" builtinId="47" customBuiltin="1"/>
    <cellStyle name="40% - Énfasis5 2" xfId="68" xr:uid="{00000000-0005-0000-0000-00004A000000}"/>
    <cellStyle name="40% - Énfasis5 2 2" xfId="183" xr:uid="{00000000-0005-0000-0000-00004B000000}"/>
    <cellStyle name="40% - Énfasis5 2 3" xfId="184" xr:uid="{00000000-0005-0000-0000-00004C000000}"/>
    <cellStyle name="40% - Énfasis5 3" xfId="185" xr:uid="{00000000-0005-0000-0000-00004D000000}"/>
    <cellStyle name="40% - Énfasis6" xfId="12" builtinId="51" customBuiltin="1"/>
    <cellStyle name="40% - Énfasis6 2" xfId="69" xr:uid="{00000000-0005-0000-0000-00004F000000}"/>
    <cellStyle name="40% - Énfasis6 2 2" xfId="186" xr:uid="{00000000-0005-0000-0000-000050000000}"/>
    <cellStyle name="40% - Énfasis6 2 3" xfId="187" xr:uid="{00000000-0005-0000-0000-000051000000}"/>
    <cellStyle name="40% - Énfasis6 3" xfId="188" xr:uid="{00000000-0005-0000-0000-000052000000}"/>
    <cellStyle name="60% - Accent1" xfId="189" xr:uid="{00000000-0005-0000-0000-000053000000}"/>
    <cellStyle name="60% - Accent2" xfId="190" xr:uid="{00000000-0005-0000-0000-000054000000}"/>
    <cellStyle name="60% - Accent3" xfId="191" xr:uid="{00000000-0005-0000-0000-000055000000}"/>
    <cellStyle name="60% - Accent4" xfId="192" xr:uid="{00000000-0005-0000-0000-000056000000}"/>
    <cellStyle name="60% - Accent5" xfId="193" xr:uid="{00000000-0005-0000-0000-000057000000}"/>
    <cellStyle name="60% - Accent6" xfId="194" xr:uid="{00000000-0005-0000-0000-000058000000}"/>
    <cellStyle name="60% - Énfasis1" xfId="13" builtinId="32" customBuiltin="1"/>
    <cellStyle name="60% - Énfasis1 2" xfId="70" xr:uid="{00000000-0005-0000-0000-00005A000000}"/>
    <cellStyle name="60% - Énfasis1 2 2" xfId="195" xr:uid="{00000000-0005-0000-0000-00005B000000}"/>
    <cellStyle name="60% - Énfasis1 2 3" xfId="196" xr:uid="{00000000-0005-0000-0000-00005C000000}"/>
    <cellStyle name="60% - Énfasis1 3" xfId="197" xr:uid="{00000000-0005-0000-0000-00005D000000}"/>
    <cellStyle name="60% - Énfasis2" xfId="14" builtinId="36" customBuiltin="1"/>
    <cellStyle name="60% - Énfasis2 2" xfId="71" xr:uid="{00000000-0005-0000-0000-00005F000000}"/>
    <cellStyle name="60% - Énfasis2 2 2" xfId="198" xr:uid="{00000000-0005-0000-0000-000060000000}"/>
    <cellStyle name="60% - Énfasis2 2 3" xfId="199" xr:uid="{00000000-0005-0000-0000-000061000000}"/>
    <cellStyle name="60% - Énfasis2 3" xfId="200" xr:uid="{00000000-0005-0000-0000-000062000000}"/>
    <cellStyle name="60% - Énfasis3" xfId="15" builtinId="40" customBuiltin="1"/>
    <cellStyle name="60% - Énfasis3 2" xfId="72" xr:uid="{00000000-0005-0000-0000-000064000000}"/>
    <cellStyle name="60% - Énfasis3 2 2" xfId="201" xr:uid="{00000000-0005-0000-0000-000065000000}"/>
    <cellStyle name="60% - Énfasis3 2 3" xfId="202" xr:uid="{00000000-0005-0000-0000-000066000000}"/>
    <cellStyle name="60% - Énfasis3 3" xfId="203" xr:uid="{00000000-0005-0000-0000-000067000000}"/>
    <cellStyle name="60% - Énfasis3 3 2" xfId="204" xr:uid="{00000000-0005-0000-0000-000068000000}"/>
    <cellStyle name="60% - Énfasis3 4" xfId="205" xr:uid="{00000000-0005-0000-0000-000069000000}"/>
    <cellStyle name="60% - Énfasis4" xfId="16" builtinId="44" customBuiltin="1"/>
    <cellStyle name="60% - Énfasis4 2" xfId="73" xr:uid="{00000000-0005-0000-0000-00006B000000}"/>
    <cellStyle name="60% - Énfasis4 2 2" xfId="206" xr:uid="{00000000-0005-0000-0000-00006C000000}"/>
    <cellStyle name="60% - Énfasis4 2 3" xfId="207" xr:uid="{00000000-0005-0000-0000-00006D000000}"/>
    <cellStyle name="60% - Énfasis4 3" xfId="208" xr:uid="{00000000-0005-0000-0000-00006E000000}"/>
    <cellStyle name="60% - Énfasis4 3 2" xfId="209" xr:uid="{00000000-0005-0000-0000-00006F000000}"/>
    <cellStyle name="60% - Énfasis4 4" xfId="210" xr:uid="{00000000-0005-0000-0000-000070000000}"/>
    <cellStyle name="60% - Énfasis5" xfId="17" builtinId="48" customBuiltin="1"/>
    <cellStyle name="60% - Énfasis5 2" xfId="74" xr:uid="{00000000-0005-0000-0000-000072000000}"/>
    <cellStyle name="60% - Énfasis5 2 2" xfId="211" xr:uid="{00000000-0005-0000-0000-000073000000}"/>
    <cellStyle name="60% - Énfasis5 2 3" xfId="212" xr:uid="{00000000-0005-0000-0000-000074000000}"/>
    <cellStyle name="60% - Énfasis5 3" xfId="213" xr:uid="{00000000-0005-0000-0000-000075000000}"/>
    <cellStyle name="60% - Énfasis6" xfId="18" builtinId="52" customBuiltin="1"/>
    <cellStyle name="60% - Énfasis6 2" xfId="75" xr:uid="{00000000-0005-0000-0000-000077000000}"/>
    <cellStyle name="60% - Énfasis6 2 2" xfId="214" xr:uid="{00000000-0005-0000-0000-000078000000}"/>
    <cellStyle name="60% - Énfasis6 2 3" xfId="215" xr:uid="{00000000-0005-0000-0000-000079000000}"/>
    <cellStyle name="60% - Énfasis6 3" xfId="216" xr:uid="{00000000-0005-0000-0000-00007A000000}"/>
    <cellStyle name="60% - Énfasis6 3 2" xfId="217" xr:uid="{00000000-0005-0000-0000-00007B000000}"/>
    <cellStyle name="60% - Énfasis6 4" xfId="218" xr:uid="{00000000-0005-0000-0000-00007C000000}"/>
    <cellStyle name="Accent1" xfId="219" xr:uid="{00000000-0005-0000-0000-00007D000000}"/>
    <cellStyle name="Accent2" xfId="220" xr:uid="{00000000-0005-0000-0000-00007E000000}"/>
    <cellStyle name="Accent3" xfId="221" xr:uid="{00000000-0005-0000-0000-00007F000000}"/>
    <cellStyle name="Accent4" xfId="222" xr:uid="{00000000-0005-0000-0000-000080000000}"/>
    <cellStyle name="Accent5" xfId="223" xr:uid="{00000000-0005-0000-0000-000081000000}"/>
    <cellStyle name="Accent6" xfId="224" xr:uid="{00000000-0005-0000-0000-000082000000}"/>
    <cellStyle name="Bad" xfId="225" xr:uid="{00000000-0005-0000-0000-000083000000}"/>
    <cellStyle name="Buena 2" xfId="76" xr:uid="{00000000-0005-0000-0000-000085000000}"/>
    <cellStyle name="Buena 2 2" xfId="226" xr:uid="{00000000-0005-0000-0000-000086000000}"/>
    <cellStyle name="Buena 2 3" xfId="227" xr:uid="{00000000-0005-0000-0000-000087000000}"/>
    <cellStyle name="Buena 3" xfId="228" xr:uid="{00000000-0005-0000-0000-000088000000}"/>
    <cellStyle name="Bueno" xfId="19" builtinId="26" customBuiltin="1"/>
    <cellStyle name="Calculation" xfId="229" xr:uid="{00000000-0005-0000-0000-000089000000}"/>
    <cellStyle name="Cálculo" xfId="20" builtinId="22" customBuiltin="1"/>
    <cellStyle name="Cálculo 2" xfId="77" xr:uid="{00000000-0005-0000-0000-00008B000000}"/>
    <cellStyle name="Cálculo 2 2" xfId="230" xr:uid="{00000000-0005-0000-0000-00008C000000}"/>
    <cellStyle name="Cálculo 2 2 2" xfId="231" xr:uid="{00000000-0005-0000-0000-00008D000000}"/>
    <cellStyle name="Cálculo 2 2 2 2" xfId="232" xr:uid="{00000000-0005-0000-0000-00008E000000}"/>
    <cellStyle name="Cálculo 2 2 2 2 2" xfId="233" xr:uid="{00000000-0005-0000-0000-00008F000000}"/>
    <cellStyle name="Cálculo 2 2 2 2 3" xfId="234" xr:uid="{00000000-0005-0000-0000-000090000000}"/>
    <cellStyle name="Cálculo 2 2 2 2 4" xfId="235" xr:uid="{00000000-0005-0000-0000-000091000000}"/>
    <cellStyle name="Cálculo 2 2 2 2 5" xfId="236" xr:uid="{00000000-0005-0000-0000-000092000000}"/>
    <cellStyle name="Cálculo 2 2 2 2 6" xfId="237" xr:uid="{00000000-0005-0000-0000-000093000000}"/>
    <cellStyle name="Cálculo 2 2 2 2 7" xfId="238" xr:uid="{00000000-0005-0000-0000-000094000000}"/>
    <cellStyle name="Cálculo 2 2 3" xfId="239" xr:uid="{00000000-0005-0000-0000-000095000000}"/>
    <cellStyle name="Cálculo 2 2 3 2" xfId="240" xr:uid="{00000000-0005-0000-0000-000096000000}"/>
    <cellStyle name="Cálculo 2 2 3 2 2" xfId="241" xr:uid="{00000000-0005-0000-0000-000097000000}"/>
    <cellStyle name="Cálculo 2 2 3 2 3" xfId="242" xr:uid="{00000000-0005-0000-0000-000098000000}"/>
    <cellStyle name="Cálculo 2 2 3 2 4" xfId="243" xr:uid="{00000000-0005-0000-0000-000099000000}"/>
    <cellStyle name="Cálculo 2 2 3 2 5" xfId="244" xr:uid="{00000000-0005-0000-0000-00009A000000}"/>
    <cellStyle name="Cálculo 2 2 3 2 6" xfId="245" xr:uid="{00000000-0005-0000-0000-00009B000000}"/>
    <cellStyle name="Cálculo 2 2 3 2 7" xfId="246" xr:uid="{00000000-0005-0000-0000-00009C000000}"/>
    <cellStyle name="Cálculo 2 2 4" xfId="247" xr:uid="{00000000-0005-0000-0000-00009D000000}"/>
    <cellStyle name="Cálculo 2 2 4 2" xfId="248" xr:uid="{00000000-0005-0000-0000-00009E000000}"/>
    <cellStyle name="Cálculo 2 2 4 2 2" xfId="249" xr:uid="{00000000-0005-0000-0000-00009F000000}"/>
    <cellStyle name="Cálculo 2 2 4 2 3" xfId="250" xr:uid="{00000000-0005-0000-0000-0000A0000000}"/>
    <cellStyle name="Cálculo 2 2 4 2 4" xfId="251" xr:uid="{00000000-0005-0000-0000-0000A1000000}"/>
    <cellStyle name="Cálculo 2 2 4 2 5" xfId="252" xr:uid="{00000000-0005-0000-0000-0000A2000000}"/>
    <cellStyle name="Cálculo 2 2 4 2 6" xfId="253" xr:uid="{00000000-0005-0000-0000-0000A3000000}"/>
    <cellStyle name="Cálculo 2 2 4 2 7" xfId="254" xr:uid="{00000000-0005-0000-0000-0000A4000000}"/>
    <cellStyle name="Cálculo 2 2 5" xfId="255" xr:uid="{00000000-0005-0000-0000-0000A5000000}"/>
    <cellStyle name="Cálculo 2 2 5 2" xfId="256" xr:uid="{00000000-0005-0000-0000-0000A6000000}"/>
    <cellStyle name="Cálculo 2 2 5 3" xfId="257" xr:uid="{00000000-0005-0000-0000-0000A7000000}"/>
    <cellStyle name="Cálculo 2 2 5 4" xfId="258" xr:uid="{00000000-0005-0000-0000-0000A8000000}"/>
    <cellStyle name="Cálculo 2 2 5 5" xfId="259" xr:uid="{00000000-0005-0000-0000-0000A9000000}"/>
    <cellStyle name="Cálculo 2 2 5 6" xfId="260" xr:uid="{00000000-0005-0000-0000-0000AA000000}"/>
    <cellStyle name="Cálculo 2 2 5 7" xfId="261" xr:uid="{00000000-0005-0000-0000-0000AB000000}"/>
    <cellStyle name="Cálculo 2 3" xfId="262" xr:uid="{00000000-0005-0000-0000-0000AC000000}"/>
    <cellStyle name="Cálculo 2 3 2" xfId="263" xr:uid="{00000000-0005-0000-0000-0000AD000000}"/>
    <cellStyle name="Cálculo 2 3 2 2" xfId="264" xr:uid="{00000000-0005-0000-0000-0000AE000000}"/>
    <cellStyle name="Cálculo 2 3 2 2 2" xfId="265" xr:uid="{00000000-0005-0000-0000-0000AF000000}"/>
    <cellStyle name="Cálculo 2 3 2 2 3" xfId="266" xr:uid="{00000000-0005-0000-0000-0000B0000000}"/>
    <cellStyle name="Cálculo 2 3 2 2 4" xfId="267" xr:uid="{00000000-0005-0000-0000-0000B1000000}"/>
    <cellStyle name="Cálculo 2 3 2 2 5" xfId="268" xr:uid="{00000000-0005-0000-0000-0000B2000000}"/>
    <cellStyle name="Cálculo 2 3 2 2 6" xfId="269" xr:uid="{00000000-0005-0000-0000-0000B3000000}"/>
    <cellStyle name="Cálculo 2 3 2 2 7" xfId="270" xr:uid="{00000000-0005-0000-0000-0000B4000000}"/>
    <cellStyle name="Cálculo 2 3 3" xfId="271" xr:uid="{00000000-0005-0000-0000-0000B5000000}"/>
    <cellStyle name="Cálculo 2 3 3 2" xfId="272" xr:uid="{00000000-0005-0000-0000-0000B6000000}"/>
    <cellStyle name="Cálculo 2 3 3 2 2" xfId="273" xr:uid="{00000000-0005-0000-0000-0000B7000000}"/>
    <cellStyle name="Cálculo 2 3 3 2 3" xfId="274" xr:uid="{00000000-0005-0000-0000-0000B8000000}"/>
    <cellStyle name="Cálculo 2 3 3 2 4" xfId="275" xr:uid="{00000000-0005-0000-0000-0000B9000000}"/>
    <cellStyle name="Cálculo 2 3 3 2 5" xfId="276" xr:uid="{00000000-0005-0000-0000-0000BA000000}"/>
    <cellStyle name="Cálculo 2 3 3 2 6" xfId="277" xr:uid="{00000000-0005-0000-0000-0000BB000000}"/>
    <cellStyle name="Cálculo 2 3 3 2 7" xfId="278" xr:uid="{00000000-0005-0000-0000-0000BC000000}"/>
    <cellStyle name="Cálculo 2 3 4" xfId="279" xr:uid="{00000000-0005-0000-0000-0000BD000000}"/>
    <cellStyle name="Cálculo 2 3 4 2" xfId="280" xr:uid="{00000000-0005-0000-0000-0000BE000000}"/>
    <cellStyle name="Cálculo 2 3 4 2 2" xfId="281" xr:uid="{00000000-0005-0000-0000-0000BF000000}"/>
    <cellStyle name="Cálculo 2 3 4 2 3" xfId="282" xr:uid="{00000000-0005-0000-0000-0000C0000000}"/>
    <cellStyle name="Cálculo 2 3 4 2 4" xfId="283" xr:uid="{00000000-0005-0000-0000-0000C1000000}"/>
    <cellStyle name="Cálculo 2 3 4 2 5" xfId="284" xr:uid="{00000000-0005-0000-0000-0000C2000000}"/>
    <cellStyle name="Cálculo 2 3 4 2 6" xfId="285" xr:uid="{00000000-0005-0000-0000-0000C3000000}"/>
    <cellStyle name="Cálculo 2 3 4 2 7" xfId="286" xr:uid="{00000000-0005-0000-0000-0000C4000000}"/>
    <cellStyle name="Cálculo 2 3 5" xfId="287" xr:uid="{00000000-0005-0000-0000-0000C5000000}"/>
    <cellStyle name="Cálculo 2 3 5 2" xfId="288" xr:uid="{00000000-0005-0000-0000-0000C6000000}"/>
    <cellStyle name="Cálculo 2 3 5 3" xfId="289" xr:uid="{00000000-0005-0000-0000-0000C7000000}"/>
    <cellStyle name="Cálculo 2 3 5 4" xfId="290" xr:uid="{00000000-0005-0000-0000-0000C8000000}"/>
    <cellStyle name="Cálculo 2 3 5 5" xfId="291" xr:uid="{00000000-0005-0000-0000-0000C9000000}"/>
    <cellStyle name="Cálculo 2 3 5 6" xfId="292" xr:uid="{00000000-0005-0000-0000-0000CA000000}"/>
    <cellStyle name="Cálculo 2 3 5 7" xfId="293" xr:uid="{00000000-0005-0000-0000-0000CB000000}"/>
    <cellStyle name="Cálculo 2 4" xfId="294" xr:uid="{00000000-0005-0000-0000-0000CC000000}"/>
    <cellStyle name="Cálculo 2 4 2" xfId="295" xr:uid="{00000000-0005-0000-0000-0000CD000000}"/>
    <cellStyle name="Cálculo 2 4 2 2" xfId="296" xr:uid="{00000000-0005-0000-0000-0000CE000000}"/>
    <cellStyle name="Cálculo 2 4 2 2 2" xfId="297" xr:uid="{00000000-0005-0000-0000-0000CF000000}"/>
    <cellStyle name="Cálculo 2 4 2 2 3" xfId="298" xr:uid="{00000000-0005-0000-0000-0000D0000000}"/>
    <cellStyle name="Cálculo 2 4 2 2 4" xfId="299" xr:uid="{00000000-0005-0000-0000-0000D1000000}"/>
    <cellStyle name="Cálculo 2 4 2 2 5" xfId="300" xr:uid="{00000000-0005-0000-0000-0000D2000000}"/>
    <cellStyle name="Cálculo 2 4 2 2 6" xfId="301" xr:uid="{00000000-0005-0000-0000-0000D3000000}"/>
    <cellStyle name="Cálculo 2 4 2 2 7" xfId="302" xr:uid="{00000000-0005-0000-0000-0000D4000000}"/>
    <cellStyle name="Cálculo 2 4 3" xfId="303" xr:uid="{00000000-0005-0000-0000-0000D5000000}"/>
    <cellStyle name="Cálculo 2 4 3 2" xfId="304" xr:uid="{00000000-0005-0000-0000-0000D6000000}"/>
    <cellStyle name="Cálculo 2 4 3 2 2" xfId="305" xr:uid="{00000000-0005-0000-0000-0000D7000000}"/>
    <cellStyle name="Cálculo 2 4 3 2 3" xfId="306" xr:uid="{00000000-0005-0000-0000-0000D8000000}"/>
    <cellStyle name="Cálculo 2 4 3 2 4" xfId="307" xr:uid="{00000000-0005-0000-0000-0000D9000000}"/>
    <cellStyle name="Cálculo 2 4 3 2 5" xfId="308" xr:uid="{00000000-0005-0000-0000-0000DA000000}"/>
    <cellStyle name="Cálculo 2 4 3 2 6" xfId="309" xr:uid="{00000000-0005-0000-0000-0000DB000000}"/>
    <cellStyle name="Cálculo 2 4 3 2 7" xfId="310" xr:uid="{00000000-0005-0000-0000-0000DC000000}"/>
    <cellStyle name="Cálculo 2 4 4" xfId="311" xr:uid="{00000000-0005-0000-0000-0000DD000000}"/>
    <cellStyle name="Cálculo 2 4 4 2" xfId="312" xr:uid="{00000000-0005-0000-0000-0000DE000000}"/>
    <cellStyle name="Cálculo 2 4 4 2 2" xfId="313" xr:uid="{00000000-0005-0000-0000-0000DF000000}"/>
    <cellStyle name="Cálculo 2 4 4 2 3" xfId="314" xr:uid="{00000000-0005-0000-0000-0000E0000000}"/>
    <cellStyle name="Cálculo 2 4 4 2 4" xfId="315" xr:uid="{00000000-0005-0000-0000-0000E1000000}"/>
    <cellStyle name="Cálculo 2 4 4 2 5" xfId="316" xr:uid="{00000000-0005-0000-0000-0000E2000000}"/>
    <cellStyle name="Cálculo 2 4 4 2 6" xfId="317" xr:uid="{00000000-0005-0000-0000-0000E3000000}"/>
    <cellStyle name="Cálculo 2 4 4 2 7" xfId="318" xr:uid="{00000000-0005-0000-0000-0000E4000000}"/>
    <cellStyle name="Cálculo 2 4 5" xfId="319" xr:uid="{00000000-0005-0000-0000-0000E5000000}"/>
    <cellStyle name="Cálculo 2 4 5 2" xfId="320" xr:uid="{00000000-0005-0000-0000-0000E6000000}"/>
    <cellStyle name="Cálculo 2 4 5 3" xfId="321" xr:uid="{00000000-0005-0000-0000-0000E7000000}"/>
    <cellStyle name="Cálculo 2 4 5 4" xfId="322" xr:uid="{00000000-0005-0000-0000-0000E8000000}"/>
    <cellStyle name="Cálculo 2 4 5 5" xfId="323" xr:uid="{00000000-0005-0000-0000-0000E9000000}"/>
    <cellStyle name="Cálculo 2 4 5 6" xfId="324" xr:uid="{00000000-0005-0000-0000-0000EA000000}"/>
    <cellStyle name="Cálculo 2 4 5 7" xfId="325" xr:uid="{00000000-0005-0000-0000-0000EB000000}"/>
    <cellStyle name="Cálculo 2 5" xfId="326" xr:uid="{00000000-0005-0000-0000-0000EC000000}"/>
    <cellStyle name="Cálculo 2 5 2" xfId="327" xr:uid="{00000000-0005-0000-0000-0000ED000000}"/>
    <cellStyle name="Cálculo 2 5 2 2" xfId="328" xr:uid="{00000000-0005-0000-0000-0000EE000000}"/>
    <cellStyle name="Cálculo 2 5 2 2 2" xfId="329" xr:uid="{00000000-0005-0000-0000-0000EF000000}"/>
    <cellStyle name="Cálculo 2 5 2 2 3" xfId="330" xr:uid="{00000000-0005-0000-0000-0000F0000000}"/>
    <cellStyle name="Cálculo 2 5 2 2 4" xfId="331" xr:uid="{00000000-0005-0000-0000-0000F1000000}"/>
    <cellStyle name="Cálculo 2 5 2 2 5" xfId="332" xr:uid="{00000000-0005-0000-0000-0000F2000000}"/>
    <cellStyle name="Cálculo 2 5 2 2 6" xfId="333" xr:uid="{00000000-0005-0000-0000-0000F3000000}"/>
    <cellStyle name="Cálculo 2 5 2 2 7" xfId="334" xr:uid="{00000000-0005-0000-0000-0000F4000000}"/>
    <cellStyle name="Cálculo 2 5 3" xfId="335" xr:uid="{00000000-0005-0000-0000-0000F5000000}"/>
    <cellStyle name="Cálculo 2 5 3 2" xfId="336" xr:uid="{00000000-0005-0000-0000-0000F6000000}"/>
    <cellStyle name="Cálculo 2 5 3 2 2" xfId="337" xr:uid="{00000000-0005-0000-0000-0000F7000000}"/>
    <cellStyle name="Cálculo 2 5 3 2 3" xfId="338" xr:uid="{00000000-0005-0000-0000-0000F8000000}"/>
    <cellStyle name="Cálculo 2 5 3 2 4" xfId="339" xr:uid="{00000000-0005-0000-0000-0000F9000000}"/>
    <cellStyle name="Cálculo 2 5 3 2 5" xfId="340" xr:uid="{00000000-0005-0000-0000-0000FA000000}"/>
    <cellStyle name="Cálculo 2 5 3 2 6" xfId="341" xr:uid="{00000000-0005-0000-0000-0000FB000000}"/>
    <cellStyle name="Cálculo 2 5 3 2 7" xfId="342" xr:uid="{00000000-0005-0000-0000-0000FC000000}"/>
    <cellStyle name="Cálculo 2 5 4" xfId="343" xr:uid="{00000000-0005-0000-0000-0000FD000000}"/>
    <cellStyle name="Cálculo 2 5 4 2" xfId="344" xr:uid="{00000000-0005-0000-0000-0000FE000000}"/>
    <cellStyle name="Cálculo 2 5 4 2 2" xfId="345" xr:uid="{00000000-0005-0000-0000-0000FF000000}"/>
    <cellStyle name="Cálculo 2 5 4 2 3" xfId="346" xr:uid="{00000000-0005-0000-0000-000000010000}"/>
    <cellStyle name="Cálculo 2 5 4 2 4" xfId="347" xr:uid="{00000000-0005-0000-0000-000001010000}"/>
    <cellStyle name="Cálculo 2 5 4 2 5" xfId="348" xr:uid="{00000000-0005-0000-0000-000002010000}"/>
    <cellStyle name="Cálculo 2 5 4 2 6" xfId="349" xr:uid="{00000000-0005-0000-0000-000003010000}"/>
    <cellStyle name="Cálculo 2 5 4 2 7" xfId="350" xr:uid="{00000000-0005-0000-0000-000004010000}"/>
    <cellStyle name="Cálculo 2 5 5" xfId="351" xr:uid="{00000000-0005-0000-0000-000005010000}"/>
    <cellStyle name="Cálculo 2 5 5 2" xfId="352" xr:uid="{00000000-0005-0000-0000-000006010000}"/>
    <cellStyle name="Cálculo 2 5 5 3" xfId="353" xr:uid="{00000000-0005-0000-0000-000007010000}"/>
    <cellStyle name="Cálculo 2 5 5 4" xfId="354" xr:uid="{00000000-0005-0000-0000-000008010000}"/>
    <cellStyle name="Cálculo 2 5 5 5" xfId="355" xr:uid="{00000000-0005-0000-0000-000009010000}"/>
    <cellStyle name="Cálculo 2 5 5 6" xfId="356" xr:uid="{00000000-0005-0000-0000-00000A010000}"/>
    <cellStyle name="Cálculo 2 5 5 7" xfId="357" xr:uid="{00000000-0005-0000-0000-00000B010000}"/>
    <cellStyle name="Cálculo 2 6" xfId="358" xr:uid="{00000000-0005-0000-0000-00000C010000}"/>
    <cellStyle name="Cálculo 2 6 2" xfId="359" xr:uid="{00000000-0005-0000-0000-00000D010000}"/>
    <cellStyle name="Cálculo 2 6 2 2" xfId="360" xr:uid="{00000000-0005-0000-0000-00000E010000}"/>
    <cellStyle name="Cálculo 2 6 2 2 2" xfId="361" xr:uid="{00000000-0005-0000-0000-00000F010000}"/>
    <cellStyle name="Cálculo 2 6 2 2 3" xfId="362" xr:uid="{00000000-0005-0000-0000-000010010000}"/>
    <cellStyle name="Cálculo 2 6 2 2 4" xfId="363" xr:uid="{00000000-0005-0000-0000-000011010000}"/>
    <cellStyle name="Cálculo 2 6 2 2 5" xfId="364" xr:uid="{00000000-0005-0000-0000-000012010000}"/>
    <cellStyle name="Cálculo 2 6 2 2 6" xfId="365" xr:uid="{00000000-0005-0000-0000-000013010000}"/>
    <cellStyle name="Cálculo 2 6 2 2 7" xfId="366" xr:uid="{00000000-0005-0000-0000-000014010000}"/>
    <cellStyle name="Cálculo 2 6 3" xfId="367" xr:uid="{00000000-0005-0000-0000-000015010000}"/>
    <cellStyle name="Cálculo 2 6 3 2" xfId="368" xr:uid="{00000000-0005-0000-0000-000016010000}"/>
    <cellStyle name="Cálculo 2 6 3 2 2" xfId="369" xr:uid="{00000000-0005-0000-0000-000017010000}"/>
    <cellStyle name="Cálculo 2 6 3 2 3" xfId="370" xr:uid="{00000000-0005-0000-0000-000018010000}"/>
    <cellStyle name="Cálculo 2 6 3 2 4" xfId="371" xr:uid="{00000000-0005-0000-0000-000019010000}"/>
    <cellStyle name="Cálculo 2 6 3 2 5" xfId="372" xr:uid="{00000000-0005-0000-0000-00001A010000}"/>
    <cellStyle name="Cálculo 2 6 3 2 6" xfId="373" xr:uid="{00000000-0005-0000-0000-00001B010000}"/>
    <cellStyle name="Cálculo 2 6 3 2 7" xfId="374" xr:uid="{00000000-0005-0000-0000-00001C010000}"/>
    <cellStyle name="Cálculo 2 6 4" xfId="375" xr:uid="{00000000-0005-0000-0000-00001D010000}"/>
    <cellStyle name="Cálculo 2 6 4 2" xfId="376" xr:uid="{00000000-0005-0000-0000-00001E010000}"/>
    <cellStyle name="Cálculo 2 6 4 2 2" xfId="377" xr:uid="{00000000-0005-0000-0000-00001F010000}"/>
    <cellStyle name="Cálculo 2 6 4 2 3" xfId="378" xr:uid="{00000000-0005-0000-0000-000020010000}"/>
    <cellStyle name="Cálculo 2 6 4 2 4" xfId="379" xr:uid="{00000000-0005-0000-0000-000021010000}"/>
    <cellStyle name="Cálculo 2 6 4 2 5" xfId="380" xr:uid="{00000000-0005-0000-0000-000022010000}"/>
    <cellStyle name="Cálculo 2 6 4 2 6" xfId="381" xr:uid="{00000000-0005-0000-0000-000023010000}"/>
    <cellStyle name="Cálculo 2 6 4 2 7" xfId="382" xr:uid="{00000000-0005-0000-0000-000024010000}"/>
    <cellStyle name="Cálculo 2 6 5" xfId="383" xr:uid="{00000000-0005-0000-0000-000025010000}"/>
    <cellStyle name="Cálculo 2 6 5 2" xfId="384" xr:uid="{00000000-0005-0000-0000-000026010000}"/>
    <cellStyle name="Cálculo 2 6 5 3" xfId="385" xr:uid="{00000000-0005-0000-0000-000027010000}"/>
    <cellStyle name="Cálculo 2 6 5 4" xfId="386" xr:uid="{00000000-0005-0000-0000-000028010000}"/>
    <cellStyle name="Cálculo 2 6 5 5" xfId="387" xr:uid="{00000000-0005-0000-0000-000029010000}"/>
    <cellStyle name="Cálculo 2 6 5 6" xfId="388" xr:uid="{00000000-0005-0000-0000-00002A010000}"/>
    <cellStyle name="Cálculo 2 6 5 7" xfId="389" xr:uid="{00000000-0005-0000-0000-00002B010000}"/>
    <cellStyle name="Cálculo 2 7" xfId="390" xr:uid="{00000000-0005-0000-0000-00002C010000}"/>
    <cellStyle name="Cálculo 3" xfId="391" xr:uid="{00000000-0005-0000-0000-00002D010000}"/>
    <cellStyle name="Cálculo 3 10" xfId="392" xr:uid="{00000000-0005-0000-0000-00002E010000}"/>
    <cellStyle name="Cálculo 3 10 2" xfId="393" xr:uid="{00000000-0005-0000-0000-00002F010000}"/>
    <cellStyle name="Cálculo 3 10 2 2" xfId="394" xr:uid="{00000000-0005-0000-0000-000030010000}"/>
    <cellStyle name="Cálculo 3 10 2 3" xfId="395" xr:uid="{00000000-0005-0000-0000-000031010000}"/>
    <cellStyle name="Cálculo 3 10 2 4" xfId="396" xr:uid="{00000000-0005-0000-0000-000032010000}"/>
    <cellStyle name="Cálculo 3 10 2 5" xfId="397" xr:uid="{00000000-0005-0000-0000-000033010000}"/>
    <cellStyle name="Cálculo 3 10 2 6" xfId="398" xr:uid="{00000000-0005-0000-0000-000034010000}"/>
    <cellStyle name="Cálculo 3 10 2 7" xfId="399" xr:uid="{00000000-0005-0000-0000-000035010000}"/>
    <cellStyle name="Cálculo 3 11" xfId="400" xr:uid="{00000000-0005-0000-0000-000036010000}"/>
    <cellStyle name="Cálculo 3 11 2" xfId="401" xr:uid="{00000000-0005-0000-0000-000037010000}"/>
    <cellStyle name="Cálculo 3 11 2 2" xfId="402" xr:uid="{00000000-0005-0000-0000-000038010000}"/>
    <cellStyle name="Cálculo 3 11 2 3" xfId="403" xr:uid="{00000000-0005-0000-0000-000039010000}"/>
    <cellStyle name="Cálculo 3 11 2 4" xfId="404" xr:uid="{00000000-0005-0000-0000-00003A010000}"/>
    <cellStyle name="Cálculo 3 11 2 5" xfId="405" xr:uid="{00000000-0005-0000-0000-00003B010000}"/>
    <cellStyle name="Cálculo 3 11 2 6" xfId="406" xr:uid="{00000000-0005-0000-0000-00003C010000}"/>
    <cellStyle name="Cálculo 3 11 2 7" xfId="407" xr:uid="{00000000-0005-0000-0000-00003D010000}"/>
    <cellStyle name="Cálculo 3 12" xfId="408" xr:uid="{00000000-0005-0000-0000-00003E010000}"/>
    <cellStyle name="Cálculo 3 12 2" xfId="409" xr:uid="{00000000-0005-0000-0000-00003F010000}"/>
    <cellStyle name="Cálculo 3 12 3" xfId="410" xr:uid="{00000000-0005-0000-0000-000040010000}"/>
    <cellStyle name="Cálculo 3 12 4" xfId="411" xr:uid="{00000000-0005-0000-0000-000041010000}"/>
    <cellStyle name="Cálculo 3 12 5" xfId="412" xr:uid="{00000000-0005-0000-0000-000042010000}"/>
    <cellStyle name="Cálculo 3 12 6" xfId="413" xr:uid="{00000000-0005-0000-0000-000043010000}"/>
    <cellStyle name="Cálculo 3 12 7" xfId="414" xr:uid="{00000000-0005-0000-0000-000044010000}"/>
    <cellStyle name="Cálculo 3 2" xfId="415" xr:uid="{00000000-0005-0000-0000-000045010000}"/>
    <cellStyle name="Cálculo 3 2 2" xfId="416" xr:uid="{00000000-0005-0000-0000-000046010000}"/>
    <cellStyle name="Cálculo 3 2 2 2" xfId="417" xr:uid="{00000000-0005-0000-0000-000047010000}"/>
    <cellStyle name="Cálculo 3 2 2 2 2" xfId="418" xr:uid="{00000000-0005-0000-0000-000048010000}"/>
    <cellStyle name="Cálculo 3 2 2 2 3" xfId="419" xr:uid="{00000000-0005-0000-0000-000049010000}"/>
    <cellStyle name="Cálculo 3 2 2 2 4" xfId="420" xr:uid="{00000000-0005-0000-0000-00004A010000}"/>
    <cellStyle name="Cálculo 3 2 2 2 5" xfId="421" xr:uid="{00000000-0005-0000-0000-00004B010000}"/>
    <cellStyle name="Cálculo 3 2 2 2 6" xfId="422" xr:uid="{00000000-0005-0000-0000-00004C010000}"/>
    <cellStyle name="Cálculo 3 2 2 2 7" xfId="423" xr:uid="{00000000-0005-0000-0000-00004D010000}"/>
    <cellStyle name="Cálculo 3 2 3" xfId="424" xr:uid="{00000000-0005-0000-0000-00004E010000}"/>
    <cellStyle name="Cálculo 3 2 3 2" xfId="425" xr:uid="{00000000-0005-0000-0000-00004F010000}"/>
    <cellStyle name="Cálculo 3 2 3 2 2" xfId="426" xr:uid="{00000000-0005-0000-0000-000050010000}"/>
    <cellStyle name="Cálculo 3 2 3 2 3" xfId="427" xr:uid="{00000000-0005-0000-0000-000051010000}"/>
    <cellStyle name="Cálculo 3 2 3 2 4" xfId="428" xr:uid="{00000000-0005-0000-0000-000052010000}"/>
    <cellStyle name="Cálculo 3 2 3 2 5" xfId="429" xr:uid="{00000000-0005-0000-0000-000053010000}"/>
    <cellStyle name="Cálculo 3 2 3 2 6" xfId="430" xr:uid="{00000000-0005-0000-0000-000054010000}"/>
    <cellStyle name="Cálculo 3 2 3 2 7" xfId="431" xr:uid="{00000000-0005-0000-0000-000055010000}"/>
    <cellStyle name="Cálculo 3 2 4" xfId="432" xr:uid="{00000000-0005-0000-0000-000056010000}"/>
    <cellStyle name="Cálculo 3 2 4 2" xfId="433" xr:uid="{00000000-0005-0000-0000-000057010000}"/>
    <cellStyle name="Cálculo 3 2 4 2 2" xfId="434" xr:uid="{00000000-0005-0000-0000-000058010000}"/>
    <cellStyle name="Cálculo 3 2 4 2 3" xfId="435" xr:uid="{00000000-0005-0000-0000-000059010000}"/>
    <cellStyle name="Cálculo 3 2 4 2 4" xfId="436" xr:uid="{00000000-0005-0000-0000-00005A010000}"/>
    <cellStyle name="Cálculo 3 2 4 2 5" xfId="437" xr:uid="{00000000-0005-0000-0000-00005B010000}"/>
    <cellStyle name="Cálculo 3 2 4 2 6" xfId="438" xr:uid="{00000000-0005-0000-0000-00005C010000}"/>
    <cellStyle name="Cálculo 3 2 4 2 7" xfId="439" xr:uid="{00000000-0005-0000-0000-00005D010000}"/>
    <cellStyle name="Cálculo 3 2 5" xfId="440" xr:uid="{00000000-0005-0000-0000-00005E010000}"/>
    <cellStyle name="Cálculo 3 2 5 2" xfId="441" xr:uid="{00000000-0005-0000-0000-00005F010000}"/>
    <cellStyle name="Cálculo 3 2 5 3" xfId="442" xr:uid="{00000000-0005-0000-0000-000060010000}"/>
    <cellStyle name="Cálculo 3 2 5 4" xfId="443" xr:uid="{00000000-0005-0000-0000-000061010000}"/>
    <cellStyle name="Cálculo 3 2 5 5" xfId="444" xr:uid="{00000000-0005-0000-0000-000062010000}"/>
    <cellStyle name="Cálculo 3 2 5 6" xfId="445" xr:uid="{00000000-0005-0000-0000-000063010000}"/>
    <cellStyle name="Cálculo 3 2 5 7" xfId="446" xr:uid="{00000000-0005-0000-0000-000064010000}"/>
    <cellStyle name="Cálculo 3 3" xfId="447" xr:uid="{00000000-0005-0000-0000-000065010000}"/>
    <cellStyle name="Cálculo 3 3 2" xfId="448" xr:uid="{00000000-0005-0000-0000-000066010000}"/>
    <cellStyle name="Cálculo 3 3 2 2" xfId="449" xr:uid="{00000000-0005-0000-0000-000067010000}"/>
    <cellStyle name="Cálculo 3 3 2 2 2" xfId="450" xr:uid="{00000000-0005-0000-0000-000068010000}"/>
    <cellStyle name="Cálculo 3 3 2 2 3" xfId="451" xr:uid="{00000000-0005-0000-0000-000069010000}"/>
    <cellStyle name="Cálculo 3 3 2 2 4" xfId="452" xr:uid="{00000000-0005-0000-0000-00006A010000}"/>
    <cellStyle name="Cálculo 3 3 2 2 5" xfId="453" xr:uid="{00000000-0005-0000-0000-00006B010000}"/>
    <cellStyle name="Cálculo 3 3 2 2 6" xfId="454" xr:uid="{00000000-0005-0000-0000-00006C010000}"/>
    <cellStyle name="Cálculo 3 3 2 2 7" xfId="455" xr:uid="{00000000-0005-0000-0000-00006D010000}"/>
    <cellStyle name="Cálculo 3 3 3" xfId="456" xr:uid="{00000000-0005-0000-0000-00006E010000}"/>
    <cellStyle name="Cálculo 3 3 3 2" xfId="457" xr:uid="{00000000-0005-0000-0000-00006F010000}"/>
    <cellStyle name="Cálculo 3 3 3 2 2" xfId="458" xr:uid="{00000000-0005-0000-0000-000070010000}"/>
    <cellStyle name="Cálculo 3 3 3 2 3" xfId="459" xr:uid="{00000000-0005-0000-0000-000071010000}"/>
    <cellStyle name="Cálculo 3 3 3 2 4" xfId="460" xr:uid="{00000000-0005-0000-0000-000072010000}"/>
    <cellStyle name="Cálculo 3 3 3 2 5" xfId="461" xr:uid="{00000000-0005-0000-0000-000073010000}"/>
    <cellStyle name="Cálculo 3 3 3 2 6" xfId="462" xr:uid="{00000000-0005-0000-0000-000074010000}"/>
    <cellStyle name="Cálculo 3 3 3 2 7" xfId="463" xr:uid="{00000000-0005-0000-0000-000075010000}"/>
    <cellStyle name="Cálculo 3 3 4" xfId="464" xr:uid="{00000000-0005-0000-0000-000076010000}"/>
    <cellStyle name="Cálculo 3 3 4 2" xfId="465" xr:uid="{00000000-0005-0000-0000-000077010000}"/>
    <cellStyle name="Cálculo 3 3 4 2 2" xfId="466" xr:uid="{00000000-0005-0000-0000-000078010000}"/>
    <cellStyle name="Cálculo 3 3 4 2 3" xfId="467" xr:uid="{00000000-0005-0000-0000-000079010000}"/>
    <cellStyle name="Cálculo 3 3 4 2 4" xfId="468" xr:uid="{00000000-0005-0000-0000-00007A010000}"/>
    <cellStyle name="Cálculo 3 3 4 2 5" xfId="469" xr:uid="{00000000-0005-0000-0000-00007B010000}"/>
    <cellStyle name="Cálculo 3 3 4 2 6" xfId="470" xr:uid="{00000000-0005-0000-0000-00007C010000}"/>
    <cellStyle name="Cálculo 3 3 4 2 7" xfId="471" xr:uid="{00000000-0005-0000-0000-00007D010000}"/>
    <cellStyle name="Cálculo 3 3 5" xfId="472" xr:uid="{00000000-0005-0000-0000-00007E010000}"/>
    <cellStyle name="Cálculo 3 3 5 2" xfId="473" xr:uid="{00000000-0005-0000-0000-00007F010000}"/>
    <cellStyle name="Cálculo 3 3 5 3" xfId="474" xr:uid="{00000000-0005-0000-0000-000080010000}"/>
    <cellStyle name="Cálculo 3 3 5 4" xfId="475" xr:uid="{00000000-0005-0000-0000-000081010000}"/>
    <cellStyle name="Cálculo 3 3 5 5" xfId="476" xr:uid="{00000000-0005-0000-0000-000082010000}"/>
    <cellStyle name="Cálculo 3 3 5 6" xfId="477" xr:uid="{00000000-0005-0000-0000-000083010000}"/>
    <cellStyle name="Cálculo 3 3 5 7" xfId="478" xr:uid="{00000000-0005-0000-0000-000084010000}"/>
    <cellStyle name="Cálculo 3 4" xfId="479" xr:uid="{00000000-0005-0000-0000-000085010000}"/>
    <cellStyle name="Cálculo 3 4 2" xfId="480" xr:uid="{00000000-0005-0000-0000-000086010000}"/>
    <cellStyle name="Cálculo 3 4 2 2" xfId="481" xr:uid="{00000000-0005-0000-0000-000087010000}"/>
    <cellStyle name="Cálculo 3 4 2 2 2" xfId="482" xr:uid="{00000000-0005-0000-0000-000088010000}"/>
    <cellStyle name="Cálculo 3 4 2 2 3" xfId="483" xr:uid="{00000000-0005-0000-0000-000089010000}"/>
    <cellStyle name="Cálculo 3 4 2 2 4" xfId="484" xr:uid="{00000000-0005-0000-0000-00008A010000}"/>
    <cellStyle name="Cálculo 3 4 2 2 5" xfId="485" xr:uid="{00000000-0005-0000-0000-00008B010000}"/>
    <cellStyle name="Cálculo 3 4 2 2 6" xfId="486" xr:uid="{00000000-0005-0000-0000-00008C010000}"/>
    <cellStyle name="Cálculo 3 4 2 2 7" xfId="487" xr:uid="{00000000-0005-0000-0000-00008D010000}"/>
    <cellStyle name="Cálculo 3 4 3" xfId="488" xr:uid="{00000000-0005-0000-0000-00008E010000}"/>
    <cellStyle name="Cálculo 3 4 3 2" xfId="489" xr:uid="{00000000-0005-0000-0000-00008F010000}"/>
    <cellStyle name="Cálculo 3 4 3 2 2" xfId="490" xr:uid="{00000000-0005-0000-0000-000090010000}"/>
    <cellStyle name="Cálculo 3 4 3 2 3" xfId="491" xr:uid="{00000000-0005-0000-0000-000091010000}"/>
    <cellStyle name="Cálculo 3 4 3 2 4" xfId="492" xr:uid="{00000000-0005-0000-0000-000092010000}"/>
    <cellStyle name="Cálculo 3 4 3 2 5" xfId="493" xr:uid="{00000000-0005-0000-0000-000093010000}"/>
    <cellStyle name="Cálculo 3 4 3 2 6" xfId="494" xr:uid="{00000000-0005-0000-0000-000094010000}"/>
    <cellStyle name="Cálculo 3 4 3 2 7" xfId="495" xr:uid="{00000000-0005-0000-0000-000095010000}"/>
    <cellStyle name="Cálculo 3 4 4" xfId="496" xr:uid="{00000000-0005-0000-0000-000096010000}"/>
    <cellStyle name="Cálculo 3 4 4 2" xfId="497" xr:uid="{00000000-0005-0000-0000-000097010000}"/>
    <cellStyle name="Cálculo 3 4 4 2 2" xfId="498" xr:uid="{00000000-0005-0000-0000-000098010000}"/>
    <cellStyle name="Cálculo 3 4 4 2 3" xfId="499" xr:uid="{00000000-0005-0000-0000-000099010000}"/>
    <cellStyle name="Cálculo 3 4 4 2 4" xfId="500" xr:uid="{00000000-0005-0000-0000-00009A010000}"/>
    <cellStyle name="Cálculo 3 4 4 2 5" xfId="501" xr:uid="{00000000-0005-0000-0000-00009B010000}"/>
    <cellStyle name="Cálculo 3 4 4 2 6" xfId="502" xr:uid="{00000000-0005-0000-0000-00009C010000}"/>
    <cellStyle name="Cálculo 3 4 4 2 7" xfId="503" xr:uid="{00000000-0005-0000-0000-00009D010000}"/>
    <cellStyle name="Cálculo 3 4 5" xfId="504" xr:uid="{00000000-0005-0000-0000-00009E010000}"/>
    <cellStyle name="Cálculo 3 4 5 2" xfId="505" xr:uid="{00000000-0005-0000-0000-00009F010000}"/>
    <cellStyle name="Cálculo 3 4 5 3" xfId="506" xr:uid="{00000000-0005-0000-0000-0000A0010000}"/>
    <cellStyle name="Cálculo 3 4 5 4" xfId="507" xr:uid="{00000000-0005-0000-0000-0000A1010000}"/>
    <cellStyle name="Cálculo 3 4 5 5" xfId="508" xr:uid="{00000000-0005-0000-0000-0000A2010000}"/>
    <cellStyle name="Cálculo 3 4 5 6" xfId="509" xr:uid="{00000000-0005-0000-0000-0000A3010000}"/>
    <cellStyle name="Cálculo 3 4 5 7" xfId="510" xr:uid="{00000000-0005-0000-0000-0000A4010000}"/>
    <cellStyle name="Cálculo 3 5" xfId="511" xr:uid="{00000000-0005-0000-0000-0000A5010000}"/>
    <cellStyle name="Cálculo 3 5 2" xfId="512" xr:uid="{00000000-0005-0000-0000-0000A6010000}"/>
    <cellStyle name="Cálculo 3 5 2 2" xfId="513" xr:uid="{00000000-0005-0000-0000-0000A7010000}"/>
    <cellStyle name="Cálculo 3 5 2 2 2" xfId="514" xr:uid="{00000000-0005-0000-0000-0000A8010000}"/>
    <cellStyle name="Cálculo 3 5 2 2 3" xfId="515" xr:uid="{00000000-0005-0000-0000-0000A9010000}"/>
    <cellStyle name="Cálculo 3 5 2 2 4" xfId="516" xr:uid="{00000000-0005-0000-0000-0000AA010000}"/>
    <cellStyle name="Cálculo 3 5 2 2 5" xfId="517" xr:uid="{00000000-0005-0000-0000-0000AB010000}"/>
    <cellStyle name="Cálculo 3 5 2 2 6" xfId="518" xr:uid="{00000000-0005-0000-0000-0000AC010000}"/>
    <cellStyle name="Cálculo 3 5 2 2 7" xfId="519" xr:uid="{00000000-0005-0000-0000-0000AD010000}"/>
    <cellStyle name="Cálculo 3 5 3" xfId="520" xr:uid="{00000000-0005-0000-0000-0000AE010000}"/>
    <cellStyle name="Cálculo 3 5 3 2" xfId="521" xr:uid="{00000000-0005-0000-0000-0000AF010000}"/>
    <cellStyle name="Cálculo 3 5 3 2 2" xfId="522" xr:uid="{00000000-0005-0000-0000-0000B0010000}"/>
    <cellStyle name="Cálculo 3 5 3 2 3" xfId="523" xr:uid="{00000000-0005-0000-0000-0000B1010000}"/>
    <cellStyle name="Cálculo 3 5 3 2 4" xfId="524" xr:uid="{00000000-0005-0000-0000-0000B2010000}"/>
    <cellStyle name="Cálculo 3 5 3 2 5" xfId="525" xr:uid="{00000000-0005-0000-0000-0000B3010000}"/>
    <cellStyle name="Cálculo 3 5 3 2 6" xfId="526" xr:uid="{00000000-0005-0000-0000-0000B4010000}"/>
    <cellStyle name="Cálculo 3 5 3 2 7" xfId="527" xr:uid="{00000000-0005-0000-0000-0000B5010000}"/>
    <cellStyle name="Cálculo 3 5 4" xfId="528" xr:uid="{00000000-0005-0000-0000-0000B6010000}"/>
    <cellStyle name="Cálculo 3 5 4 2" xfId="529" xr:uid="{00000000-0005-0000-0000-0000B7010000}"/>
    <cellStyle name="Cálculo 3 5 4 2 2" xfId="530" xr:uid="{00000000-0005-0000-0000-0000B8010000}"/>
    <cellStyle name="Cálculo 3 5 4 2 3" xfId="531" xr:uid="{00000000-0005-0000-0000-0000B9010000}"/>
    <cellStyle name="Cálculo 3 5 4 2 4" xfId="532" xr:uid="{00000000-0005-0000-0000-0000BA010000}"/>
    <cellStyle name="Cálculo 3 5 4 2 5" xfId="533" xr:uid="{00000000-0005-0000-0000-0000BB010000}"/>
    <cellStyle name="Cálculo 3 5 4 2 6" xfId="534" xr:uid="{00000000-0005-0000-0000-0000BC010000}"/>
    <cellStyle name="Cálculo 3 5 4 2 7" xfId="535" xr:uid="{00000000-0005-0000-0000-0000BD010000}"/>
    <cellStyle name="Cálculo 3 5 5" xfId="536" xr:uid="{00000000-0005-0000-0000-0000BE010000}"/>
    <cellStyle name="Cálculo 3 5 5 2" xfId="537" xr:uid="{00000000-0005-0000-0000-0000BF010000}"/>
    <cellStyle name="Cálculo 3 5 5 3" xfId="538" xr:uid="{00000000-0005-0000-0000-0000C0010000}"/>
    <cellStyle name="Cálculo 3 5 5 4" xfId="539" xr:uid="{00000000-0005-0000-0000-0000C1010000}"/>
    <cellStyle name="Cálculo 3 5 5 5" xfId="540" xr:uid="{00000000-0005-0000-0000-0000C2010000}"/>
    <cellStyle name="Cálculo 3 5 5 6" xfId="541" xr:uid="{00000000-0005-0000-0000-0000C3010000}"/>
    <cellStyle name="Cálculo 3 5 5 7" xfId="542" xr:uid="{00000000-0005-0000-0000-0000C4010000}"/>
    <cellStyle name="Cálculo 3 6" xfId="543" xr:uid="{00000000-0005-0000-0000-0000C5010000}"/>
    <cellStyle name="Cálculo 3 6 2" xfId="544" xr:uid="{00000000-0005-0000-0000-0000C6010000}"/>
    <cellStyle name="Cálculo 3 6 2 2" xfId="545" xr:uid="{00000000-0005-0000-0000-0000C7010000}"/>
    <cellStyle name="Cálculo 3 6 2 2 2" xfId="546" xr:uid="{00000000-0005-0000-0000-0000C8010000}"/>
    <cellStyle name="Cálculo 3 6 2 2 3" xfId="547" xr:uid="{00000000-0005-0000-0000-0000C9010000}"/>
    <cellStyle name="Cálculo 3 6 2 2 4" xfId="548" xr:uid="{00000000-0005-0000-0000-0000CA010000}"/>
    <cellStyle name="Cálculo 3 6 2 2 5" xfId="549" xr:uid="{00000000-0005-0000-0000-0000CB010000}"/>
    <cellStyle name="Cálculo 3 6 2 2 6" xfId="550" xr:uid="{00000000-0005-0000-0000-0000CC010000}"/>
    <cellStyle name="Cálculo 3 6 2 2 7" xfId="551" xr:uid="{00000000-0005-0000-0000-0000CD010000}"/>
    <cellStyle name="Cálculo 3 6 3" xfId="552" xr:uid="{00000000-0005-0000-0000-0000CE010000}"/>
    <cellStyle name="Cálculo 3 6 3 2" xfId="553" xr:uid="{00000000-0005-0000-0000-0000CF010000}"/>
    <cellStyle name="Cálculo 3 6 3 2 2" xfId="554" xr:uid="{00000000-0005-0000-0000-0000D0010000}"/>
    <cellStyle name="Cálculo 3 6 3 2 3" xfId="555" xr:uid="{00000000-0005-0000-0000-0000D1010000}"/>
    <cellStyle name="Cálculo 3 6 3 2 4" xfId="556" xr:uid="{00000000-0005-0000-0000-0000D2010000}"/>
    <cellStyle name="Cálculo 3 6 3 2 5" xfId="557" xr:uid="{00000000-0005-0000-0000-0000D3010000}"/>
    <cellStyle name="Cálculo 3 6 3 2 6" xfId="558" xr:uid="{00000000-0005-0000-0000-0000D4010000}"/>
    <cellStyle name="Cálculo 3 6 3 2 7" xfId="559" xr:uid="{00000000-0005-0000-0000-0000D5010000}"/>
    <cellStyle name="Cálculo 3 6 4" xfId="560" xr:uid="{00000000-0005-0000-0000-0000D6010000}"/>
    <cellStyle name="Cálculo 3 6 4 2" xfId="561" xr:uid="{00000000-0005-0000-0000-0000D7010000}"/>
    <cellStyle name="Cálculo 3 6 4 2 2" xfId="562" xr:uid="{00000000-0005-0000-0000-0000D8010000}"/>
    <cellStyle name="Cálculo 3 6 4 2 3" xfId="563" xr:uid="{00000000-0005-0000-0000-0000D9010000}"/>
    <cellStyle name="Cálculo 3 6 4 2 4" xfId="564" xr:uid="{00000000-0005-0000-0000-0000DA010000}"/>
    <cellStyle name="Cálculo 3 6 4 2 5" xfId="565" xr:uid="{00000000-0005-0000-0000-0000DB010000}"/>
    <cellStyle name="Cálculo 3 6 4 2 6" xfId="566" xr:uid="{00000000-0005-0000-0000-0000DC010000}"/>
    <cellStyle name="Cálculo 3 6 4 2 7" xfId="567" xr:uid="{00000000-0005-0000-0000-0000DD010000}"/>
    <cellStyle name="Cálculo 3 6 5" xfId="568" xr:uid="{00000000-0005-0000-0000-0000DE010000}"/>
    <cellStyle name="Cálculo 3 6 5 2" xfId="569" xr:uid="{00000000-0005-0000-0000-0000DF010000}"/>
    <cellStyle name="Cálculo 3 6 5 3" xfId="570" xr:uid="{00000000-0005-0000-0000-0000E0010000}"/>
    <cellStyle name="Cálculo 3 6 5 4" xfId="571" xr:uid="{00000000-0005-0000-0000-0000E1010000}"/>
    <cellStyle name="Cálculo 3 6 5 5" xfId="572" xr:uid="{00000000-0005-0000-0000-0000E2010000}"/>
    <cellStyle name="Cálculo 3 6 5 6" xfId="573" xr:uid="{00000000-0005-0000-0000-0000E3010000}"/>
    <cellStyle name="Cálculo 3 6 5 7" xfId="574" xr:uid="{00000000-0005-0000-0000-0000E4010000}"/>
    <cellStyle name="Cálculo 3 7" xfId="575" xr:uid="{00000000-0005-0000-0000-0000E5010000}"/>
    <cellStyle name="Cálculo 3 7 2" xfId="576" xr:uid="{00000000-0005-0000-0000-0000E6010000}"/>
    <cellStyle name="Cálculo 3 7 2 2" xfId="577" xr:uid="{00000000-0005-0000-0000-0000E7010000}"/>
    <cellStyle name="Cálculo 3 7 2 2 2" xfId="578" xr:uid="{00000000-0005-0000-0000-0000E8010000}"/>
    <cellStyle name="Cálculo 3 7 2 2 3" xfId="579" xr:uid="{00000000-0005-0000-0000-0000E9010000}"/>
    <cellStyle name="Cálculo 3 7 2 2 4" xfId="580" xr:uid="{00000000-0005-0000-0000-0000EA010000}"/>
    <cellStyle name="Cálculo 3 7 2 2 5" xfId="581" xr:uid="{00000000-0005-0000-0000-0000EB010000}"/>
    <cellStyle name="Cálculo 3 7 2 2 6" xfId="582" xr:uid="{00000000-0005-0000-0000-0000EC010000}"/>
    <cellStyle name="Cálculo 3 7 2 2 7" xfId="583" xr:uid="{00000000-0005-0000-0000-0000ED010000}"/>
    <cellStyle name="Cálculo 3 7 3" xfId="584" xr:uid="{00000000-0005-0000-0000-0000EE010000}"/>
    <cellStyle name="Cálculo 3 7 3 2" xfId="585" xr:uid="{00000000-0005-0000-0000-0000EF010000}"/>
    <cellStyle name="Cálculo 3 7 3 2 2" xfId="586" xr:uid="{00000000-0005-0000-0000-0000F0010000}"/>
    <cellStyle name="Cálculo 3 7 3 2 3" xfId="587" xr:uid="{00000000-0005-0000-0000-0000F1010000}"/>
    <cellStyle name="Cálculo 3 7 3 2 4" xfId="588" xr:uid="{00000000-0005-0000-0000-0000F2010000}"/>
    <cellStyle name="Cálculo 3 7 3 2 5" xfId="589" xr:uid="{00000000-0005-0000-0000-0000F3010000}"/>
    <cellStyle name="Cálculo 3 7 3 2 6" xfId="590" xr:uid="{00000000-0005-0000-0000-0000F4010000}"/>
    <cellStyle name="Cálculo 3 7 3 2 7" xfId="591" xr:uid="{00000000-0005-0000-0000-0000F5010000}"/>
    <cellStyle name="Cálculo 3 7 4" xfId="592" xr:uid="{00000000-0005-0000-0000-0000F6010000}"/>
    <cellStyle name="Cálculo 3 7 4 2" xfId="593" xr:uid="{00000000-0005-0000-0000-0000F7010000}"/>
    <cellStyle name="Cálculo 3 7 4 2 2" xfId="594" xr:uid="{00000000-0005-0000-0000-0000F8010000}"/>
    <cellStyle name="Cálculo 3 7 4 2 3" xfId="595" xr:uid="{00000000-0005-0000-0000-0000F9010000}"/>
    <cellStyle name="Cálculo 3 7 4 2 4" xfId="596" xr:uid="{00000000-0005-0000-0000-0000FA010000}"/>
    <cellStyle name="Cálculo 3 7 4 2 5" xfId="597" xr:uid="{00000000-0005-0000-0000-0000FB010000}"/>
    <cellStyle name="Cálculo 3 7 4 2 6" xfId="598" xr:uid="{00000000-0005-0000-0000-0000FC010000}"/>
    <cellStyle name="Cálculo 3 7 4 2 7" xfId="599" xr:uid="{00000000-0005-0000-0000-0000FD010000}"/>
    <cellStyle name="Cálculo 3 7 5" xfId="600" xr:uid="{00000000-0005-0000-0000-0000FE010000}"/>
    <cellStyle name="Cálculo 3 7 5 2" xfId="601" xr:uid="{00000000-0005-0000-0000-0000FF010000}"/>
    <cellStyle name="Cálculo 3 7 5 3" xfId="602" xr:uid="{00000000-0005-0000-0000-000000020000}"/>
    <cellStyle name="Cálculo 3 7 5 4" xfId="603" xr:uid="{00000000-0005-0000-0000-000001020000}"/>
    <cellStyle name="Cálculo 3 7 5 5" xfId="604" xr:uid="{00000000-0005-0000-0000-000002020000}"/>
    <cellStyle name="Cálculo 3 7 5 6" xfId="605" xr:uid="{00000000-0005-0000-0000-000003020000}"/>
    <cellStyle name="Cálculo 3 7 5 7" xfId="606" xr:uid="{00000000-0005-0000-0000-000004020000}"/>
    <cellStyle name="Cálculo 3 8" xfId="607" xr:uid="{00000000-0005-0000-0000-000005020000}"/>
    <cellStyle name="Cálculo 3 8 2" xfId="608" xr:uid="{00000000-0005-0000-0000-000006020000}"/>
    <cellStyle name="Cálculo 3 8 2 2" xfId="609" xr:uid="{00000000-0005-0000-0000-000007020000}"/>
    <cellStyle name="Cálculo 3 8 2 2 2" xfId="610" xr:uid="{00000000-0005-0000-0000-000008020000}"/>
    <cellStyle name="Cálculo 3 8 2 2 3" xfId="611" xr:uid="{00000000-0005-0000-0000-000009020000}"/>
    <cellStyle name="Cálculo 3 8 2 2 4" xfId="612" xr:uid="{00000000-0005-0000-0000-00000A020000}"/>
    <cellStyle name="Cálculo 3 8 2 2 5" xfId="613" xr:uid="{00000000-0005-0000-0000-00000B020000}"/>
    <cellStyle name="Cálculo 3 8 2 2 6" xfId="614" xr:uid="{00000000-0005-0000-0000-00000C020000}"/>
    <cellStyle name="Cálculo 3 8 2 2 7" xfId="615" xr:uid="{00000000-0005-0000-0000-00000D020000}"/>
    <cellStyle name="Cálculo 3 8 3" xfId="616" xr:uid="{00000000-0005-0000-0000-00000E020000}"/>
    <cellStyle name="Cálculo 3 8 3 2" xfId="617" xr:uid="{00000000-0005-0000-0000-00000F020000}"/>
    <cellStyle name="Cálculo 3 8 3 2 2" xfId="618" xr:uid="{00000000-0005-0000-0000-000010020000}"/>
    <cellStyle name="Cálculo 3 8 3 2 3" xfId="619" xr:uid="{00000000-0005-0000-0000-000011020000}"/>
    <cellStyle name="Cálculo 3 8 3 2 4" xfId="620" xr:uid="{00000000-0005-0000-0000-000012020000}"/>
    <cellStyle name="Cálculo 3 8 3 2 5" xfId="621" xr:uid="{00000000-0005-0000-0000-000013020000}"/>
    <cellStyle name="Cálculo 3 8 3 2 6" xfId="622" xr:uid="{00000000-0005-0000-0000-000014020000}"/>
    <cellStyle name="Cálculo 3 8 3 2 7" xfId="623" xr:uid="{00000000-0005-0000-0000-000015020000}"/>
    <cellStyle name="Cálculo 3 8 4" xfId="624" xr:uid="{00000000-0005-0000-0000-000016020000}"/>
    <cellStyle name="Cálculo 3 8 4 2" xfId="625" xr:uid="{00000000-0005-0000-0000-000017020000}"/>
    <cellStyle name="Cálculo 3 8 4 2 2" xfId="626" xr:uid="{00000000-0005-0000-0000-000018020000}"/>
    <cellStyle name="Cálculo 3 8 4 2 3" xfId="627" xr:uid="{00000000-0005-0000-0000-000019020000}"/>
    <cellStyle name="Cálculo 3 8 4 2 4" xfId="628" xr:uid="{00000000-0005-0000-0000-00001A020000}"/>
    <cellStyle name="Cálculo 3 8 4 2 5" xfId="629" xr:uid="{00000000-0005-0000-0000-00001B020000}"/>
    <cellStyle name="Cálculo 3 8 4 2 6" xfId="630" xr:uid="{00000000-0005-0000-0000-00001C020000}"/>
    <cellStyle name="Cálculo 3 8 4 2 7" xfId="631" xr:uid="{00000000-0005-0000-0000-00001D020000}"/>
    <cellStyle name="Cálculo 3 8 5" xfId="632" xr:uid="{00000000-0005-0000-0000-00001E020000}"/>
    <cellStyle name="Cálculo 3 8 5 2" xfId="633" xr:uid="{00000000-0005-0000-0000-00001F020000}"/>
    <cellStyle name="Cálculo 3 8 5 3" xfId="634" xr:uid="{00000000-0005-0000-0000-000020020000}"/>
    <cellStyle name="Cálculo 3 8 5 4" xfId="635" xr:uid="{00000000-0005-0000-0000-000021020000}"/>
    <cellStyle name="Cálculo 3 8 5 5" xfId="636" xr:uid="{00000000-0005-0000-0000-000022020000}"/>
    <cellStyle name="Cálculo 3 8 5 6" xfId="637" xr:uid="{00000000-0005-0000-0000-000023020000}"/>
    <cellStyle name="Cálculo 3 8 5 7" xfId="638" xr:uid="{00000000-0005-0000-0000-000024020000}"/>
    <cellStyle name="Cálculo 3 9" xfId="639" xr:uid="{00000000-0005-0000-0000-000025020000}"/>
    <cellStyle name="Cálculo 3 9 2" xfId="640" xr:uid="{00000000-0005-0000-0000-000026020000}"/>
    <cellStyle name="Cálculo 3 9 2 2" xfId="641" xr:uid="{00000000-0005-0000-0000-000027020000}"/>
    <cellStyle name="Cálculo 3 9 2 3" xfId="642" xr:uid="{00000000-0005-0000-0000-000028020000}"/>
    <cellStyle name="Cálculo 3 9 2 4" xfId="643" xr:uid="{00000000-0005-0000-0000-000029020000}"/>
    <cellStyle name="Cálculo 3 9 2 5" xfId="644" xr:uid="{00000000-0005-0000-0000-00002A020000}"/>
    <cellStyle name="Cálculo 3 9 2 6" xfId="645" xr:uid="{00000000-0005-0000-0000-00002B020000}"/>
    <cellStyle name="Cálculo 3 9 2 7" xfId="646" xr:uid="{00000000-0005-0000-0000-00002C020000}"/>
    <cellStyle name="Cálculo 4" xfId="647" xr:uid="{00000000-0005-0000-0000-00002D020000}"/>
    <cellStyle name="Celda de comprobación" xfId="21" builtinId="23" customBuiltin="1"/>
    <cellStyle name="Celda de comprobación 2" xfId="78" xr:uid="{00000000-0005-0000-0000-00002F020000}"/>
    <cellStyle name="Celda de comprobación 2 2" xfId="114" xr:uid="{00000000-0005-0000-0000-000030020000}"/>
    <cellStyle name="Celda de comprobación 2 2 2" xfId="648" xr:uid="{00000000-0005-0000-0000-000031020000}"/>
    <cellStyle name="Celda de comprobación 2 3" xfId="118" xr:uid="{00000000-0005-0000-0000-000032020000}"/>
    <cellStyle name="Celda de comprobación 3" xfId="106" xr:uid="{00000000-0005-0000-0000-000033020000}"/>
    <cellStyle name="Celda de comprobación 3 2" xfId="649" xr:uid="{00000000-0005-0000-0000-000034020000}"/>
    <cellStyle name="Celda de comprobación 4" xfId="126" xr:uid="{00000000-0005-0000-0000-000035020000}"/>
    <cellStyle name="Celda de comprobación 4 2" xfId="650" xr:uid="{00000000-0005-0000-0000-000036020000}"/>
    <cellStyle name="Celda de comprobación 5" xfId="651" xr:uid="{00000000-0005-0000-0000-000037020000}"/>
    <cellStyle name="Celda vinculada" xfId="22" builtinId="24" customBuiltin="1"/>
    <cellStyle name="Celda vinculada 2" xfId="79" xr:uid="{00000000-0005-0000-0000-000039020000}"/>
    <cellStyle name="Celda vinculada 2 2" xfId="652" xr:uid="{00000000-0005-0000-0000-00003A020000}"/>
    <cellStyle name="Celda vinculada 2 3" xfId="653" xr:uid="{00000000-0005-0000-0000-00003B020000}"/>
    <cellStyle name="Celda vinculada 3" xfId="654" xr:uid="{00000000-0005-0000-0000-00003C020000}"/>
    <cellStyle name="Check Cell" xfId="655" xr:uid="{00000000-0005-0000-0000-00003D020000}"/>
    <cellStyle name="Check Cell 2" xfId="656" xr:uid="{00000000-0005-0000-0000-00003E020000}"/>
    <cellStyle name="Check Cell 2 2" xfId="657" xr:uid="{00000000-0005-0000-0000-00003F020000}"/>
    <cellStyle name="Check Cell 3" xfId="658" xr:uid="{00000000-0005-0000-0000-000040020000}"/>
    <cellStyle name="Encabezado 1" xfId="46" builtinId="16" customBuiltin="1"/>
    <cellStyle name="Encabezado 4" xfId="23" builtinId="19" customBuiltin="1"/>
    <cellStyle name="Encabezado 4 2" xfId="80" xr:uid="{00000000-0005-0000-0000-000043020000}"/>
    <cellStyle name="Encabezado 4 2 2" xfId="659" xr:uid="{00000000-0005-0000-0000-000044020000}"/>
    <cellStyle name="Encabezado 4 2 3" xfId="660" xr:uid="{00000000-0005-0000-0000-000045020000}"/>
    <cellStyle name="Encabezado 4 3" xfId="661" xr:uid="{00000000-0005-0000-0000-000046020000}"/>
    <cellStyle name="Énfasis1" xfId="24" builtinId="29" customBuiltin="1"/>
    <cellStyle name="Énfasis1 2" xfId="81" xr:uid="{00000000-0005-0000-0000-000048020000}"/>
    <cellStyle name="Énfasis1 2 2" xfId="662" xr:uid="{00000000-0005-0000-0000-000049020000}"/>
    <cellStyle name="Énfasis1 2 3" xfId="663" xr:uid="{00000000-0005-0000-0000-00004A020000}"/>
    <cellStyle name="Énfasis1 3" xfId="664" xr:uid="{00000000-0005-0000-0000-00004B020000}"/>
    <cellStyle name="Énfasis2" xfId="25" builtinId="33" customBuiltin="1"/>
    <cellStyle name="Énfasis2 2" xfId="82" xr:uid="{00000000-0005-0000-0000-00004D020000}"/>
    <cellStyle name="Énfasis2 2 2" xfId="665" xr:uid="{00000000-0005-0000-0000-00004E020000}"/>
    <cellStyle name="Énfasis2 2 3" xfId="666" xr:uid="{00000000-0005-0000-0000-00004F020000}"/>
    <cellStyle name="Énfasis2 3" xfId="667" xr:uid="{00000000-0005-0000-0000-000050020000}"/>
    <cellStyle name="Énfasis3" xfId="26" builtinId="37" customBuiltin="1"/>
    <cellStyle name="Énfasis3 2" xfId="83" xr:uid="{00000000-0005-0000-0000-000052020000}"/>
    <cellStyle name="Énfasis3 2 2" xfId="668" xr:uid="{00000000-0005-0000-0000-000053020000}"/>
    <cellStyle name="Énfasis3 2 3" xfId="669" xr:uid="{00000000-0005-0000-0000-000054020000}"/>
    <cellStyle name="Énfasis3 3" xfId="670" xr:uid="{00000000-0005-0000-0000-000055020000}"/>
    <cellStyle name="Énfasis4" xfId="27" builtinId="41" customBuiltin="1"/>
    <cellStyle name="Énfasis4 2" xfId="84" xr:uid="{00000000-0005-0000-0000-000057020000}"/>
    <cellStyle name="Énfasis4 2 2" xfId="671" xr:uid="{00000000-0005-0000-0000-000058020000}"/>
    <cellStyle name="Énfasis4 2 3" xfId="672" xr:uid="{00000000-0005-0000-0000-000059020000}"/>
    <cellStyle name="Énfasis4 3" xfId="673" xr:uid="{00000000-0005-0000-0000-00005A020000}"/>
    <cellStyle name="Énfasis5" xfId="28" builtinId="45" customBuiltin="1"/>
    <cellStyle name="Énfasis5 2" xfId="85" xr:uid="{00000000-0005-0000-0000-00005C020000}"/>
    <cellStyle name="Énfasis5 2 2" xfId="674" xr:uid="{00000000-0005-0000-0000-00005D020000}"/>
    <cellStyle name="Énfasis5 2 3" xfId="675" xr:uid="{00000000-0005-0000-0000-00005E020000}"/>
    <cellStyle name="Énfasis5 3" xfId="676" xr:uid="{00000000-0005-0000-0000-00005F020000}"/>
    <cellStyle name="Énfasis6" xfId="29" builtinId="49" customBuiltin="1"/>
    <cellStyle name="Énfasis6 2" xfId="86" xr:uid="{00000000-0005-0000-0000-000061020000}"/>
    <cellStyle name="Énfasis6 2 2" xfId="677" xr:uid="{00000000-0005-0000-0000-000062020000}"/>
    <cellStyle name="Énfasis6 2 3" xfId="678" xr:uid="{00000000-0005-0000-0000-000063020000}"/>
    <cellStyle name="Énfasis6 3" xfId="679" xr:uid="{00000000-0005-0000-0000-000064020000}"/>
    <cellStyle name="Entrada" xfId="30" builtinId="20" customBuiltin="1"/>
    <cellStyle name="Entrada 2" xfId="87" xr:uid="{00000000-0005-0000-0000-000066020000}"/>
    <cellStyle name="Entrada 2 2" xfId="680" xr:uid="{00000000-0005-0000-0000-000067020000}"/>
    <cellStyle name="Entrada 2 2 2" xfId="681" xr:uid="{00000000-0005-0000-0000-000068020000}"/>
    <cellStyle name="Entrada 2 2 2 2" xfId="682" xr:uid="{00000000-0005-0000-0000-000069020000}"/>
    <cellStyle name="Entrada 2 2 2 2 2" xfId="683" xr:uid="{00000000-0005-0000-0000-00006A020000}"/>
    <cellStyle name="Entrada 2 2 2 2 3" xfId="684" xr:uid="{00000000-0005-0000-0000-00006B020000}"/>
    <cellStyle name="Entrada 2 2 2 2 4" xfId="685" xr:uid="{00000000-0005-0000-0000-00006C020000}"/>
    <cellStyle name="Entrada 2 2 2 2 5" xfId="686" xr:uid="{00000000-0005-0000-0000-00006D020000}"/>
    <cellStyle name="Entrada 2 2 2 2 6" xfId="687" xr:uid="{00000000-0005-0000-0000-00006E020000}"/>
    <cellStyle name="Entrada 2 2 2 2 7" xfId="688" xr:uid="{00000000-0005-0000-0000-00006F020000}"/>
    <cellStyle name="Entrada 2 2 3" xfId="689" xr:uid="{00000000-0005-0000-0000-000070020000}"/>
    <cellStyle name="Entrada 2 2 3 2" xfId="690" xr:uid="{00000000-0005-0000-0000-000071020000}"/>
    <cellStyle name="Entrada 2 2 3 2 2" xfId="691" xr:uid="{00000000-0005-0000-0000-000072020000}"/>
    <cellStyle name="Entrada 2 2 3 2 3" xfId="692" xr:uid="{00000000-0005-0000-0000-000073020000}"/>
    <cellStyle name="Entrada 2 2 3 2 4" xfId="693" xr:uid="{00000000-0005-0000-0000-000074020000}"/>
    <cellStyle name="Entrada 2 2 3 2 5" xfId="694" xr:uid="{00000000-0005-0000-0000-000075020000}"/>
    <cellStyle name="Entrada 2 2 3 2 6" xfId="695" xr:uid="{00000000-0005-0000-0000-000076020000}"/>
    <cellStyle name="Entrada 2 2 3 2 7" xfId="696" xr:uid="{00000000-0005-0000-0000-000077020000}"/>
    <cellStyle name="Entrada 2 2 4" xfId="697" xr:uid="{00000000-0005-0000-0000-000078020000}"/>
    <cellStyle name="Entrada 2 2 4 2" xfId="698" xr:uid="{00000000-0005-0000-0000-000079020000}"/>
    <cellStyle name="Entrada 2 2 4 2 2" xfId="699" xr:uid="{00000000-0005-0000-0000-00007A020000}"/>
    <cellStyle name="Entrada 2 2 4 2 3" xfId="700" xr:uid="{00000000-0005-0000-0000-00007B020000}"/>
    <cellStyle name="Entrada 2 2 4 2 4" xfId="701" xr:uid="{00000000-0005-0000-0000-00007C020000}"/>
    <cellStyle name="Entrada 2 2 4 2 5" xfId="702" xr:uid="{00000000-0005-0000-0000-00007D020000}"/>
    <cellStyle name="Entrada 2 2 4 2 6" xfId="703" xr:uid="{00000000-0005-0000-0000-00007E020000}"/>
    <cellStyle name="Entrada 2 2 4 2 7" xfId="704" xr:uid="{00000000-0005-0000-0000-00007F020000}"/>
    <cellStyle name="Entrada 2 2 5" xfId="705" xr:uid="{00000000-0005-0000-0000-000080020000}"/>
    <cellStyle name="Entrada 2 2 5 2" xfId="706" xr:uid="{00000000-0005-0000-0000-000081020000}"/>
    <cellStyle name="Entrada 2 2 5 3" xfId="707" xr:uid="{00000000-0005-0000-0000-000082020000}"/>
    <cellStyle name="Entrada 2 2 5 4" xfId="708" xr:uid="{00000000-0005-0000-0000-000083020000}"/>
    <cellStyle name="Entrada 2 2 5 5" xfId="709" xr:uid="{00000000-0005-0000-0000-000084020000}"/>
    <cellStyle name="Entrada 2 2 5 6" xfId="710" xr:uid="{00000000-0005-0000-0000-000085020000}"/>
    <cellStyle name="Entrada 2 2 5 7" xfId="711" xr:uid="{00000000-0005-0000-0000-000086020000}"/>
    <cellStyle name="Entrada 2 3" xfId="712" xr:uid="{00000000-0005-0000-0000-000087020000}"/>
    <cellStyle name="Entrada 2 3 2" xfId="713" xr:uid="{00000000-0005-0000-0000-000088020000}"/>
    <cellStyle name="Entrada 2 3 2 2" xfId="714" xr:uid="{00000000-0005-0000-0000-000089020000}"/>
    <cellStyle name="Entrada 2 3 2 2 2" xfId="715" xr:uid="{00000000-0005-0000-0000-00008A020000}"/>
    <cellStyle name="Entrada 2 3 2 2 3" xfId="716" xr:uid="{00000000-0005-0000-0000-00008B020000}"/>
    <cellStyle name="Entrada 2 3 2 2 4" xfId="717" xr:uid="{00000000-0005-0000-0000-00008C020000}"/>
    <cellStyle name="Entrada 2 3 2 2 5" xfId="718" xr:uid="{00000000-0005-0000-0000-00008D020000}"/>
    <cellStyle name="Entrada 2 3 2 2 6" xfId="719" xr:uid="{00000000-0005-0000-0000-00008E020000}"/>
    <cellStyle name="Entrada 2 3 2 2 7" xfId="720" xr:uid="{00000000-0005-0000-0000-00008F020000}"/>
    <cellStyle name="Entrada 2 3 3" xfId="721" xr:uid="{00000000-0005-0000-0000-000090020000}"/>
    <cellStyle name="Entrada 2 3 3 2" xfId="722" xr:uid="{00000000-0005-0000-0000-000091020000}"/>
    <cellStyle name="Entrada 2 3 3 2 2" xfId="723" xr:uid="{00000000-0005-0000-0000-000092020000}"/>
    <cellStyle name="Entrada 2 3 3 2 3" xfId="724" xr:uid="{00000000-0005-0000-0000-000093020000}"/>
    <cellStyle name="Entrada 2 3 3 2 4" xfId="725" xr:uid="{00000000-0005-0000-0000-000094020000}"/>
    <cellStyle name="Entrada 2 3 3 2 5" xfId="726" xr:uid="{00000000-0005-0000-0000-000095020000}"/>
    <cellStyle name="Entrada 2 3 3 2 6" xfId="727" xr:uid="{00000000-0005-0000-0000-000096020000}"/>
    <cellStyle name="Entrada 2 3 3 2 7" xfId="728" xr:uid="{00000000-0005-0000-0000-000097020000}"/>
    <cellStyle name="Entrada 2 3 4" xfId="729" xr:uid="{00000000-0005-0000-0000-000098020000}"/>
    <cellStyle name="Entrada 2 3 4 2" xfId="730" xr:uid="{00000000-0005-0000-0000-000099020000}"/>
    <cellStyle name="Entrada 2 3 4 2 2" xfId="731" xr:uid="{00000000-0005-0000-0000-00009A020000}"/>
    <cellStyle name="Entrada 2 3 4 2 3" xfId="732" xr:uid="{00000000-0005-0000-0000-00009B020000}"/>
    <cellStyle name="Entrada 2 3 4 2 4" xfId="733" xr:uid="{00000000-0005-0000-0000-00009C020000}"/>
    <cellStyle name="Entrada 2 3 4 2 5" xfId="734" xr:uid="{00000000-0005-0000-0000-00009D020000}"/>
    <cellStyle name="Entrada 2 3 4 2 6" xfId="735" xr:uid="{00000000-0005-0000-0000-00009E020000}"/>
    <cellStyle name="Entrada 2 3 4 2 7" xfId="736" xr:uid="{00000000-0005-0000-0000-00009F020000}"/>
    <cellStyle name="Entrada 2 3 5" xfId="737" xr:uid="{00000000-0005-0000-0000-0000A0020000}"/>
    <cellStyle name="Entrada 2 3 5 2" xfId="738" xr:uid="{00000000-0005-0000-0000-0000A1020000}"/>
    <cellStyle name="Entrada 2 3 5 3" xfId="739" xr:uid="{00000000-0005-0000-0000-0000A2020000}"/>
    <cellStyle name="Entrada 2 3 5 4" xfId="740" xr:uid="{00000000-0005-0000-0000-0000A3020000}"/>
    <cellStyle name="Entrada 2 3 5 5" xfId="741" xr:uid="{00000000-0005-0000-0000-0000A4020000}"/>
    <cellStyle name="Entrada 2 3 5 6" xfId="742" xr:uid="{00000000-0005-0000-0000-0000A5020000}"/>
    <cellStyle name="Entrada 2 3 5 7" xfId="743" xr:uid="{00000000-0005-0000-0000-0000A6020000}"/>
    <cellStyle name="Entrada 2 4" xfId="744" xr:uid="{00000000-0005-0000-0000-0000A7020000}"/>
    <cellStyle name="Entrada 2 4 2" xfId="745" xr:uid="{00000000-0005-0000-0000-0000A8020000}"/>
    <cellStyle name="Entrada 2 4 2 2" xfId="746" xr:uid="{00000000-0005-0000-0000-0000A9020000}"/>
    <cellStyle name="Entrada 2 4 2 2 2" xfId="747" xr:uid="{00000000-0005-0000-0000-0000AA020000}"/>
    <cellStyle name="Entrada 2 4 2 2 3" xfId="748" xr:uid="{00000000-0005-0000-0000-0000AB020000}"/>
    <cellStyle name="Entrada 2 4 2 2 4" xfId="749" xr:uid="{00000000-0005-0000-0000-0000AC020000}"/>
    <cellStyle name="Entrada 2 4 2 2 5" xfId="750" xr:uid="{00000000-0005-0000-0000-0000AD020000}"/>
    <cellStyle name="Entrada 2 4 2 2 6" xfId="751" xr:uid="{00000000-0005-0000-0000-0000AE020000}"/>
    <cellStyle name="Entrada 2 4 2 2 7" xfId="752" xr:uid="{00000000-0005-0000-0000-0000AF020000}"/>
    <cellStyle name="Entrada 2 4 3" xfId="753" xr:uid="{00000000-0005-0000-0000-0000B0020000}"/>
    <cellStyle name="Entrada 2 4 3 2" xfId="754" xr:uid="{00000000-0005-0000-0000-0000B1020000}"/>
    <cellStyle name="Entrada 2 4 3 2 2" xfId="755" xr:uid="{00000000-0005-0000-0000-0000B2020000}"/>
    <cellStyle name="Entrada 2 4 3 2 3" xfId="756" xr:uid="{00000000-0005-0000-0000-0000B3020000}"/>
    <cellStyle name="Entrada 2 4 3 2 4" xfId="757" xr:uid="{00000000-0005-0000-0000-0000B4020000}"/>
    <cellStyle name="Entrada 2 4 3 2 5" xfId="758" xr:uid="{00000000-0005-0000-0000-0000B5020000}"/>
    <cellStyle name="Entrada 2 4 3 2 6" xfId="759" xr:uid="{00000000-0005-0000-0000-0000B6020000}"/>
    <cellStyle name="Entrada 2 4 3 2 7" xfId="760" xr:uid="{00000000-0005-0000-0000-0000B7020000}"/>
    <cellStyle name="Entrada 2 4 4" xfId="761" xr:uid="{00000000-0005-0000-0000-0000B8020000}"/>
    <cellStyle name="Entrada 2 4 4 2" xfId="762" xr:uid="{00000000-0005-0000-0000-0000B9020000}"/>
    <cellStyle name="Entrada 2 4 4 2 2" xfId="763" xr:uid="{00000000-0005-0000-0000-0000BA020000}"/>
    <cellStyle name="Entrada 2 4 4 2 3" xfId="764" xr:uid="{00000000-0005-0000-0000-0000BB020000}"/>
    <cellStyle name="Entrada 2 4 4 2 4" xfId="765" xr:uid="{00000000-0005-0000-0000-0000BC020000}"/>
    <cellStyle name="Entrada 2 4 4 2 5" xfId="766" xr:uid="{00000000-0005-0000-0000-0000BD020000}"/>
    <cellStyle name="Entrada 2 4 4 2 6" xfId="767" xr:uid="{00000000-0005-0000-0000-0000BE020000}"/>
    <cellStyle name="Entrada 2 4 4 2 7" xfId="768" xr:uid="{00000000-0005-0000-0000-0000BF020000}"/>
    <cellStyle name="Entrada 2 4 5" xfId="769" xr:uid="{00000000-0005-0000-0000-0000C0020000}"/>
    <cellStyle name="Entrada 2 4 5 2" xfId="770" xr:uid="{00000000-0005-0000-0000-0000C1020000}"/>
    <cellStyle name="Entrada 2 4 5 3" xfId="771" xr:uid="{00000000-0005-0000-0000-0000C2020000}"/>
    <cellStyle name="Entrada 2 4 5 4" xfId="772" xr:uid="{00000000-0005-0000-0000-0000C3020000}"/>
    <cellStyle name="Entrada 2 4 5 5" xfId="773" xr:uid="{00000000-0005-0000-0000-0000C4020000}"/>
    <cellStyle name="Entrada 2 4 5 6" xfId="774" xr:uid="{00000000-0005-0000-0000-0000C5020000}"/>
    <cellStyle name="Entrada 2 4 5 7" xfId="775" xr:uid="{00000000-0005-0000-0000-0000C6020000}"/>
    <cellStyle name="Entrada 2 5" xfId="776" xr:uid="{00000000-0005-0000-0000-0000C7020000}"/>
    <cellStyle name="Entrada 2 5 2" xfId="777" xr:uid="{00000000-0005-0000-0000-0000C8020000}"/>
    <cellStyle name="Entrada 2 5 2 2" xfId="778" xr:uid="{00000000-0005-0000-0000-0000C9020000}"/>
    <cellStyle name="Entrada 2 5 2 2 2" xfId="779" xr:uid="{00000000-0005-0000-0000-0000CA020000}"/>
    <cellStyle name="Entrada 2 5 2 2 3" xfId="780" xr:uid="{00000000-0005-0000-0000-0000CB020000}"/>
    <cellStyle name="Entrada 2 5 2 2 4" xfId="781" xr:uid="{00000000-0005-0000-0000-0000CC020000}"/>
    <cellStyle name="Entrada 2 5 2 2 5" xfId="782" xr:uid="{00000000-0005-0000-0000-0000CD020000}"/>
    <cellStyle name="Entrada 2 5 2 2 6" xfId="783" xr:uid="{00000000-0005-0000-0000-0000CE020000}"/>
    <cellStyle name="Entrada 2 5 2 2 7" xfId="784" xr:uid="{00000000-0005-0000-0000-0000CF020000}"/>
    <cellStyle name="Entrada 2 5 3" xfId="785" xr:uid="{00000000-0005-0000-0000-0000D0020000}"/>
    <cellStyle name="Entrada 2 5 3 2" xfId="786" xr:uid="{00000000-0005-0000-0000-0000D1020000}"/>
    <cellStyle name="Entrada 2 5 3 2 2" xfId="787" xr:uid="{00000000-0005-0000-0000-0000D2020000}"/>
    <cellStyle name="Entrada 2 5 3 2 3" xfId="788" xr:uid="{00000000-0005-0000-0000-0000D3020000}"/>
    <cellStyle name="Entrada 2 5 3 2 4" xfId="789" xr:uid="{00000000-0005-0000-0000-0000D4020000}"/>
    <cellStyle name="Entrada 2 5 3 2 5" xfId="790" xr:uid="{00000000-0005-0000-0000-0000D5020000}"/>
    <cellStyle name="Entrada 2 5 3 2 6" xfId="791" xr:uid="{00000000-0005-0000-0000-0000D6020000}"/>
    <cellStyle name="Entrada 2 5 3 2 7" xfId="792" xr:uid="{00000000-0005-0000-0000-0000D7020000}"/>
    <cellStyle name="Entrada 2 5 4" xfId="793" xr:uid="{00000000-0005-0000-0000-0000D8020000}"/>
    <cellStyle name="Entrada 2 5 4 2" xfId="794" xr:uid="{00000000-0005-0000-0000-0000D9020000}"/>
    <cellStyle name="Entrada 2 5 4 2 2" xfId="795" xr:uid="{00000000-0005-0000-0000-0000DA020000}"/>
    <cellStyle name="Entrada 2 5 4 2 3" xfId="796" xr:uid="{00000000-0005-0000-0000-0000DB020000}"/>
    <cellStyle name="Entrada 2 5 4 2 4" xfId="797" xr:uid="{00000000-0005-0000-0000-0000DC020000}"/>
    <cellStyle name="Entrada 2 5 4 2 5" xfId="798" xr:uid="{00000000-0005-0000-0000-0000DD020000}"/>
    <cellStyle name="Entrada 2 5 4 2 6" xfId="799" xr:uid="{00000000-0005-0000-0000-0000DE020000}"/>
    <cellStyle name="Entrada 2 5 4 2 7" xfId="800" xr:uid="{00000000-0005-0000-0000-0000DF020000}"/>
    <cellStyle name="Entrada 2 5 5" xfId="801" xr:uid="{00000000-0005-0000-0000-0000E0020000}"/>
    <cellStyle name="Entrada 2 5 5 2" xfId="802" xr:uid="{00000000-0005-0000-0000-0000E1020000}"/>
    <cellStyle name="Entrada 2 5 5 3" xfId="803" xr:uid="{00000000-0005-0000-0000-0000E2020000}"/>
    <cellStyle name="Entrada 2 5 5 4" xfId="804" xr:uid="{00000000-0005-0000-0000-0000E3020000}"/>
    <cellStyle name="Entrada 2 5 5 5" xfId="805" xr:uid="{00000000-0005-0000-0000-0000E4020000}"/>
    <cellStyle name="Entrada 2 5 5 6" xfId="806" xr:uid="{00000000-0005-0000-0000-0000E5020000}"/>
    <cellStyle name="Entrada 2 5 5 7" xfId="807" xr:uid="{00000000-0005-0000-0000-0000E6020000}"/>
    <cellStyle name="Entrada 2 6" xfId="808" xr:uid="{00000000-0005-0000-0000-0000E7020000}"/>
    <cellStyle name="Entrada 2 6 2" xfId="809" xr:uid="{00000000-0005-0000-0000-0000E8020000}"/>
    <cellStyle name="Entrada 2 6 2 2" xfId="810" xr:uid="{00000000-0005-0000-0000-0000E9020000}"/>
    <cellStyle name="Entrada 2 6 2 2 2" xfId="811" xr:uid="{00000000-0005-0000-0000-0000EA020000}"/>
    <cellStyle name="Entrada 2 6 2 2 3" xfId="812" xr:uid="{00000000-0005-0000-0000-0000EB020000}"/>
    <cellStyle name="Entrada 2 6 2 2 4" xfId="813" xr:uid="{00000000-0005-0000-0000-0000EC020000}"/>
    <cellStyle name="Entrada 2 6 2 2 5" xfId="814" xr:uid="{00000000-0005-0000-0000-0000ED020000}"/>
    <cellStyle name="Entrada 2 6 2 2 6" xfId="815" xr:uid="{00000000-0005-0000-0000-0000EE020000}"/>
    <cellStyle name="Entrada 2 6 2 2 7" xfId="816" xr:uid="{00000000-0005-0000-0000-0000EF020000}"/>
    <cellStyle name="Entrada 2 6 3" xfId="817" xr:uid="{00000000-0005-0000-0000-0000F0020000}"/>
    <cellStyle name="Entrada 2 6 3 2" xfId="818" xr:uid="{00000000-0005-0000-0000-0000F1020000}"/>
    <cellStyle name="Entrada 2 6 3 2 2" xfId="819" xr:uid="{00000000-0005-0000-0000-0000F2020000}"/>
    <cellStyle name="Entrada 2 6 3 2 3" xfId="820" xr:uid="{00000000-0005-0000-0000-0000F3020000}"/>
    <cellStyle name="Entrada 2 6 3 2 4" xfId="821" xr:uid="{00000000-0005-0000-0000-0000F4020000}"/>
    <cellStyle name="Entrada 2 6 3 2 5" xfId="822" xr:uid="{00000000-0005-0000-0000-0000F5020000}"/>
    <cellStyle name="Entrada 2 6 3 2 6" xfId="823" xr:uid="{00000000-0005-0000-0000-0000F6020000}"/>
    <cellStyle name="Entrada 2 6 3 2 7" xfId="824" xr:uid="{00000000-0005-0000-0000-0000F7020000}"/>
    <cellStyle name="Entrada 2 6 4" xfId="825" xr:uid="{00000000-0005-0000-0000-0000F8020000}"/>
    <cellStyle name="Entrada 2 6 4 2" xfId="826" xr:uid="{00000000-0005-0000-0000-0000F9020000}"/>
    <cellStyle name="Entrada 2 6 4 2 2" xfId="827" xr:uid="{00000000-0005-0000-0000-0000FA020000}"/>
    <cellStyle name="Entrada 2 6 4 2 3" xfId="828" xr:uid="{00000000-0005-0000-0000-0000FB020000}"/>
    <cellStyle name="Entrada 2 6 4 2 4" xfId="829" xr:uid="{00000000-0005-0000-0000-0000FC020000}"/>
    <cellStyle name="Entrada 2 6 4 2 5" xfId="830" xr:uid="{00000000-0005-0000-0000-0000FD020000}"/>
    <cellStyle name="Entrada 2 6 4 2 6" xfId="831" xr:uid="{00000000-0005-0000-0000-0000FE020000}"/>
    <cellStyle name="Entrada 2 6 4 2 7" xfId="832" xr:uid="{00000000-0005-0000-0000-0000FF020000}"/>
    <cellStyle name="Entrada 2 6 5" xfId="833" xr:uid="{00000000-0005-0000-0000-000000030000}"/>
    <cellStyle name="Entrada 2 6 5 2" xfId="834" xr:uid="{00000000-0005-0000-0000-000001030000}"/>
    <cellStyle name="Entrada 2 6 5 3" xfId="835" xr:uid="{00000000-0005-0000-0000-000002030000}"/>
    <cellStyle name="Entrada 2 6 5 4" xfId="836" xr:uid="{00000000-0005-0000-0000-000003030000}"/>
    <cellStyle name="Entrada 2 6 5 5" xfId="837" xr:uid="{00000000-0005-0000-0000-000004030000}"/>
    <cellStyle name="Entrada 2 6 5 6" xfId="838" xr:uid="{00000000-0005-0000-0000-000005030000}"/>
    <cellStyle name="Entrada 2 6 5 7" xfId="839" xr:uid="{00000000-0005-0000-0000-000006030000}"/>
    <cellStyle name="Entrada 2 7" xfId="840" xr:uid="{00000000-0005-0000-0000-000007030000}"/>
    <cellStyle name="Entrada 3" xfId="841" xr:uid="{00000000-0005-0000-0000-000008030000}"/>
    <cellStyle name="Entrada 3 10" xfId="842" xr:uid="{00000000-0005-0000-0000-000009030000}"/>
    <cellStyle name="Entrada 3 10 2" xfId="843" xr:uid="{00000000-0005-0000-0000-00000A030000}"/>
    <cellStyle name="Entrada 3 10 2 2" xfId="844" xr:uid="{00000000-0005-0000-0000-00000B030000}"/>
    <cellStyle name="Entrada 3 10 2 3" xfId="845" xr:uid="{00000000-0005-0000-0000-00000C030000}"/>
    <cellStyle name="Entrada 3 10 2 4" xfId="846" xr:uid="{00000000-0005-0000-0000-00000D030000}"/>
    <cellStyle name="Entrada 3 10 2 5" xfId="847" xr:uid="{00000000-0005-0000-0000-00000E030000}"/>
    <cellStyle name="Entrada 3 10 2 6" xfId="848" xr:uid="{00000000-0005-0000-0000-00000F030000}"/>
    <cellStyle name="Entrada 3 10 2 7" xfId="849" xr:uid="{00000000-0005-0000-0000-000010030000}"/>
    <cellStyle name="Entrada 3 11" xfId="850" xr:uid="{00000000-0005-0000-0000-000011030000}"/>
    <cellStyle name="Entrada 3 11 2" xfId="851" xr:uid="{00000000-0005-0000-0000-000012030000}"/>
    <cellStyle name="Entrada 3 11 2 2" xfId="852" xr:uid="{00000000-0005-0000-0000-000013030000}"/>
    <cellStyle name="Entrada 3 11 2 3" xfId="853" xr:uid="{00000000-0005-0000-0000-000014030000}"/>
    <cellStyle name="Entrada 3 11 2 4" xfId="854" xr:uid="{00000000-0005-0000-0000-000015030000}"/>
    <cellStyle name="Entrada 3 11 2 5" xfId="855" xr:uid="{00000000-0005-0000-0000-000016030000}"/>
    <cellStyle name="Entrada 3 11 2 6" xfId="856" xr:uid="{00000000-0005-0000-0000-000017030000}"/>
    <cellStyle name="Entrada 3 11 2 7" xfId="857" xr:uid="{00000000-0005-0000-0000-000018030000}"/>
    <cellStyle name="Entrada 3 12" xfId="858" xr:uid="{00000000-0005-0000-0000-000019030000}"/>
    <cellStyle name="Entrada 3 12 2" xfId="859" xr:uid="{00000000-0005-0000-0000-00001A030000}"/>
    <cellStyle name="Entrada 3 12 3" xfId="860" xr:uid="{00000000-0005-0000-0000-00001B030000}"/>
    <cellStyle name="Entrada 3 12 4" xfId="861" xr:uid="{00000000-0005-0000-0000-00001C030000}"/>
    <cellStyle name="Entrada 3 12 5" xfId="862" xr:uid="{00000000-0005-0000-0000-00001D030000}"/>
    <cellStyle name="Entrada 3 12 6" xfId="863" xr:uid="{00000000-0005-0000-0000-00001E030000}"/>
    <cellStyle name="Entrada 3 12 7" xfId="864" xr:uid="{00000000-0005-0000-0000-00001F030000}"/>
    <cellStyle name="Entrada 3 2" xfId="865" xr:uid="{00000000-0005-0000-0000-000020030000}"/>
    <cellStyle name="Entrada 3 2 2" xfId="866" xr:uid="{00000000-0005-0000-0000-000021030000}"/>
    <cellStyle name="Entrada 3 2 2 2" xfId="867" xr:uid="{00000000-0005-0000-0000-000022030000}"/>
    <cellStyle name="Entrada 3 2 2 2 2" xfId="868" xr:uid="{00000000-0005-0000-0000-000023030000}"/>
    <cellStyle name="Entrada 3 2 2 2 3" xfId="869" xr:uid="{00000000-0005-0000-0000-000024030000}"/>
    <cellStyle name="Entrada 3 2 2 2 4" xfId="870" xr:uid="{00000000-0005-0000-0000-000025030000}"/>
    <cellStyle name="Entrada 3 2 2 2 5" xfId="871" xr:uid="{00000000-0005-0000-0000-000026030000}"/>
    <cellStyle name="Entrada 3 2 2 2 6" xfId="872" xr:uid="{00000000-0005-0000-0000-000027030000}"/>
    <cellStyle name="Entrada 3 2 2 2 7" xfId="873" xr:uid="{00000000-0005-0000-0000-000028030000}"/>
    <cellStyle name="Entrada 3 2 3" xfId="874" xr:uid="{00000000-0005-0000-0000-000029030000}"/>
    <cellStyle name="Entrada 3 2 3 2" xfId="875" xr:uid="{00000000-0005-0000-0000-00002A030000}"/>
    <cellStyle name="Entrada 3 2 3 2 2" xfId="876" xr:uid="{00000000-0005-0000-0000-00002B030000}"/>
    <cellStyle name="Entrada 3 2 3 2 3" xfId="877" xr:uid="{00000000-0005-0000-0000-00002C030000}"/>
    <cellStyle name="Entrada 3 2 3 2 4" xfId="878" xr:uid="{00000000-0005-0000-0000-00002D030000}"/>
    <cellStyle name="Entrada 3 2 3 2 5" xfId="879" xr:uid="{00000000-0005-0000-0000-00002E030000}"/>
    <cellStyle name="Entrada 3 2 3 2 6" xfId="880" xr:uid="{00000000-0005-0000-0000-00002F030000}"/>
    <cellStyle name="Entrada 3 2 3 2 7" xfId="881" xr:uid="{00000000-0005-0000-0000-000030030000}"/>
    <cellStyle name="Entrada 3 2 4" xfId="882" xr:uid="{00000000-0005-0000-0000-000031030000}"/>
    <cellStyle name="Entrada 3 2 4 2" xfId="883" xr:uid="{00000000-0005-0000-0000-000032030000}"/>
    <cellStyle name="Entrada 3 2 4 2 2" xfId="884" xr:uid="{00000000-0005-0000-0000-000033030000}"/>
    <cellStyle name="Entrada 3 2 4 2 3" xfId="885" xr:uid="{00000000-0005-0000-0000-000034030000}"/>
    <cellStyle name="Entrada 3 2 4 2 4" xfId="886" xr:uid="{00000000-0005-0000-0000-000035030000}"/>
    <cellStyle name="Entrada 3 2 4 2 5" xfId="887" xr:uid="{00000000-0005-0000-0000-000036030000}"/>
    <cellStyle name="Entrada 3 2 4 2 6" xfId="888" xr:uid="{00000000-0005-0000-0000-000037030000}"/>
    <cellStyle name="Entrada 3 2 4 2 7" xfId="889" xr:uid="{00000000-0005-0000-0000-000038030000}"/>
    <cellStyle name="Entrada 3 2 5" xfId="890" xr:uid="{00000000-0005-0000-0000-000039030000}"/>
    <cellStyle name="Entrada 3 2 5 2" xfId="891" xr:uid="{00000000-0005-0000-0000-00003A030000}"/>
    <cellStyle name="Entrada 3 2 5 3" xfId="892" xr:uid="{00000000-0005-0000-0000-00003B030000}"/>
    <cellStyle name="Entrada 3 2 5 4" xfId="893" xr:uid="{00000000-0005-0000-0000-00003C030000}"/>
    <cellStyle name="Entrada 3 2 5 5" xfId="894" xr:uid="{00000000-0005-0000-0000-00003D030000}"/>
    <cellStyle name="Entrada 3 2 5 6" xfId="895" xr:uid="{00000000-0005-0000-0000-00003E030000}"/>
    <cellStyle name="Entrada 3 2 5 7" xfId="896" xr:uid="{00000000-0005-0000-0000-00003F030000}"/>
    <cellStyle name="Entrada 3 3" xfId="897" xr:uid="{00000000-0005-0000-0000-000040030000}"/>
    <cellStyle name="Entrada 3 3 2" xfId="898" xr:uid="{00000000-0005-0000-0000-000041030000}"/>
    <cellStyle name="Entrada 3 3 2 2" xfId="899" xr:uid="{00000000-0005-0000-0000-000042030000}"/>
    <cellStyle name="Entrada 3 3 2 2 2" xfId="900" xr:uid="{00000000-0005-0000-0000-000043030000}"/>
    <cellStyle name="Entrada 3 3 2 2 3" xfId="901" xr:uid="{00000000-0005-0000-0000-000044030000}"/>
    <cellStyle name="Entrada 3 3 2 2 4" xfId="902" xr:uid="{00000000-0005-0000-0000-000045030000}"/>
    <cellStyle name="Entrada 3 3 2 2 5" xfId="903" xr:uid="{00000000-0005-0000-0000-000046030000}"/>
    <cellStyle name="Entrada 3 3 2 2 6" xfId="904" xr:uid="{00000000-0005-0000-0000-000047030000}"/>
    <cellStyle name="Entrada 3 3 2 2 7" xfId="905" xr:uid="{00000000-0005-0000-0000-000048030000}"/>
    <cellStyle name="Entrada 3 3 3" xfId="906" xr:uid="{00000000-0005-0000-0000-000049030000}"/>
    <cellStyle name="Entrada 3 3 3 2" xfId="907" xr:uid="{00000000-0005-0000-0000-00004A030000}"/>
    <cellStyle name="Entrada 3 3 3 2 2" xfId="908" xr:uid="{00000000-0005-0000-0000-00004B030000}"/>
    <cellStyle name="Entrada 3 3 3 2 3" xfId="909" xr:uid="{00000000-0005-0000-0000-00004C030000}"/>
    <cellStyle name="Entrada 3 3 3 2 4" xfId="910" xr:uid="{00000000-0005-0000-0000-00004D030000}"/>
    <cellStyle name="Entrada 3 3 3 2 5" xfId="911" xr:uid="{00000000-0005-0000-0000-00004E030000}"/>
    <cellStyle name="Entrada 3 3 3 2 6" xfId="912" xr:uid="{00000000-0005-0000-0000-00004F030000}"/>
    <cellStyle name="Entrada 3 3 3 2 7" xfId="913" xr:uid="{00000000-0005-0000-0000-000050030000}"/>
    <cellStyle name="Entrada 3 3 4" xfId="914" xr:uid="{00000000-0005-0000-0000-000051030000}"/>
    <cellStyle name="Entrada 3 3 4 2" xfId="915" xr:uid="{00000000-0005-0000-0000-000052030000}"/>
    <cellStyle name="Entrada 3 3 4 2 2" xfId="916" xr:uid="{00000000-0005-0000-0000-000053030000}"/>
    <cellStyle name="Entrada 3 3 4 2 3" xfId="917" xr:uid="{00000000-0005-0000-0000-000054030000}"/>
    <cellStyle name="Entrada 3 3 4 2 4" xfId="918" xr:uid="{00000000-0005-0000-0000-000055030000}"/>
    <cellStyle name="Entrada 3 3 4 2 5" xfId="919" xr:uid="{00000000-0005-0000-0000-000056030000}"/>
    <cellStyle name="Entrada 3 3 4 2 6" xfId="920" xr:uid="{00000000-0005-0000-0000-000057030000}"/>
    <cellStyle name="Entrada 3 3 4 2 7" xfId="921" xr:uid="{00000000-0005-0000-0000-000058030000}"/>
    <cellStyle name="Entrada 3 3 5" xfId="922" xr:uid="{00000000-0005-0000-0000-000059030000}"/>
    <cellStyle name="Entrada 3 3 5 2" xfId="923" xr:uid="{00000000-0005-0000-0000-00005A030000}"/>
    <cellStyle name="Entrada 3 3 5 3" xfId="924" xr:uid="{00000000-0005-0000-0000-00005B030000}"/>
    <cellStyle name="Entrada 3 3 5 4" xfId="925" xr:uid="{00000000-0005-0000-0000-00005C030000}"/>
    <cellStyle name="Entrada 3 3 5 5" xfId="926" xr:uid="{00000000-0005-0000-0000-00005D030000}"/>
    <cellStyle name="Entrada 3 3 5 6" xfId="927" xr:uid="{00000000-0005-0000-0000-00005E030000}"/>
    <cellStyle name="Entrada 3 3 5 7" xfId="928" xr:uid="{00000000-0005-0000-0000-00005F030000}"/>
    <cellStyle name="Entrada 3 4" xfId="929" xr:uid="{00000000-0005-0000-0000-000060030000}"/>
    <cellStyle name="Entrada 3 4 2" xfId="930" xr:uid="{00000000-0005-0000-0000-000061030000}"/>
    <cellStyle name="Entrada 3 4 2 2" xfId="931" xr:uid="{00000000-0005-0000-0000-000062030000}"/>
    <cellStyle name="Entrada 3 4 2 2 2" xfId="932" xr:uid="{00000000-0005-0000-0000-000063030000}"/>
    <cellStyle name="Entrada 3 4 2 2 3" xfId="933" xr:uid="{00000000-0005-0000-0000-000064030000}"/>
    <cellStyle name="Entrada 3 4 2 2 4" xfId="934" xr:uid="{00000000-0005-0000-0000-000065030000}"/>
    <cellStyle name="Entrada 3 4 2 2 5" xfId="935" xr:uid="{00000000-0005-0000-0000-000066030000}"/>
    <cellStyle name="Entrada 3 4 2 2 6" xfId="936" xr:uid="{00000000-0005-0000-0000-000067030000}"/>
    <cellStyle name="Entrada 3 4 2 2 7" xfId="937" xr:uid="{00000000-0005-0000-0000-000068030000}"/>
    <cellStyle name="Entrada 3 4 3" xfId="938" xr:uid="{00000000-0005-0000-0000-000069030000}"/>
    <cellStyle name="Entrada 3 4 3 2" xfId="939" xr:uid="{00000000-0005-0000-0000-00006A030000}"/>
    <cellStyle name="Entrada 3 4 3 2 2" xfId="940" xr:uid="{00000000-0005-0000-0000-00006B030000}"/>
    <cellStyle name="Entrada 3 4 3 2 3" xfId="941" xr:uid="{00000000-0005-0000-0000-00006C030000}"/>
    <cellStyle name="Entrada 3 4 3 2 4" xfId="942" xr:uid="{00000000-0005-0000-0000-00006D030000}"/>
    <cellStyle name="Entrada 3 4 3 2 5" xfId="943" xr:uid="{00000000-0005-0000-0000-00006E030000}"/>
    <cellStyle name="Entrada 3 4 3 2 6" xfId="944" xr:uid="{00000000-0005-0000-0000-00006F030000}"/>
    <cellStyle name="Entrada 3 4 3 2 7" xfId="945" xr:uid="{00000000-0005-0000-0000-000070030000}"/>
    <cellStyle name="Entrada 3 4 4" xfId="946" xr:uid="{00000000-0005-0000-0000-000071030000}"/>
    <cellStyle name="Entrada 3 4 4 2" xfId="947" xr:uid="{00000000-0005-0000-0000-000072030000}"/>
    <cellStyle name="Entrada 3 4 4 2 2" xfId="948" xr:uid="{00000000-0005-0000-0000-000073030000}"/>
    <cellStyle name="Entrada 3 4 4 2 3" xfId="949" xr:uid="{00000000-0005-0000-0000-000074030000}"/>
    <cellStyle name="Entrada 3 4 4 2 4" xfId="950" xr:uid="{00000000-0005-0000-0000-000075030000}"/>
    <cellStyle name="Entrada 3 4 4 2 5" xfId="951" xr:uid="{00000000-0005-0000-0000-000076030000}"/>
    <cellStyle name="Entrada 3 4 4 2 6" xfId="952" xr:uid="{00000000-0005-0000-0000-000077030000}"/>
    <cellStyle name="Entrada 3 4 4 2 7" xfId="953" xr:uid="{00000000-0005-0000-0000-000078030000}"/>
    <cellStyle name="Entrada 3 4 5" xfId="954" xr:uid="{00000000-0005-0000-0000-000079030000}"/>
    <cellStyle name="Entrada 3 4 5 2" xfId="955" xr:uid="{00000000-0005-0000-0000-00007A030000}"/>
    <cellStyle name="Entrada 3 4 5 3" xfId="956" xr:uid="{00000000-0005-0000-0000-00007B030000}"/>
    <cellStyle name="Entrada 3 4 5 4" xfId="957" xr:uid="{00000000-0005-0000-0000-00007C030000}"/>
    <cellStyle name="Entrada 3 4 5 5" xfId="958" xr:uid="{00000000-0005-0000-0000-00007D030000}"/>
    <cellStyle name="Entrada 3 4 5 6" xfId="959" xr:uid="{00000000-0005-0000-0000-00007E030000}"/>
    <cellStyle name="Entrada 3 4 5 7" xfId="960" xr:uid="{00000000-0005-0000-0000-00007F030000}"/>
    <cellStyle name="Entrada 3 5" xfId="961" xr:uid="{00000000-0005-0000-0000-000080030000}"/>
    <cellStyle name="Entrada 3 5 2" xfId="962" xr:uid="{00000000-0005-0000-0000-000081030000}"/>
    <cellStyle name="Entrada 3 5 2 2" xfId="963" xr:uid="{00000000-0005-0000-0000-000082030000}"/>
    <cellStyle name="Entrada 3 5 2 2 2" xfId="964" xr:uid="{00000000-0005-0000-0000-000083030000}"/>
    <cellStyle name="Entrada 3 5 2 2 3" xfId="965" xr:uid="{00000000-0005-0000-0000-000084030000}"/>
    <cellStyle name="Entrada 3 5 2 2 4" xfId="966" xr:uid="{00000000-0005-0000-0000-000085030000}"/>
    <cellStyle name="Entrada 3 5 2 2 5" xfId="967" xr:uid="{00000000-0005-0000-0000-000086030000}"/>
    <cellStyle name="Entrada 3 5 2 2 6" xfId="968" xr:uid="{00000000-0005-0000-0000-000087030000}"/>
    <cellStyle name="Entrada 3 5 2 2 7" xfId="969" xr:uid="{00000000-0005-0000-0000-000088030000}"/>
    <cellStyle name="Entrada 3 5 3" xfId="970" xr:uid="{00000000-0005-0000-0000-000089030000}"/>
    <cellStyle name="Entrada 3 5 3 2" xfId="971" xr:uid="{00000000-0005-0000-0000-00008A030000}"/>
    <cellStyle name="Entrada 3 5 3 2 2" xfId="972" xr:uid="{00000000-0005-0000-0000-00008B030000}"/>
    <cellStyle name="Entrada 3 5 3 2 3" xfId="973" xr:uid="{00000000-0005-0000-0000-00008C030000}"/>
    <cellStyle name="Entrada 3 5 3 2 4" xfId="974" xr:uid="{00000000-0005-0000-0000-00008D030000}"/>
    <cellStyle name="Entrada 3 5 3 2 5" xfId="975" xr:uid="{00000000-0005-0000-0000-00008E030000}"/>
    <cellStyle name="Entrada 3 5 3 2 6" xfId="976" xr:uid="{00000000-0005-0000-0000-00008F030000}"/>
    <cellStyle name="Entrada 3 5 3 2 7" xfId="977" xr:uid="{00000000-0005-0000-0000-000090030000}"/>
    <cellStyle name="Entrada 3 5 4" xfId="978" xr:uid="{00000000-0005-0000-0000-000091030000}"/>
    <cellStyle name="Entrada 3 5 4 2" xfId="979" xr:uid="{00000000-0005-0000-0000-000092030000}"/>
    <cellStyle name="Entrada 3 5 4 2 2" xfId="980" xr:uid="{00000000-0005-0000-0000-000093030000}"/>
    <cellStyle name="Entrada 3 5 4 2 3" xfId="981" xr:uid="{00000000-0005-0000-0000-000094030000}"/>
    <cellStyle name="Entrada 3 5 4 2 4" xfId="982" xr:uid="{00000000-0005-0000-0000-000095030000}"/>
    <cellStyle name="Entrada 3 5 4 2 5" xfId="983" xr:uid="{00000000-0005-0000-0000-000096030000}"/>
    <cellStyle name="Entrada 3 5 4 2 6" xfId="984" xr:uid="{00000000-0005-0000-0000-000097030000}"/>
    <cellStyle name="Entrada 3 5 4 2 7" xfId="985" xr:uid="{00000000-0005-0000-0000-000098030000}"/>
    <cellStyle name="Entrada 3 5 5" xfId="986" xr:uid="{00000000-0005-0000-0000-000099030000}"/>
    <cellStyle name="Entrada 3 5 5 2" xfId="987" xr:uid="{00000000-0005-0000-0000-00009A030000}"/>
    <cellStyle name="Entrada 3 5 5 3" xfId="988" xr:uid="{00000000-0005-0000-0000-00009B030000}"/>
    <cellStyle name="Entrada 3 5 5 4" xfId="989" xr:uid="{00000000-0005-0000-0000-00009C030000}"/>
    <cellStyle name="Entrada 3 5 5 5" xfId="990" xr:uid="{00000000-0005-0000-0000-00009D030000}"/>
    <cellStyle name="Entrada 3 5 5 6" xfId="991" xr:uid="{00000000-0005-0000-0000-00009E030000}"/>
    <cellStyle name="Entrada 3 5 5 7" xfId="992" xr:uid="{00000000-0005-0000-0000-00009F030000}"/>
    <cellStyle name="Entrada 3 6" xfId="993" xr:uid="{00000000-0005-0000-0000-0000A0030000}"/>
    <cellStyle name="Entrada 3 6 2" xfId="994" xr:uid="{00000000-0005-0000-0000-0000A1030000}"/>
    <cellStyle name="Entrada 3 6 2 2" xfId="995" xr:uid="{00000000-0005-0000-0000-0000A2030000}"/>
    <cellStyle name="Entrada 3 6 2 2 2" xfId="996" xr:uid="{00000000-0005-0000-0000-0000A3030000}"/>
    <cellStyle name="Entrada 3 6 2 2 3" xfId="997" xr:uid="{00000000-0005-0000-0000-0000A4030000}"/>
    <cellStyle name="Entrada 3 6 2 2 4" xfId="998" xr:uid="{00000000-0005-0000-0000-0000A5030000}"/>
    <cellStyle name="Entrada 3 6 2 2 5" xfId="999" xr:uid="{00000000-0005-0000-0000-0000A6030000}"/>
    <cellStyle name="Entrada 3 6 2 2 6" xfId="1000" xr:uid="{00000000-0005-0000-0000-0000A7030000}"/>
    <cellStyle name="Entrada 3 6 2 2 7" xfId="1001" xr:uid="{00000000-0005-0000-0000-0000A8030000}"/>
    <cellStyle name="Entrada 3 6 3" xfId="1002" xr:uid="{00000000-0005-0000-0000-0000A9030000}"/>
    <cellStyle name="Entrada 3 6 3 2" xfId="1003" xr:uid="{00000000-0005-0000-0000-0000AA030000}"/>
    <cellStyle name="Entrada 3 6 3 2 2" xfId="1004" xr:uid="{00000000-0005-0000-0000-0000AB030000}"/>
    <cellStyle name="Entrada 3 6 3 2 3" xfId="1005" xr:uid="{00000000-0005-0000-0000-0000AC030000}"/>
    <cellStyle name="Entrada 3 6 3 2 4" xfId="1006" xr:uid="{00000000-0005-0000-0000-0000AD030000}"/>
    <cellStyle name="Entrada 3 6 3 2 5" xfId="1007" xr:uid="{00000000-0005-0000-0000-0000AE030000}"/>
    <cellStyle name="Entrada 3 6 3 2 6" xfId="1008" xr:uid="{00000000-0005-0000-0000-0000AF030000}"/>
    <cellStyle name="Entrada 3 6 3 2 7" xfId="1009" xr:uid="{00000000-0005-0000-0000-0000B0030000}"/>
    <cellStyle name="Entrada 3 6 4" xfId="1010" xr:uid="{00000000-0005-0000-0000-0000B1030000}"/>
    <cellStyle name="Entrada 3 6 4 2" xfId="1011" xr:uid="{00000000-0005-0000-0000-0000B2030000}"/>
    <cellStyle name="Entrada 3 6 4 2 2" xfId="1012" xr:uid="{00000000-0005-0000-0000-0000B3030000}"/>
    <cellStyle name="Entrada 3 6 4 2 3" xfId="1013" xr:uid="{00000000-0005-0000-0000-0000B4030000}"/>
    <cellStyle name="Entrada 3 6 4 2 4" xfId="1014" xr:uid="{00000000-0005-0000-0000-0000B5030000}"/>
    <cellStyle name="Entrada 3 6 4 2 5" xfId="1015" xr:uid="{00000000-0005-0000-0000-0000B6030000}"/>
    <cellStyle name="Entrada 3 6 4 2 6" xfId="1016" xr:uid="{00000000-0005-0000-0000-0000B7030000}"/>
    <cellStyle name="Entrada 3 6 4 2 7" xfId="1017" xr:uid="{00000000-0005-0000-0000-0000B8030000}"/>
    <cellStyle name="Entrada 3 6 5" xfId="1018" xr:uid="{00000000-0005-0000-0000-0000B9030000}"/>
    <cellStyle name="Entrada 3 6 5 2" xfId="1019" xr:uid="{00000000-0005-0000-0000-0000BA030000}"/>
    <cellStyle name="Entrada 3 6 5 3" xfId="1020" xr:uid="{00000000-0005-0000-0000-0000BB030000}"/>
    <cellStyle name="Entrada 3 6 5 4" xfId="1021" xr:uid="{00000000-0005-0000-0000-0000BC030000}"/>
    <cellStyle name="Entrada 3 6 5 5" xfId="1022" xr:uid="{00000000-0005-0000-0000-0000BD030000}"/>
    <cellStyle name="Entrada 3 6 5 6" xfId="1023" xr:uid="{00000000-0005-0000-0000-0000BE030000}"/>
    <cellStyle name="Entrada 3 6 5 7" xfId="1024" xr:uid="{00000000-0005-0000-0000-0000BF030000}"/>
    <cellStyle name="Entrada 3 7" xfId="1025" xr:uid="{00000000-0005-0000-0000-0000C0030000}"/>
    <cellStyle name="Entrada 3 7 2" xfId="1026" xr:uid="{00000000-0005-0000-0000-0000C1030000}"/>
    <cellStyle name="Entrada 3 7 2 2" xfId="1027" xr:uid="{00000000-0005-0000-0000-0000C2030000}"/>
    <cellStyle name="Entrada 3 7 2 2 2" xfId="1028" xr:uid="{00000000-0005-0000-0000-0000C3030000}"/>
    <cellStyle name="Entrada 3 7 2 2 3" xfId="1029" xr:uid="{00000000-0005-0000-0000-0000C4030000}"/>
    <cellStyle name="Entrada 3 7 2 2 4" xfId="1030" xr:uid="{00000000-0005-0000-0000-0000C5030000}"/>
    <cellStyle name="Entrada 3 7 2 2 5" xfId="1031" xr:uid="{00000000-0005-0000-0000-0000C6030000}"/>
    <cellStyle name="Entrada 3 7 2 2 6" xfId="1032" xr:uid="{00000000-0005-0000-0000-0000C7030000}"/>
    <cellStyle name="Entrada 3 7 2 2 7" xfId="1033" xr:uid="{00000000-0005-0000-0000-0000C8030000}"/>
    <cellStyle name="Entrada 3 7 3" xfId="1034" xr:uid="{00000000-0005-0000-0000-0000C9030000}"/>
    <cellStyle name="Entrada 3 7 3 2" xfId="1035" xr:uid="{00000000-0005-0000-0000-0000CA030000}"/>
    <cellStyle name="Entrada 3 7 3 2 2" xfId="1036" xr:uid="{00000000-0005-0000-0000-0000CB030000}"/>
    <cellStyle name="Entrada 3 7 3 2 3" xfId="1037" xr:uid="{00000000-0005-0000-0000-0000CC030000}"/>
    <cellStyle name="Entrada 3 7 3 2 4" xfId="1038" xr:uid="{00000000-0005-0000-0000-0000CD030000}"/>
    <cellStyle name="Entrada 3 7 3 2 5" xfId="1039" xr:uid="{00000000-0005-0000-0000-0000CE030000}"/>
    <cellStyle name="Entrada 3 7 3 2 6" xfId="1040" xr:uid="{00000000-0005-0000-0000-0000CF030000}"/>
    <cellStyle name="Entrada 3 7 3 2 7" xfId="1041" xr:uid="{00000000-0005-0000-0000-0000D0030000}"/>
    <cellStyle name="Entrada 3 7 4" xfId="1042" xr:uid="{00000000-0005-0000-0000-0000D1030000}"/>
    <cellStyle name="Entrada 3 7 4 2" xfId="1043" xr:uid="{00000000-0005-0000-0000-0000D2030000}"/>
    <cellStyle name="Entrada 3 7 4 2 2" xfId="1044" xr:uid="{00000000-0005-0000-0000-0000D3030000}"/>
    <cellStyle name="Entrada 3 7 4 2 3" xfId="1045" xr:uid="{00000000-0005-0000-0000-0000D4030000}"/>
    <cellStyle name="Entrada 3 7 4 2 4" xfId="1046" xr:uid="{00000000-0005-0000-0000-0000D5030000}"/>
    <cellStyle name="Entrada 3 7 4 2 5" xfId="1047" xr:uid="{00000000-0005-0000-0000-0000D6030000}"/>
    <cellStyle name="Entrada 3 7 4 2 6" xfId="1048" xr:uid="{00000000-0005-0000-0000-0000D7030000}"/>
    <cellStyle name="Entrada 3 7 4 2 7" xfId="1049" xr:uid="{00000000-0005-0000-0000-0000D8030000}"/>
    <cellStyle name="Entrada 3 7 5" xfId="1050" xr:uid="{00000000-0005-0000-0000-0000D9030000}"/>
    <cellStyle name="Entrada 3 7 5 2" xfId="1051" xr:uid="{00000000-0005-0000-0000-0000DA030000}"/>
    <cellStyle name="Entrada 3 7 5 3" xfId="1052" xr:uid="{00000000-0005-0000-0000-0000DB030000}"/>
    <cellStyle name="Entrada 3 7 5 4" xfId="1053" xr:uid="{00000000-0005-0000-0000-0000DC030000}"/>
    <cellStyle name="Entrada 3 7 5 5" xfId="1054" xr:uid="{00000000-0005-0000-0000-0000DD030000}"/>
    <cellStyle name="Entrada 3 7 5 6" xfId="1055" xr:uid="{00000000-0005-0000-0000-0000DE030000}"/>
    <cellStyle name="Entrada 3 7 5 7" xfId="1056" xr:uid="{00000000-0005-0000-0000-0000DF030000}"/>
    <cellStyle name="Entrada 3 8" xfId="1057" xr:uid="{00000000-0005-0000-0000-0000E0030000}"/>
    <cellStyle name="Entrada 3 8 2" xfId="1058" xr:uid="{00000000-0005-0000-0000-0000E1030000}"/>
    <cellStyle name="Entrada 3 8 2 2" xfId="1059" xr:uid="{00000000-0005-0000-0000-0000E2030000}"/>
    <cellStyle name="Entrada 3 8 2 2 2" xfId="1060" xr:uid="{00000000-0005-0000-0000-0000E3030000}"/>
    <cellStyle name="Entrada 3 8 2 2 3" xfId="1061" xr:uid="{00000000-0005-0000-0000-0000E4030000}"/>
    <cellStyle name="Entrada 3 8 2 2 4" xfId="1062" xr:uid="{00000000-0005-0000-0000-0000E5030000}"/>
    <cellStyle name="Entrada 3 8 2 2 5" xfId="1063" xr:uid="{00000000-0005-0000-0000-0000E6030000}"/>
    <cellStyle name="Entrada 3 8 2 2 6" xfId="1064" xr:uid="{00000000-0005-0000-0000-0000E7030000}"/>
    <cellStyle name="Entrada 3 8 2 2 7" xfId="1065" xr:uid="{00000000-0005-0000-0000-0000E8030000}"/>
    <cellStyle name="Entrada 3 8 3" xfId="1066" xr:uid="{00000000-0005-0000-0000-0000E9030000}"/>
    <cellStyle name="Entrada 3 8 3 2" xfId="1067" xr:uid="{00000000-0005-0000-0000-0000EA030000}"/>
    <cellStyle name="Entrada 3 8 3 2 2" xfId="1068" xr:uid="{00000000-0005-0000-0000-0000EB030000}"/>
    <cellStyle name="Entrada 3 8 3 2 3" xfId="1069" xr:uid="{00000000-0005-0000-0000-0000EC030000}"/>
    <cellStyle name="Entrada 3 8 3 2 4" xfId="1070" xr:uid="{00000000-0005-0000-0000-0000ED030000}"/>
    <cellStyle name="Entrada 3 8 3 2 5" xfId="1071" xr:uid="{00000000-0005-0000-0000-0000EE030000}"/>
    <cellStyle name="Entrada 3 8 3 2 6" xfId="1072" xr:uid="{00000000-0005-0000-0000-0000EF030000}"/>
    <cellStyle name="Entrada 3 8 3 2 7" xfId="1073" xr:uid="{00000000-0005-0000-0000-0000F0030000}"/>
    <cellStyle name="Entrada 3 8 4" xfId="1074" xr:uid="{00000000-0005-0000-0000-0000F1030000}"/>
    <cellStyle name="Entrada 3 8 4 2" xfId="1075" xr:uid="{00000000-0005-0000-0000-0000F2030000}"/>
    <cellStyle name="Entrada 3 8 4 2 2" xfId="1076" xr:uid="{00000000-0005-0000-0000-0000F3030000}"/>
    <cellStyle name="Entrada 3 8 4 2 3" xfId="1077" xr:uid="{00000000-0005-0000-0000-0000F4030000}"/>
    <cellStyle name="Entrada 3 8 4 2 4" xfId="1078" xr:uid="{00000000-0005-0000-0000-0000F5030000}"/>
    <cellStyle name="Entrada 3 8 4 2 5" xfId="1079" xr:uid="{00000000-0005-0000-0000-0000F6030000}"/>
    <cellStyle name="Entrada 3 8 4 2 6" xfId="1080" xr:uid="{00000000-0005-0000-0000-0000F7030000}"/>
    <cellStyle name="Entrada 3 8 4 2 7" xfId="1081" xr:uid="{00000000-0005-0000-0000-0000F8030000}"/>
    <cellStyle name="Entrada 3 8 5" xfId="1082" xr:uid="{00000000-0005-0000-0000-0000F9030000}"/>
    <cellStyle name="Entrada 3 8 5 2" xfId="1083" xr:uid="{00000000-0005-0000-0000-0000FA030000}"/>
    <cellStyle name="Entrada 3 8 5 3" xfId="1084" xr:uid="{00000000-0005-0000-0000-0000FB030000}"/>
    <cellStyle name="Entrada 3 8 5 4" xfId="1085" xr:uid="{00000000-0005-0000-0000-0000FC030000}"/>
    <cellStyle name="Entrada 3 8 5 5" xfId="1086" xr:uid="{00000000-0005-0000-0000-0000FD030000}"/>
    <cellStyle name="Entrada 3 8 5 6" xfId="1087" xr:uid="{00000000-0005-0000-0000-0000FE030000}"/>
    <cellStyle name="Entrada 3 8 5 7" xfId="1088" xr:uid="{00000000-0005-0000-0000-0000FF030000}"/>
    <cellStyle name="Entrada 3 9" xfId="1089" xr:uid="{00000000-0005-0000-0000-000000040000}"/>
    <cellStyle name="Entrada 3 9 2" xfId="1090" xr:uid="{00000000-0005-0000-0000-000001040000}"/>
    <cellStyle name="Entrada 3 9 2 2" xfId="1091" xr:uid="{00000000-0005-0000-0000-000002040000}"/>
    <cellStyle name="Entrada 3 9 2 3" xfId="1092" xr:uid="{00000000-0005-0000-0000-000003040000}"/>
    <cellStyle name="Entrada 3 9 2 4" xfId="1093" xr:uid="{00000000-0005-0000-0000-000004040000}"/>
    <cellStyle name="Entrada 3 9 2 5" xfId="1094" xr:uid="{00000000-0005-0000-0000-000005040000}"/>
    <cellStyle name="Entrada 3 9 2 6" xfId="1095" xr:uid="{00000000-0005-0000-0000-000006040000}"/>
    <cellStyle name="Entrada 3 9 2 7" xfId="1096" xr:uid="{00000000-0005-0000-0000-000007040000}"/>
    <cellStyle name="Entrada 4" xfId="1097" xr:uid="{00000000-0005-0000-0000-000008040000}"/>
    <cellStyle name="Euro" xfId="31" xr:uid="{00000000-0005-0000-0000-000009040000}"/>
    <cellStyle name="Euro 2" xfId="88" xr:uid="{00000000-0005-0000-0000-00000A040000}"/>
    <cellStyle name="Euro 2 2" xfId="1098" xr:uid="{00000000-0005-0000-0000-00000B040000}"/>
    <cellStyle name="Euro 2 3" xfId="1099" xr:uid="{00000000-0005-0000-0000-00000C040000}"/>
    <cellStyle name="Euro 3" xfId="1100" xr:uid="{00000000-0005-0000-0000-00000D040000}"/>
    <cellStyle name="Euro 4" xfId="1101" xr:uid="{00000000-0005-0000-0000-00000E040000}"/>
    <cellStyle name="Explanatory Text" xfId="1102" xr:uid="{00000000-0005-0000-0000-00000F040000}"/>
    <cellStyle name="Good" xfId="1103" xr:uid="{00000000-0005-0000-0000-000010040000}"/>
    <cellStyle name="Heading 1" xfId="1104" xr:uid="{00000000-0005-0000-0000-000011040000}"/>
    <cellStyle name="Heading 2" xfId="1105" xr:uid="{00000000-0005-0000-0000-000012040000}"/>
    <cellStyle name="Heading 3" xfId="1106" xr:uid="{00000000-0005-0000-0000-000013040000}"/>
    <cellStyle name="Heading 4" xfId="1107" xr:uid="{00000000-0005-0000-0000-000014040000}"/>
    <cellStyle name="Hipervínculo 2" xfId="1108" xr:uid="{00000000-0005-0000-0000-000015040000}"/>
    <cellStyle name="Incorrecto" xfId="32" builtinId="27" customBuiltin="1"/>
    <cellStyle name="Incorrecto 2" xfId="89" xr:uid="{00000000-0005-0000-0000-000017040000}"/>
    <cellStyle name="Incorrecto 2 2" xfId="1109" xr:uid="{00000000-0005-0000-0000-000018040000}"/>
    <cellStyle name="Incorrecto 2 3" xfId="1110" xr:uid="{00000000-0005-0000-0000-000019040000}"/>
    <cellStyle name="Incorrecto 3" xfId="1111" xr:uid="{00000000-0005-0000-0000-00001A040000}"/>
    <cellStyle name="Input" xfId="1112" xr:uid="{00000000-0005-0000-0000-00001B040000}"/>
    <cellStyle name="Linked Cell" xfId="1113" xr:uid="{00000000-0005-0000-0000-00001C040000}"/>
    <cellStyle name="Millares" xfId="33" builtinId="3"/>
    <cellStyle name="Millares [0] 2" xfId="90" xr:uid="{00000000-0005-0000-0000-00001E040000}"/>
    <cellStyle name="Millares [0] 2 2" xfId="115" xr:uid="{00000000-0005-0000-0000-00001F040000}"/>
    <cellStyle name="Millares [0] 2 3" xfId="123" xr:uid="{00000000-0005-0000-0000-000020040000}"/>
    <cellStyle name="Millares 10" xfId="1114" xr:uid="{00000000-0005-0000-0000-000021040000}"/>
    <cellStyle name="Millares 11" xfId="1115" xr:uid="{00000000-0005-0000-0000-000022040000}"/>
    <cellStyle name="Millares 12" xfId="1116" xr:uid="{00000000-0005-0000-0000-000023040000}"/>
    <cellStyle name="Millares 13" xfId="1117" xr:uid="{00000000-0005-0000-0000-000024040000}"/>
    <cellStyle name="Millares 14" xfId="1118" xr:uid="{00000000-0005-0000-0000-000025040000}"/>
    <cellStyle name="Millares 15" xfId="1119" xr:uid="{00000000-0005-0000-0000-000026040000}"/>
    <cellStyle name="Millares 16" xfId="1120" xr:uid="{00000000-0005-0000-0000-000027040000}"/>
    <cellStyle name="Millares 17" xfId="4862" xr:uid="{00000000-0005-0000-0000-000028040000}"/>
    <cellStyle name="Millares 17 2" xfId="4867" xr:uid="{00000000-0005-0000-0000-000029040000}"/>
    <cellStyle name="Millares 18" xfId="4874" xr:uid="{00000000-0005-0000-0000-00002A040000}"/>
    <cellStyle name="Millares 2" xfId="51" xr:uid="{00000000-0005-0000-0000-00002B040000}"/>
    <cellStyle name="Millares 2 2" xfId="54" xr:uid="{00000000-0005-0000-0000-00002C040000}"/>
    <cellStyle name="Millares 2 2 2" xfId="113" xr:uid="{00000000-0005-0000-0000-00002D040000}"/>
    <cellStyle name="Millares 2 2 2 2" xfId="1121" xr:uid="{00000000-0005-0000-0000-00002E040000}"/>
    <cellStyle name="Millares 2 2 2 3" xfId="1122" xr:uid="{00000000-0005-0000-0000-00002F040000}"/>
    <cellStyle name="Millares 2 2 2 4" xfId="1123" xr:uid="{00000000-0005-0000-0000-000030040000}"/>
    <cellStyle name="Millares 2 2 3" xfId="1124" xr:uid="{00000000-0005-0000-0000-000031040000}"/>
    <cellStyle name="Millares 2 2 3 2" xfId="1125" xr:uid="{00000000-0005-0000-0000-000032040000}"/>
    <cellStyle name="Millares 2 2 3 3" xfId="1126" xr:uid="{00000000-0005-0000-0000-000033040000}"/>
    <cellStyle name="Millares 2 2 3 4" xfId="1127" xr:uid="{00000000-0005-0000-0000-000034040000}"/>
    <cellStyle name="Millares 2 2 4" xfId="1128" xr:uid="{00000000-0005-0000-0000-000035040000}"/>
    <cellStyle name="Millares 2 2 5" xfId="1129" xr:uid="{00000000-0005-0000-0000-000036040000}"/>
    <cellStyle name="Millares 2 2 6" xfId="1130" xr:uid="{00000000-0005-0000-0000-000037040000}"/>
    <cellStyle name="Millares 2 2 7" xfId="4871" xr:uid="{00000000-0005-0000-0000-000038040000}"/>
    <cellStyle name="Millares 2 3" xfId="111" xr:uid="{00000000-0005-0000-0000-000039040000}"/>
    <cellStyle name="Millares 2 3 2" xfId="1131" xr:uid="{00000000-0005-0000-0000-00003A040000}"/>
    <cellStyle name="Millares 2 3 3" xfId="1132" xr:uid="{00000000-0005-0000-0000-00003B040000}"/>
    <cellStyle name="Millares 2 4" xfId="121" xr:uid="{00000000-0005-0000-0000-00003C040000}"/>
    <cellStyle name="Millares 2 4 2" xfId="1133" xr:uid="{00000000-0005-0000-0000-00003D040000}"/>
    <cellStyle name="Millares 2 5" xfId="1134" xr:uid="{00000000-0005-0000-0000-00003E040000}"/>
    <cellStyle name="Millares 2 5 2" xfId="1135" xr:uid="{00000000-0005-0000-0000-00003F040000}"/>
    <cellStyle name="Millares 2 5 3" xfId="1136" xr:uid="{00000000-0005-0000-0000-000040040000}"/>
    <cellStyle name="Millares 2 6" xfId="1137" xr:uid="{00000000-0005-0000-0000-000041040000}"/>
    <cellStyle name="Millares 2_Sector Educativo Cuenta Pública 2009 - copia" xfId="1138" xr:uid="{00000000-0005-0000-0000-000042040000}"/>
    <cellStyle name="Millares 3" xfId="52" xr:uid="{00000000-0005-0000-0000-000043040000}"/>
    <cellStyle name="Millares 3 2" xfId="112" xr:uid="{00000000-0005-0000-0000-000044040000}"/>
    <cellStyle name="Millares 3 2 2" xfId="1139" xr:uid="{00000000-0005-0000-0000-000045040000}"/>
    <cellStyle name="Millares 3 2 3" xfId="1140" xr:uid="{00000000-0005-0000-0000-000046040000}"/>
    <cellStyle name="Millares 3 2 4" xfId="1141" xr:uid="{00000000-0005-0000-0000-000047040000}"/>
    <cellStyle name="Millares 3 3" xfId="1142" xr:uid="{00000000-0005-0000-0000-000048040000}"/>
    <cellStyle name="Millares 3 3 2" xfId="1143" xr:uid="{00000000-0005-0000-0000-000049040000}"/>
    <cellStyle name="Millares 3 3 3" xfId="1144" xr:uid="{00000000-0005-0000-0000-00004A040000}"/>
    <cellStyle name="Millares 3 4" xfId="1145" xr:uid="{00000000-0005-0000-0000-00004B040000}"/>
    <cellStyle name="Millares 3 5" xfId="1146" xr:uid="{00000000-0005-0000-0000-00004C040000}"/>
    <cellStyle name="Millares 3 6" xfId="1147" xr:uid="{00000000-0005-0000-0000-00004D040000}"/>
    <cellStyle name="Millares 3 7" xfId="1148" xr:uid="{00000000-0005-0000-0000-00004E040000}"/>
    <cellStyle name="Millares 4" xfId="102" xr:uid="{00000000-0005-0000-0000-00004F040000}"/>
    <cellStyle name="Millares 4 2" xfId="117" xr:uid="{00000000-0005-0000-0000-000050040000}"/>
    <cellStyle name="Millares 4 3" xfId="125" xr:uid="{00000000-0005-0000-0000-000051040000}"/>
    <cellStyle name="Millares 4 4" xfId="1149" xr:uid="{00000000-0005-0000-0000-000052040000}"/>
    <cellStyle name="Millares 4 5" xfId="1150" xr:uid="{00000000-0005-0000-0000-000053040000}"/>
    <cellStyle name="Millares 5" xfId="107" xr:uid="{00000000-0005-0000-0000-000054040000}"/>
    <cellStyle name="Millares 5 2" xfId="1151" xr:uid="{00000000-0005-0000-0000-000055040000}"/>
    <cellStyle name="Millares 5 2 2" xfId="1152" xr:uid="{00000000-0005-0000-0000-000056040000}"/>
    <cellStyle name="Millares 5 3" xfId="1153" xr:uid="{00000000-0005-0000-0000-000057040000}"/>
    <cellStyle name="Millares 5 4" xfId="1154" xr:uid="{00000000-0005-0000-0000-000058040000}"/>
    <cellStyle name="Millares 6" xfId="119" xr:uid="{00000000-0005-0000-0000-000059040000}"/>
    <cellStyle name="Millares 6 2" xfId="1155" xr:uid="{00000000-0005-0000-0000-00005A040000}"/>
    <cellStyle name="Millares 6 3" xfId="1156" xr:uid="{00000000-0005-0000-0000-00005B040000}"/>
    <cellStyle name="Millares 7" xfId="122" xr:uid="{00000000-0005-0000-0000-00005C040000}"/>
    <cellStyle name="Millares 7 2" xfId="1157" xr:uid="{00000000-0005-0000-0000-00005D040000}"/>
    <cellStyle name="Millares 7 3" xfId="1158" xr:uid="{00000000-0005-0000-0000-00005E040000}"/>
    <cellStyle name="Millares 8" xfId="1159" xr:uid="{00000000-0005-0000-0000-00005F040000}"/>
    <cellStyle name="Millares 8 2" xfId="1160" xr:uid="{00000000-0005-0000-0000-000060040000}"/>
    <cellStyle name="Millares 9" xfId="1161" xr:uid="{00000000-0005-0000-0000-000061040000}"/>
    <cellStyle name="Moneda [0] 2" xfId="1162" xr:uid="{00000000-0005-0000-0000-000062040000}"/>
    <cellStyle name="Moneda [0] 3" xfId="1163" xr:uid="{00000000-0005-0000-0000-000063040000}"/>
    <cellStyle name="Moneda 2" xfId="1164" xr:uid="{00000000-0005-0000-0000-000064040000}"/>
    <cellStyle name="Moneda 2 2" xfId="1165" xr:uid="{00000000-0005-0000-0000-000065040000}"/>
    <cellStyle name="Moneda 2 3" xfId="1166" xr:uid="{00000000-0005-0000-0000-000066040000}"/>
    <cellStyle name="Moneda 2 4" xfId="1167" xr:uid="{00000000-0005-0000-0000-000067040000}"/>
    <cellStyle name="Moneda 3" xfId="129" xr:uid="{00000000-0005-0000-0000-000068040000}"/>
    <cellStyle name="Moneda 3 2" xfId="1168" xr:uid="{00000000-0005-0000-0000-000069040000}"/>
    <cellStyle name="Moneda 3 2 2" xfId="1169" xr:uid="{00000000-0005-0000-0000-00006A040000}"/>
    <cellStyle name="Moneda 3 2 3" xfId="1170" xr:uid="{00000000-0005-0000-0000-00006B040000}"/>
    <cellStyle name="Moneda 3 2 4" xfId="1171" xr:uid="{00000000-0005-0000-0000-00006C040000}"/>
    <cellStyle name="Moneda 3 3" xfId="1172" xr:uid="{00000000-0005-0000-0000-00006D040000}"/>
    <cellStyle name="Moneda 3 4" xfId="1173" xr:uid="{00000000-0005-0000-0000-00006E040000}"/>
    <cellStyle name="Moneda 3 5" xfId="1174" xr:uid="{00000000-0005-0000-0000-00006F040000}"/>
    <cellStyle name="Moneda 3 6" xfId="4865" xr:uid="{00000000-0005-0000-0000-000070040000}"/>
    <cellStyle name="Moneda 3 6 2" xfId="4869" xr:uid="{00000000-0005-0000-0000-000071040000}"/>
    <cellStyle name="Moneda 4" xfId="1175" xr:uid="{00000000-0005-0000-0000-000072040000}"/>
    <cellStyle name="Moneda 4 2" xfId="1176" xr:uid="{00000000-0005-0000-0000-000073040000}"/>
    <cellStyle name="Moneda 5" xfId="1177" xr:uid="{00000000-0005-0000-0000-000074040000}"/>
    <cellStyle name="Moneda 5 2" xfId="1178" xr:uid="{00000000-0005-0000-0000-000075040000}"/>
    <cellStyle name="Moneda 6" xfId="1179" xr:uid="{00000000-0005-0000-0000-000076040000}"/>
    <cellStyle name="Moneda 7" xfId="4863" xr:uid="{00000000-0005-0000-0000-000077040000}"/>
    <cellStyle name="Moneda 7 2" xfId="4872" xr:uid="{00000000-0005-0000-0000-000078040000}"/>
    <cellStyle name="Neutral" xfId="34" builtinId="28" customBuiltin="1"/>
    <cellStyle name="Neutral 2" xfId="91" xr:uid="{00000000-0005-0000-0000-00007A040000}"/>
    <cellStyle name="Neutral 2 2" xfId="1180" xr:uid="{00000000-0005-0000-0000-00007B040000}"/>
    <cellStyle name="Neutral 2 3" xfId="1181" xr:uid="{00000000-0005-0000-0000-00007C040000}"/>
    <cellStyle name="Neutral 3" xfId="1182" xr:uid="{00000000-0005-0000-0000-00007D040000}"/>
    <cellStyle name="NivelCol_2_ing-egre-mar2001" xfId="1183" xr:uid="{00000000-0005-0000-0000-00007E040000}"/>
    <cellStyle name="NivelFila_2_ing-egre-mar2001" xfId="1184" xr:uid="{00000000-0005-0000-0000-00007F040000}"/>
    <cellStyle name="Normal" xfId="0" builtinId="0"/>
    <cellStyle name="Normal 10" xfId="1185" xr:uid="{00000000-0005-0000-0000-000081040000}"/>
    <cellStyle name="Normal 10 2" xfId="1186" xr:uid="{00000000-0005-0000-0000-000082040000}"/>
    <cellStyle name="Normal 103" xfId="128" xr:uid="{00000000-0005-0000-0000-000083040000}"/>
    <cellStyle name="Normal 103 2" xfId="4861" xr:uid="{00000000-0005-0000-0000-000084040000}"/>
    <cellStyle name="Normal 103 2 2" xfId="4866" xr:uid="{00000000-0005-0000-0000-000085040000}"/>
    <cellStyle name="Normal 11" xfId="1187" xr:uid="{00000000-0005-0000-0000-000086040000}"/>
    <cellStyle name="Normal 11 2" xfId="1188" xr:uid="{00000000-0005-0000-0000-000087040000}"/>
    <cellStyle name="Normal 12" xfId="1189" xr:uid="{00000000-0005-0000-0000-000088040000}"/>
    <cellStyle name="Normal 12 2" xfId="1190" xr:uid="{00000000-0005-0000-0000-000089040000}"/>
    <cellStyle name="Normal 12 3" xfId="1191" xr:uid="{00000000-0005-0000-0000-00008A040000}"/>
    <cellStyle name="Normal 13" xfId="1192" xr:uid="{00000000-0005-0000-0000-00008B040000}"/>
    <cellStyle name="Normal 13 2" xfId="1193" xr:uid="{00000000-0005-0000-0000-00008C040000}"/>
    <cellStyle name="Normal 13 3" xfId="1194" xr:uid="{00000000-0005-0000-0000-00008D040000}"/>
    <cellStyle name="Normal 14" xfId="1195" xr:uid="{00000000-0005-0000-0000-00008E040000}"/>
    <cellStyle name="Normal 15" xfId="1196" xr:uid="{00000000-0005-0000-0000-00008F040000}"/>
    <cellStyle name="Normal 16" xfId="1197" xr:uid="{00000000-0005-0000-0000-000090040000}"/>
    <cellStyle name="Normal 16 2" xfId="1198" xr:uid="{00000000-0005-0000-0000-000091040000}"/>
    <cellStyle name="Normal 16 3" xfId="1199" xr:uid="{00000000-0005-0000-0000-000092040000}"/>
    <cellStyle name="Normal 17" xfId="1200" xr:uid="{00000000-0005-0000-0000-000093040000}"/>
    <cellStyle name="Normal 17 2" xfId="1201" xr:uid="{00000000-0005-0000-0000-000094040000}"/>
    <cellStyle name="Normal 17 3" xfId="1202" xr:uid="{00000000-0005-0000-0000-000095040000}"/>
    <cellStyle name="Normal 17 3 2" xfId="1203" xr:uid="{00000000-0005-0000-0000-000096040000}"/>
    <cellStyle name="Normal 18" xfId="1204" xr:uid="{00000000-0005-0000-0000-000097040000}"/>
    <cellStyle name="Normal 18 2" xfId="1205" xr:uid="{00000000-0005-0000-0000-000098040000}"/>
    <cellStyle name="Normal 19" xfId="1206" xr:uid="{00000000-0005-0000-0000-000099040000}"/>
    <cellStyle name="Normal 2" xfId="35" xr:uid="{00000000-0005-0000-0000-00009A040000}"/>
    <cellStyle name="Normal 2 10" xfId="1207" xr:uid="{00000000-0005-0000-0000-00009B040000}"/>
    <cellStyle name="Normal 2 11" xfId="1208" xr:uid="{00000000-0005-0000-0000-00009C040000}"/>
    <cellStyle name="Normal 2 12" xfId="1209" xr:uid="{00000000-0005-0000-0000-00009D040000}"/>
    <cellStyle name="Normal 2 13" xfId="1210" xr:uid="{00000000-0005-0000-0000-00009E040000}"/>
    <cellStyle name="Normal 2 2" xfId="108" xr:uid="{00000000-0005-0000-0000-00009F040000}"/>
    <cellStyle name="Normal 2 2 2" xfId="1211" xr:uid="{00000000-0005-0000-0000-0000A0040000}"/>
    <cellStyle name="Normal 2 2 3" xfId="1212" xr:uid="{00000000-0005-0000-0000-0000A1040000}"/>
    <cellStyle name="Normal 2 2 3 2" xfId="1213" xr:uid="{00000000-0005-0000-0000-0000A2040000}"/>
    <cellStyle name="Normal 2 2 4" xfId="1214" xr:uid="{00000000-0005-0000-0000-0000A3040000}"/>
    <cellStyle name="Normal 2 2 5" xfId="1215" xr:uid="{00000000-0005-0000-0000-0000A4040000}"/>
    <cellStyle name="Normal 2 2 6" xfId="1216" xr:uid="{00000000-0005-0000-0000-0000A5040000}"/>
    <cellStyle name="Normal 2 2 7" xfId="1217" xr:uid="{00000000-0005-0000-0000-0000A6040000}"/>
    <cellStyle name="Normal 2 3" xfId="120" xr:uid="{00000000-0005-0000-0000-0000A7040000}"/>
    <cellStyle name="Normal 2 3 2" xfId="1218" xr:uid="{00000000-0005-0000-0000-0000A8040000}"/>
    <cellStyle name="Normal 2 4" xfId="1219" xr:uid="{00000000-0005-0000-0000-0000A9040000}"/>
    <cellStyle name="Normal 2 5" xfId="1220" xr:uid="{00000000-0005-0000-0000-0000AA040000}"/>
    <cellStyle name="Normal 2 6" xfId="1221" xr:uid="{00000000-0005-0000-0000-0000AB040000}"/>
    <cellStyle name="Normal 2 7" xfId="1222" xr:uid="{00000000-0005-0000-0000-0000AC040000}"/>
    <cellStyle name="Normal 2 8" xfId="1223" xr:uid="{00000000-0005-0000-0000-0000AD040000}"/>
    <cellStyle name="Normal 2 9" xfId="1224" xr:uid="{00000000-0005-0000-0000-0000AE040000}"/>
    <cellStyle name="Normal 2_PEI (Por Oficio Acumulado)" xfId="1225" xr:uid="{00000000-0005-0000-0000-0000AF040000}"/>
    <cellStyle name="Normal 20" xfId="1226" xr:uid="{00000000-0005-0000-0000-0000B0040000}"/>
    <cellStyle name="Normal 21" xfId="1227" xr:uid="{00000000-0005-0000-0000-0000B1040000}"/>
    <cellStyle name="Normal 22" xfId="1228" xr:uid="{00000000-0005-0000-0000-0000B2040000}"/>
    <cellStyle name="Normal 23" xfId="1229" xr:uid="{00000000-0005-0000-0000-0000B3040000}"/>
    <cellStyle name="Normal 24" xfId="1230" xr:uid="{00000000-0005-0000-0000-0000B4040000}"/>
    <cellStyle name="Normal 25" xfId="1231" xr:uid="{00000000-0005-0000-0000-0000B5040000}"/>
    <cellStyle name="Normal 26" xfId="1232" xr:uid="{00000000-0005-0000-0000-0000B6040000}"/>
    <cellStyle name="Normal 26 2" xfId="1233" xr:uid="{00000000-0005-0000-0000-0000B7040000}"/>
    <cellStyle name="Normal 27" xfId="1234" xr:uid="{00000000-0005-0000-0000-0000B8040000}"/>
    <cellStyle name="Normal 28" xfId="1235" xr:uid="{00000000-0005-0000-0000-0000B9040000}"/>
    <cellStyle name="Normal 29" xfId="1236" xr:uid="{00000000-0005-0000-0000-0000BA040000}"/>
    <cellStyle name="Normal 3" xfId="36" xr:uid="{00000000-0005-0000-0000-0000BB040000}"/>
    <cellStyle name="Normal 3 2" xfId="109" xr:uid="{00000000-0005-0000-0000-0000BC040000}"/>
    <cellStyle name="Normal 3 2 2" xfId="1237" xr:uid="{00000000-0005-0000-0000-0000BD040000}"/>
    <cellStyle name="Normal 3 2 3" xfId="1238" xr:uid="{00000000-0005-0000-0000-0000BE040000}"/>
    <cellStyle name="Normal 3 2 4" xfId="1239" xr:uid="{00000000-0005-0000-0000-0000BF040000}"/>
    <cellStyle name="Normal 3 2 5" xfId="1240" xr:uid="{00000000-0005-0000-0000-0000C0040000}"/>
    <cellStyle name="Normal 3 3" xfId="1241" xr:uid="{00000000-0005-0000-0000-0000C1040000}"/>
    <cellStyle name="Normal 3 3 2" xfId="1242" xr:uid="{00000000-0005-0000-0000-0000C2040000}"/>
    <cellStyle name="Normal 3 3 3" xfId="1243" xr:uid="{00000000-0005-0000-0000-0000C3040000}"/>
    <cellStyle name="Normal 3 4" xfId="1244" xr:uid="{00000000-0005-0000-0000-0000C4040000}"/>
    <cellStyle name="Normal 3 5" xfId="1245" xr:uid="{00000000-0005-0000-0000-0000C5040000}"/>
    <cellStyle name="Normal 30" xfId="1246" xr:uid="{00000000-0005-0000-0000-0000C6040000}"/>
    <cellStyle name="Normal 31" xfId="1247" xr:uid="{00000000-0005-0000-0000-0000C7040000}"/>
    <cellStyle name="Normal 32" xfId="1248" xr:uid="{00000000-0005-0000-0000-0000C8040000}"/>
    <cellStyle name="Normal 33" xfId="1249" xr:uid="{00000000-0005-0000-0000-0000C9040000}"/>
    <cellStyle name="Normal 34" xfId="1250" xr:uid="{00000000-0005-0000-0000-0000CA040000}"/>
    <cellStyle name="Normal 35" xfId="1251" xr:uid="{00000000-0005-0000-0000-0000CB040000}"/>
    <cellStyle name="Normal 36" xfId="1252" xr:uid="{00000000-0005-0000-0000-0000CC040000}"/>
    <cellStyle name="Normal 37" xfId="1253" xr:uid="{00000000-0005-0000-0000-0000CD040000}"/>
    <cellStyle name="Normal 38" xfId="1254" xr:uid="{00000000-0005-0000-0000-0000CE040000}"/>
    <cellStyle name="Normal 39" xfId="1255" xr:uid="{00000000-0005-0000-0000-0000CF040000}"/>
    <cellStyle name="Normal 4" xfId="53" xr:uid="{00000000-0005-0000-0000-0000D0040000}"/>
    <cellStyle name="Normal 4 2" xfId="1256" xr:uid="{00000000-0005-0000-0000-0000D1040000}"/>
    <cellStyle name="Normal 4 2 2" xfId="1257" xr:uid="{00000000-0005-0000-0000-0000D2040000}"/>
    <cellStyle name="Normal 4 2 3" xfId="1258" xr:uid="{00000000-0005-0000-0000-0000D3040000}"/>
    <cellStyle name="Normal 4 2 4" xfId="1259" xr:uid="{00000000-0005-0000-0000-0000D4040000}"/>
    <cellStyle name="Normal 4 2 5" xfId="1260" xr:uid="{00000000-0005-0000-0000-0000D5040000}"/>
    <cellStyle name="Normal 4 3" xfId="1261" xr:uid="{00000000-0005-0000-0000-0000D6040000}"/>
    <cellStyle name="Normal 4 4" xfId="1262" xr:uid="{00000000-0005-0000-0000-0000D7040000}"/>
    <cellStyle name="Normal 4 5" xfId="1263" xr:uid="{00000000-0005-0000-0000-0000D8040000}"/>
    <cellStyle name="Normal 4 6" xfId="1264" xr:uid="{00000000-0005-0000-0000-0000D9040000}"/>
    <cellStyle name="Normal 40" xfId="1265" xr:uid="{00000000-0005-0000-0000-0000DA040000}"/>
    <cellStyle name="Normal 41" xfId="1266" xr:uid="{00000000-0005-0000-0000-0000DB040000}"/>
    <cellStyle name="Normal 42" xfId="1267" xr:uid="{00000000-0005-0000-0000-0000DC040000}"/>
    <cellStyle name="Normal 43" xfId="1268" xr:uid="{00000000-0005-0000-0000-0000DD040000}"/>
    <cellStyle name="Normal 44" xfId="1269" xr:uid="{00000000-0005-0000-0000-0000DE040000}"/>
    <cellStyle name="Normal 45" xfId="1270" xr:uid="{00000000-0005-0000-0000-0000DF040000}"/>
    <cellStyle name="Normal 46" xfId="1271" xr:uid="{00000000-0005-0000-0000-0000E0040000}"/>
    <cellStyle name="Normal 47" xfId="1272" xr:uid="{00000000-0005-0000-0000-0000E1040000}"/>
    <cellStyle name="Normal 48" xfId="1273" xr:uid="{00000000-0005-0000-0000-0000E2040000}"/>
    <cellStyle name="Normal 49" xfId="4860" xr:uid="{00000000-0005-0000-0000-0000E3040000}"/>
    <cellStyle name="Normal 5" xfId="101" xr:uid="{00000000-0005-0000-0000-0000E4040000}"/>
    <cellStyle name="Normal 5 2" xfId="116" xr:uid="{00000000-0005-0000-0000-0000E5040000}"/>
    <cellStyle name="Normal 5 2 2" xfId="1274" xr:uid="{00000000-0005-0000-0000-0000E6040000}"/>
    <cellStyle name="Normal 5 2 3" xfId="1275" xr:uid="{00000000-0005-0000-0000-0000E7040000}"/>
    <cellStyle name="Normal 5 3" xfId="124" xr:uid="{00000000-0005-0000-0000-0000E8040000}"/>
    <cellStyle name="Normal 5 4" xfId="1276" xr:uid="{00000000-0005-0000-0000-0000E9040000}"/>
    <cellStyle name="Normal 5 5" xfId="1277" xr:uid="{00000000-0005-0000-0000-0000EA040000}"/>
    <cellStyle name="Normal 50" xfId="4873" xr:uid="{00000000-0005-0000-0000-0000EB040000}"/>
    <cellStyle name="Normal 6" xfId="104" xr:uid="{00000000-0005-0000-0000-0000EC040000}"/>
    <cellStyle name="Normal 6 2" xfId="1278" xr:uid="{00000000-0005-0000-0000-0000ED040000}"/>
    <cellStyle name="Normal 6 3" xfId="1279" xr:uid="{00000000-0005-0000-0000-0000EE040000}"/>
    <cellStyle name="Normal 6 4" xfId="1280" xr:uid="{00000000-0005-0000-0000-0000EF040000}"/>
    <cellStyle name="Normal 6 5" xfId="1281" xr:uid="{00000000-0005-0000-0000-0000F0040000}"/>
    <cellStyle name="Normal 6 6" xfId="1282" xr:uid="{00000000-0005-0000-0000-0000F1040000}"/>
    <cellStyle name="Normal 6 7" xfId="1283" xr:uid="{00000000-0005-0000-0000-0000F2040000}"/>
    <cellStyle name="Normal 6 8" xfId="1284" xr:uid="{00000000-0005-0000-0000-0000F3040000}"/>
    <cellStyle name="Normal 7" xfId="1285" xr:uid="{00000000-0005-0000-0000-0000F4040000}"/>
    <cellStyle name="Normal 7 2" xfId="1286" xr:uid="{00000000-0005-0000-0000-0000F5040000}"/>
    <cellStyle name="Normal 7 2 2" xfId="1287" xr:uid="{00000000-0005-0000-0000-0000F6040000}"/>
    <cellStyle name="Normal 7 2 3" xfId="1288" xr:uid="{00000000-0005-0000-0000-0000F7040000}"/>
    <cellStyle name="Normal 7 2 4" xfId="1289" xr:uid="{00000000-0005-0000-0000-0000F8040000}"/>
    <cellStyle name="Normal 7 3" xfId="1290" xr:uid="{00000000-0005-0000-0000-0000F9040000}"/>
    <cellStyle name="Normal 7 4" xfId="1291" xr:uid="{00000000-0005-0000-0000-0000FA040000}"/>
    <cellStyle name="Normal 7 5" xfId="1292" xr:uid="{00000000-0005-0000-0000-0000FB040000}"/>
    <cellStyle name="Normal 7 6" xfId="1293" xr:uid="{00000000-0005-0000-0000-0000FC040000}"/>
    <cellStyle name="Normal 8" xfId="1294" xr:uid="{00000000-0005-0000-0000-0000FD040000}"/>
    <cellStyle name="Normal 9" xfId="1295" xr:uid="{00000000-0005-0000-0000-0000FE040000}"/>
    <cellStyle name="Normal 9 2" xfId="1296" xr:uid="{00000000-0005-0000-0000-0000FF040000}"/>
    <cellStyle name="Normal 9 3" xfId="1297" xr:uid="{00000000-0005-0000-0000-000000050000}"/>
    <cellStyle name="Normal 9 4" xfId="1298" xr:uid="{00000000-0005-0000-0000-000001050000}"/>
    <cellStyle name="Normal_FGPAGO95" xfId="37" xr:uid="{00000000-0005-0000-0000-000002050000}"/>
    <cellStyle name="Notas" xfId="38" builtinId="10" customBuiltin="1"/>
    <cellStyle name="Notas 2" xfId="92" xr:uid="{00000000-0005-0000-0000-000004050000}"/>
    <cellStyle name="Notas 2 2" xfId="1299" xr:uid="{00000000-0005-0000-0000-000005050000}"/>
    <cellStyle name="Notas 2 2 2" xfId="1300" xr:uid="{00000000-0005-0000-0000-000006050000}"/>
    <cellStyle name="Notas 2 2 2 2" xfId="1301" xr:uid="{00000000-0005-0000-0000-000007050000}"/>
    <cellStyle name="Notas 2 2 2 2 2" xfId="1302" xr:uid="{00000000-0005-0000-0000-000008050000}"/>
    <cellStyle name="Notas 2 2 2 2 3" xfId="1303" xr:uid="{00000000-0005-0000-0000-000009050000}"/>
    <cellStyle name="Notas 2 2 2 2 4" xfId="1304" xr:uid="{00000000-0005-0000-0000-00000A050000}"/>
    <cellStyle name="Notas 2 2 2 2 5" xfId="1305" xr:uid="{00000000-0005-0000-0000-00000B050000}"/>
    <cellStyle name="Notas 2 2 2 2 6" xfId="1306" xr:uid="{00000000-0005-0000-0000-00000C050000}"/>
    <cellStyle name="Notas 2 2 2 2 7" xfId="1307" xr:uid="{00000000-0005-0000-0000-00000D050000}"/>
    <cellStyle name="Notas 2 2 3" xfId="1308" xr:uid="{00000000-0005-0000-0000-00000E050000}"/>
    <cellStyle name="Notas 2 2 3 2" xfId="1309" xr:uid="{00000000-0005-0000-0000-00000F050000}"/>
    <cellStyle name="Notas 2 2 3 2 2" xfId="1310" xr:uid="{00000000-0005-0000-0000-000010050000}"/>
    <cellStyle name="Notas 2 2 3 2 3" xfId="1311" xr:uid="{00000000-0005-0000-0000-000011050000}"/>
    <cellStyle name="Notas 2 2 3 2 4" xfId="1312" xr:uid="{00000000-0005-0000-0000-000012050000}"/>
    <cellStyle name="Notas 2 2 3 2 5" xfId="1313" xr:uid="{00000000-0005-0000-0000-000013050000}"/>
    <cellStyle name="Notas 2 2 3 2 6" xfId="1314" xr:uid="{00000000-0005-0000-0000-000014050000}"/>
    <cellStyle name="Notas 2 2 3 2 7" xfId="1315" xr:uid="{00000000-0005-0000-0000-000015050000}"/>
    <cellStyle name="Notas 2 2 4" xfId="1316" xr:uid="{00000000-0005-0000-0000-000016050000}"/>
    <cellStyle name="Notas 2 2 4 2" xfId="1317" xr:uid="{00000000-0005-0000-0000-000017050000}"/>
    <cellStyle name="Notas 2 2 4 2 2" xfId="1318" xr:uid="{00000000-0005-0000-0000-000018050000}"/>
    <cellStyle name="Notas 2 2 4 2 3" xfId="1319" xr:uid="{00000000-0005-0000-0000-000019050000}"/>
    <cellStyle name="Notas 2 2 4 2 4" xfId="1320" xr:uid="{00000000-0005-0000-0000-00001A050000}"/>
    <cellStyle name="Notas 2 2 4 2 5" xfId="1321" xr:uid="{00000000-0005-0000-0000-00001B050000}"/>
    <cellStyle name="Notas 2 2 4 2 6" xfId="1322" xr:uid="{00000000-0005-0000-0000-00001C050000}"/>
    <cellStyle name="Notas 2 2 4 2 7" xfId="1323" xr:uid="{00000000-0005-0000-0000-00001D050000}"/>
    <cellStyle name="Notas 2 2 5" xfId="1324" xr:uid="{00000000-0005-0000-0000-00001E050000}"/>
    <cellStyle name="Notas 2 2 5 2" xfId="1325" xr:uid="{00000000-0005-0000-0000-00001F050000}"/>
    <cellStyle name="Notas 2 2 5 3" xfId="1326" xr:uid="{00000000-0005-0000-0000-000020050000}"/>
    <cellStyle name="Notas 2 2 5 4" xfId="1327" xr:uid="{00000000-0005-0000-0000-000021050000}"/>
    <cellStyle name="Notas 2 2 5 5" xfId="1328" xr:uid="{00000000-0005-0000-0000-000022050000}"/>
    <cellStyle name="Notas 2 2 5 6" xfId="1329" xr:uid="{00000000-0005-0000-0000-000023050000}"/>
    <cellStyle name="Notas 2 2 5 7" xfId="1330" xr:uid="{00000000-0005-0000-0000-000024050000}"/>
    <cellStyle name="Notas 2 3" xfId="1331" xr:uid="{00000000-0005-0000-0000-000025050000}"/>
    <cellStyle name="Notas 2 3 2" xfId="1332" xr:uid="{00000000-0005-0000-0000-000026050000}"/>
    <cellStyle name="Notas 2 3 2 2" xfId="1333" xr:uid="{00000000-0005-0000-0000-000027050000}"/>
    <cellStyle name="Notas 2 3 2 2 2" xfId="1334" xr:uid="{00000000-0005-0000-0000-000028050000}"/>
    <cellStyle name="Notas 2 3 2 2 3" xfId="1335" xr:uid="{00000000-0005-0000-0000-000029050000}"/>
    <cellStyle name="Notas 2 3 2 2 4" xfId="1336" xr:uid="{00000000-0005-0000-0000-00002A050000}"/>
    <cellStyle name="Notas 2 3 2 2 5" xfId="1337" xr:uid="{00000000-0005-0000-0000-00002B050000}"/>
    <cellStyle name="Notas 2 3 2 2 6" xfId="1338" xr:uid="{00000000-0005-0000-0000-00002C050000}"/>
    <cellStyle name="Notas 2 3 2 2 7" xfId="1339" xr:uid="{00000000-0005-0000-0000-00002D050000}"/>
    <cellStyle name="Notas 2 3 3" xfId="1340" xr:uid="{00000000-0005-0000-0000-00002E050000}"/>
    <cellStyle name="Notas 2 3 3 2" xfId="1341" xr:uid="{00000000-0005-0000-0000-00002F050000}"/>
    <cellStyle name="Notas 2 3 3 2 2" xfId="1342" xr:uid="{00000000-0005-0000-0000-000030050000}"/>
    <cellStyle name="Notas 2 3 3 2 3" xfId="1343" xr:uid="{00000000-0005-0000-0000-000031050000}"/>
    <cellStyle name="Notas 2 3 3 2 4" xfId="1344" xr:uid="{00000000-0005-0000-0000-000032050000}"/>
    <cellStyle name="Notas 2 3 3 2 5" xfId="1345" xr:uid="{00000000-0005-0000-0000-000033050000}"/>
    <cellStyle name="Notas 2 3 3 2 6" xfId="1346" xr:uid="{00000000-0005-0000-0000-000034050000}"/>
    <cellStyle name="Notas 2 3 3 2 7" xfId="1347" xr:uid="{00000000-0005-0000-0000-000035050000}"/>
    <cellStyle name="Notas 2 3 4" xfId="1348" xr:uid="{00000000-0005-0000-0000-000036050000}"/>
    <cellStyle name="Notas 2 3 4 2" xfId="1349" xr:uid="{00000000-0005-0000-0000-000037050000}"/>
    <cellStyle name="Notas 2 3 4 2 2" xfId="1350" xr:uid="{00000000-0005-0000-0000-000038050000}"/>
    <cellStyle name="Notas 2 3 4 2 3" xfId="1351" xr:uid="{00000000-0005-0000-0000-000039050000}"/>
    <cellStyle name="Notas 2 3 4 2 4" xfId="1352" xr:uid="{00000000-0005-0000-0000-00003A050000}"/>
    <cellStyle name="Notas 2 3 4 2 5" xfId="1353" xr:uid="{00000000-0005-0000-0000-00003B050000}"/>
    <cellStyle name="Notas 2 3 4 2 6" xfId="1354" xr:uid="{00000000-0005-0000-0000-00003C050000}"/>
    <cellStyle name="Notas 2 3 4 2 7" xfId="1355" xr:uid="{00000000-0005-0000-0000-00003D050000}"/>
    <cellStyle name="Notas 2 3 5" xfId="1356" xr:uid="{00000000-0005-0000-0000-00003E050000}"/>
    <cellStyle name="Notas 2 3 5 2" xfId="1357" xr:uid="{00000000-0005-0000-0000-00003F050000}"/>
    <cellStyle name="Notas 2 3 5 3" xfId="1358" xr:uid="{00000000-0005-0000-0000-000040050000}"/>
    <cellStyle name="Notas 2 3 5 4" xfId="1359" xr:uid="{00000000-0005-0000-0000-000041050000}"/>
    <cellStyle name="Notas 2 3 5 5" xfId="1360" xr:uid="{00000000-0005-0000-0000-000042050000}"/>
    <cellStyle name="Notas 2 3 5 6" xfId="1361" xr:uid="{00000000-0005-0000-0000-000043050000}"/>
    <cellStyle name="Notas 2 3 5 7" xfId="1362" xr:uid="{00000000-0005-0000-0000-000044050000}"/>
    <cellStyle name="Notas 2 4" xfId="1363" xr:uid="{00000000-0005-0000-0000-000045050000}"/>
    <cellStyle name="Notas 2 4 2" xfId="1364" xr:uid="{00000000-0005-0000-0000-000046050000}"/>
    <cellStyle name="Notas 2 4 2 2" xfId="1365" xr:uid="{00000000-0005-0000-0000-000047050000}"/>
    <cellStyle name="Notas 2 4 2 2 2" xfId="1366" xr:uid="{00000000-0005-0000-0000-000048050000}"/>
    <cellStyle name="Notas 2 4 2 2 3" xfId="1367" xr:uid="{00000000-0005-0000-0000-000049050000}"/>
    <cellStyle name="Notas 2 4 2 2 4" xfId="1368" xr:uid="{00000000-0005-0000-0000-00004A050000}"/>
    <cellStyle name="Notas 2 4 2 2 5" xfId="1369" xr:uid="{00000000-0005-0000-0000-00004B050000}"/>
    <cellStyle name="Notas 2 4 2 2 6" xfId="1370" xr:uid="{00000000-0005-0000-0000-00004C050000}"/>
    <cellStyle name="Notas 2 4 2 2 7" xfId="1371" xr:uid="{00000000-0005-0000-0000-00004D050000}"/>
    <cellStyle name="Notas 2 4 3" xfId="1372" xr:uid="{00000000-0005-0000-0000-00004E050000}"/>
    <cellStyle name="Notas 2 4 3 2" xfId="1373" xr:uid="{00000000-0005-0000-0000-00004F050000}"/>
    <cellStyle name="Notas 2 4 3 2 2" xfId="1374" xr:uid="{00000000-0005-0000-0000-000050050000}"/>
    <cellStyle name="Notas 2 4 3 2 3" xfId="1375" xr:uid="{00000000-0005-0000-0000-000051050000}"/>
    <cellStyle name="Notas 2 4 3 2 4" xfId="1376" xr:uid="{00000000-0005-0000-0000-000052050000}"/>
    <cellStyle name="Notas 2 4 3 2 5" xfId="1377" xr:uid="{00000000-0005-0000-0000-000053050000}"/>
    <cellStyle name="Notas 2 4 3 2 6" xfId="1378" xr:uid="{00000000-0005-0000-0000-000054050000}"/>
    <cellStyle name="Notas 2 4 3 2 7" xfId="1379" xr:uid="{00000000-0005-0000-0000-000055050000}"/>
    <cellStyle name="Notas 2 4 4" xfId="1380" xr:uid="{00000000-0005-0000-0000-000056050000}"/>
    <cellStyle name="Notas 2 4 4 2" xfId="1381" xr:uid="{00000000-0005-0000-0000-000057050000}"/>
    <cellStyle name="Notas 2 4 4 2 2" xfId="1382" xr:uid="{00000000-0005-0000-0000-000058050000}"/>
    <cellStyle name="Notas 2 4 4 2 3" xfId="1383" xr:uid="{00000000-0005-0000-0000-000059050000}"/>
    <cellStyle name="Notas 2 4 4 2 4" xfId="1384" xr:uid="{00000000-0005-0000-0000-00005A050000}"/>
    <cellStyle name="Notas 2 4 4 2 5" xfId="1385" xr:uid="{00000000-0005-0000-0000-00005B050000}"/>
    <cellStyle name="Notas 2 4 4 2 6" xfId="1386" xr:uid="{00000000-0005-0000-0000-00005C050000}"/>
    <cellStyle name="Notas 2 4 4 2 7" xfId="1387" xr:uid="{00000000-0005-0000-0000-00005D050000}"/>
    <cellStyle name="Notas 2 4 5" xfId="1388" xr:uid="{00000000-0005-0000-0000-00005E050000}"/>
    <cellStyle name="Notas 2 4 5 2" xfId="1389" xr:uid="{00000000-0005-0000-0000-00005F050000}"/>
    <cellStyle name="Notas 2 4 5 3" xfId="1390" xr:uid="{00000000-0005-0000-0000-000060050000}"/>
    <cellStyle name="Notas 2 4 5 4" xfId="1391" xr:uid="{00000000-0005-0000-0000-000061050000}"/>
    <cellStyle name="Notas 2 4 5 5" xfId="1392" xr:uid="{00000000-0005-0000-0000-000062050000}"/>
    <cellStyle name="Notas 2 4 5 6" xfId="1393" xr:uid="{00000000-0005-0000-0000-000063050000}"/>
    <cellStyle name="Notas 2 4 5 7" xfId="1394" xr:uid="{00000000-0005-0000-0000-000064050000}"/>
    <cellStyle name="Notas 2 5" xfId="1395" xr:uid="{00000000-0005-0000-0000-000065050000}"/>
    <cellStyle name="Notas 2 5 2" xfId="1396" xr:uid="{00000000-0005-0000-0000-000066050000}"/>
    <cellStyle name="Notas 2 5 2 2" xfId="1397" xr:uid="{00000000-0005-0000-0000-000067050000}"/>
    <cellStyle name="Notas 2 5 2 2 2" xfId="1398" xr:uid="{00000000-0005-0000-0000-000068050000}"/>
    <cellStyle name="Notas 2 5 2 2 3" xfId="1399" xr:uid="{00000000-0005-0000-0000-000069050000}"/>
    <cellStyle name="Notas 2 5 2 2 4" xfId="1400" xr:uid="{00000000-0005-0000-0000-00006A050000}"/>
    <cellStyle name="Notas 2 5 2 2 5" xfId="1401" xr:uid="{00000000-0005-0000-0000-00006B050000}"/>
    <cellStyle name="Notas 2 5 2 2 6" xfId="1402" xr:uid="{00000000-0005-0000-0000-00006C050000}"/>
    <cellStyle name="Notas 2 5 2 2 7" xfId="1403" xr:uid="{00000000-0005-0000-0000-00006D050000}"/>
    <cellStyle name="Notas 2 5 3" xfId="1404" xr:uid="{00000000-0005-0000-0000-00006E050000}"/>
    <cellStyle name="Notas 2 5 3 2" xfId="1405" xr:uid="{00000000-0005-0000-0000-00006F050000}"/>
    <cellStyle name="Notas 2 5 3 2 2" xfId="1406" xr:uid="{00000000-0005-0000-0000-000070050000}"/>
    <cellStyle name="Notas 2 5 3 2 3" xfId="1407" xr:uid="{00000000-0005-0000-0000-000071050000}"/>
    <cellStyle name="Notas 2 5 3 2 4" xfId="1408" xr:uid="{00000000-0005-0000-0000-000072050000}"/>
    <cellStyle name="Notas 2 5 3 2 5" xfId="1409" xr:uid="{00000000-0005-0000-0000-000073050000}"/>
    <cellStyle name="Notas 2 5 3 2 6" xfId="1410" xr:uid="{00000000-0005-0000-0000-000074050000}"/>
    <cellStyle name="Notas 2 5 3 2 7" xfId="1411" xr:uid="{00000000-0005-0000-0000-000075050000}"/>
    <cellStyle name="Notas 2 5 4" xfId="1412" xr:uid="{00000000-0005-0000-0000-000076050000}"/>
    <cellStyle name="Notas 2 5 4 2" xfId="1413" xr:uid="{00000000-0005-0000-0000-000077050000}"/>
    <cellStyle name="Notas 2 5 4 2 2" xfId="1414" xr:uid="{00000000-0005-0000-0000-000078050000}"/>
    <cellStyle name="Notas 2 5 4 2 3" xfId="1415" xr:uid="{00000000-0005-0000-0000-000079050000}"/>
    <cellStyle name="Notas 2 5 4 2 4" xfId="1416" xr:uid="{00000000-0005-0000-0000-00007A050000}"/>
    <cellStyle name="Notas 2 5 4 2 5" xfId="1417" xr:uid="{00000000-0005-0000-0000-00007B050000}"/>
    <cellStyle name="Notas 2 5 4 2 6" xfId="1418" xr:uid="{00000000-0005-0000-0000-00007C050000}"/>
    <cellStyle name="Notas 2 5 4 2 7" xfId="1419" xr:uid="{00000000-0005-0000-0000-00007D050000}"/>
    <cellStyle name="Notas 2 5 5" xfId="1420" xr:uid="{00000000-0005-0000-0000-00007E050000}"/>
    <cellStyle name="Notas 2 5 5 2" xfId="1421" xr:uid="{00000000-0005-0000-0000-00007F050000}"/>
    <cellStyle name="Notas 2 5 5 3" xfId="1422" xr:uid="{00000000-0005-0000-0000-000080050000}"/>
    <cellStyle name="Notas 2 5 5 4" xfId="1423" xr:uid="{00000000-0005-0000-0000-000081050000}"/>
    <cellStyle name="Notas 2 5 5 5" xfId="1424" xr:uid="{00000000-0005-0000-0000-000082050000}"/>
    <cellStyle name="Notas 2 5 5 6" xfId="1425" xr:uid="{00000000-0005-0000-0000-000083050000}"/>
    <cellStyle name="Notas 2 5 5 7" xfId="1426" xr:uid="{00000000-0005-0000-0000-000084050000}"/>
    <cellStyle name="Notas 2 6" xfId="1427" xr:uid="{00000000-0005-0000-0000-000085050000}"/>
    <cellStyle name="Notas 2 6 2" xfId="1428" xr:uid="{00000000-0005-0000-0000-000086050000}"/>
    <cellStyle name="Notas 2 6 2 2" xfId="1429" xr:uid="{00000000-0005-0000-0000-000087050000}"/>
    <cellStyle name="Notas 2 6 2 2 2" xfId="1430" xr:uid="{00000000-0005-0000-0000-000088050000}"/>
    <cellStyle name="Notas 2 6 2 2 3" xfId="1431" xr:uid="{00000000-0005-0000-0000-000089050000}"/>
    <cellStyle name="Notas 2 6 2 2 4" xfId="1432" xr:uid="{00000000-0005-0000-0000-00008A050000}"/>
    <cellStyle name="Notas 2 6 2 2 5" xfId="1433" xr:uid="{00000000-0005-0000-0000-00008B050000}"/>
    <cellStyle name="Notas 2 6 2 2 6" xfId="1434" xr:uid="{00000000-0005-0000-0000-00008C050000}"/>
    <cellStyle name="Notas 2 6 2 2 7" xfId="1435" xr:uid="{00000000-0005-0000-0000-00008D050000}"/>
    <cellStyle name="Notas 2 6 3" xfId="1436" xr:uid="{00000000-0005-0000-0000-00008E050000}"/>
    <cellStyle name="Notas 2 6 3 2" xfId="1437" xr:uid="{00000000-0005-0000-0000-00008F050000}"/>
    <cellStyle name="Notas 2 6 3 2 2" xfId="1438" xr:uid="{00000000-0005-0000-0000-000090050000}"/>
    <cellStyle name="Notas 2 6 3 2 3" xfId="1439" xr:uid="{00000000-0005-0000-0000-000091050000}"/>
    <cellStyle name="Notas 2 6 3 2 4" xfId="1440" xr:uid="{00000000-0005-0000-0000-000092050000}"/>
    <cellStyle name="Notas 2 6 3 2 5" xfId="1441" xr:uid="{00000000-0005-0000-0000-000093050000}"/>
    <cellStyle name="Notas 2 6 3 2 6" xfId="1442" xr:uid="{00000000-0005-0000-0000-000094050000}"/>
    <cellStyle name="Notas 2 6 3 2 7" xfId="1443" xr:uid="{00000000-0005-0000-0000-000095050000}"/>
    <cellStyle name="Notas 2 6 4" xfId="1444" xr:uid="{00000000-0005-0000-0000-000096050000}"/>
    <cellStyle name="Notas 2 6 4 2" xfId="1445" xr:uid="{00000000-0005-0000-0000-000097050000}"/>
    <cellStyle name="Notas 2 6 4 2 2" xfId="1446" xr:uid="{00000000-0005-0000-0000-000098050000}"/>
    <cellStyle name="Notas 2 6 4 2 3" xfId="1447" xr:uid="{00000000-0005-0000-0000-000099050000}"/>
    <cellStyle name="Notas 2 6 4 2 4" xfId="1448" xr:uid="{00000000-0005-0000-0000-00009A050000}"/>
    <cellStyle name="Notas 2 6 4 2 5" xfId="1449" xr:uid="{00000000-0005-0000-0000-00009B050000}"/>
    <cellStyle name="Notas 2 6 4 2 6" xfId="1450" xr:uid="{00000000-0005-0000-0000-00009C050000}"/>
    <cellStyle name="Notas 2 6 4 2 7" xfId="1451" xr:uid="{00000000-0005-0000-0000-00009D050000}"/>
    <cellStyle name="Notas 2 6 5" xfId="1452" xr:uid="{00000000-0005-0000-0000-00009E050000}"/>
    <cellStyle name="Notas 2 6 5 2" xfId="1453" xr:uid="{00000000-0005-0000-0000-00009F050000}"/>
    <cellStyle name="Notas 2 6 5 3" xfId="1454" xr:uid="{00000000-0005-0000-0000-0000A0050000}"/>
    <cellStyle name="Notas 2 6 5 4" xfId="1455" xr:uid="{00000000-0005-0000-0000-0000A1050000}"/>
    <cellStyle name="Notas 2 6 5 5" xfId="1456" xr:uid="{00000000-0005-0000-0000-0000A2050000}"/>
    <cellStyle name="Notas 2 6 5 6" xfId="1457" xr:uid="{00000000-0005-0000-0000-0000A3050000}"/>
    <cellStyle name="Notas 2 6 5 7" xfId="1458" xr:uid="{00000000-0005-0000-0000-0000A4050000}"/>
    <cellStyle name="Notas 2 7" xfId="1459" xr:uid="{00000000-0005-0000-0000-0000A5050000}"/>
    <cellStyle name="Notas 3" xfId="1460" xr:uid="{00000000-0005-0000-0000-0000A6050000}"/>
    <cellStyle name="Notas 3 10" xfId="1461" xr:uid="{00000000-0005-0000-0000-0000A7050000}"/>
    <cellStyle name="Notas 3 10 2" xfId="1462" xr:uid="{00000000-0005-0000-0000-0000A8050000}"/>
    <cellStyle name="Notas 3 10 2 2" xfId="1463" xr:uid="{00000000-0005-0000-0000-0000A9050000}"/>
    <cellStyle name="Notas 3 10 2 3" xfId="1464" xr:uid="{00000000-0005-0000-0000-0000AA050000}"/>
    <cellStyle name="Notas 3 10 2 4" xfId="1465" xr:uid="{00000000-0005-0000-0000-0000AB050000}"/>
    <cellStyle name="Notas 3 10 2 5" xfId="1466" xr:uid="{00000000-0005-0000-0000-0000AC050000}"/>
    <cellStyle name="Notas 3 10 2 6" xfId="1467" xr:uid="{00000000-0005-0000-0000-0000AD050000}"/>
    <cellStyle name="Notas 3 10 2 7" xfId="1468" xr:uid="{00000000-0005-0000-0000-0000AE050000}"/>
    <cellStyle name="Notas 3 11" xfId="1469" xr:uid="{00000000-0005-0000-0000-0000AF050000}"/>
    <cellStyle name="Notas 3 11 2" xfId="1470" xr:uid="{00000000-0005-0000-0000-0000B0050000}"/>
    <cellStyle name="Notas 3 11 2 2" xfId="1471" xr:uid="{00000000-0005-0000-0000-0000B1050000}"/>
    <cellStyle name="Notas 3 11 2 3" xfId="1472" xr:uid="{00000000-0005-0000-0000-0000B2050000}"/>
    <cellStyle name="Notas 3 11 2 4" xfId="1473" xr:uid="{00000000-0005-0000-0000-0000B3050000}"/>
    <cellStyle name="Notas 3 11 2 5" xfId="1474" xr:uid="{00000000-0005-0000-0000-0000B4050000}"/>
    <cellStyle name="Notas 3 11 2 6" xfId="1475" xr:uid="{00000000-0005-0000-0000-0000B5050000}"/>
    <cellStyle name="Notas 3 11 2 7" xfId="1476" xr:uid="{00000000-0005-0000-0000-0000B6050000}"/>
    <cellStyle name="Notas 3 12" xfId="1477" xr:uid="{00000000-0005-0000-0000-0000B7050000}"/>
    <cellStyle name="Notas 3 12 2" xfId="1478" xr:uid="{00000000-0005-0000-0000-0000B8050000}"/>
    <cellStyle name="Notas 3 12 3" xfId="1479" xr:uid="{00000000-0005-0000-0000-0000B9050000}"/>
    <cellStyle name="Notas 3 12 4" xfId="1480" xr:uid="{00000000-0005-0000-0000-0000BA050000}"/>
    <cellStyle name="Notas 3 12 5" xfId="1481" xr:uid="{00000000-0005-0000-0000-0000BB050000}"/>
    <cellStyle name="Notas 3 12 6" xfId="1482" xr:uid="{00000000-0005-0000-0000-0000BC050000}"/>
    <cellStyle name="Notas 3 12 7" xfId="1483" xr:uid="{00000000-0005-0000-0000-0000BD050000}"/>
    <cellStyle name="Notas 3 2" xfId="1484" xr:uid="{00000000-0005-0000-0000-0000BE050000}"/>
    <cellStyle name="Notas 3 2 2" xfId="1485" xr:uid="{00000000-0005-0000-0000-0000BF050000}"/>
    <cellStyle name="Notas 3 2 2 2" xfId="1486" xr:uid="{00000000-0005-0000-0000-0000C0050000}"/>
    <cellStyle name="Notas 3 2 2 2 2" xfId="1487" xr:uid="{00000000-0005-0000-0000-0000C1050000}"/>
    <cellStyle name="Notas 3 2 2 2 3" xfId="1488" xr:uid="{00000000-0005-0000-0000-0000C2050000}"/>
    <cellStyle name="Notas 3 2 2 2 4" xfId="1489" xr:uid="{00000000-0005-0000-0000-0000C3050000}"/>
    <cellStyle name="Notas 3 2 2 2 5" xfId="1490" xr:uid="{00000000-0005-0000-0000-0000C4050000}"/>
    <cellStyle name="Notas 3 2 2 2 6" xfId="1491" xr:uid="{00000000-0005-0000-0000-0000C5050000}"/>
    <cellStyle name="Notas 3 2 2 2 7" xfId="1492" xr:uid="{00000000-0005-0000-0000-0000C6050000}"/>
    <cellStyle name="Notas 3 2 3" xfId="1493" xr:uid="{00000000-0005-0000-0000-0000C7050000}"/>
    <cellStyle name="Notas 3 2 3 2" xfId="1494" xr:uid="{00000000-0005-0000-0000-0000C8050000}"/>
    <cellStyle name="Notas 3 2 3 2 2" xfId="1495" xr:uid="{00000000-0005-0000-0000-0000C9050000}"/>
    <cellStyle name="Notas 3 2 3 2 3" xfId="1496" xr:uid="{00000000-0005-0000-0000-0000CA050000}"/>
    <cellStyle name="Notas 3 2 3 2 4" xfId="1497" xr:uid="{00000000-0005-0000-0000-0000CB050000}"/>
    <cellStyle name="Notas 3 2 3 2 5" xfId="1498" xr:uid="{00000000-0005-0000-0000-0000CC050000}"/>
    <cellStyle name="Notas 3 2 3 2 6" xfId="1499" xr:uid="{00000000-0005-0000-0000-0000CD050000}"/>
    <cellStyle name="Notas 3 2 3 2 7" xfId="1500" xr:uid="{00000000-0005-0000-0000-0000CE050000}"/>
    <cellStyle name="Notas 3 2 4" xfId="1501" xr:uid="{00000000-0005-0000-0000-0000CF050000}"/>
    <cellStyle name="Notas 3 2 4 2" xfId="1502" xr:uid="{00000000-0005-0000-0000-0000D0050000}"/>
    <cellStyle name="Notas 3 2 4 2 2" xfId="1503" xr:uid="{00000000-0005-0000-0000-0000D1050000}"/>
    <cellStyle name="Notas 3 2 4 2 3" xfId="1504" xr:uid="{00000000-0005-0000-0000-0000D2050000}"/>
    <cellStyle name="Notas 3 2 4 2 4" xfId="1505" xr:uid="{00000000-0005-0000-0000-0000D3050000}"/>
    <cellStyle name="Notas 3 2 4 2 5" xfId="1506" xr:uid="{00000000-0005-0000-0000-0000D4050000}"/>
    <cellStyle name="Notas 3 2 4 2 6" xfId="1507" xr:uid="{00000000-0005-0000-0000-0000D5050000}"/>
    <cellStyle name="Notas 3 2 4 2 7" xfId="1508" xr:uid="{00000000-0005-0000-0000-0000D6050000}"/>
    <cellStyle name="Notas 3 2 5" xfId="1509" xr:uid="{00000000-0005-0000-0000-0000D7050000}"/>
    <cellStyle name="Notas 3 2 5 2" xfId="1510" xr:uid="{00000000-0005-0000-0000-0000D8050000}"/>
    <cellStyle name="Notas 3 2 5 3" xfId="1511" xr:uid="{00000000-0005-0000-0000-0000D9050000}"/>
    <cellStyle name="Notas 3 2 5 4" xfId="1512" xr:uid="{00000000-0005-0000-0000-0000DA050000}"/>
    <cellStyle name="Notas 3 2 5 5" xfId="1513" xr:uid="{00000000-0005-0000-0000-0000DB050000}"/>
    <cellStyle name="Notas 3 2 5 6" xfId="1514" xr:uid="{00000000-0005-0000-0000-0000DC050000}"/>
    <cellStyle name="Notas 3 2 5 7" xfId="1515" xr:uid="{00000000-0005-0000-0000-0000DD050000}"/>
    <cellStyle name="Notas 3 3" xfId="1516" xr:uid="{00000000-0005-0000-0000-0000DE050000}"/>
    <cellStyle name="Notas 3 3 2" xfId="1517" xr:uid="{00000000-0005-0000-0000-0000DF050000}"/>
    <cellStyle name="Notas 3 3 2 2" xfId="1518" xr:uid="{00000000-0005-0000-0000-0000E0050000}"/>
    <cellStyle name="Notas 3 3 2 2 2" xfId="1519" xr:uid="{00000000-0005-0000-0000-0000E1050000}"/>
    <cellStyle name="Notas 3 3 2 2 3" xfId="1520" xr:uid="{00000000-0005-0000-0000-0000E2050000}"/>
    <cellStyle name="Notas 3 3 2 2 4" xfId="1521" xr:uid="{00000000-0005-0000-0000-0000E3050000}"/>
    <cellStyle name="Notas 3 3 2 2 5" xfId="1522" xr:uid="{00000000-0005-0000-0000-0000E4050000}"/>
    <cellStyle name="Notas 3 3 2 2 6" xfId="1523" xr:uid="{00000000-0005-0000-0000-0000E5050000}"/>
    <cellStyle name="Notas 3 3 2 2 7" xfId="1524" xr:uid="{00000000-0005-0000-0000-0000E6050000}"/>
    <cellStyle name="Notas 3 3 3" xfId="1525" xr:uid="{00000000-0005-0000-0000-0000E7050000}"/>
    <cellStyle name="Notas 3 3 3 2" xfId="1526" xr:uid="{00000000-0005-0000-0000-0000E8050000}"/>
    <cellStyle name="Notas 3 3 3 2 2" xfId="1527" xr:uid="{00000000-0005-0000-0000-0000E9050000}"/>
    <cellStyle name="Notas 3 3 3 2 3" xfId="1528" xr:uid="{00000000-0005-0000-0000-0000EA050000}"/>
    <cellStyle name="Notas 3 3 3 2 4" xfId="1529" xr:uid="{00000000-0005-0000-0000-0000EB050000}"/>
    <cellStyle name="Notas 3 3 3 2 5" xfId="1530" xr:uid="{00000000-0005-0000-0000-0000EC050000}"/>
    <cellStyle name="Notas 3 3 3 2 6" xfId="1531" xr:uid="{00000000-0005-0000-0000-0000ED050000}"/>
    <cellStyle name="Notas 3 3 3 2 7" xfId="1532" xr:uid="{00000000-0005-0000-0000-0000EE050000}"/>
    <cellStyle name="Notas 3 3 4" xfId="1533" xr:uid="{00000000-0005-0000-0000-0000EF050000}"/>
    <cellStyle name="Notas 3 3 4 2" xfId="1534" xr:uid="{00000000-0005-0000-0000-0000F0050000}"/>
    <cellStyle name="Notas 3 3 4 2 2" xfId="1535" xr:uid="{00000000-0005-0000-0000-0000F1050000}"/>
    <cellStyle name="Notas 3 3 4 2 3" xfId="1536" xr:uid="{00000000-0005-0000-0000-0000F2050000}"/>
    <cellStyle name="Notas 3 3 4 2 4" xfId="1537" xr:uid="{00000000-0005-0000-0000-0000F3050000}"/>
    <cellStyle name="Notas 3 3 4 2 5" xfId="1538" xr:uid="{00000000-0005-0000-0000-0000F4050000}"/>
    <cellStyle name="Notas 3 3 4 2 6" xfId="1539" xr:uid="{00000000-0005-0000-0000-0000F5050000}"/>
    <cellStyle name="Notas 3 3 4 2 7" xfId="1540" xr:uid="{00000000-0005-0000-0000-0000F6050000}"/>
    <cellStyle name="Notas 3 3 5" xfId="1541" xr:uid="{00000000-0005-0000-0000-0000F7050000}"/>
    <cellStyle name="Notas 3 3 5 2" xfId="1542" xr:uid="{00000000-0005-0000-0000-0000F8050000}"/>
    <cellStyle name="Notas 3 3 5 3" xfId="1543" xr:uid="{00000000-0005-0000-0000-0000F9050000}"/>
    <cellStyle name="Notas 3 3 5 4" xfId="1544" xr:uid="{00000000-0005-0000-0000-0000FA050000}"/>
    <cellStyle name="Notas 3 3 5 5" xfId="1545" xr:uid="{00000000-0005-0000-0000-0000FB050000}"/>
    <cellStyle name="Notas 3 3 5 6" xfId="1546" xr:uid="{00000000-0005-0000-0000-0000FC050000}"/>
    <cellStyle name="Notas 3 3 5 7" xfId="1547" xr:uid="{00000000-0005-0000-0000-0000FD050000}"/>
    <cellStyle name="Notas 3 4" xfId="1548" xr:uid="{00000000-0005-0000-0000-0000FE050000}"/>
    <cellStyle name="Notas 3 4 2" xfId="1549" xr:uid="{00000000-0005-0000-0000-0000FF050000}"/>
    <cellStyle name="Notas 3 4 2 2" xfId="1550" xr:uid="{00000000-0005-0000-0000-000000060000}"/>
    <cellStyle name="Notas 3 4 2 2 2" xfId="1551" xr:uid="{00000000-0005-0000-0000-000001060000}"/>
    <cellStyle name="Notas 3 4 2 2 3" xfId="1552" xr:uid="{00000000-0005-0000-0000-000002060000}"/>
    <cellStyle name="Notas 3 4 2 2 4" xfId="1553" xr:uid="{00000000-0005-0000-0000-000003060000}"/>
    <cellStyle name="Notas 3 4 2 2 5" xfId="1554" xr:uid="{00000000-0005-0000-0000-000004060000}"/>
    <cellStyle name="Notas 3 4 2 2 6" xfId="1555" xr:uid="{00000000-0005-0000-0000-000005060000}"/>
    <cellStyle name="Notas 3 4 2 2 7" xfId="1556" xr:uid="{00000000-0005-0000-0000-000006060000}"/>
    <cellStyle name="Notas 3 4 3" xfId="1557" xr:uid="{00000000-0005-0000-0000-000007060000}"/>
    <cellStyle name="Notas 3 4 3 2" xfId="1558" xr:uid="{00000000-0005-0000-0000-000008060000}"/>
    <cellStyle name="Notas 3 4 3 2 2" xfId="1559" xr:uid="{00000000-0005-0000-0000-000009060000}"/>
    <cellStyle name="Notas 3 4 3 2 3" xfId="1560" xr:uid="{00000000-0005-0000-0000-00000A060000}"/>
    <cellStyle name="Notas 3 4 3 2 4" xfId="1561" xr:uid="{00000000-0005-0000-0000-00000B060000}"/>
    <cellStyle name="Notas 3 4 3 2 5" xfId="1562" xr:uid="{00000000-0005-0000-0000-00000C060000}"/>
    <cellStyle name="Notas 3 4 3 2 6" xfId="1563" xr:uid="{00000000-0005-0000-0000-00000D060000}"/>
    <cellStyle name="Notas 3 4 3 2 7" xfId="1564" xr:uid="{00000000-0005-0000-0000-00000E060000}"/>
    <cellStyle name="Notas 3 4 4" xfId="1565" xr:uid="{00000000-0005-0000-0000-00000F060000}"/>
    <cellStyle name="Notas 3 4 4 2" xfId="1566" xr:uid="{00000000-0005-0000-0000-000010060000}"/>
    <cellStyle name="Notas 3 4 4 2 2" xfId="1567" xr:uid="{00000000-0005-0000-0000-000011060000}"/>
    <cellStyle name="Notas 3 4 4 2 3" xfId="1568" xr:uid="{00000000-0005-0000-0000-000012060000}"/>
    <cellStyle name="Notas 3 4 4 2 4" xfId="1569" xr:uid="{00000000-0005-0000-0000-000013060000}"/>
    <cellStyle name="Notas 3 4 4 2 5" xfId="1570" xr:uid="{00000000-0005-0000-0000-000014060000}"/>
    <cellStyle name="Notas 3 4 4 2 6" xfId="1571" xr:uid="{00000000-0005-0000-0000-000015060000}"/>
    <cellStyle name="Notas 3 4 4 2 7" xfId="1572" xr:uid="{00000000-0005-0000-0000-000016060000}"/>
    <cellStyle name="Notas 3 4 5" xfId="1573" xr:uid="{00000000-0005-0000-0000-000017060000}"/>
    <cellStyle name="Notas 3 4 5 2" xfId="1574" xr:uid="{00000000-0005-0000-0000-000018060000}"/>
    <cellStyle name="Notas 3 4 5 3" xfId="1575" xr:uid="{00000000-0005-0000-0000-000019060000}"/>
    <cellStyle name="Notas 3 4 5 4" xfId="1576" xr:uid="{00000000-0005-0000-0000-00001A060000}"/>
    <cellStyle name="Notas 3 4 5 5" xfId="1577" xr:uid="{00000000-0005-0000-0000-00001B060000}"/>
    <cellStyle name="Notas 3 4 5 6" xfId="1578" xr:uid="{00000000-0005-0000-0000-00001C060000}"/>
    <cellStyle name="Notas 3 4 5 7" xfId="1579" xr:uid="{00000000-0005-0000-0000-00001D060000}"/>
    <cellStyle name="Notas 3 5" xfId="1580" xr:uid="{00000000-0005-0000-0000-00001E060000}"/>
    <cellStyle name="Notas 3 5 2" xfId="1581" xr:uid="{00000000-0005-0000-0000-00001F060000}"/>
    <cellStyle name="Notas 3 5 2 2" xfId="1582" xr:uid="{00000000-0005-0000-0000-000020060000}"/>
    <cellStyle name="Notas 3 5 2 2 2" xfId="1583" xr:uid="{00000000-0005-0000-0000-000021060000}"/>
    <cellStyle name="Notas 3 5 2 2 3" xfId="1584" xr:uid="{00000000-0005-0000-0000-000022060000}"/>
    <cellStyle name="Notas 3 5 2 2 4" xfId="1585" xr:uid="{00000000-0005-0000-0000-000023060000}"/>
    <cellStyle name="Notas 3 5 2 2 5" xfId="1586" xr:uid="{00000000-0005-0000-0000-000024060000}"/>
    <cellStyle name="Notas 3 5 2 2 6" xfId="1587" xr:uid="{00000000-0005-0000-0000-000025060000}"/>
    <cellStyle name="Notas 3 5 2 2 7" xfId="1588" xr:uid="{00000000-0005-0000-0000-000026060000}"/>
    <cellStyle name="Notas 3 5 3" xfId="1589" xr:uid="{00000000-0005-0000-0000-000027060000}"/>
    <cellStyle name="Notas 3 5 3 2" xfId="1590" xr:uid="{00000000-0005-0000-0000-000028060000}"/>
    <cellStyle name="Notas 3 5 3 2 2" xfId="1591" xr:uid="{00000000-0005-0000-0000-000029060000}"/>
    <cellStyle name="Notas 3 5 3 2 3" xfId="1592" xr:uid="{00000000-0005-0000-0000-00002A060000}"/>
    <cellStyle name="Notas 3 5 3 2 4" xfId="1593" xr:uid="{00000000-0005-0000-0000-00002B060000}"/>
    <cellStyle name="Notas 3 5 3 2 5" xfId="1594" xr:uid="{00000000-0005-0000-0000-00002C060000}"/>
    <cellStyle name="Notas 3 5 3 2 6" xfId="1595" xr:uid="{00000000-0005-0000-0000-00002D060000}"/>
    <cellStyle name="Notas 3 5 3 2 7" xfId="1596" xr:uid="{00000000-0005-0000-0000-00002E060000}"/>
    <cellStyle name="Notas 3 5 4" xfId="1597" xr:uid="{00000000-0005-0000-0000-00002F060000}"/>
    <cellStyle name="Notas 3 5 4 2" xfId="1598" xr:uid="{00000000-0005-0000-0000-000030060000}"/>
    <cellStyle name="Notas 3 5 4 2 2" xfId="1599" xr:uid="{00000000-0005-0000-0000-000031060000}"/>
    <cellStyle name="Notas 3 5 4 2 3" xfId="1600" xr:uid="{00000000-0005-0000-0000-000032060000}"/>
    <cellStyle name="Notas 3 5 4 2 4" xfId="1601" xr:uid="{00000000-0005-0000-0000-000033060000}"/>
    <cellStyle name="Notas 3 5 4 2 5" xfId="1602" xr:uid="{00000000-0005-0000-0000-000034060000}"/>
    <cellStyle name="Notas 3 5 4 2 6" xfId="1603" xr:uid="{00000000-0005-0000-0000-000035060000}"/>
    <cellStyle name="Notas 3 5 4 2 7" xfId="1604" xr:uid="{00000000-0005-0000-0000-000036060000}"/>
    <cellStyle name="Notas 3 5 5" xfId="1605" xr:uid="{00000000-0005-0000-0000-000037060000}"/>
    <cellStyle name="Notas 3 5 5 2" xfId="1606" xr:uid="{00000000-0005-0000-0000-000038060000}"/>
    <cellStyle name="Notas 3 5 5 3" xfId="1607" xr:uid="{00000000-0005-0000-0000-000039060000}"/>
    <cellStyle name="Notas 3 5 5 4" xfId="1608" xr:uid="{00000000-0005-0000-0000-00003A060000}"/>
    <cellStyle name="Notas 3 5 5 5" xfId="1609" xr:uid="{00000000-0005-0000-0000-00003B060000}"/>
    <cellStyle name="Notas 3 5 5 6" xfId="1610" xr:uid="{00000000-0005-0000-0000-00003C060000}"/>
    <cellStyle name="Notas 3 5 5 7" xfId="1611" xr:uid="{00000000-0005-0000-0000-00003D060000}"/>
    <cellStyle name="Notas 3 6" xfId="1612" xr:uid="{00000000-0005-0000-0000-00003E060000}"/>
    <cellStyle name="Notas 3 6 2" xfId="1613" xr:uid="{00000000-0005-0000-0000-00003F060000}"/>
    <cellStyle name="Notas 3 6 2 2" xfId="1614" xr:uid="{00000000-0005-0000-0000-000040060000}"/>
    <cellStyle name="Notas 3 6 2 2 2" xfId="1615" xr:uid="{00000000-0005-0000-0000-000041060000}"/>
    <cellStyle name="Notas 3 6 2 2 3" xfId="1616" xr:uid="{00000000-0005-0000-0000-000042060000}"/>
    <cellStyle name="Notas 3 6 2 2 4" xfId="1617" xr:uid="{00000000-0005-0000-0000-000043060000}"/>
    <cellStyle name="Notas 3 6 2 2 5" xfId="1618" xr:uid="{00000000-0005-0000-0000-000044060000}"/>
    <cellStyle name="Notas 3 6 2 2 6" xfId="1619" xr:uid="{00000000-0005-0000-0000-000045060000}"/>
    <cellStyle name="Notas 3 6 2 2 7" xfId="1620" xr:uid="{00000000-0005-0000-0000-000046060000}"/>
    <cellStyle name="Notas 3 6 3" xfId="1621" xr:uid="{00000000-0005-0000-0000-000047060000}"/>
    <cellStyle name="Notas 3 6 3 2" xfId="1622" xr:uid="{00000000-0005-0000-0000-000048060000}"/>
    <cellStyle name="Notas 3 6 3 2 2" xfId="1623" xr:uid="{00000000-0005-0000-0000-000049060000}"/>
    <cellStyle name="Notas 3 6 3 2 3" xfId="1624" xr:uid="{00000000-0005-0000-0000-00004A060000}"/>
    <cellStyle name="Notas 3 6 3 2 4" xfId="1625" xr:uid="{00000000-0005-0000-0000-00004B060000}"/>
    <cellStyle name="Notas 3 6 3 2 5" xfId="1626" xr:uid="{00000000-0005-0000-0000-00004C060000}"/>
    <cellStyle name="Notas 3 6 3 2 6" xfId="1627" xr:uid="{00000000-0005-0000-0000-00004D060000}"/>
    <cellStyle name="Notas 3 6 3 2 7" xfId="1628" xr:uid="{00000000-0005-0000-0000-00004E060000}"/>
    <cellStyle name="Notas 3 6 4" xfId="1629" xr:uid="{00000000-0005-0000-0000-00004F060000}"/>
    <cellStyle name="Notas 3 6 4 2" xfId="1630" xr:uid="{00000000-0005-0000-0000-000050060000}"/>
    <cellStyle name="Notas 3 6 4 2 2" xfId="1631" xr:uid="{00000000-0005-0000-0000-000051060000}"/>
    <cellStyle name="Notas 3 6 4 2 3" xfId="1632" xr:uid="{00000000-0005-0000-0000-000052060000}"/>
    <cellStyle name="Notas 3 6 4 2 4" xfId="1633" xr:uid="{00000000-0005-0000-0000-000053060000}"/>
    <cellStyle name="Notas 3 6 4 2 5" xfId="1634" xr:uid="{00000000-0005-0000-0000-000054060000}"/>
    <cellStyle name="Notas 3 6 4 2 6" xfId="1635" xr:uid="{00000000-0005-0000-0000-000055060000}"/>
    <cellStyle name="Notas 3 6 4 2 7" xfId="1636" xr:uid="{00000000-0005-0000-0000-000056060000}"/>
    <cellStyle name="Notas 3 6 5" xfId="1637" xr:uid="{00000000-0005-0000-0000-000057060000}"/>
    <cellStyle name="Notas 3 6 5 2" xfId="1638" xr:uid="{00000000-0005-0000-0000-000058060000}"/>
    <cellStyle name="Notas 3 6 5 3" xfId="1639" xr:uid="{00000000-0005-0000-0000-000059060000}"/>
    <cellStyle name="Notas 3 6 5 4" xfId="1640" xr:uid="{00000000-0005-0000-0000-00005A060000}"/>
    <cellStyle name="Notas 3 6 5 5" xfId="1641" xr:uid="{00000000-0005-0000-0000-00005B060000}"/>
    <cellStyle name="Notas 3 6 5 6" xfId="1642" xr:uid="{00000000-0005-0000-0000-00005C060000}"/>
    <cellStyle name="Notas 3 6 5 7" xfId="1643" xr:uid="{00000000-0005-0000-0000-00005D060000}"/>
    <cellStyle name="Notas 3 7" xfId="1644" xr:uid="{00000000-0005-0000-0000-00005E060000}"/>
    <cellStyle name="Notas 3 7 2" xfId="1645" xr:uid="{00000000-0005-0000-0000-00005F060000}"/>
    <cellStyle name="Notas 3 7 2 2" xfId="1646" xr:uid="{00000000-0005-0000-0000-000060060000}"/>
    <cellStyle name="Notas 3 7 2 2 2" xfId="1647" xr:uid="{00000000-0005-0000-0000-000061060000}"/>
    <cellStyle name="Notas 3 7 2 2 3" xfId="1648" xr:uid="{00000000-0005-0000-0000-000062060000}"/>
    <cellStyle name="Notas 3 7 2 2 4" xfId="1649" xr:uid="{00000000-0005-0000-0000-000063060000}"/>
    <cellStyle name="Notas 3 7 2 2 5" xfId="1650" xr:uid="{00000000-0005-0000-0000-000064060000}"/>
    <cellStyle name="Notas 3 7 2 2 6" xfId="1651" xr:uid="{00000000-0005-0000-0000-000065060000}"/>
    <cellStyle name="Notas 3 7 2 2 7" xfId="1652" xr:uid="{00000000-0005-0000-0000-000066060000}"/>
    <cellStyle name="Notas 3 7 3" xfId="1653" xr:uid="{00000000-0005-0000-0000-000067060000}"/>
    <cellStyle name="Notas 3 7 3 2" xfId="1654" xr:uid="{00000000-0005-0000-0000-000068060000}"/>
    <cellStyle name="Notas 3 7 3 2 2" xfId="1655" xr:uid="{00000000-0005-0000-0000-000069060000}"/>
    <cellStyle name="Notas 3 7 3 2 3" xfId="1656" xr:uid="{00000000-0005-0000-0000-00006A060000}"/>
    <cellStyle name="Notas 3 7 3 2 4" xfId="1657" xr:uid="{00000000-0005-0000-0000-00006B060000}"/>
    <cellStyle name="Notas 3 7 3 2 5" xfId="1658" xr:uid="{00000000-0005-0000-0000-00006C060000}"/>
    <cellStyle name="Notas 3 7 3 2 6" xfId="1659" xr:uid="{00000000-0005-0000-0000-00006D060000}"/>
    <cellStyle name="Notas 3 7 3 2 7" xfId="1660" xr:uid="{00000000-0005-0000-0000-00006E060000}"/>
    <cellStyle name="Notas 3 7 4" xfId="1661" xr:uid="{00000000-0005-0000-0000-00006F060000}"/>
    <cellStyle name="Notas 3 7 4 2" xfId="1662" xr:uid="{00000000-0005-0000-0000-000070060000}"/>
    <cellStyle name="Notas 3 7 4 2 2" xfId="1663" xr:uid="{00000000-0005-0000-0000-000071060000}"/>
    <cellStyle name="Notas 3 7 4 2 3" xfId="1664" xr:uid="{00000000-0005-0000-0000-000072060000}"/>
    <cellStyle name="Notas 3 7 4 2 4" xfId="1665" xr:uid="{00000000-0005-0000-0000-000073060000}"/>
    <cellStyle name="Notas 3 7 4 2 5" xfId="1666" xr:uid="{00000000-0005-0000-0000-000074060000}"/>
    <cellStyle name="Notas 3 7 4 2 6" xfId="1667" xr:uid="{00000000-0005-0000-0000-000075060000}"/>
    <cellStyle name="Notas 3 7 4 2 7" xfId="1668" xr:uid="{00000000-0005-0000-0000-000076060000}"/>
    <cellStyle name="Notas 3 7 5" xfId="1669" xr:uid="{00000000-0005-0000-0000-000077060000}"/>
    <cellStyle name="Notas 3 7 5 2" xfId="1670" xr:uid="{00000000-0005-0000-0000-000078060000}"/>
    <cellStyle name="Notas 3 7 5 3" xfId="1671" xr:uid="{00000000-0005-0000-0000-000079060000}"/>
    <cellStyle name="Notas 3 7 5 4" xfId="1672" xr:uid="{00000000-0005-0000-0000-00007A060000}"/>
    <cellStyle name="Notas 3 7 5 5" xfId="1673" xr:uid="{00000000-0005-0000-0000-00007B060000}"/>
    <cellStyle name="Notas 3 7 5 6" xfId="1674" xr:uid="{00000000-0005-0000-0000-00007C060000}"/>
    <cellStyle name="Notas 3 7 5 7" xfId="1675" xr:uid="{00000000-0005-0000-0000-00007D060000}"/>
    <cellStyle name="Notas 3 8" xfId="1676" xr:uid="{00000000-0005-0000-0000-00007E060000}"/>
    <cellStyle name="Notas 3 8 2" xfId="1677" xr:uid="{00000000-0005-0000-0000-00007F060000}"/>
    <cellStyle name="Notas 3 8 2 2" xfId="1678" xr:uid="{00000000-0005-0000-0000-000080060000}"/>
    <cellStyle name="Notas 3 8 2 2 2" xfId="1679" xr:uid="{00000000-0005-0000-0000-000081060000}"/>
    <cellStyle name="Notas 3 8 2 2 3" xfId="1680" xr:uid="{00000000-0005-0000-0000-000082060000}"/>
    <cellStyle name="Notas 3 8 2 2 4" xfId="1681" xr:uid="{00000000-0005-0000-0000-000083060000}"/>
    <cellStyle name="Notas 3 8 2 2 5" xfId="1682" xr:uid="{00000000-0005-0000-0000-000084060000}"/>
    <cellStyle name="Notas 3 8 2 2 6" xfId="1683" xr:uid="{00000000-0005-0000-0000-000085060000}"/>
    <cellStyle name="Notas 3 8 2 2 7" xfId="1684" xr:uid="{00000000-0005-0000-0000-000086060000}"/>
    <cellStyle name="Notas 3 8 3" xfId="1685" xr:uid="{00000000-0005-0000-0000-000087060000}"/>
    <cellStyle name="Notas 3 8 3 2" xfId="1686" xr:uid="{00000000-0005-0000-0000-000088060000}"/>
    <cellStyle name="Notas 3 8 3 2 2" xfId="1687" xr:uid="{00000000-0005-0000-0000-000089060000}"/>
    <cellStyle name="Notas 3 8 3 2 3" xfId="1688" xr:uid="{00000000-0005-0000-0000-00008A060000}"/>
    <cellStyle name="Notas 3 8 3 2 4" xfId="1689" xr:uid="{00000000-0005-0000-0000-00008B060000}"/>
    <cellStyle name="Notas 3 8 3 2 5" xfId="1690" xr:uid="{00000000-0005-0000-0000-00008C060000}"/>
    <cellStyle name="Notas 3 8 3 2 6" xfId="1691" xr:uid="{00000000-0005-0000-0000-00008D060000}"/>
    <cellStyle name="Notas 3 8 3 2 7" xfId="1692" xr:uid="{00000000-0005-0000-0000-00008E060000}"/>
    <cellStyle name="Notas 3 8 4" xfId="1693" xr:uid="{00000000-0005-0000-0000-00008F060000}"/>
    <cellStyle name="Notas 3 8 4 2" xfId="1694" xr:uid="{00000000-0005-0000-0000-000090060000}"/>
    <cellStyle name="Notas 3 8 4 2 2" xfId="1695" xr:uid="{00000000-0005-0000-0000-000091060000}"/>
    <cellStyle name="Notas 3 8 4 2 3" xfId="1696" xr:uid="{00000000-0005-0000-0000-000092060000}"/>
    <cellStyle name="Notas 3 8 4 2 4" xfId="1697" xr:uid="{00000000-0005-0000-0000-000093060000}"/>
    <cellStyle name="Notas 3 8 4 2 5" xfId="1698" xr:uid="{00000000-0005-0000-0000-000094060000}"/>
    <cellStyle name="Notas 3 8 4 2 6" xfId="1699" xr:uid="{00000000-0005-0000-0000-000095060000}"/>
    <cellStyle name="Notas 3 8 4 2 7" xfId="1700" xr:uid="{00000000-0005-0000-0000-000096060000}"/>
    <cellStyle name="Notas 3 8 5" xfId="1701" xr:uid="{00000000-0005-0000-0000-000097060000}"/>
    <cellStyle name="Notas 3 8 5 2" xfId="1702" xr:uid="{00000000-0005-0000-0000-000098060000}"/>
    <cellStyle name="Notas 3 8 5 3" xfId="1703" xr:uid="{00000000-0005-0000-0000-000099060000}"/>
    <cellStyle name="Notas 3 8 5 4" xfId="1704" xr:uid="{00000000-0005-0000-0000-00009A060000}"/>
    <cellStyle name="Notas 3 8 5 5" xfId="1705" xr:uid="{00000000-0005-0000-0000-00009B060000}"/>
    <cellStyle name="Notas 3 8 5 6" xfId="1706" xr:uid="{00000000-0005-0000-0000-00009C060000}"/>
    <cellStyle name="Notas 3 8 5 7" xfId="1707" xr:uid="{00000000-0005-0000-0000-00009D060000}"/>
    <cellStyle name="Notas 3 9" xfId="1708" xr:uid="{00000000-0005-0000-0000-00009E060000}"/>
    <cellStyle name="Notas 3 9 2" xfId="1709" xr:uid="{00000000-0005-0000-0000-00009F060000}"/>
    <cellStyle name="Notas 3 9 2 2" xfId="1710" xr:uid="{00000000-0005-0000-0000-0000A0060000}"/>
    <cellStyle name="Notas 3 9 2 3" xfId="1711" xr:uid="{00000000-0005-0000-0000-0000A1060000}"/>
    <cellStyle name="Notas 3 9 2 4" xfId="1712" xr:uid="{00000000-0005-0000-0000-0000A2060000}"/>
    <cellStyle name="Notas 3 9 2 5" xfId="1713" xr:uid="{00000000-0005-0000-0000-0000A3060000}"/>
    <cellStyle name="Notas 3 9 2 6" xfId="1714" xr:uid="{00000000-0005-0000-0000-0000A4060000}"/>
    <cellStyle name="Notas 3 9 2 7" xfId="1715" xr:uid="{00000000-0005-0000-0000-0000A5060000}"/>
    <cellStyle name="Notas 4" xfId="1716" xr:uid="{00000000-0005-0000-0000-0000A6060000}"/>
    <cellStyle name="Note" xfId="1717" xr:uid="{00000000-0005-0000-0000-0000A7060000}"/>
    <cellStyle name="Output" xfId="1718" xr:uid="{00000000-0005-0000-0000-0000A8060000}"/>
    <cellStyle name="PESOS" xfId="39" xr:uid="{00000000-0005-0000-0000-0000A9060000}"/>
    <cellStyle name="PESOS 2" xfId="103" xr:uid="{00000000-0005-0000-0000-0000AA060000}"/>
    <cellStyle name="Porcentaje" xfId="40" builtinId="5"/>
    <cellStyle name="Porcentaje 2" xfId="105" xr:uid="{00000000-0005-0000-0000-0000AC060000}"/>
    <cellStyle name="Porcentaje 2 2" xfId="1719" xr:uid="{00000000-0005-0000-0000-0000AD060000}"/>
    <cellStyle name="Porcentaje 2 2 2" xfId="1720" xr:uid="{00000000-0005-0000-0000-0000AE060000}"/>
    <cellStyle name="Porcentaje 2 2 3" xfId="1721" xr:uid="{00000000-0005-0000-0000-0000AF060000}"/>
    <cellStyle name="Porcentaje 2 2 4" xfId="1722" xr:uid="{00000000-0005-0000-0000-0000B0060000}"/>
    <cellStyle name="Porcentaje 2 3" xfId="1723" xr:uid="{00000000-0005-0000-0000-0000B1060000}"/>
    <cellStyle name="Porcentaje 2 4" xfId="1724" xr:uid="{00000000-0005-0000-0000-0000B2060000}"/>
    <cellStyle name="Porcentaje 2 5" xfId="1725" xr:uid="{00000000-0005-0000-0000-0000B3060000}"/>
    <cellStyle name="Porcentaje 3" xfId="1726" xr:uid="{00000000-0005-0000-0000-0000B4060000}"/>
    <cellStyle name="Porcentaje 4" xfId="1727" xr:uid="{00000000-0005-0000-0000-0000B5060000}"/>
    <cellStyle name="Porcentaje 5" xfId="1728" xr:uid="{00000000-0005-0000-0000-0000B6060000}"/>
    <cellStyle name="Porcentaje 6" xfId="1729" xr:uid="{00000000-0005-0000-0000-0000B7060000}"/>
    <cellStyle name="Porcentaje 7" xfId="1730" xr:uid="{00000000-0005-0000-0000-0000B8060000}"/>
    <cellStyle name="Porcentual 2" xfId="41" xr:uid="{00000000-0005-0000-0000-0000B9060000}"/>
    <cellStyle name="Porcentual 2 2" xfId="110" xr:uid="{00000000-0005-0000-0000-0000BA060000}"/>
    <cellStyle name="Porcentual 2 3" xfId="1731" xr:uid="{00000000-0005-0000-0000-0000BB060000}"/>
    <cellStyle name="Porcentual 2 4" xfId="1732" xr:uid="{00000000-0005-0000-0000-0000BC060000}"/>
    <cellStyle name="Porcentual 3" xfId="55" xr:uid="{00000000-0005-0000-0000-0000BD060000}"/>
    <cellStyle name="Porcentual 3 2" xfId="1733" xr:uid="{00000000-0005-0000-0000-0000BE060000}"/>
    <cellStyle name="Porcentual 3 3" xfId="1734" xr:uid="{00000000-0005-0000-0000-0000BF060000}"/>
    <cellStyle name="Porcentual 3 4" xfId="1735" xr:uid="{00000000-0005-0000-0000-0000C0060000}"/>
    <cellStyle name="Porcentual 4" xfId="56" xr:uid="{00000000-0005-0000-0000-0000C1060000}"/>
    <cellStyle name="Porcentual 4 2" xfId="130" xr:uid="{00000000-0005-0000-0000-0000C2060000}"/>
    <cellStyle name="Porcentual 4 2 2" xfId="4859" xr:uid="{00000000-0005-0000-0000-0000C3060000}"/>
    <cellStyle name="Porcentual 4 2 3" xfId="4864" xr:uid="{00000000-0005-0000-0000-0000C4060000}"/>
    <cellStyle name="Porcentual 4 2 3 2" xfId="4870" xr:uid="{00000000-0005-0000-0000-0000C5060000}"/>
    <cellStyle name="Porcentual 4 2 4" xfId="4868" xr:uid="{00000000-0005-0000-0000-0000C6060000}"/>
    <cellStyle name="Porcentual 4 3" xfId="1736" xr:uid="{00000000-0005-0000-0000-0000C7060000}"/>
    <cellStyle name="Porcentual 5" xfId="1737" xr:uid="{00000000-0005-0000-0000-0000C8060000}"/>
    <cellStyle name="Porcentual 6" xfId="1738" xr:uid="{00000000-0005-0000-0000-0000C9060000}"/>
    <cellStyle name="Salida" xfId="42" builtinId="21" customBuiltin="1"/>
    <cellStyle name="Salida 2" xfId="93" xr:uid="{00000000-0005-0000-0000-0000CB060000}"/>
    <cellStyle name="Salida 2 2" xfId="1739" xr:uid="{00000000-0005-0000-0000-0000CC060000}"/>
    <cellStyle name="Salida 2 2 2" xfId="1740" xr:uid="{00000000-0005-0000-0000-0000CD060000}"/>
    <cellStyle name="Salida 2 2 2 2" xfId="1741" xr:uid="{00000000-0005-0000-0000-0000CE060000}"/>
    <cellStyle name="Salida 2 2 2 2 2" xfId="1742" xr:uid="{00000000-0005-0000-0000-0000CF060000}"/>
    <cellStyle name="Salida 2 2 2 2 3" xfId="1743" xr:uid="{00000000-0005-0000-0000-0000D0060000}"/>
    <cellStyle name="Salida 2 2 2 2 4" xfId="1744" xr:uid="{00000000-0005-0000-0000-0000D1060000}"/>
    <cellStyle name="Salida 2 2 2 2 5" xfId="1745" xr:uid="{00000000-0005-0000-0000-0000D2060000}"/>
    <cellStyle name="Salida 2 2 2 2 6" xfId="1746" xr:uid="{00000000-0005-0000-0000-0000D3060000}"/>
    <cellStyle name="Salida 2 2 2 2 7" xfId="1747" xr:uid="{00000000-0005-0000-0000-0000D4060000}"/>
    <cellStyle name="Salida 2 2 3" xfId="1748" xr:uid="{00000000-0005-0000-0000-0000D5060000}"/>
    <cellStyle name="Salida 2 2 3 2" xfId="1749" xr:uid="{00000000-0005-0000-0000-0000D6060000}"/>
    <cellStyle name="Salida 2 2 3 2 2" xfId="1750" xr:uid="{00000000-0005-0000-0000-0000D7060000}"/>
    <cellStyle name="Salida 2 2 3 2 3" xfId="1751" xr:uid="{00000000-0005-0000-0000-0000D8060000}"/>
    <cellStyle name="Salida 2 2 3 2 4" xfId="1752" xr:uid="{00000000-0005-0000-0000-0000D9060000}"/>
    <cellStyle name="Salida 2 2 3 2 5" xfId="1753" xr:uid="{00000000-0005-0000-0000-0000DA060000}"/>
    <cellStyle name="Salida 2 2 3 2 6" xfId="1754" xr:uid="{00000000-0005-0000-0000-0000DB060000}"/>
    <cellStyle name="Salida 2 2 3 2 7" xfId="1755" xr:uid="{00000000-0005-0000-0000-0000DC060000}"/>
    <cellStyle name="Salida 2 2 4" xfId="1756" xr:uid="{00000000-0005-0000-0000-0000DD060000}"/>
    <cellStyle name="Salida 2 2 4 2" xfId="1757" xr:uid="{00000000-0005-0000-0000-0000DE060000}"/>
    <cellStyle name="Salida 2 2 4 2 2" xfId="1758" xr:uid="{00000000-0005-0000-0000-0000DF060000}"/>
    <cellStyle name="Salida 2 2 4 2 3" xfId="1759" xr:uid="{00000000-0005-0000-0000-0000E0060000}"/>
    <cellStyle name="Salida 2 2 4 2 4" xfId="1760" xr:uid="{00000000-0005-0000-0000-0000E1060000}"/>
    <cellStyle name="Salida 2 2 4 2 5" xfId="1761" xr:uid="{00000000-0005-0000-0000-0000E2060000}"/>
    <cellStyle name="Salida 2 2 4 2 6" xfId="1762" xr:uid="{00000000-0005-0000-0000-0000E3060000}"/>
    <cellStyle name="Salida 2 2 4 2 7" xfId="1763" xr:uid="{00000000-0005-0000-0000-0000E4060000}"/>
    <cellStyle name="Salida 2 2 5" xfId="1764" xr:uid="{00000000-0005-0000-0000-0000E5060000}"/>
    <cellStyle name="Salida 2 2 5 2" xfId="1765" xr:uid="{00000000-0005-0000-0000-0000E6060000}"/>
    <cellStyle name="Salida 2 2 5 3" xfId="1766" xr:uid="{00000000-0005-0000-0000-0000E7060000}"/>
    <cellStyle name="Salida 2 2 5 4" xfId="1767" xr:uid="{00000000-0005-0000-0000-0000E8060000}"/>
    <cellStyle name="Salida 2 2 5 5" xfId="1768" xr:uid="{00000000-0005-0000-0000-0000E9060000}"/>
    <cellStyle name="Salida 2 2 5 6" xfId="1769" xr:uid="{00000000-0005-0000-0000-0000EA060000}"/>
    <cellStyle name="Salida 2 2 5 7" xfId="1770" xr:uid="{00000000-0005-0000-0000-0000EB060000}"/>
    <cellStyle name="Salida 2 3" xfId="1771" xr:uid="{00000000-0005-0000-0000-0000EC060000}"/>
    <cellStyle name="Salida 2 3 2" xfId="1772" xr:uid="{00000000-0005-0000-0000-0000ED060000}"/>
    <cellStyle name="Salida 2 3 2 2" xfId="1773" xr:uid="{00000000-0005-0000-0000-0000EE060000}"/>
    <cellStyle name="Salida 2 3 2 2 2" xfId="1774" xr:uid="{00000000-0005-0000-0000-0000EF060000}"/>
    <cellStyle name="Salida 2 3 2 2 3" xfId="1775" xr:uid="{00000000-0005-0000-0000-0000F0060000}"/>
    <cellStyle name="Salida 2 3 2 2 4" xfId="1776" xr:uid="{00000000-0005-0000-0000-0000F1060000}"/>
    <cellStyle name="Salida 2 3 2 2 5" xfId="1777" xr:uid="{00000000-0005-0000-0000-0000F2060000}"/>
    <cellStyle name="Salida 2 3 2 2 6" xfId="1778" xr:uid="{00000000-0005-0000-0000-0000F3060000}"/>
    <cellStyle name="Salida 2 3 2 2 7" xfId="1779" xr:uid="{00000000-0005-0000-0000-0000F4060000}"/>
    <cellStyle name="Salida 2 3 3" xfId="1780" xr:uid="{00000000-0005-0000-0000-0000F5060000}"/>
    <cellStyle name="Salida 2 3 3 2" xfId="1781" xr:uid="{00000000-0005-0000-0000-0000F6060000}"/>
    <cellStyle name="Salida 2 3 3 2 2" xfId="1782" xr:uid="{00000000-0005-0000-0000-0000F7060000}"/>
    <cellStyle name="Salida 2 3 3 2 3" xfId="1783" xr:uid="{00000000-0005-0000-0000-0000F8060000}"/>
    <cellStyle name="Salida 2 3 3 2 4" xfId="1784" xr:uid="{00000000-0005-0000-0000-0000F9060000}"/>
    <cellStyle name="Salida 2 3 3 2 5" xfId="1785" xr:uid="{00000000-0005-0000-0000-0000FA060000}"/>
    <cellStyle name="Salida 2 3 3 2 6" xfId="1786" xr:uid="{00000000-0005-0000-0000-0000FB060000}"/>
    <cellStyle name="Salida 2 3 3 2 7" xfId="1787" xr:uid="{00000000-0005-0000-0000-0000FC060000}"/>
    <cellStyle name="Salida 2 3 4" xfId="1788" xr:uid="{00000000-0005-0000-0000-0000FD060000}"/>
    <cellStyle name="Salida 2 3 4 2" xfId="1789" xr:uid="{00000000-0005-0000-0000-0000FE060000}"/>
    <cellStyle name="Salida 2 3 4 2 2" xfId="1790" xr:uid="{00000000-0005-0000-0000-0000FF060000}"/>
    <cellStyle name="Salida 2 3 4 2 3" xfId="1791" xr:uid="{00000000-0005-0000-0000-000000070000}"/>
    <cellStyle name="Salida 2 3 4 2 4" xfId="1792" xr:uid="{00000000-0005-0000-0000-000001070000}"/>
    <cellStyle name="Salida 2 3 4 2 5" xfId="1793" xr:uid="{00000000-0005-0000-0000-000002070000}"/>
    <cellStyle name="Salida 2 3 4 2 6" xfId="1794" xr:uid="{00000000-0005-0000-0000-000003070000}"/>
    <cellStyle name="Salida 2 3 4 2 7" xfId="1795" xr:uid="{00000000-0005-0000-0000-000004070000}"/>
    <cellStyle name="Salida 2 3 5" xfId="1796" xr:uid="{00000000-0005-0000-0000-000005070000}"/>
    <cellStyle name="Salida 2 3 5 2" xfId="1797" xr:uid="{00000000-0005-0000-0000-000006070000}"/>
    <cellStyle name="Salida 2 3 5 3" xfId="1798" xr:uid="{00000000-0005-0000-0000-000007070000}"/>
    <cellStyle name="Salida 2 3 5 4" xfId="1799" xr:uid="{00000000-0005-0000-0000-000008070000}"/>
    <cellStyle name="Salida 2 3 5 5" xfId="1800" xr:uid="{00000000-0005-0000-0000-000009070000}"/>
    <cellStyle name="Salida 2 3 5 6" xfId="1801" xr:uid="{00000000-0005-0000-0000-00000A070000}"/>
    <cellStyle name="Salida 2 3 5 7" xfId="1802" xr:uid="{00000000-0005-0000-0000-00000B070000}"/>
    <cellStyle name="Salida 2 4" xfId="1803" xr:uid="{00000000-0005-0000-0000-00000C070000}"/>
    <cellStyle name="Salida 2 4 2" xfId="1804" xr:uid="{00000000-0005-0000-0000-00000D070000}"/>
    <cellStyle name="Salida 2 4 2 2" xfId="1805" xr:uid="{00000000-0005-0000-0000-00000E070000}"/>
    <cellStyle name="Salida 2 4 2 2 2" xfId="1806" xr:uid="{00000000-0005-0000-0000-00000F070000}"/>
    <cellStyle name="Salida 2 4 2 2 3" xfId="1807" xr:uid="{00000000-0005-0000-0000-000010070000}"/>
    <cellStyle name="Salida 2 4 2 2 4" xfId="1808" xr:uid="{00000000-0005-0000-0000-000011070000}"/>
    <cellStyle name="Salida 2 4 2 2 5" xfId="1809" xr:uid="{00000000-0005-0000-0000-000012070000}"/>
    <cellStyle name="Salida 2 4 2 2 6" xfId="1810" xr:uid="{00000000-0005-0000-0000-000013070000}"/>
    <cellStyle name="Salida 2 4 2 2 7" xfId="1811" xr:uid="{00000000-0005-0000-0000-000014070000}"/>
    <cellStyle name="Salida 2 4 3" xfId="1812" xr:uid="{00000000-0005-0000-0000-000015070000}"/>
    <cellStyle name="Salida 2 4 3 2" xfId="1813" xr:uid="{00000000-0005-0000-0000-000016070000}"/>
    <cellStyle name="Salida 2 4 3 2 2" xfId="1814" xr:uid="{00000000-0005-0000-0000-000017070000}"/>
    <cellStyle name="Salida 2 4 3 2 3" xfId="1815" xr:uid="{00000000-0005-0000-0000-000018070000}"/>
    <cellStyle name="Salida 2 4 3 2 4" xfId="1816" xr:uid="{00000000-0005-0000-0000-000019070000}"/>
    <cellStyle name="Salida 2 4 3 2 5" xfId="1817" xr:uid="{00000000-0005-0000-0000-00001A070000}"/>
    <cellStyle name="Salida 2 4 3 2 6" xfId="1818" xr:uid="{00000000-0005-0000-0000-00001B070000}"/>
    <cellStyle name="Salida 2 4 3 2 7" xfId="1819" xr:uid="{00000000-0005-0000-0000-00001C070000}"/>
    <cellStyle name="Salida 2 4 4" xfId="1820" xr:uid="{00000000-0005-0000-0000-00001D070000}"/>
    <cellStyle name="Salida 2 4 4 2" xfId="1821" xr:uid="{00000000-0005-0000-0000-00001E070000}"/>
    <cellStyle name="Salida 2 4 4 2 2" xfId="1822" xr:uid="{00000000-0005-0000-0000-00001F070000}"/>
    <cellStyle name="Salida 2 4 4 2 3" xfId="1823" xr:uid="{00000000-0005-0000-0000-000020070000}"/>
    <cellStyle name="Salida 2 4 4 2 4" xfId="1824" xr:uid="{00000000-0005-0000-0000-000021070000}"/>
    <cellStyle name="Salida 2 4 4 2 5" xfId="1825" xr:uid="{00000000-0005-0000-0000-000022070000}"/>
    <cellStyle name="Salida 2 4 4 2 6" xfId="1826" xr:uid="{00000000-0005-0000-0000-000023070000}"/>
    <cellStyle name="Salida 2 4 4 2 7" xfId="1827" xr:uid="{00000000-0005-0000-0000-000024070000}"/>
    <cellStyle name="Salida 2 4 5" xfId="1828" xr:uid="{00000000-0005-0000-0000-000025070000}"/>
    <cellStyle name="Salida 2 4 5 2" xfId="1829" xr:uid="{00000000-0005-0000-0000-000026070000}"/>
    <cellStyle name="Salida 2 4 5 3" xfId="1830" xr:uid="{00000000-0005-0000-0000-000027070000}"/>
    <cellStyle name="Salida 2 4 5 4" xfId="1831" xr:uid="{00000000-0005-0000-0000-000028070000}"/>
    <cellStyle name="Salida 2 4 5 5" xfId="1832" xr:uid="{00000000-0005-0000-0000-000029070000}"/>
    <cellStyle name="Salida 2 4 5 6" xfId="1833" xr:uid="{00000000-0005-0000-0000-00002A070000}"/>
    <cellStyle name="Salida 2 4 5 7" xfId="1834" xr:uid="{00000000-0005-0000-0000-00002B070000}"/>
    <cellStyle name="Salida 2 5" xfId="1835" xr:uid="{00000000-0005-0000-0000-00002C070000}"/>
    <cellStyle name="Salida 2 5 2" xfId="1836" xr:uid="{00000000-0005-0000-0000-00002D070000}"/>
    <cellStyle name="Salida 2 5 2 2" xfId="1837" xr:uid="{00000000-0005-0000-0000-00002E070000}"/>
    <cellStyle name="Salida 2 5 2 2 2" xfId="1838" xr:uid="{00000000-0005-0000-0000-00002F070000}"/>
    <cellStyle name="Salida 2 5 2 2 3" xfId="1839" xr:uid="{00000000-0005-0000-0000-000030070000}"/>
    <cellStyle name="Salida 2 5 2 2 4" xfId="1840" xr:uid="{00000000-0005-0000-0000-000031070000}"/>
    <cellStyle name="Salida 2 5 2 2 5" xfId="1841" xr:uid="{00000000-0005-0000-0000-000032070000}"/>
    <cellStyle name="Salida 2 5 2 2 6" xfId="1842" xr:uid="{00000000-0005-0000-0000-000033070000}"/>
    <cellStyle name="Salida 2 5 2 2 7" xfId="1843" xr:uid="{00000000-0005-0000-0000-000034070000}"/>
    <cellStyle name="Salida 2 5 3" xfId="1844" xr:uid="{00000000-0005-0000-0000-000035070000}"/>
    <cellStyle name="Salida 2 5 3 2" xfId="1845" xr:uid="{00000000-0005-0000-0000-000036070000}"/>
    <cellStyle name="Salida 2 5 3 2 2" xfId="1846" xr:uid="{00000000-0005-0000-0000-000037070000}"/>
    <cellStyle name="Salida 2 5 3 2 3" xfId="1847" xr:uid="{00000000-0005-0000-0000-000038070000}"/>
    <cellStyle name="Salida 2 5 3 2 4" xfId="1848" xr:uid="{00000000-0005-0000-0000-000039070000}"/>
    <cellStyle name="Salida 2 5 3 2 5" xfId="1849" xr:uid="{00000000-0005-0000-0000-00003A070000}"/>
    <cellStyle name="Salida 2 5 3 2 6" xfId="1850" xr:uid="{00000000-0005-0000-0000-00003B070000}"/>
    <cellStyle name="Salida 2 5 3 2 7" xfId="1851" xr:uid="{00000000-0005-0000-0000-00003C070000}"/>
    <cellStyle name="Salida 2 5 4" xfId="1852" xr:uid="{00000000-0005-0000-0000-00003D070000}"/>
    <cellStyle name="Salida 2 5 4 2" xfId="1853" xr:uid="{00000000-0005-0000-0000-00003E070000}"/>
    <cellStyle name="Salida 2 5 4 2 2" xfId="1854" xr:uid="{00000000-0005-0000-0000-00003F070000}"/>
    <cellStyle name="Salida 2 5 4 2 3" xfId="1855" xr:uid="{00000000-0005-0000-0000-000040070000}"/>
    <cellStyle name="Salida 2 5 4 2 4" xfId="1856" xr:uid="{00000000-0005-0000-0000-000041070000}"/>
    <cellStyle name="Salida 2 5 4 2 5" xfId="1857" xr:uid="{00000000-0005-0000-0000-000042070000}"/>
    <cellStyle name="Salida 2 5 4 2 6" xfId="1858" xr:uid="{00000000-0005-0000-0000-000043070000}"/>
    <cellStyle name="Salida 2 5 4 2 7" xfId="1859" xr:uid="{00000000-0005-0000-0000-000044070000}"/>
    <cellStyle name="Salida 2 5 5" xfId="1860" xr:uid="{00000000-0005-0000-0000-000045070000}"/>
    <cellStyle name="Salida 2 5 5 2" xfId="1861" xr:uid="{00000000-0005-0000-0000-000046070000}"/>
    <cellStyle name="Salida 2 5 5 3" xfId="1862" xr:uid="{00000000-0005-0000-0000-000047070000}"/>
    <cellStyle name="Salida 2 5 5 4" xfId="1863" xr:uid="{00000000-0005-0000-0000-000048070000}"/>
    <cellStyle name="Salida 2 5 5 5" xfId="1864" xr:uid="{00000000-0005-0000-0000-000049070000}"/>
    <cellStyle name="Salida 2 5 5 6" xfId="1865" xr:uid="{00000000-0005-0000-0000-00004A070000}"/>
    <cellStyle name="Salida 2 5 5 7" xfId="1866" xr:uid="{00000000-0005-0000-0000-00004B070000}"/>
    <cellStyle name="Salida 2 6" xfId="1867" xr:uid="{00000000-0005-0000-0000-00004C070000}"/>
    <cellStyle name="Salida 2 6 2" xfId="1868" xr:uid="{00000000-0005-0000-0000-00004D070000}"/>
    <cellStyle name="Salida 2 6 2 2" xfId="1869" xr:uid="{00000000-0005-0000-0000-00004E070000}"/>
    <cellStyle name="Salida 2 6 2 2 2" xfId="1870" xr:uid="{00000000-0005-0000-0000-00004F070000}"/>
    <cellStyle name="Salida 2 6 2 2 3" xfId="1871" xr:uid="{00000000-0005-0000-0000-000050070000}"/>
    <cellStyle name="Salida 2 6 2 2 4" xfId="1872" xr:uid="{00000000-0005-0000-0000-000051070000}"/>
    <cellStyle name="Salida 2 6 2 2 5" xfId="1873" xr:uid="{00000000-0005-0000-0000-000052070000}"/>
    <cellStyle name="Salida 2 6 2 2 6" xfId="1874" xr:uid="{00000000-0005-0000-0000-000053070000}"/>
    <cellStyle name="Salida 2 6 2 2 7" xfId="1875" xr:uid="{00000000-0005-0000-0000-000054070000}"/>
    <cellStyle name="Salida 2 6 3" xfId="1876" xr:uid="{00000000-0005-0000-0000-000055070000}"/>
    <cellStyle name="Salida 2 6 3 2" xfId="1877" xr:uid="{00000000-0005-0000-0000-000056070000}"/>
    <cellStyle name="Salida 2 6 3 2 2" xfId="1878" xr:uid="{00000000-0005-0000-0000-000057070000}"/>
    <cellStyle name="Salida 2 6 3 2 3" xfId="1879" xr:uid="{00000000-0005-0000-0000-000058070000}"/>
    <cellStyle name="Salida 2 6 3 2 4" xfId="1880" xr:uid="{00000000-0005-0000-0000-000059070000}"/>
    <cellStyle name="Salida 2 6 3 2 5" xfId="1881" xr:uid="{00000000-0005-0000-0000-00005A070000}"/>
    <cellStyle name="Salida 2 6 3 2 6" xfId="1882" xr:uid="{00000000-0005-0000-0000-00005B070000}"/>
    <cellStyle name="Salida 2 6 3 2 7" xfId="1883" xr:uid="{00000000-0005-0000-0000-00005C070000}"/>
    <cellStyle name="Salida 2 6 4" xfId="1884" xr:uid="{00000000-0005-0000-0000-00005D070000}"/>
    <cellStyle name="Salida 2 6 4 2" xfId="1885" xr:uid="{00000000-0005-0000-0000-00005E070000}"/>
    <cellStyle name="Salida 2 6 4 2 2" xfId="1886" xr:uid="{00000000-0005-0000-0000-00005F070000}"/>
    <cellStyle name="Salida 2 6 4 2 3" xfId="1887" xr:uid="{00000000-0005-0000-0000-000060070000}"/>
    <cellStyle name="Salida 2 6 4 2 4" xfId="1888" xr:uid="{00000000-0005-0000-0000-000061070000}"/>
    <cellStyle name="Salida 2 6 4 2 5" xfId="1889" xr:uid="{00000000-0005-0000-0000-000062070000}"/>
    <cellStyle name="Salida 2 6 4 2 6" xfId="1890" xr:uid="{00000000-0005-0000-0000-000063070000}"/>
    <cellStyle name="Salida 2 6 4 2 7" xfId="1891" xr:uid="{00000000-0005-0000-0000-000064070000}"/>
    <cellStyle name="Salida 2 6 5" xfId="1892" xr:uid="{00000000-0005-0000-0000-000065070000}"/>
    <cellStyle name="Salida 2 6 5 2" xfId="1893" xr:uid="{00000000-0005-0000-0000-000066070000}"/>
    <cellStyle name="Salida 2 6 5 3" xfId="1894" xr:uid="{00000000-0005-0000-0000-000067070000}"/>
    <cellStyle name="Salida 2 6 5 4" xfId="1895" xr:uid="{00000000-0005-0000-0000-000068070000}"/>
    <cellStyle name="Salida 2 6 5 5" xfId="1896" xr:uid="{00000000-0005-0000-0000-000069070000}"/>
    <cellStyle name="Salida 2 6 5 6" xfId="1897" xr:uid="{00000000-0005-0000-0000-00006A070000}"/>
    <cellStyle name="Salida 2 6 5 7" xfId="1898" xr:uid="{00000000-0005-0000-0000-00006B070000}"/>
    <cellStyle name="Salida 2 7" xfId="1899" xr:uid="{00000000-0005-0000-0000-00006C070000}"/>
    <cellStyle name="Salida 3" xfId="1900" xr:uid="{00000000-0005-0000-0000-00006D070000}"/>
    <cellStyle name="Salida 3 10" xfId="1901" xr:uid="{00000000-0005-0000-0000-00006E070000}"/>
    <cellStyle name="Salida 3 10 2" xfId="1902" xr:uid="{00000000-0005-0000-0000-00006F070000}"/>
    <cellStyle name="Salida 3 10 2 2" xfId="1903" xr:uid="{00000000-0005-0000-0000-000070070000}"/>
    <cellStyle name="Salida 3 10 2 3" xfId="1904" xr:uid="{00000000-0005-0000-0000-000071070000}"/>
    <cellStyle name="Salida 3 10 2 4" xfId="1905" xr:uid="{00000000-0005-0000-0000-000072070000}"/>
    <cellStyle name="Salida 3 10 2 5" xfId="1906" xr:uid="{00000000-0005-0000-0000-000073070000}"/>
    <cellStyle name="Salida 3 10 2 6" xfId="1907" xr:uid="{00000000-0005-0000-0000-000074070000}"/>
    <cellStyle name="Salida 3 10 2 7" xfId="1908" xr:uid="{00000000-0005-0000-0000-000075070000}"/>
    <cellStyle name="Salida 3 11" xfId="1909" xr:uid="{00000000-0005-0000-0000-000076070000}"/>
    <cellStyle name="Salida 3 11 2" xfId="1910" xr:uid="{00000000-0005-0000-0000-000077070000}"/>
    <cellStyle name="Salida 3 11 2 2" xfId="1911" xr:uid="{00000000-0005-0000-0000-000078070000}"/>
    <cellStyle name="Salida 3 11 2 3" xfId="1912" xr:uid="{00000000-0005-0000-0000-000079070000}"/>
    <cellStyle name="Salida 3 11 2 4" xfId="1913" xr:uid="{00000000-0005-0000-0000-00007A070000}"/>
    <cellStyle name="Salida 3 11 2 5" xfId="1914" xr:uid="{00000000-0005-0000-0000-00007B070000}"/>
    <cellStyle name="Salida 3 11 2 6" xfId="1915" xr:uid="{00000000-0005-0000-0000-00007C070000}"/>
    <cellStyle name="Salida 3 11 2 7" xfId="1916" xr:uid="{00000000-0005-0000-0000-00007D070000}"/>
    <cellStyle name="Salida 3 12" xfId="1917" xr:uid="{00000000-0005-0000-0000-00007E070000}"/>
    <cellStyle name="Salida 3 12 2" xfId="1918" xr:uid="{00000000-0005-0000-0000-00007F070000}"/>
    <cellStyle name="Salida 3 12 3" xfId="1919" xr:uid="{00000000-0005-0000-0000-000080070000}"/>
    <cellStyle name="Salida 3 12 4" xfId="1920" xr:uid="{00000000-0005-0000-0000-000081070000}"/>
    <cellStyle name="Salida 3 12 5" xfId="1921" xr:uid="{00000000-0005-0000-0000-000082070000}"/>
    <cellStyle name="Salida 3 12 6" xfId="1922" xr:uid="{00000000-0005-0000-0000-000083070000}"/>
    <cellStyle name="Salida 3 12 7" xfId="1923" xr:uid="{00000000-0005-0000-0000-000084070000}"/>
    <cellStyle name="Salida 3 2" xfId="1924" xr:uid="{00000000-0005-0000-0000-000085070000}"/>
    <cellStyle name="Salida 3 2 2" xfId="1925" xr:uid="{00000000-0005-0000-0000-000086070000}"/>
    <cellStyle name="Salida 3 2 2 2" xfId="1926" xr:uid="{00000000-0005-0000-0000-000087070000}"/>
    <cellStyle name="Salida 3 2 2 2 2" xfId="1927" xr:uid="{00000000-0005-0000-0000-000088070000}"/>
    <cellStyle name="Salida 3 2 2 2 3" xfId="1928" xr:uid="{00000000-0005-0000-0000-000089070000}"/>
    <cellStyle name="Salida 3 2 2 2 4" xfId="1929" xr:uid="{00000000-0005-0000-0000-00008A070000}"/>
    <cellStyle name="Salida 3 2 2 2 5" xfId="1930" xr:uid="{00000000-0005-0000-0000-00008B070000}"/>
    <cellStyle name="Salida 3 2 2 2 6" xfId="1931" xr:uid="{00000000-0005-0000-0000-00008C070000}"/>
    <cellStyle name="Salida 3 2 2 2 7" xfId="1932" xr:uid="{00000000-0005-0000-0000-00008D070000}"/>
    <cellStyle name="Salida 3 2 3" xfId="1933" xr:uid="{00000000-0005-0000-0000-00008E070000}"/>
    <cellStyle name="Salida 3 2 3 2" xfId="1934" xr:uid="{00000000-0005-0000-0000-00008F070000}"/>
    <cellStyle name="Salida 3 2 3 2 2" xfId="1935" xr:uid="{00000000-0005-0000-0000-000090070000}"/>
    <cellStyle name="Salida 3 2 3 2 3" xfId="1936" xr:uid="{00000000-0005-0000-0000-000091070000}"/>
    <cellStyle name="Salida 3 2 3 2 4" xfId="1937" xr:uid="{00000000-0005-0000-0000-000092070000}"/>
    <cellStyle name="Salida 3 2 3 2 5" xfId="1938" xr:uid="{00000000-0005-0000-0000-000093070000}"/>
    <cellStyle name="Salida 3 2 3 2 6" xfId="1939" xr:uid="{00000000-0005-0000-0000-000094070000}"/>
    <cellStyle name="Salida 3 2 3 2 7" xfId="1940" xr:uid="{00000000-0005-0000-0000-000095070000}"/>
    <cellStyle name="Salida 3 2 4" xfId="1941" xr:uid="{00000000-0005-0000-0000-000096070000}"/>
    <cellStyle name="Salida 3 2 4 2" xfId="1942" xr:uid="{00000000-0005-0000-0000-000097070000}"/>
    <cellStyle name="Salida 3 2 4 2 2" xfId="1943" xr:uid="{00000000-0005-0000-0000-000098070000}"/>
    <cellStyle name="Salida 3 2 4 2 3" xfId="1944" xr:uid="{00000000-0005-0000-0000-000099070000}"/>
    <cellStyle name="Salida 3 2 4 2 4" xfId="1945" xr:uid="{00000000-0005-0000-0000-00009A070000}"/>
    <cellStyle name="Salida 3 2 4 2 5" xfId="1946" xr:uid="{00000000-0005-0000-0000-00009B070000}"/>
    <cellStyle name="Salida 3 2 4 2 6" xfId="1947" xr:uid="{00000000-0005-0000-0000-00009C070000}"/>
    <cellStyle name="Salida 3 2 4 2 7" xfId="1948" xr:uid="{00000000-0005-0000-0000-00009D070000}"/>
    <cellStyle name="Salida 3 2 5" xfId="1949" xr:uid="{00000000-0005-0000-0000-00009E070000}"/>
    <cellStyle name="Salida 3 2 5 2" xfId="1950" xr:uid="{00000000-0005-0000-0000-00009F070000}"/>
    <cellStyle name="Salida 3 2 5 3" xfId="1951" xr:uid="{00000000-0005-0000-0000-0000A0070000}"/>
    <cellStyle name="Salida 3 2 5 4" xfId="1952" xr:uid="{00000000-0005-0000-0000-0000A1070000}"/>
    <cellStyle name="Salida 3 2 5 5" xfId="1953" xr:uid="{00000000-0005-0000-0000-0000A2070000}"/>
    <cellStyle name="Salida 3 2 5 6" xfId="1954" xr:uid="{00000000-0005-0000-0000-0000A3070000}"/>
    <cellStyle name="Salida 3 2 5 7" xfId="1955" xr:uid="{00000000-0005-0000-0000-0000A4070000}"/>
    <cellStyle name="Salida 3 3" xfId="1956" xr:uid="{00000000-0005-0000-0000-0000A5070000}"/>
    <cellStyle name="Salida 3 3 2" xfId="1957" xr:uid="{00000000-0005-0000-0000-0000A6070000}"/>
    <cellStyle name="Salida 3 3 2 2" xfId="1958" xr:uid="{00000000-0005-0000-0000-0000A7070000}"/>
    <cellStyle name="Salida 3 3 2 2 2" xfId="1959" xr:uid="{00000000-0005-0000-0000-0000A8070000}"/>
    <cellStyle name="Salida 3 3 2 2 3" xfId="1960" xr:uid="{00000000-0005-0000-0000-0000A9070000}"/>
    <cellStyle name="Salida 3 3 2 2 4" xfId="1961" xr:uid="{00000000-0005-0000-0000-0000AA070000}"/>
    <cellStyle name="Salida 3 3 2 2 5" xfId="1962" xr:uid="{00000000-0005-0000-0000-0000AB070000}"/>
    <cellStyle name="Salida 3 3 2 2 6" xfId="1963" xr:uid="{00000000-0005-0000-0000-0000AC070000}"/>
    <cellStyle name="Salida 3 3 2 2 7" xfId="1964" xr:uid="{00000000-0005-0000-0000-0000AD070000}"/>
    <cellStyle name="Salida 3 3 3" xfId="1965" xr:uid="{00000000-0005-0000-0000-0000AE070000}"/>
    <cellStyle name="Salida 3 3 3 2" xfId="1966" xr:uid="{00000000-0005-0000-0000-0000AF070000}"/>
    <cellStyle name="Salida 3 3 3 2 2" xfId="1967" xr:uid="{00000000-0005-0000-0000-0000B0070000}"/>
    <cellStyle name="Salida 3 3 3 2 3" xfId="1968" xr:uid="{00000000-0005-0000-0000-0000B1070000}"/>
    <cellStyle name="Salida 3 3 3 2 4" xfId="1969" xr:uid="{00000000-0005-0000-0000-0000B2070000}"/>
    <cellStyle name="Salida 3 3 3 2 5" xfId="1970" xr:uid="{00000000-0005-0000-0000-0000B3070000}"/>
    <cellStyle name="Salida 3 3 3 2 6" xfId="1971" xr:uid="{00000000-0005-0000-0000-0000B4070000}"/>
    <cellStyle name="Salida 3 3 3 2 7" xfId="1972" xr:uid="{00000000-0005-0000-0000-0000B5070000}"/>
    <cellStyle name="Salida 3 3 4" xfId="1973" xr:uid="{00000000-0005-0000-0000-0000B6070000}"/>
    <cellStyle name="Salida 3 3 4 2" xfId="1974" xr:uid="{00000000-0005-0000-0000-0000B7070000}"/>
    <cellStyle name="Salida 3 3 4 2 2" xfId="1975" xr:uid="{00000000-0005-0000-0000-0000B8070000}"/>
    <cellStyle name="Salida 3 3 4 2 3" xfId="1976" xr:uid="{00000000-0005-0000-0000-0000B9070000}"/>
    <cellStyle name="Salida 3 3 4 2 4" xfId="1977" xr:uid="{00000000-0005-0000-0000-0000BA070000}"/>
    <cellStyle name="Salida 3 3 4 2 5" xfId="1978" xr:uid="{00000000-0005-0000-0000-0000BB070000}"/>
    <cellStyle name="Salida 3 3 4 2 6" xfId="1979" xr:uid="{00000000-0005-0000-0000-0000BC070000}"/>
    <cellStyle name="Salida 3 3 4 2 7" xfId="1980" xr:uid="{00000000-0005-0000-0000-0000BD070000}"/>
    <cellStyle name="Salida 3 3 5" xfId="1981" xr:uid="{00000000-0005-0000-0000-0000BE070000}"/>
    <cellStyle name="Salida 3 3 5 2" xfId="1982" xr:uid="{00000000-0005-0000-0000-0000BF070000}"/>
    <cellStyle name="Salida 3 3 5 3" xfId="1983" xr:uid="{00000000-0005-0000-0000-0000C0070000}"/>
    <cellStyle name="Salida 3 3 5 4" xfId="1984" xr:uid="{00000000-0005-0000-0000-0000C1070000}"/>
    <cellStyle name="Salida 3 3 5 5" xfId="1985" xr:uid="{00000000-0005-0000-0000-0000C2070000}"/>
    <cellStyle name="Salida 3 3 5 6" xfId="1986" xr:uid="{00000000-0005-0000-0000-0000C3070000}"/>
    <cellStyle name="Salida 3 3 5 7" xfId="1987" xr:uid="{00000000-0005-0000-0000-0000C4070000}"/>
    <cellStyle name="Salida 3 4" xfId="1988" xr:uid="{00000000-0005-0000-0000-0000C5070000}"/>
    <cellStyle name="Salida 3 4 2" xfId="1989" xr:uid="{00000000-0005-0000-0000-0000C6070000}"/>
    <cellStyle name="Salida 3 4 2 2" xfId="1990" xr:uid="{00000000-0005-0000-0000-0000C7070000}"/>
    <cellStyle name="Salida 3 4 2 2 2" xfId="1991" xr:uid="{00000000-0005-0000-0000-0000C8070000}"/>
    <cellStyle name="Salida 3 4 2 2 3" xfId="1992" xr:uid="{00000000-0005-0000-0000-0000C9070000}"/>
    <cellStyle name="Salida 3 4 2 2 4" xfId="1993" xr:uid="{00000000-0005-0000-0000-0000CA070000}"/>
    <cellStyle name="Salida 3 4 2 2 5" xfId="1994" xr:uid="{00000000-0005-0000-0000-0000CB070000}"/>
    <cellStyle name="Salida 3 4 2 2 6" xfId="1995" xr:uid="{00000000-0005-0000-0000-0000CC070000}"/>
    <cellStyle name="Salida 3 4 2 2 7" xfId="1996" xr:uid="{00000000-0005-0000-0000-0000CD070000}"/>
    <cellStyle name="Salida 3 4 3" xfId="1997" xr:uid="{00000000-0005-0000-0000-0000CE070000}"/>
    <cellStyle name="Salida 3 4 3 2" xfId="1998" xr:uid="{00000000-0005-0000-0000-0000CF070000}"/>
    <cellStyle name="Salida 3 4 3 2 2" xfId="1999" xr:uid="{00000000-0005-0000-0000-0000D0070000}"/>
    <cellStyle name="Salida 3 4 3 2 3" xfId="2000" xr:uid="{00000000-0005-0000-0000-0000D1070000}"/>
    <cellStyle name="Salida 3 4 3 2 4" xfId="2001" xr:uid="{00000000-0005-0000-0000-0000D2070000}"/>
    <cellStyle name="Salida 3 4 3 2 5" xfId="2002" xr:uid="{00000000-0005-0000-0000-0000D3070000}"/>
    <cellStyle name="Salida 3 4 3 2 6" xfId="2003" xr:uid="{00000000-0005-0000-0000-0000D4070000}"/>
    <cellStyle name="Salida 3 4 3 2 7" xfId="2004" xr:uid="{00000000-0005-0000-0000-0000D5070000}"/>
    <cellStyle name="Salida 3 4 4" xfId="2005" xr:uid="{00000000-0005-0000-0000-0000D6070000}"/>
    <cellStyle name="Salida 3 4 4 2" xfId="2006" xr:uid="{00000000-0005-0000-0000-0000D7070000}"/>
    <cellStyle name="Salida 3 4 4 2 2" xfId="2007" xr:uid="{00000000-0005-0000-0000-0000D8070000}"/>
    <cellStyle name="Salida 3 4 4 2 3" xfId="2008" xr:uid="{00000000-0005-0000-0000-0000D9070000}"/>
    <cellStyle name="Salida 3 4 4 2 4" xfId="2009" xr:uid="{00000000-0005-0000-0000-0000DA070000}"/>
    <cellStyle name="Salida 3 4 4 2 5" xfId="2010" xr:uid="{00000000-0005-0000-0000-0000DB070000}"/>
    <cellStyle name="Salida 3 4 4 2 6" xfId="2011" xr:uid="{00000000-0005-0000-0000-0000DC070000}"/>
    <cellStyle name="Salida 3 4 4 2 7" xfId="2012" xr:uid="{00000000-0005-0000-0000-0000DD070000}"/>
    <cellStyle name="Salida 3 4 5" xfId="2013" xr:uid="{00000000-0005-0000-0000-0000DE070000}"/>
    <cellStyle name="Salida 3 4 5 2" xfId="2014" xr:uid="{00000000-0005-0000-0000-0000DF070000}"/>
    <cellStyle name="Salida 3 4 5 3" xfId="2015" xr:uid="{00000000-0005-0000-0000-0000E0070000}"/>
    <cellStyle name="Salida 3 4 5 4" xfId="2016" xr:uid="{00000000-0005-0000-0000-0000E1070000}"/>
    <cellStyle name="Salida 3 4 5 5" xfId="2017" xr:uid="{00000000-0005-0000-0000-0000E2070000}"/>
    <cellStyle name="Salida 3 4 5 6" xfId="2018" xr:uid="{00000000-0005-0000-0000-0000E3070000}"/>
    <cellStyle name="Salida 3 4 5 7" xfId="2019" xr:uid="{00000000-0005-0000-0000-0000E4070000}"/>
    <cellStyle name="Salida 3 5" xfId="2020" xr:uid="{00000000-0005-0000-0000-0000E5070000}"/>
    <cellStyle name="Salida 3 5 2" xfId="2021" xr:uid="{00000000-0005-0000-0000-0000E6070000}"/>
    <cellStyle name="Salida 3 5 2 2" xfId="2022" xr:uid="{00000000-0005-0000-0000-0000E7070000}"/>
    <cellStyle name="Salida 3 5 2 2 2" xfId="2023" xr:uid="{00000000-0005-0000-0000-0000E8070000}"/>
    <cellStyle name="Salida 3 5 2 2 3" xfId="2024" xr:uid="{00000000-0005-0000-0000-0000E9070000}"/>
    <cellStyle name="Salida 3 5 2 2 4" xfId="2025" xr:uid="{00000000-0005-0000-0000-0000EA070000}"/>
    <cellStyle name="Salida 3 5 2 2 5" xfId="2026" xr:uid="{00000000-0005-0000-0000-0000EB070000}"/>
    <cellStyle name="Salida 3 5 2 2 6" xfId="2027" xr:uid="{00000000-0005-0000-0000-0000EC070000}"/>
    <cellStyle name="Salida 3 5 2 2 7" xfId="2028" xr:uid="{00000000-0005-0000-0000-0000ED070000}"/>
    <cellStyle name="Salida 3 5 3" xfId="2029" xr:uid="{00000000-0005-0000-0000-0000EE070000}"/>
    <cellStyle name="Salida 3 5 3 2" xfId="2030" xr:uid="{00000000-0005-0000-0000-0000EF070000}"/>
    <cellStyle name="Salida 3 5 3 2 2" xfId="2031" xr:uid="{00000000-0005-0000-0000-0000F0070000}"/>
    <cellStyle name="Salida 3 5 3 2 3" xfId="2032" xr:uid="{00000000-0005-0000-0000-0000F1070000}"/>
    <cellStyle name="Salida 3 5 3 2 4" xfId="2033" xr:uid="{00000000-0005-0000-0000-0000F2070000}"/>
    <cellStyle name="Salida 3 5 3 2 5" xfId="2034" xr:uid="{00000000-0005-0000-0000-0000F3070000}"/>
    <cellStyle name="Salida 3 5 3 2 6" xfId="2035" xr:uid="{00000000-0005-0000-0000-0000F4070000}"/>
    <cellStyle name="Salida 3 5 3 2 7" xfId="2036" xr:uid="{00000000-0005-0000-0000-0000F5070000}"/>
    <cellStyle name="Salida 3 5 4" xfId="2037" xr:uid="{00000000-0005-0000-0000-0000F6070000}"/>
    <cellStyle name="Salida 3 5 4 2" xfId="2038" xr:uid="{00000000-0005-0000-0000-0000F7070000}"/>
    <cellStyle name="Salida 3 5 4 2 2" xfId="2039" xr:uid="{00000000-0005-0000-0000-0000F8070000}"/>
    <cellStyle name="Salida 3 5 4 2 3" xfId="2040" xr:uid="{00000000-0005-0000-0000-0000F9070000}"/>
    <cellStyle name="Salida 3 5 4 2 4" xfId="2041" xr:uid="{00000000-0005-0000-0000-0000FA070000}"/>
    <cellStyle name="Salida 3 5 4 2 5" xfId="2042" xr:uid="{00000000-0005-0000-0000-0000FB070000}"/>
    <cellStyle name="Salida 3 5 4 2 6" xfId="2043" xr:uid="{00000000-0005-0000-0000-0000FC070000}"/>
    <cellStyle name="Salida 3 5 4 2 7" xfId="2044" xr:uid="{00000000-0005-0000-0000-0000FD070000}"/>
    <cellStyle name="Salida 3 5 5" xfId="2045" xr:uid="{00000000-0005-0000-0000-0000FE070000}"/>
    <cellStyle name="Salida 3 5 5 2" xfId="2046" xr:uid="{00000000-0005-0000-0000-0000FF070000}"/>
    <cellStyle name="Salida 3 5 5 3" xfId="2047" xr:uid="{00000000-0005-0000-0000-000000080000}"/>
    <cellStyle name="Salida 3 5 5 4" xfId="2048" xr:uid="{00000000-0005-0000-0000-000001080000}"/>
    <cellStyle name="Salida 3 5 5 5" xfId="2049" xr:uid="{00000000-0005-0000-0000-000002080000}"/>
    <cellStyle name="Salida 3 5 5 6" xfId="2050" xr:uid="{00000000-0005-0000-0000-000003080000}"/>
    <cellStyle name="Salida 3 5 5 7" xfId="2051" xr:uid="{00000000-0005-0000-0000-000004080000}"/>
    <cellStyle name="Salida 3 6" xfId="2052" xr:uid="{00000000-0005-0000-0000-000005080000}"/>
    <cellStyle name="Salida 3 6 2" xfId="2053" xr:uid="{00000000-0005-0000-0000-000006080000}"/>
    <cellStyle name="Salida 3 6 2 2" xfId="2054" xr:uid="{00000000-0005-0000-0000-000007080000}"/>
    <cellStyle name="Salida 3 6 2 2 2" xfId="2055" xr:uid="{00000000-0005-0000-0000-000008080000}"/>
    <cellStyle name="Salida 3 6 2 2 3" xfId="2056" xr:uid="{00000000-0005-0000-0000-000009080000}"/>
    <cellStyle name="Salida 3 6 2 2 4" xfId="2057" xr:uid="{00000000-0005-0000-0000-00000A080000}"/>
    <cellStyle name="Salida 3 6 2 2 5" xfId="2058" xr:uid="{00000000-0005-0000-0000-00000B080000}"/>
    <cellStyle name="Salida 3 6 2 2 6" xfId="2059" xr:uid="{00000000-0005-0000-0000-00000C080000}"/>
    <cellStyle name="Salida 3 6 2 2 7" xfId="2060" xr:uid="{00000000-0005-0000-0000-00000D080000}"/>
    <cellStyle name="Salida 3 6 3" xfId="2061" xr:uid="{00000000-0005-0000-0000-00000E080000}"/>
    <cellStyle name="Salida 3 6 3 2" xfId="2062" xr:uid="{00000000-0005-0000-0000-00000F080000}"/>
    <cellStyle name="Salida 3 6 3 2 2" xfId="2063" xr:uid="{00000000-0005-0000-0000-000010080000}"/>
    <cellStyle name="Salida 3 6 3 2 3" xfId="2064" xr:uid="{00000000-0005-0000-0000-000011080000}"/>
    <cellStyle name="Salida 3 6 3 2 4" xfId="2065" xr:uid="{00000000-0005-0000-0000-000012080000}"/>
    <cellStyle name="Salida 3 6 3 2 5" xfId="2066" xr:uid="{00000000-0005-0000-0000-000013080000}"/>
    <cellStyle name="Salida 3 6 3 2 6" xfId="2067" xr:uid="{00000000-0005-0000-0000-000014080000}"/>
    <cellStyle name="Salida 3 6 3 2 7" xfId="2068" xr:uid="{00000000-0005-0000-0000-000015080000}"/>
    <cellStyle name="Salida 3 6 4" xfId="2069" xr:uid="{00000000-0005-0000-0000-000016080000}"/>
    <cellStyle name="Salida 3 6 4 2" xfId="2070" xr:uid="{00000000-0005-0000-0000-000017080000}"/>
    <cellStyle name="Salida 3 6 4 2 2" xfId="2071" xr:uid="{00000000-0005-0000-0000-000018080000}"/>
    <cellStyle name="Salida 3 6 4 2 3" xfId="2072" xr:uid="{00000000-0005-0000-0000-000019080000}"/>
    <cellStyle name="Salida 3 6 4 2 4" xfId="2073" xr:uid="{00000000-0005-0000-0000-00001A080000}"/>
    <cellStyle name="Salida 3 6 4 2 5" xfId="2074" xr:uid="{00000000-0005-0000-0000-00001B080000}"/>
    <cellStyle name="Salida 3 6 4 2 6" xfId="2075" xr:uid="{00000000-0005-0000-0000-00001C080000}"/>
    <cellStyle name="Salida 3 6 4 2 7" xfId="2076" xr:uid="{00000000-0005-0000-0000-00001D080000}"/>
    <cellStyle name="Salida 3 6 5" xfId="2077" xr:uid="{00000000-0005-0000-0000-00001E080000}"/>
    <cellStyle name="Salida 3 6 5 2" xfId="2078" xr:uid="{00000000-0005-0000-0000-00001F080000}"/>
    <cellStyle name="Salida 3 6 5 3" xfId="2079" xr:uid="{00000000-0005-0000-0000-000020080000}"/>
    <cellStyle name="Salida 3 6 5 4" xfId="2080" xr:uid="{00000000-0005-0000-0000-000021080000}"/>
    <cellStyle name="Salida 3 6 5 5" xfId="2081" xr:uid="{00000000-0005-0000-0000-000022080000}"/>
    <cellStyle name="Salida 3 6 5 6" xfId="2082" xr:uid="{00000000-0005-0000-0000-000023080000}"/>
    <cellStyle name="Salida 3 6 5 7" xfId="2083" xr:uid="{00000000-0005-0000-0000-000024080000}"/>
    <cellStyle name="Salida 3 7" xfId="2084" xr:uid="{00000000-0005-0000-0000-000025080000}"/>
    <cellStyle name="Salida 3 7 2" xfId="2085" xr:uid="{00000000-0005-0000-0000-000026080000}"/>
    <cellStyle name="Salida 3 7 2 2" xfId="2086" xr:uid="{00000000-0005-0000-0000-000027080000}"/>
    <cellStyle name="Salida 3 7 2 2 2" xfId="2087" xr:uid="{00000000-0005-0000-0000-000028080000}"/>
    <cellStyle name="Salida 3 7 2 2 3" xfId="2088" xr:uid="{00000000-0005-0000-0000-000029080000}"/>
    <cellStyle name="Salida 3 7 2 2 4" xfId="2089" xr:uid="{00000000-0005-0000-0000-00002A080000}"/>
    <cellStyle name="Salida 3 7 2 2 5" xfId="2090" xr:uid="{00000000-0005-0000-0000-00002B080000}"/>
    <cellStyle name="Salida 3 7 2 2 6" xfId="2091" xr:uid="{00000000-0005-0000-0000-00002C080000}"/>
    <cellStyle name="Salida 3 7 2 2 7" xfId="2092" xr:uid="{00000000-0005-0000-0000-00002D080000}"/>
    <cellStyle name="Salida 3 7 3" xfId="2093" xr:uid="{00000000-0005-0000-0000-00002E080000}"/>
    <cellStyle name="Salida 3 7 3 2" xfId="2094" xr:uid="{00000000-0005-0000-0000-00002F080000}"/>
    <cellStyle name="Salida 3 7 3 2 2" xfId="2095" xr:uid="{00000000-0005-0000-0000-000030080000}"/>
    <cellStyle name="Salida 3 7 3 2 3" xfId="2096" xr:uid="{00000000-0005-0000-0000-000031080000}"/>
    <cellStyle name="Salida 3 7 3 2 4" xfId="2097" xr:uid="{00000000-0005-0000-0000-000032080000}"/>
    <cellStyle name="Salida 3 7 3 2 5" xfId="2098" xr:uid="{00000000-0005-0000-0000-000033080000}"/>
    <cellStyle name="Salida 3 7 3 2 6" xfId="2099" xr:uid="{00000000-0005-0000-0000-000034080000}"/>
    <cellStyle name="Salida 3 7 3 2 7" xfId="2100" xr:uid="{00000000-0005-0000-0000-000035080000}"/>
    <cellStyle name="Salida 3 7 4" xfId="2101" xr:uid="{00000000-0005-0000-0000-000036080000}"/>
    <cellStyle name="Salida 3 7 4 2" xfId="2102" xr:uid="{00000000-0005-0000-0000-000037080000}"/>
    <cellStyle name="Salida 3 7 4 2 2" xfId="2103" xr:uid="{00000000-0005-0000-0000-000038080000}"/>
    <cellStyle name="Salida 3 7 4 2 3" xfId="2104" xr:uid="{00000000-0005-0000-0000-000039080000}"/>
    <cellStyle name="Salida 3 7 4 2 4" xfId="2105" xr:uid="{00000000-0005-0000-0000-00003A080000}"/>
    <cellStyle name="Salida 3 7 4 2 5" xfId="2106" xr:uid="{00000000-0005-0000-0000-00003B080000}"/>
    <cellStyle name="Salida 3 7 4 2 6" xfId="2107" xr:uid="{00000000-0005-0000-0000-00003C080000}"/>
    <cellStyle name="Salida 3 7 4 2 7" xfId="2108" xr:uid="{00000000-0005-0000-0000-00003D080000}"/>
    <cellStyle name="Salida 3 7 5" xfId="2109" xr:uid="{00000000-0005-0000-0000-00003E080000}"/>
    <cellStyle name="Salida 3 7 5 2" xfId="2110" xr:uid="{00000000-0005-0000-0000-00003F080000}"/>
    <cellStyle name="Salida 3 7 5 3" xfId="2111" xr:uid="{00000000-0005-0000-0000-000040080000}"/>
    <cellStyle name="Salida 3 7 5 4" xfId="2112" xr:uid="{00000000-0005-0000-0000-000041080000}"/>
    <cellStyle name="Salida 3 7 5 5" xfId="2113" xr:uid="{00000000-0005-0000-0000-000042080000}"/>
    <cellStyle name="Salida 3 7 5 6" xfId="2114" xr:uid="{00000000-0005-0000-0000-000043080000}"/>
    <cellStyle name="Salida 3 7 5 7" xfId="2115" xr:uid="{00000000-0005-0000-0000-000044080000}"/>
    <cellStyle name="Salida 3 8" xfId="2116" xr:uid="{00000000-0005-0000-0000-000045080000}"/>
    <cellStyle name="Salida 3 8 2" xfId="2117" xr:uid="{00000000-0005-0000-0000-000046080000}"/>
    <cellStyle name="Salida 3 8 2 2" xfId="2118" xr:uid="{00000000-0005-0000-0000-000047080000}"/>
    <cellStyle name="Salida 3 8 2 2 2" xfId="2119" xr:uid="{00000000-0005-0000-0000-000048080000}"/>
    <cellStyle name="Salida 3 8 2 2 3" xfId="2120" xr:uid="{00000000-0005-0000-0000-000049080000}"/>
    <cellStyle name="Salida 3 8 2 2 4" xfId="2121" xr:uid="{00000000-0005-0000-0000-00004A080000}"/>
    <cellStyle name="Salida 3 8 2 2 5" xfId="2122" xr:uid="{00000000-0005-0000-0000-00004B080000}"/>
    <cellStyle name="Salida 3 8 2 2 6" xfId="2123" xr:uid="{00000000-0005-0000-0000-00004C080000}"/>
    <cellStyle name="Salida 3 8 2 2 7" xfId="2124" xr:uid="{00000000-0005-0000-0000-00004D080000}"/>
    <cellStyle name="Salida 3 8 3" xfId="2125" xr:uid="{00000000-0005-0000-0000-00004E080000}"/>
    <cellStyle name="Salida 3 8 3 2" xfId="2126" xr:uid="{00000000-0005-0000-0000-00004F080000}"/>
    <cellStyle name="Salida 3 8 3 2 2" xfId="2127" xr:uid="{00000000-0005-0000-0000-000050080000}"/>
    <cellStyle name="Salida 3 8 3 2 3" xfId="2128" xr:uid="{00000000-0005-0000-0000-000051080000}"/>
    <cellStyle name="Salida 3 8 3 2 4" xfId="2129" xr:uid="{00000000-0005-0000-0000-000052080000}"/>
    <cellStyle name="Salida 3 8 3 2 5" xfId="2130" xr:uid="{00000000-0005-0000-0000-000053080000}"/>
    <cellStyle name="Salida 3 8 3 2 6" xfId="2131" xr:uid="{00000000-0005-0000-0000-000054080000}"/>
    <cellStyle name="Salida 3 8 3 2 7" xfId="2132" xr:uid="{00000000-0005-0000-0000-000055080000}"/>
    <cellStyle name="Salida 3 8 4" xfId="2133" xr:uid="{00000000-0005-0000-0000-000056080000}"/>
    <cellStyle name="Salida 3 8 4 2" xfId="2134" xr:uid="{00000000-0005-0000-0000-000057080000}"/>
    <cellStyle name="Salida 3 8 4 2 2" xfId="2135" xr:uid="{00000000-0005-0000-0000-000058080000}"/>
    <cellStyle name="Salida 3 8 4 2 3" xfId="2136" xr:uid="{00000000-0005-0000-0000-000059080000}"/>
    <cellStyle name="Salida 3 8 4 2 4" xfId="2137" xr:uid="{00000000-0005-0000-0000-00005A080000}"/>
    <cellStyle name="Salida 3 8 4 2 5" xfId="2138" xr:uid="{00000000-0005-0000-0000-00005B080000}"/>
    <cellStyle name="Salida 3 8 4 2 6" xfId="2139" xr:uid="{00000000-0005-0000-0000-00005C080000}"/>
    <cellStyle name="Salida 3 8 4 2 7" xfId="2140" xr:uid="{00000000-0005-0000-0000-00005D080000}"/>
    <cellStyle name="Salida 3 8 5" xfId="2141" xr:uid="{00000000-0005-0000-0000-00005E080000}"/>
    <cellStyle name="Salida 3 8 5 2" xfId="2142" xr:uid="{00000000-0005-0000-0000-00005F080000}"/>
    <cellStyle name="Salida 3 8 5 3" xfId="2143" xr:uid="{00000000-0005-0000-0000-000060080000}"/>
    <cellStyle name="Salida 3 8 5 4" xfId="2144" xr:uid="{00000000-0005-0000-0000-000061080000}"/>
    <cellStyle name="Salida 3 8 5 5" xfId="2145" xr:uid="{00000000-0005-0000-0000-000062080000}"/>
    <cellStyle name="Salida 3 8 5 6" xfId="2146" xr:uid="{00000000-0005-0000-0000-000063080000}"/>
    <cellStyle name="Salida 3 8 5 7" xfId="2147" xr:uid="{00000000-0005-0000-0000-000064080000}"/>
    <cellStyle name="Salida 3 9" xfId="2148" xr:uid="{00000000-0005-0000-0000-000065080000}"/>
    <cellStyle name="Salida 3 9 2" xfId="2149" xr:uid="{00000000-0005-0000-0000-000066080000}"/>
    <cellStyle name="Salida 3 9 2 2" xfId="2150" xr:uid="{00000000-0005-0000-0000-000067080000}"/>
    <cellStyle name="Salida 3 9 2 3" xfId="2151" xr:uid="{00000000-0005-0000-0000-000068080000}"/>
    <cellStyle name="Salida 3 9 2 4" xfId="2152" xr:uid="{00000000-0005-0000-0000-000069080000}"/>
    <cellStyle name="Salida 3 9 2 5" xfId="2153" xr:uid="{00000000-0005-0000-0000-00006A080000}"/>
    <cellStyle name="Salida 3 9 2 6" xfId="2154" xr:uid="{00000000-0005-0000-0000-00006B080000}"/>
    <cellStyle name="Salida 3 9 2 7" xfId="2155" xr:uid="{00000000-0005-0000-0000-00006C080000}"/>
    <cellStyle name="Salida 4" xfId="2156" xr:uid="{00000000-0005-0000-0000-00006D080000}"/>
    <cellStyle name="SAPBEXaggData" xfId="2157" xr:uid="{00000000-0005-0000-0000-00006E080000}"/>
    <cellStyle name="SAPBEXaggData 10" xfId="2158" xr:uid="{00000000-0005-0000-0000-00006F080000}"/>
    <cellStyle name="SAPBEXaggData 10 2" xfId="2159" xr:uid="{00000000-0005-0000-0000-000070080000}"/>
    <cellStyle name="SAPBEXaggData 10 2 2" xfId="2160" xr:uid="{00000000-0005-0000-0000-000071080000}"/>
    <cellStyle name="SAPBEXaggData 10 2 3" xfId="2161" xr:uid="{00000000-0005-0000-0000-000072080000}"/>
    <cellStyle name="SAPBEXaggData 10 2 4" xfId="2162" xr:uid="{00000000-0005-0000-0000-000073080000}"/>
    <cellStyle name="SAPBEXaggData 10 2 5" xfId="2163" xr:uid="{00000000-0005-0000-0000-000074080000}"/>
    <cellStyle name="SAPBEXaggData 10 2 6" xfId="2164" xr:uid="{00000000-0005-0000-0000-000075080000}"/>
    <cellStyle name="SAPBEXaggData 10 2 7" xfId="2165" xr:uid="{00000000-0005-0000-0000-000076080000}"/>
    <cellStyle name="SAPBEXaggData 11" xfId="2166" xr:uid="{00000000-0005-0000-0000-000077080000}"/>
    <cellStyle name="SAPBEXaggData 11 2" xfId="2167" xr:uid="{00000000-0005-0000-0000-000078080000}"/>
    <cellStyle name="SAPBEXaggData 11 3" xfId="2168" xr:uid="{00000000-0005-0000-0000-000079080000}"/>
    <cellStyle name="SAPBEXaggData 11 4" xfId="2169" xr:uid="{00000000-0005-0000-0000-00007A080000}"/>
    <cellStyle name="SAPBEXaggData 11 5" xfId="2170" xr:uid="{00000000-0005-0000-0000-00007B080000}"/>
    <cellStyle name="SAPBEXaggData 11 6" xfId="2171" xr:uid="{00000000-0005-0000-0000-00007C080000}"/>
    <cellStyle name="SAPBEXaggData 11 7" xfId="2172" xr:uid="{00000000-0005-0000-0000-00007D080000}"/>
    <cellStyle name="SAPBEXaggData 2" xfId="2173" xr:uid="{00000000-0005-0000-0000-00007E080000}"/>
    <cellStyle name="SAPBEXaggData 2 10" xfId="2174" xr:uid="{00000000-0005-0000-0000-00007F080000}"/>
    <cellStyle name="SAPBEXaggData 2 10 2" xfId="2175" xr:uid="{00000000-0005-0000-0000-000080080000}"/>
    <cellStyle name="SAPBEXaggData 2 10 3" xfId="2176" xr:uid="{00000000-0005-0000-0000-000081080000}"/>
    <cellStyle name="SAPBEXaggData 2 10 4" xfId="2177" xr:uid="{00000000-0005-0000-0000-000082080000}"/>
    <cellStyle name="SAPBEXaggData 2 10 5" xfId="2178" xr:uid="{00000000-0005-0000-0000-000083080000}"/>
    <cellStyle name="SAPBEXaggData 2 10 6" xfId="2179" xr:uid="{00000000-0005-0000-0000-000084080000}"/>
    <cellStyle name="SAPBEXaggData 2 10 7" xfId="2180" xr:uid="{00000000-0005-0000-0000-000085080000}"/>
    <cellStyle name="SAPBEXaggData 2 2" xfId="2181" xr:uid="{00000000-0005-0000-0000-000086080000}"/>
    <cellStyle name="SAPBEXaggData 2 2 2" xfId="2182" xr:uid="{00000000-0005-0000-0000-000087080000}"/>
    <cellStyle name="SAPBEXaggData 2 2 2 2" xfId="2183" xr:uid="{00000000-0005-0000-0000-000088080000}"/>
    <cellStyle name="SAPBEXaggData 2 2 2 2 2" xfId="2184" xr:uid="{00000000-0005-0000-0000-000089080000}"/>
    <cellStyle name="SAPBEXaggData 2 2 2 2 3" xfId="2185" xr:uid="{00000000-0005-0000-0000-00008A080000}"/>
    <cellStyle name="SAPBEXaggData 2 2 2 2 4" xfId="2186" xr:uid="{00000000-0005-0000-0000-00008B080000}"/>
    <cellStyle name="SAPBEXaggData 2 2 2 2 5" xfId="2187" xr:uid="{00000000-0005-0000-0000-00008C080000}"/>
    <cellStyle name="SAPBEXaggData 2 2 2 2 6" xfId="2188" xr:uid="{00000000-0005-0000-0000-00008D080000}"/>
    <cellStyle name="SAPBEXaggData 2 2 2 2 7" xfId="2189" xr:uid="{00000000-0005-0000-0000-00008E080000}"/>
    <cellStyle name="SAPBEXaggData 2 2 3" xfId="2190" xr:uid="{00000000-0005-0000-0000-00008F080000}"/>
    <cellStyle name="SAPBEXaggData 2 2 3 2" xfId="2191" xr:uid="{00000000-0005-0000-0000-000090080000}"/>
    <cellStyle name="SAPBEXaggData 2 2 3 2 2" xfId="2192" xr:uid="{00000000-0005-0000-0000-000091080000}"/>
    <cellStyle name="SAPBEXaggData 2 2 3 2 3" xfId="2193" xr:uid="{00000000-0005-0000-0000-000092080000}"/>
    <cellStyle name="SAPBEXaggData 2 2 3 2 4" xfId="2194" xr:uid="{00000000-0005-0000-0000-000093080000}"/>
    <cellStyle name="SAPBEXaggData 2 2 3 2 5" xfId="2195" xr:uid="{00000000-0005-0000-0000-000094080000}"/>
    <cellStyle name="SAPBEXaggData 2 2 3 2 6" xfId="2196" xr:uid="{00000000-0005-0000-0000-000095080000}"/>
    <cellStyle name="SAPBEXaggData 2 2 3 2 7" xfId="2197" xr:uid="{00000000-0005-0000-0000-000096080000}"/>
    <cellStyle name="SAPBEXaggData 2 2 4" xfId="2198" xr:uid="{00000000-0005-0000-0000-000097080000}"/>
    <cellStyle name="SAPBEXaggData 2 2 4 2" xfId="2199" xr:uid="{00000000-0005-0000-0000-000098080000}"/>
    <cellStyle name="SAPBEXaggData 2 2 4 2 2" xfId="2200" xr:uid="{00000000-0005-0000-0000-000099080000}"/>
    <cellStyle name="SAPBEXaggData 2 2 4 2 3" xfId="2201" xr:uid="{00000000-0005-0000-0000-00009A080000}"/>
    <cellStyle name="SAPBEXaggData 2 2 4 2 4" xfId="2202" xr:uid="{00000000-0005-0000-0000-00009B080000}"/>
    <cellStyle name="SAPBEXaggData 2 2 4 2 5" xfId="2203" xr:uid="{00000000-0005-0000-0000-00009C080000}"/>
    <cellStyle name="SAPBEXaggData 2 2 4 2 6" xfId="2204" xr:uid="{00000000-0005-0000-0000-00009D080000}"/>
    <cellStyle name="SAPBEXaggData 2 2 4 2 7" xfId="2205" xr:uid="{00000000-0005-0000-0000-00009E080000}"/>
    <cellStyle name="SAPBEXaggData 2 2 5" xfId="2206" xr:uid="{00000000-0005-0000-0000-00009F080000}"/>
    <cellStyle name="SAPBEXaggData 2 2 5 2" xfId="2207" xr:uid="{00000000-0005-0000-0000-0000A0080000}"/>
    <cellStyle name="SAPBEXaggData 2 2 5 3" xfId="2208" xr:uid="{00000000-0005-0000-0000-0000A1080000}"/>
    <cellStyle name="SAPBEXaggData 2 2 5 4" xfId="2209" xr:uid="{00000000-0005-0000-0000-0000A2080000}"/>
    <cellStyle name="SAPBEXaggData 2 2 5 5" xfId="2210" xr:uid="{00000000-0005-0000-0000-0000A3080000}"/>
    <cellStyle name="SAPBEXaggData 2 2 5 6" xfId="2211" xr:uid="{00000000-0005-0000-0000-0000A4080000}"/>
    <cellStyle name="SAPBEXaggData 2 2 5 7" xfId="2212" xr:uid="{00000000-0005-0000-0000-0000A5080000}"/>
    <cellStyle name="SAPBEXaggData 2 3" xfId="2213" xr:uid="{00000000-0005-0000-0000-0000A6080000}"/>
    <cellStyle name="SAPBEXaggData 2 3 2" xfId="2214" xr:uid="{00000000-0005-0000-0000-0000A7080000}"/>
    <cellStyle name="SAPBEXaggData 2 3 2 2" xfId="2215" xr:uid="{00000000-0005-0000-0000-0000A8080000}"/>
    <cellStyle name="SAPBEXaggData 2 3 2 2 2" xfId="2216" xr:uid="{00000000-0005-0000-0000-0000A9080000}"/>
    <cellStyle name="SAPBEXaggData 2 3 2 2 3" xfId="2217" xr:uid="{00000000-0005-0000-0000-0000AA080000}"/>
    <cellStyle name="SAPBEXaggData 2 3 2 2 4" xfId="2218" xr:uid="{00000000-0005-0000-0000-0000AB080000}"/>
    <cellStyle name="SAPBEXaggData 2 3 2 2 5" xfId="2219" xr:uid="{00000000-0005-0000-0000-0000AC080000}"/>
    <cellStyle name="SAPBEXaggData 2 3 2 2 6" xfId="2220" xr:uid="{00000000-0005-0000-0000-0000AD080000}"/>
    <cellStyle name="SAPBEXaggData 2 3 2 2 7" xfId="2221" xr:uid="{00000000-0005-0000-0000-0000AE080000}"/>
    <cellStyle name="SAPBEXaggData 2 3 3" xfId="2222" xr:uid="{00000000-0005-0000-0000-0000AF080000}"/>
    <cellStyle name="SAPBEXaggData 2 3 3 2" xfId="2223" xr:uid="{00000000-0005-0000-0000-0000B0080000}"/>
    <cellStyle name="SAPBEXaggData 2 3 3 2 2" xfId="2224" xr:uid="{00000000-0005-0000-0000-0000B1080000}"/>
    <cellStyle name="SAPBEXaggData 2 3 3 2 3" xfId="2225" xr:uid="{00000000-0005-0000-0000-0000B2080000}"/>
    <cellStyle name="SAPBEXaggData 2 3 3 2 4" xfId="2226" xr:uid="{00000000-0005-0000-0000-0000B3080000}"/>
    <cellStyle name="SAPBEXaggData 2 3 3 2 5" xfId="2227" xr:uid="{00000000-0005-0000-0000-0000B4080000}"/>
    <cellStyle name="SAPBEXaggData 2 3 3 2 6" xfId="2228" xr:uid="{00000000-0005-0000-0000-0000B5080000}"/>
    <cellStyle name="SAPBEXaggData 2 3 3 2 7" xfId="2229" xr:uid="{00000000-0005-0000-0000-0000B6080000}"/>
    <cellStyle name="SAPBEXaggData 2 3 4" xfId="2230" xr:uid="{00000000-0005-0000-0000-0000B7080000}"/>
    <cellStyle name="SAPBEXaggData 2 3 4 2" xfId="2231" xr:uid="{00000000-0005-0000-0000-0000B8080000}"/>
    <cellStyle name="SAPBEXaggData 2 3 4 2 2" xfId="2232" xr:uid="{00000000-0005-0000-0000-0000B9080000}"/>
    <cellStyle name="SAPBEXaggData 2 3 4 2 3" xfId="2233" xr:uid="{00000000-0005-0000-0000-0000BA080000}"/>
    <cellStyle name="SAPBEXaggData 2 3 4 2 4" xfId="2234" xr:uid="{00000000-0005-0000-0000-0000BB080000}"/>
    <cellStyle name="SAPBEXaggData 2 3 4 2 5" xfId="2235" xr:uid="{00000000-0005-0000-0000-0000BC080000}"/>
    <cellStyle name="SAPBEXaggData 2 3 4 2 6" xfId="2236" xr:uid="{00000000-0005-0000-0000-0000BD080000}"/>
    <cellStyle name="SAPBEXaggData 2 3 4 2 7" xfId="2237" xr:uid="{00000000-0005-0000-0000-0000BE080000}"/>
    <cellStyle name="SAPBEXaggData 2 3 5" xfId="2238" xr:uid="{00000000-0005-0000-0000-0000BF080000}"/>
    <cellStyle name="SAPBEXaggData 2 3 5 2" xfId="2239" xr:uid="{00000000-0005-0000-0000-0000C0080000}"/>
    <cellStyle name="SAPBEXaggData 2 3 5 3" xfId="2240" xr:uid="{00000000-0005-0000-0000-0000C1080000}"/>
    <cellStyle name="SAPBEXaggData 2 3 5 4" xfId="2241" xr:uid="{00000000-0005-0000-0000-0000C2080000}"/>
    <cellStyle name="SAPBEXaggData 2 3 5 5" xfId="2242" xr:uid="{00000000-0005-0000-0000-0000C3080000}"/>
    <cellStyle name="SAPBEXaggData 2 3 5 6" xfId="2243" xr:uid="{00000000-0005-0000-0000-0000C4080000}"/>
    <cellStyle name="SAPBEXaggData 2 3 5 7" xfId="2244" xr:uid="{00000000-0005-0000-0000-0000C5080000}"/>
    <cellStyle name="SAPBEXaggData 2 4" xfId="2245" xr:uid="{00000000-0005-0000-0000-0000C6080000}"/>
    <cellStyle name="SAPBEXaggData 2 4 2" xfId="2246" xr:uid="{00000000-0005-0000-0000-0000C7080000}"/>
    <cellStyle name="SAPBEXaggData 2 4 2 2" xfId="2247" xr:uid="{00000000-0005-0000-0000-0000C8080000}"/>
    <cellStyle name="SAPBEXaggData 2 4 2 2 2" xfId="2248" xr:uid="{00000000-0005-0000-0000-0000C9080000}"/>
    <cellStyle name="SAPBEXaggData 2 4 2 2 3" xfId="2249" xr:uid="{00000000-0005-0000-0000-0000CA080000}"/>
    <cellStyle name="SAPBEXaggData 2 4 2 2 4" xfId="2250" xr:uid="{00000000-0005-0000-0000-0000CB080000}"/>
    <cellStyle name="SAPBEXaggData 2 4 2 2 5" xfId="2251" xr:uid="{00000000-0005-0000-0000-0000CC080000}"/>
    <cellStyle name="SAPBEXaggData 2 4 2 2 6" xfId="2252" xr:uid="{00000000-0005-0000-0000-0000CD080000}"/>
    <cellStyle name="SAPBEXaggData 2 4 2 2 7" xfId="2253" xr:uid="{00000000-0005-0000-0000-0000CE080000}"/>
    <cellStyle name="SAPBEXaggData 2 4 3" xfId="2254" xr:uid="{00000000-0005-0000-0000-0000CF080000}"/>
    <cellStyle name="SAPBEXaggData 2 4 3 2" xfId="2255" xr:uid="{00000000-0005-0000-0000-0000D0080000}"/>
    <cellStyle name="SAPBEXaggData 2 4 3 2 2" xfId="2256" xr:uid="{00000000-0005-0000-0000-0000D1080000}"/>
    <cellStyle name="SAPBEXaggData 2 4 3 2 3" xfId="2257" xr:uid="{00000000-0005-0000-0000-0000D2080000}"/>
    <cellStyle name="SAPBEXaggData 2 4 3 2 4" xfId="2258" xr:uid="{00000000-0005-0000-0000-0000D3080000}"/>
    <cellStyle name="SAPBEXaggData 2 4 3 2 5" xfId="2259" xr:uid="{00000000-0005-0000-0000-0000D4080000}"/>
    <cellStyle name="SAPBEXaggData 2 4 3 2 6" xfId="2260" xr:uid="{00000000-0005-0000-0000-0000D5080000}"/>
    <cellStyle name="SAPBEXaggData 2 4 3 2 7" xfId="2261" xr:uid="{00000000-0005-0000-0000-0000D6080000}"/>
    <cellStyle name="SAPBEXaggData 2 4 4" xfId="2262" xr:uid="{00000000-0005-0000-0000-0000D7080000}"/>
    <cellStyle name="SAPBEXaggData 2 4 4 2" xfId="2263" xr:uid="{00000000-0005-0000-0000-0000D8080000}"/>
    <cellStyle name="SAPBEXaggData 2 4 4 2 2" xfId="2264" xr:uid="{00000000-0005-0000-0000-0000D9080000}"/>
    <cellStyle name="SAPBEXaggData 2 4 4 2 3" xfId="2265" xr:uid="{00000000-0005-0000-0000-0000DA080000}"/>
    <cellStyle name="SAPBEXaggData 2 4 4 2 4" xfId="2266" xr:uid="{00000000-0005-0000-0000-0000DB080000}"/>
    <cellStyle name="SAPBEXaggData 2 4 4 2 5" xfId="2267" xr:uid="{00000000-0005-0000-0000-0000DC080000}"/>
    <cellStyle name="SAPBEXaggData 2 4 4 2 6" xfId="2268" xr:uid="{00000000-0005-0000-0000-0000DD080000}"/>
    <cellStyle name="SAPBEXaggData 2 4 4 2 7" xfId="2269" xr:uid="{00000000-0005-0000-0000-0000DE080000}"/>
    <cellStyle name="SAPBEXaggData 2 4 5" xfId="2270" xr:uid="{00000000-0005-0000-0000-0000DF080000}"/>
    <cellStyle name="SAPBEXaggData 2 4 5 2" xfId="2271" xr:uid="{00000000-0005-0000-0000-0000E0080000}"/>
    <cellStyle name="SAPBEXaggData 2 4 5 3" xfId="2272" xr:uid="{00000000-0005-0000-0000-0000E1080000}"/>
    <cellStyle name="SAPBEXaggData 2 4 5 4" xfId="2273" xr:uid="{00000000-0005-0000-0000-0000E2080000}"/>
    <cellStyle name="SAPBEXaggData 2 4 5 5" xfId="2274" xr:uid="{00000000-0005-0000-0000-0000E3080000}"/>
    <cellStyle name="SAPBEXaggData 2 4 5 6" xfId="2275" xr:uid="{00000000-0005-0000-0000-0000E4080000}"/>
    <cellStyle name="SAPBEXaggData 2 4 5 7" xfId="2276" xr:uid="{00000000-0005-0000-0000-0000E5080000}"/>
    <cellStyle name="SAPBEXaggData 2 5" xfId="2277" xr:uid="{00000000-0005-0000-0000-0000E6080000}"/>
    <cellStyle name="SAPBEXaggData 2 5 2" xfId="2278" xr:uid="{00000000-0005-0000-0000-0000E7080000}"/>
    <cellStyle name="SAPBEXaggData 2 5 2 2" xfId="2279" xr:uid="{00000000-0005-0000-0000-0000E8080000}"/>
    <cellStyle name="SAPBEXaggData 2 5 2 2 2" xfId="2280" xr:uid="{00000000-0005-0000-0000-0000E9080000}"/>
    <cellStyle name="SAPBEXaggData 2 5 2 2 3" xfId="2281" xr:uid="{00000000-0005-0000-0000-0000EA080000}"/>
    <cellStyle name="SAPBEXaggData 2 5 2 2 4" xfId="2282" xr:uid="{00000000-0005-0000-0000-0000EB080000}"/>
    <cellStyle name="SAPBEXaggData 2 5 2 2 5" xfId="2283" xr:uid="{00000000-0005-0000-0000-0000EC080000}"/>
    <cellStyle name="SAPBEXaggData 2 5 2 2 6" xfId="2284" xr:uid="{00000000-0005-0000-0000-0000ED080000}"/>
    <cellStyle name="SAPBEXaggData 2 5 2 2 7" xfId="2285" xr:uid="{00000000-0005-0000-0000-0000EE080000}"/>
    <cellStyle name="SAPBEXaggData 2 5 3" xfId="2286" xr:uid="{00000000-0005-0000-0000-0000EF080000}"/>
    <cellStyle name="SAPBEXaggData 2 5 3 2" xfId="2287" xr:uid="{00000000-0005-0000-0000-0000F0080000}"/>
    <cellStyle name="SAPBEXaggData 2 5 3 2 2" xfId="2288" xr:uid="{00000000-0005-0000-0000-0000F1080000}"/>
    <cellStyle name="SAPBEXaggData 2 5 3 2 3" xfId="2289" xr:uid="{00000000-0005-0000-0000-0000F2080000}"/>
    <cellStyle name="SAPBEXaggData 2 5 3 2 4" xfId="2290" xr:uid="{00000000-0005-0000-0000-0000F3080000}"/>
    <cellStyle name="SAPBEXaggData 2 5 3 2 5" xfId="2291" xr:uid="{00000000-0005-0000-0000-0000F4080000}"/>
    <cellStyle name="SAPBEXaggData 2 5 3 2 6" xfId="2292" xr:uid="{00000000-0005-0000-0000-0000F5080000}"/>
    <cellStyle name="SAPBEXaggData 2 5 3 2 7" xfId="2293" xr:uid="{00000000-0005-0000-0000-0000F6080000}"/>
    <cellStyle name="SAPBEXaggData 2 5 4" xfId="2294" xr:uid="{00000000-0005-0000-0000-0000F7080000}"/>
    <cellStyle name="SAPBEXaggData 2 5 4 2" xfId="2295" xr:uid="{00000000-0005-0000-0000-0000F8080000}"/>
    <cellStyle name="SAPBEXaggData 2 5 4 2 2" xfId="2296" xr:uid="{00000000-0005-0000-0000-0000F9080000}"/>
    <cellStyle name="SAPBEXaggData 2 5 4 2 3" xfId="2297" xr:uid="{00000000-0005-0000-0000-0000FA080000}"/>
    <cellStyle name="SAPBEXaggData 2 5 4 2 4" xfId="2298" xr:uid="{00000000-0005-0000-0000-0000FB080000}"/>
    <cellStyle name="SAPBEXaggData 2 5 4 2 5" xfId="2299" xr:uid="{00000000-0005-0000-0000-0000FC080000}"/>
    <cellStyle name="SAPBEXaggData 2 5 4 2 6" xfId="2300" xr:uid="{00000000-0005-0000-0000-0000FD080000}"/>
    <cellStyle name="SAPBEXaggData 2 5 4 2 7" xfId="2301" xr:uid="{00000000-0005-0000-0000-0000FE080000}"/>
    <cellStyle name="SAPBEXaggData 2 5 5" xfId="2302" xr:uid="{00000000-0005-0000-0000-0000FF080000}"/>
    <cellStyle name="SAPBEXaggData 2 5 5 2" xfId="2303" xr:uid="{00000000-0005-0000-0000-000000090000}"/>
    <cellStyle name="SAPBEXaggData 2 5 5 3" xfId="2304" xr:uid="{00000000-0005-0000-0000-000001090000}"/>
    <cellStyle name="SAPBEXaggData 2 5 5 4" xfId="2305" xr:uid="{00000000-0005-0000-0000-000002090000}"/>
    <cellStyle name="SAPBEXaggData 2 5 5 5" xfId="2306" xr:uid="{00000000-0005-0000-0000-000003090000}"/>
    <cellStyle name="SAPBEXaggData 2 5 5 6" xfId="2307" xr:uid="{00000000-0005-0000-0000-000004090000}"/>
    <cellStyle name="SAPBEXaggData 2 5 5 7" xfId="2308" xr:uid="{00000000-0005-0000-0000-000005090000}"/>
    <cellStyle name="SAPBEXaggData 2 6" xfId="2309" xr:uid="{00000000-0005-0000-0000-000006090000}"/>
    <cellStyle name="SAPBEXaggData 2 6 2" xfId="2310" xr:uid="{00000000-0005-0000-0000-000007090000}"/>
    <cellStyle name="SAPBEXaggData 2 6 2 2" xfId="2311" xr:uid="{00000000-0005-0000-0000-000008090000}"/>
    <cellStyle name="SAPBEXaggData 2 6 2 2 2" xfId="2312" xr:uid="{00000000-0005-0000-0000-000009090000}"/>
    <cellStyle name="SAPBEXaggData 2 6 2 2 3" xfId="2313" xr:uid="{00000000-0005-0000-0000-00000A090000}"/>
    <cellStyle name="SAPBEXaggData 2 6 2 2 4" xfId="2314" xr:uid="{00000000-0005-0000-0000-00000B090000}"/>
    <cellStyle name="SAPBEXaggData 2 6 2 2 5" xfId="2315" xr:uid="{00000000-0005-0000-0000-00000C090000}"/>
    <cellStyle name="SAPBEXaggData 2 6 2 2 6" xfId="2316" xr:uid="{00000000-0005-0000-0000-00000D090000}"/>
    <cellStyle name="SAPBEXaggData 2 6 2 2 7" xfId="2317" xr:uid="{00000000-0005-0000-0000-00000E090000}"/>
    <cellStyle name="SAPBEXaggData 2 6 3" xfId="2318" xr:uid="{00000000-0005-0000-0000-00000F090000}"/>
    <cellStyle name="SAPBEXaggData 2 6 3 2" xfId="2319" xr:uid="{00000000-0005-0000-0000-000010090000}"/>
    <cellStyle name="SAPBEXaggData 2 6 3 2 2" xfId="2320" xr:uid="{00000000-0005-0000-0000-000011090000}"/>
    <cellStyle name="SAPBEXaggData 2 6 3 2 3" xfId="2321" xr:uid="{00000000-0005-0000-0000-000012090000}"/>
    <cellStyle name="SAPBEXaggData 2 6 3 2 4" xfId="2322" xr:uid="{00000000-0005-0000-0000-000013090000}"/>
    <cellStyle name="SAPBEXaggData 2 6 3 2 5" xfId="2323" xr:uid="{00000000-0005-0000-0000-000014090000}"/>
    <cellStyle name="SAPBEXaggData 2 6 3 2 6" xfId="2324" xr:uid="{00000000-0005-0000-0000-000015090000}"/>
    <cellStyle name="SAPBEXaggData 2 6 3 2 7" xfId="2325" xr:uid="{00000000-0005-0000-0000-000016090000}"/>
    <cellStyle name="SAPBEXaggData 2 6 4" xfId="2326" xr:uid="{00000000-0005-0000-0000-000017090000}"/>
    <cellStyle name="SAPBEXaggData 2 6 4 2" xfId="2327" xr:uid="{00000000-0005-0000-0000-000018090000}"/>
    <cellStyle name="SAPBEXaggData 2 6 4 2 2" xfId="2328" xr:uid="{00000000-0005-0000-0000-000019090000}"/>
    <cellStyle name="SAPBEXaggData 2 6 4 2 3" xfId="2329" xr:uid="{00000000-0005-0000-0000-00001A090000}"/>
    <cellStyle name="SAPBEXaggData 2 6 4 2 4" xfId="2330" xr:uid="{00000000-0005-0000-0000-00001B090000}"/>
    <cellStyle name="SAPBEXaggData 2 6 4 2 5" xfId="2331" xr:uid="{00000000-0005-0000-0000-00001C090000}"/>
    <cellStyle name="SAPBEXaggData 2 6 4 2 6" xfId="2332" xr:uid="{00000000-0005-0000-0000-00001D090000}"/>
    <cellStyle name="SAPBEXaggData 2 6 4 2 7" xfId="2333" xr:uid="{00000000-0005-0000-0000-00001E090000}"/>
    <cellStyle name="SAPBEXaggData 2 6 5" xfId="2334" xr:uid="{00000000-0005-0000-0000-00001F090000}"/>
    <cellStyle name="SAPBEXaggData 2 6 5 2" xfId="2335" xr:uid="{00000000-0005-0000-0000-000020090000}"/>
    <cellStyle name="SAPBEXaggData 2 6 5 3" xfId="2336" xr:uid="{00000000-0005-0000-0000-000021090000}"/>
    <cellStyle name="SAPBEXaggData 2 6 5 4" xfId="2337" xr:uid="{00000000-0005-0000-0000-000022090000}"/>
    <cellStyle name="SAPBEXaggData 2 6 5 5" xfId="2338" xr:uid="{00000000-0005-0000-0000-000023090000}"/>
    <cellStyle name="SAPBEXaggData 2 6 5 6" xfId="2339" xr:uid="{00000000-0005-0000-0000-000024090000}"/>
    <cellStyle name="SAPBEXaggData 2 6 5 7" xfId="2340" xr:uid="{00000000-0005-0000-0000-000025090000}"/>
    <cellStyle name="SAPBEXaggData 2 7" xfId="2341" xr:uid="{00000000-0005-0000-0000-000026090000}"/>
    <cellStyle name="SAPBEXaggData 2 7 2" xfId="2342" xr:uid="{00000000-0005-0000-0000-000027090000}"/>
    <cellStyle name="SAPBEXaggData 2 7 2 2" xfId="2343" xr:uid="{00000000-0005-0000-0000-000028090000}"/>
    <cellStyle name="SAPBEXaggData 2 7 2 3" xfId="2344" xr:uid="{00000000-0005-0000-0000-000029090000}"/>
    <cellStyle name="SAPBEXaggData 2 7 2 4" xfId="2345" xr:uid="{00000000-0005-0000-0000-00002A090000}"/>
    <cellStyle name="SAPBEXaggData 2 7 2 5" xfId="2346" xr:uid="{00000000-0005-0000-0000-00002B090000}"/>
    <cellStyle name="SAPBEXaggData 2 7 2 6" xfId="2347" xr:uid="{00000000-0005-0000-0000-00002C090000}"/>
    <cellStyle name="SAPBEXaggData 2 7 2 7" xfId="2348" xr:uid="{00000000-0005-0000-0000-00002D090000}"/>
    <cellStyle name="SAPBEXaggData 2 8" xfId="2349" xr:uid="{00000000-0005-0000-0000-00002E090000}"/>
    <cellStyle name="SAPBEXaggData 2 8 2" xfId="2350" xr:uid="{00000000-0005-0000-0000-00002F090000}"/>
    <cellStyle name="SAPBEXaggData 2 8 2 2" xfId="2351" xr:uid="{00000000-0005-0000-0000-000030090000}"/>
    <cellStyle name="SAPBEXaggData 2 8 2 3" xfId="2352" xr:uid="{00000000-0005-0000-0000-000031090000}"/>
    <cellStyle name="SAPBEXaggData 2 8 2 4" xfId="2353" xr:uid="{00000000-0005-0000-0000-000032090000}"/>
    <cellStyle name="SAPBEXaggData 2 8 2 5" xfId="2354" xr:uid="{00000000-0005-0000-0000-000033090000}"/>
    <cellStyle name="SAPBEXaggData 2 8 2 6" xfId="2355" xr:uid="{00000000-0005-0000-0000-000034090000}"/>
    <cellStyle name="SAPBEXaggData 2 8 2 7" xfId="2356" xr:uid="{00000000-0005-0000-0000-000035090000}"/>
    <cellStyle name="SAPBEXaggData 2 9" xfId="2357" xr:uid="{00000000-0005-0000-0000-000036090000}"/>
    <cellStyle name="SAPBEXaggData 2 9 2" xfId="2358" xr:uid="{00000000-0005-0000-0000-000037090000}"/>
    <cellStyle name="SAPBEXaggData 2 9 2 2" xfId="2359" xr:uid="{00000000-0005-0000-0000-000038090000}"/>
    <cellStyle name="SAPBEXaggData 2 9 2 3" xfId="2360" xr:uid="{00000000-0005-0000-0000-000039090000}"/>
    <cellStyle name="SAPBEXaggData 2 9 2 4" xfId="2361" xr:uid="{00000000-0005-0000-0000-00003A090000}"/>
    <cellStyle name="SAPBEXaggData 2 9 2 5" xfId="2362" xr:uid="{00000000-0005-0000-0000-00003B090000}"/>
    <cellStyle name="SAPBEXaggData 2 9 2 6" xfId="2363" xr:uid="{00000000-0005-0000-0000-00003C090000}"/>
    <cellStyle name="SAPBEXaggData 2 9 2 7" xfId="2364" xr:uid="{00000000-0005-0000-0000-00003D090000}"/>
    <cellStyle name="SAPBEXaggData 3" xfId="2365" xr:uid="{00000000-0005-0000-0000-00003E090000}"/>
    <cellStyle name="SAPBEXaggData 3 2" xfId="2366" xr:uid="{00000000-0005-0000-0000-00003F090000}"/>
    <cellStyle name="SAPBEXaggData 3 2 2" xfId="2367" xr:uid="{00000000-0005-0000-0000-000040090000}"/>
    <cellStyle name="SAPBEXaggData 3 2 2 2" xfId="2368" xr:uid="{00000000-0005-0000-0000-000041090000}"/>
    <cellStyle name="SAPBEXaggData 3 2 2 3" xfId="2369" xr:uid="{00000000-0005-0000-0000-000042090000}"/>
    <cellStyle name="SAPBEXaggData 3 2 2 4" xfId="2370" xr:uid="{00000000-0005-0000-0000-000043090000}"/>
    <cellStyle name="SAPBEXaggData 3 2 2 5" xfId="2371" xr:uid="{00000000-0005-0000-0000-000044090000}"/>
    <cellStyle name="SAPBEXaggData 3 2 2 6" xfId="2372" xr:uid="{00000000-0005-0000-0000-000045090000}"/>
    <cellStyle name="SAPBEXaggData 3 2 2 7" xfId="2373" xr:uid="{00000000-0005-0000-0000-000046090000}"/>
    <cellStyle name="SAPBEXaggData 3 3" xfId="2374" xr:uid="{00000000-0005-0000-0000-000047090000}"/>
    <cellStyle name="SAPBEXaggData 3 3 2" xfId="2375" xr:uid="{00000000-0005-0000-0000-000048090000}"/>
    <cellStyle name="SAPBEXaggData 3 3 2 2" xfId="2376" xr:uid="{00000000-0005-0000-0000-000049090000}"/>
    <cellStyle name="SAPBEXaggData 3 3 2 3" xfId="2377" xr:uid="{00000000-0005-0000-0000-00004A090000}"/>
    <cellStyle name="SAPBEXaggData 3 3 2 4" xfId="2378" xr:uid="{00000000-0005-0000-0000-00004B090000}"/>
    <cellStyle name="SAPBEXaggData 3 3 2 5" xfId="2379" xr:uid="{00000000-0005-0000-0000-00004C090000}"/>
    <cellStyle name="SAPBEXaggData 3 3 2 6" xfId="2380" xr:uid="{00000000-0005-0000-0000-00004D090000}"/>
    <cellStyle name="SAPBEXaggData 3 3 2 7" xfId="2381" xr:uid="{00000000-0005-0000-0000-00004E090000}"/>
    <cellStyle name="SAPBEXaggData 3 4" xfId="2382" xr:uid="{00000000-0005-0000-0000-00004F090000}"/>
    <cellStyle name="SAPBEXaggData 3 4 2" xfId="2383" xr:uid="{00000000-0005-0000-0000-000050090000}"/>
    <cellStyle name="SAPBEXaggData 3 4 2 2" xfId="2384" xr:uid="{00000000-0005-0000-0000-000051090000}"/>
    <cellStyle name="SAPBEXaggData 3 4 2 3" xfId="2385" xr:uid="{00000000-0005-0000-0000-000052090000}"/>
    <cellStyle name="SAPBEXaggData 3 4 2 4" xfId="2386" xr:uid="{00000000-0005-0000-0000-000053090000}"/>
    <cellStyle name="SAPBEXaggData 3 4 2 5" xfId="2387" xr:uid="{00000000-0005-0000-0000-000054090000}"/>
    <cellStyle name="SAPBEXaggData 3 4 2 6" xfId="2388" xr:uid="{00000000-0005-0000-0000-000055090000}"/>
    <cellStyle name="SAPBEXaggData 3 4 2 7" xfId="2389" xr:uid="{00000000-0005-0000-0000-000056090000}"/>
    <cellStyle name="SAPBEXaggData 3 5" xfId="2390" xr:uid="{00000000-0005-0000-0000-000057090000}"/>
    <cellStyle name="SAPBEXaggData 3 5 2" xfId="2391" xr:uid="{00000000-0005-0000-0000-000058090000}"/>
    <cellStyle name="SAPBEXaggData 3 5 3" xfId="2392" xr:uid="{00000000-0005-0000-0000-000059090000}"/>
    <cellStyle name="SAPBEXaggData 3 5 4" xfId="2393" xr:uid="{00000000-0005-0000-0000-00005A090000}"/>
    <cellStyle name="SAPBEXaggData 3 5 5" xfId="2394" xr:uid="{00000000-0005-0000-0000-00005B090000}"/>
    <cellStyle name="SAPBEXaggData 3 5 6" xfId="2395" xr:uid="{00000000-0005-0000-0000-00005C090000}"/>
    <cellStyle name="SAPBEXaggData 3 5 7" xfId="2396" xr:uid="{00000000-0005-0000-0000-00005D090000}"/>
    <cellStyle name="SAPBEXaggData 4" xfId="2397" xr:uid="{00000000-0005-0000-0000-00005E090000}"/>
    <cellStyle name="SAPBEXaggData 4 2" xfId="2398" xr:uid="{00000000-0005-0000-0000-00005F090000}"/>
    <cellStyle name="SAPBEXaggData 4 2 2" xfId="2399" xr:uid="{00000000-0005-0000-0000-000060090000}"/>
    <cellStyle name="SAPBEXaggData 4 2 2 2" xfId="2400" xr:uid="{00000000-0005-0000-0000-000061090000}"/>
    <cellStyle name="SAPBEXaggData 4 2 2 3" xfId="2401" xr:uid="{00000000-0005-0000-0000-000062090000}"/>
    <cellStyle name="SAPBEXaggData 4 2 2 4" xfId="2402" xr:uid="{00000000-0005-0000-0000-000063090000}"/>
    <cellStyle name="SAPBEXaggData 4 2 2 5" xfId="2403" xr:uid="{00000000-0005-0000-0000-000064090000}"/>
    <cellStyle name="SAPBEXaggData 4 2 2 6" xfId="2404" xr:uid="{00000000-0005-0000-0000-000065090000}"/>
    <cellStyle name="SAPBEXaggData 4 2 2 7" xfId="2405" xr:uid="{00000000-0005-0000-0000-000066090000}"/>
    <cellStyle name="SAPBEXaggData 4 3" xfId="2406" xr:uid="{00000000-0005-0000-0000-000067090000}"/>
    <cellStyle name="SAPBEXaggData 4 3 2" xfId="2407" xr:uid="{00000000-0005-0000-0000-000068090000}"/>
    <cellStyle name="SAPBEXaggData 4 3 2 2" xfId="2408" xr:uid="{00000000-0005-0000-0000-000069090000}"/>
    <cellStyle name="SAPBEXaggData 4 3 2 3" xfId="2409" xr:uid="{00000000-0005-0000-0000-00006A090000}"/>
    <cellStyle name="SAPBEXaggData 4 3 2 4" xfId="2410" xr:uid="{00000000-0005-0000-0000-00006B090000}"/>
    <cellStyle name="SAPBEXaggData 4 3 2 5" xfId="2411" xr:uid="{00000000-0005-0000-0000-00006C090000}"/>
    <cellStyle name="SAPBEXaggData 4 3 2 6" xfId="2412" xr:uid="{00000000-0005-0000-0000-00006D090000}"/>
    <cellStyle name="SAPBEXaggData 4 3 2 7" xfId="2413" xr:uid="{00000000-0005-0000-0000-00006E090000}"/>
    <cellStyle name="SAPBEXaggData 4 4" xfId="2414" xr:uid="{00000000-0005-0000-0000-00006F090000}"/>
    <cellStyle name="SAPBEXaggData 4 4 2" xfId="2415" xr:uid="{00000000-0005-0000-0000-000070090000}"/>
    <cellStyle name="SAPBEXaggData 4 4 2 2" xfId="2416" xr:uid="{00000000-0005-0000-0000-000071090000}"/>
    <cellStyle name="SAPBEXaggData 4 4 2 3" xfId="2417" xr:uid="{00000000-0005-0000-0000-000072090000}"/>
    <cellStyle name="SAPBEXaggData 4 4 2 4" xfId="2418" xr:uid="{00000000-0005-0000-0000-000073090000}"/>
    <cellStyle name="SAPBEXaggData 4 4 2 5" xfId="2419" xr:uid="{00000000-0005-0000-0000-000074090000}"/>
    <cellStyle name="SAPBEXaggData 4 4 2 6" xfId="2420" xr:uid="{00000000-0005-0000-0000-000075090000}"/>
    <cellStyle name="SAPBEXaggData 4 4 2 7" xfId="2421" xr:uid="{00000000-0005-0000-0000-000076090000}"/>
    <cellStyle name="SAPBEXaggData 4 5" xfId="2422" xr:uid="{00000000-0005-0000-0000-000077090000}"/>
    <cellStyle name="SAPBEXaggData 4 5 2" xfId="2423" xr:uid="{00000000-0005-0000-0000-000078090000}"/>
    <cellStyle name="SAPBEXaggData 4 5 3" xfId="2424" xr:uid="{00000000-0005-0000-0000-000079090000}"/>
    <cellStyle name="SAPBEXaggData 4 5 4" xfId="2425" xr:uid="{00000000-0005-0000-0000-00007A090000}"/>
    <cellStyle name="SAPBEXaggData 4 5 5" xfId="2426" xr:uid="{00000000-0005-0000-0000-00007B090000}"/>
    <cellStyle name="SAPBEXaggData 4 5 6" xfId="2427" xr:uid="{00000000-0005-0000-0000-00007C090000}"/>
    <cellStyle name="SAPBEXaggData 4 5 7" xfId="2428" xr:uid="{00000000-0005-0000-0000-00007D090000}"/>
    <cellStyle name="SAPBEXaggData 5" xfId="2429" xr:uid="{00000000-0005-0000-0000-00007E090000}"/>
    <cellStyle name="SAPBEXaggData 5 2" xfId="2430" xr:uid="{00000000-0005-0000-0000-00007F090000}"/>
    <cellStyle name="SAPBEXaggData 5 2 2" xfId="2431" xr:uid="{00000000-0005-0000-0000-000080090000}"/>
    <cellStyle name="SAPBEXaggData 5 2 2 2" xfId="2432" xr:uid="{00000000-0005-0000-0000-000081090000}"/>
    <cellStyle name="SAPBEXaggData 5 2 2 3" xfId="2433" xr:uid="{00000000-0005-0000-0000-000082090000}"/>
    <cellStyle name="SAPBEXaggData 5 2 2 4" xfId="2434" xr:uid="{00000000-0005-0000-0000-000083090000}"/>
    <cellStyle name="SAPBEXaggData 5 2 2 5" xfId="2435" xr:uid="{00000000-0005-0000-0000-000084090000}"/>
    <cellStyle name="SAPBEXaggData 5 2 2 6" xfId="2436" xr:uid="{00000000-0005-0000-0000-000085090000}"/>
    <cellStyle name="SAPBEXaggData 5 2 2 7" xfId="2437" xr:uid="{00000000-0005-0000-0000-000086090000}"/>
    <cellStyle name="SAPBEXaggData 5 3" xfId="2438" xr:uid="{00000000-0005-0000-0000-000087090000}"/>
    <cellStyle name="SAPBEXaggData 5 3 2" xfId="2439" xr:uid="{00000000-0005-0000-0000-000088090000}"/>
    <cellStyle name="SAPBEXaggData 5 3 2 2" xfId="2440" xr:uid="{00000000-0005-0000-0000-000089090000}"/>
    <cellStyle name="SAPBEXaggData 5 3 2 3" xfId="2441" xr:uid="{00000000-0005-0000-0000-00008A090000}"/>
    <cellStyle name="SAPBEXaggData 5 3 2 4" xfId="2442" xr:uid="{00000000-0005-0000-0000-00008B090000}"/>
    <cellStyle name="SAPBEXaggData 5 3 2 5" xfId="2443" xr:uid="{00000000-0005-0000-0000-00008C090000}"/>
    <cellStyle name="SAPBEXaggData 5 3 2 6" xfId="2444" xr:uid="{00000000-0005-0000-0000-00008D090000}"/>
    <cellStyle name="SAPBEXaggData 5 3 2 7" xfId="2445" xr:uid="{00000000-0005-0000-0000-00008E090000}"/>
    <cellStyle name="SAPBEXaggData 5 4" xfId="2446" xr:uid="{00000000-0005-0000-0000-00008F090000}"/>
    <cellStyle name="SAPBEXaggData 5 4 2" xfId="2447" xr:uid="{00000000-0005-0000-0000-000090090000}"/>
    <cellStyle name="SAPBEXaggData 5 4 2 2" xfId="2448" xr:uid="{00000000-0005-0000-0000-000091090000}"/>
    <cellStyle name="SAPBEXaggData 5 4 2 3" xfId="2449" xr:uid="{00000000-0005-0000-0000-000092090000}"/>
    <cellStyle name="SAPBEXaggData 5 4 2 4" xfId="2450" xr:uid="{00000000-0005-0000-0000-000093090000}"/>
    <cellStyle name="SAPBEXaggData 5 4 2 5" xfId="2451" xr:uid="{00000000-0005-0000-0000-000094090000}"/>
    <cellStyle name="SAPBEXaggData 5 4 2 6" xfId="2452" xr:uid="{00000000-0005-0000-0000-000095090000}"/>
    <cellStyle name="SAPBEXaggData 5 4 2 7" xfId="2453" xr:uid="{00000000-0005-0000-0000-000096090000}"/>
    <cellStyle name="SAPBEXaggData 5 5" xfId="2454" xr:uid="{00000000-0005-0000-0000-000097090000}"/>
    <cellStyle name="SAPBEXaggData 5 5 2" xfId="2455" xr:uid="{00000000-0005-0000-0000-000098090000}"/>
    <cellStyle name="SAPBEXaggData 5 5 3" xfId="2456" xr:uid="{00000000-0005-0000-0000-000099090000}"/>
    <cellStyle name="SAPBEXaggData 5 5 4" xfId="2457" xr:uid="{00000000-0005-0000-0000-00009A090000}"/>
    <cellStyle name="SAPBEXaggData 5 5 5" xfId="2458" xr:uid="{00000000-0005-0000-0000-00009B090000}"/>
    <cellStyle name="SAPBEXaggData 5 5 6" xfId="2459" xr:uid="{00000000-0005-0000-0000-00009C090000}"/>
    <cellStyle name="SAPBEXaggData 5 5 7" xfId="2460" xr:uid="{00000000-0005-0000-0000-00009D090000}"/>
    <cellStyle name="SAPBEXaggData 6" xfId="2461" xr:uid="{00000000-0005-0000-0000-00009E090000}"/>
    <cellStyle name="SAPBEXaggData 6 2" xfId="2462" xr:uid="{00000000-0005-0000-0000-00009F090000}"/>
    <cellStyle name="SAPBEXaggData 6 2 2" xfId="2463" xr:uid="{00000000-0005-0000-0000-0000A0090000}"/>
    <cellStyle name="SAPBEXaggData 6 2 2 2" xfId="2464" xr:uid="{00000000-0005-0000-0000-0000A1090000}"/>
    <cellStyle name="SAPBEXaggData 6 2 2 3" xfId="2465" xr:uid="{00000000-0005-0000-0000-0000A2090000}"/>
    <cellStyle name="SAPBEXaggData 6 2 2 4" xfId="2466" xr:uid="{00000000-0005-0000-0000-0000A3090000}"/>
    <cellStyle name="SAPBEXaggData 6 2 2 5" xfId="2467" xr:uid="{00000000-0005-0000-0000-0000A4090000}"/>
    <cellStyle name="SAPBEXaggData 6 2 2 6" xfId="2468" xr:uid="{00000000-0005-0000-0000-0000A5090000}"/>
    <cellStyle name="SAPBEXaggData 6 2 2 7" xfId="2469" xr:uid="{00000000-0005-0000-0000-0000A6090000}"/>
    <cellStyle name="SAPBEXaggData 6 3" xfId="2470" xr:uid="{00000000-0005-0000-0000-0000A7090000}"/>
    <cellStyle name="SAPBEXaggData 6 3 2" xfId="2471" xr:uid="{00000000-0005-0000-0000-0000A8090000}"/>
    <cellStyle name="SAPBEXaggData 6 3 2 2" xfId="2472" xr:uid="{00000000-0005-0000-0000-0000A9090000}"/>
    <cellStyle name="SAPBEXaggData 6 3 2 3" xfId="2473" xr:uid="{00000000-0005-0000-0000-0000AA090000}"/>
    <cellStyle name="SAPBEXaggData 6 3 2 4" xfId="2474" xr:uid="{00000000-0005-0000-0000-0000AB090000}"/>
    <cellStyle name="SAPBEXaggData 6 3 2 5" xfId="2475" xr:uid="{00000000-0005-0000-0000-0000AC090000}"/>
    <cellStyle name="SAPBEXaggData 6 3 2 6" xfId="2476" xr:uid="{00000000-0005-0000-0000-0000AD090000}"/>
    <cellStyle name="SAPBEXaggData 6 3 2 7" xfId="2477" xr:uid="{00000000-0005-0000-0000-0000AE090000}"/>
    <cellStyle name="SAPBEXaggData 6 4" xfId="2478" xr:uid="{00000000-0005-0000-0000-0000AF090000}"/>
    <cellStyle name="SAPBEXaggData 6 4 2" xfId="2479" xr:uid="{00000000-0005-0000-0000-0000B0090000}"/>
    <cellStyle name="SAPBEXaggData 6 4 2 2" xfId="2480" xr:uid="{00000000-0005-0000-0000-0000B1090000}"/>
    <cellStyle name="SAPBEXaggData 6 4 2 3" xfId="2481" xr:uid="{00000000-0005-0000-0000-0000B2090000}"/>
    <cellStyle name="SAPBEXaggData 6 4 2 4" xfId="2482" xr:uid="{00000000-0005-0000-0000-0000B3090000}"/>
    <cellStyle name="SAPBEXaggData 6 4 2 5" xfId="2483" xr:uid="{00000000-0005-0000-0000-0000B4090000}"/>
    <cellStyle name="SAPBEXaggData 6 4 2 6" xfId="2484" xr:uid="{00000000-0005-0000-0000-0000B5090000}"/>
    <cellStyle name="SAPBEXaggData 6 4 2 7" xfId="2485" xr:uid="{00000000-0005-0000-0000-0000B6090000}"/>
    <cellStyle name="SAPBEXaggData 6 5" xfId="2486" xr:uid="{00000000-0005-0000-0000-0000B7090000}"/>
    <cellStyle name="SAPBEXaggData 6 5 2" xfId="2487" xr:uid="{00000000-0005-0000-0000-0000B8090000}"/>
    <cellStyle name="SAPBEXaggData 6 5 3" xfId="2488" xr:uid="{00000000-0005-0000-0000-0000B9090000}"/>
    <cellStyle name="SAPBEXaggData 6 5 4" xfId="2489" xr:uid="{00000000-0005-0000-0000-0000BA090000}"/>
    <cellStyle name="SAPBEXaggData 6 5 5" xfId="2490" xr:uid="{00000000-0005-0000-0000-0000BB090000}"/>
    <cellStyle name="SAPBEXaggData 6 5 6" xfId="2491" xr:uid="{00000000-0005-0000-0000-0000BC090000}"/>
    <cellStyle name="SAPBEXaggData 6 5 7" xfId="2492" xr:uid="{00000000-0005-0000-0000-0000BD090000}"/>
    <cellStyle name="SAPBEXaggData 7" xfId="2493" xr:uid="{00000000-0005-0000-0000-0000BE090000}"/>
    <cellStyle name="SAPBEXaggData 7 2" xfId="2494" xr:uid="{00000000-0005-0000-0000-0000BF090000}"/>
    <cellStyle name="SAPBEXaggData 7 2 2" xfId="2495" xr:uid="{00000000-0005-0000-0000-0000C0090000}"/>
    <cellStyle name="SAPBEXaggData 7 2 2 2" xfId="2496" xr:uid="{00000000-0005-0000-0000-0000C1090000}"/>
    <cellStyle name="SAPBEXaggData 7 2 2 3" xfId="2497" xr:uid="{00000000-0005-0000-0000-0000C2090000}"/>
    <cellStyle name="SAPBEXaggData 7 2 2 4" xfId="2498" xr:uid="{00000000-0005-0000-0000-0000C3090000}"/>
    <cellStyle name="SAPBEXaggData 7 2 2 5" xfId="2499" xr:uid="{00000000-0005-0000-0000-0000C4090000}"/>
    <cellStyle name="SAPBEXaggData 7 2 2 6" xfId="2500" xr:uid="{00000000-0005-0000-0000-0000C5090000}"/>
    <cellStyle name="SAPBEXaggData 7 2 2 7" xfId="2501" xr:uid="{00000000-0005-0000-0000-0000C6090000}"/>
    <cellStyle name="SAPBEXaggData 7 3" xfId="2502" xr:uid="{00000000-0005-0000-0000-0000C7090000}"/>
    <cellStyle name="SAPBEXaggData 7 3 2" xfId="2503" xr:uid="{00000000-0005-0000-0000-0000C8090000}"/>
    <cellStyle name="SAPBEXaggData 7 3 2 2" xfId="2504" xr:uid="{00000000-0005-0000-0000-0000C9090000}"/>
    <cellStyle name="SAPBEXaggData 7 3 2 3" xfId="2505" xr:uid="{00000000-0005-0000-0000-0000CA090000}"/>
    <cellStyle name="SAPBEXaggData 7 3 2 4" xfId="2506" xr:uid="{00000000-0005-0000-0000-0000CB090000}"/>
    <cellStyle name="SAPBEXaggData 7 3 2 5" xfId="2507" xr:uid="{00000000-0005-0000-0000-0000CC090000}"/>
    <cellStyle name="SAPBEXaggData 7 3 2 6" xfId="2508" xr:uid="{00000000-0005-0000-0000-0000CD090000}"/>
    <cellStyle name="SAPBEXaggData 7 3 2 7" xfId="2509" xr:uid="{00000000-0005-0000-0000-0000CE090000}"/>
    <cellStyle name="SAPBEXaggData 7 4" xfId="2510" xr:uid="{00000000-0005-0000-0000-0000CF090000}"/>
    <cellStyle name="SAPBEXaggData 7 4 2" xfId="2511" xr:uid="{00000000-0005-0000-0000-0000D0090000}"/>
    <cellStyle name="SAPBEXaggData 7 4 2 2" xfId="2512" xr:uid="{00000000-0005-0000-0000-0000D1090000}"/>
    <cellStyle name="SAPBEXaggData 7 4 2 3" xfId="2513" xr:uid="{00000000-0005-0000-0000-0000D2090000}"/>
    <cellStyle name="SAPBEXaggData 7 4 2 4" xfId="2514" xr:uid="{00000000-0005-0000-0000-0000D3090000}"/>
    <cellStyle name="SAPBEXaggData 7 4 2 5" xfId="2515" xr:uid="{00000000-0005-0000-0000-0000D4090000}"/>
    <cellStyle name="SAPBEXaggData 7 4 2 6" xfId="2516" xr:uid="{00000000-0005-0000-0000-0000D5090000}"/>
    <cellStyle name="SAPBEXaggData 7 4 2 7" xfId="2517" xr:uid="{00000000-0005-0000-0000-0000D6090000}"/>
    <cellStyle name="SAPBEXaggData 7 5" xfId="2518" xr:uid="{00000000-0005-0000-0000-0000D7090000}"/>
    <cellStyle name="SAPBEXaggData 7 5 2" xfId="2519" xr:uid="{00000000-0005-0000-0000-0000D8090000}"/>
    <cellStyle name="SAPBEXaggData 7 5 3" xfId="2520" xr:uid="{00000000-0005-0000-0000-0000D9090000}"/>
    <cellStyle name="SAPBEXaggData 7 5 4" xfId="2521" xr:uid="{00000000-0005-0000-0000-0000DA090000}"/>
    <cellStyle name="SAPBEXaggData 7 5 5" xfId="2522" xr:uid="{00000000-0005-0000-0000-0000DB090000}"/>
    <cellStyle name="SAPBEXaggData 7 5 6" xfId="2523" xr:uid="{00000000-0005-0000-0000-0000DC090000}"/>
    <cellStyle name="SAPBEXaggData 7 5 7" xfId="2524" xr:uid="{00000000-0005-0000-0000-0000DD090000}"/>
    <cellStyle name="SAPBEXaggData 8" xfId="2525" xr:uid="{00000000-0005-0000-0000-0000DE090000}"/>
    <cellStyle name="SAPBEXaggData 8 2" xfId="2526" xr:uid="{00000000-0005-0000-0000-0000DF090000}"/>
    <cellStyle name="SAPBEXaggData 8 2 2" xfId="2527" xr:uid="{00000000-0005-0000-0000-0000E0090000}"/>
    <cellStyle name="SAPBEXaggData 8 2 2 2" xfId="2528" xr:uid="{00000000-0005-0000-0000-0000E1090000}"/>
    <cellStyle name="SAPBEXaggData 8 2 2 3" xfId="2529" xr:uid="{00000000-0005-0000-0000-0000E2090000}"/>
    <cellStyle name="SAPBEXaggData 8 2 2 4" xfId="2530" xr:uid="{00000000-0005-0000-0000-0000E3090000}"/>
    <cellStyle name="SAPBEXaggData 8 2 2 5" xfId="2531" xr:uid="{00000000-0005-0000-0000-0000E4090000}"/>
    <cellStyle name="SAPBEXaggData 8 2 2 6" xfId="2532" xr:uid="{00000000-0005-0000-0000-0000E5090000}"/>
    <cellStyle name="SAPBEXaggData 8 2 2 7" xfId="2533" xr:uid="{00000000-0005-0000-0000-0000E6090000}"/>
    <cellStyle name="SAPBEXaggData 8 3" xfId="2534" xr:uid="{00000000-0005-0000-0000-0000E7090000}"/>
    <cellStyle name="SAPBEXaggData 8 3 2" xfId="2535" xr:uid="{00000000-0005-0000-0000-0000E8090000}"/>
    <cellStyle name="SAPBEXaggData 8 3 2 2" xfId="2536" xr:uid="{00000000-0005-0000-0000-0000E9090000}"/>
    <cellStyle name="SAPBEXaggData 8 3 2 3" xfId="2537" xr:uid="{00000000-0005-0000-0000-0000EA090000}"/>
    <cellStyle name="SAPBEXaggData 8 3 2 4" xfId="2538" xr:uid="{00000000-0005-0000-0000-0000EB090000}"/>
    <cellStyle name="SAPBEXaggData 8 3 2 5" xfId="2539" xr:uid="{00000000-0005-0000-0000-0000EC090000}"/>
    <cellStyle name="SAPBEXaggData 8 3 2 6" xfId="2540" xr:uid="{00000000-0005-0000-0000-0000ED090000}"/>
    <cellStyle name="SAPBEXaggData 8 3 2 7" xfId="2541" xr:uid="{00000000-0005-0000-0000-0000EE090000}"/>
    <cellStyle name="SAPBEXaggData 8 4" xfId="2542" xr:uid="{00000000-0005-0000-0000-0000EF090000}"/>
    <cellStyle name="SAPBEXaggData 8 4 2" xfId="2543" xr:uid="{00000000-0005-0000-0000-0000F0090000}"/>
    <cellStyle name="SAPBEXaggData 8 4 2 2" xfId="2544" xr:uid="{00000000-0005-0000-0000-0000F1090000}"/>
    <cellStyle name="SAPBEXaggData 8 4 2 3" xfId="2545" xr:uid="{00000000-0005-0000-0000-0000F2090000}"/>
    <cellStyle name="SAPBEXaggData 8 4 2 4" xfId="2546" xr:uid="{00000000-0005-0000-0000-0000F3090000}"/>
    <cellStyle name="SAPBEXaggData 8 4 2 5" xfId="2547" xr:uid="{00000000-0005-0000-0000-0000F4090000}"/>
    <cellStyle name="SAPBEXaggData 8 4 2 6" xfId="2548" xr:uid="{00000000-0005-0000-0000-0000F5090000}"/>
    <cellStyle name="SAPBEXaggData 8 4 2 7" xfId="2549" xr:uid="{00000000-0005-0000-0000-0000F6090000}"/>
    <cellStyle name="SAPBEXaggData 8 5" xfId="2550" xr:uid="{00000000-0005-0000-0000-0000F7090000}"/>
    <cellStyle name="SAPBEXaggData 8 5 2" xfId="2551" xr:uid="{00000000-0005-0000-0000-0000F8090000}"/>
    <cellStyle name="SAPBEXaggData 8 5 3" xfId="2552" xr:uid="{00000000-0005-0000-0000-0000F9090000}"/>
    <cellStyle name="SAPBEXaggData 8 5 4" xfId="2553" xr:uid="{00000000-0005-0000-0000-0000FA090000}"/>
    <cellStyle name="SAPBEXaggData 8 5 5" xfId="2554" xr:uid="{00000000-0005-0000-0000-0000FB090000}"/>
    <cellStyle name="SAPBEXaggData 8 5 6" xfId="2555" xr:uid="{00000000-0005-0000-0000-0000FC090000}"/>
    <cellStyle name="SAPBEXaggData 8 5 7" xfId="2556" xr:uid="{00000000-0005-0000-0000-0000FD090000}"/>
    <cellStyle name="SAPBEXaggData 9" xfId="2557" xr:uid="{00000000-0005-0000-0000-0000FE090000}"/>
    <cellStyle name="SAPBEXaggData 9 2" xfId="2558" xr:uid="{00000000-0005-0000-0000-0000FF090000}"/>
    <cellStyle name="SAPBEXaggData 9 2 2" xfId="2559" xr:uid="{00000000-0005-0000-0000-0000000A0000}"/>
    <cellStyle name="SAPBEXaggData 9 2 2 2" xfId="2560" xr:uid="{00000000-0005-0000-0000-0000010A0000}"/>
    <cellStyle name="SAPBEXaggData 9 2 2 3" xfId="2561" xr:uid="{00000000-0005-0000-0000-0000020A0000}"/>
    <cellStyle name="SAPBEXaggData 9 2 2 4" xfId="2562" xr:uid="{00000000-0005-0000-0000-0000030A0000}"/>
    <cellStyle name="SAPBEXaggData 9 2 2 5" xfId="2563" xr:uid="{00000000-0005-0000-0000-0000040A0000}"/>
    <cellStyle name="SAPBEXaggData 9 2 2 6" xfId="2564" xr:uid="{00000000-0005-0000-0000-0000050A0000}"/>
    <cellStyle name="SAPBEXaggData 9 2 2 7" xfId="2565" xr:uid="{00000000-0005-0000-0000-0000060A0000}"/>
    <cellStyle name="SAPBEXaggData 9 3" xfId="2566" xr:uid="{00000000-0005-0000-0000-0000070A0000}"/>
    <cellStyle name="SAPBEXaggData 9 3 2" xfId="2567" xr:uid="{00000000-0005-0000-0000-0000080A0000}"/>
    <cellStyle name="SAPBEXaggData 9 3 2 2" xfId="2568" xr:uid="{00000000-0005-0000-0000-0000090A0000}"/>
    <cellStyle name="SAPBEXaggData 9 3 2 3" xfId="2569" xr:uid="{00000000-0005-0000-0000-00000A0A0000}"/>
    <cellStyle name="SAPBEXaggData 9 3 2 4" xfId="2570" xr:uid="{00000000-0005-0000-0000-00000B0A0000}"/>
    <cellStyle name="SAPBEXaggData 9 3 2 5" xfId="2571" xr:uid="{00000000-0005-0000-0000-00000C0A0000}"/>
    <cellStyle name="SAPBEXaggData 9 3 2 6" xfId="2572" xr:uid="{00000000-0005-0000-0000-00000D0A0000}"/>
    <cellStyle name="SAPBEXaggData 9 3 2 7" xfId="2573" xr:uid="{00000000-0005-0000-0000-00000E0A0000}"/>
    <cellStyle name="SAPBEXaggData 9 4" xfId="2574" xr:uid="{00000000-0005-0000-0000-00000F0A0000}"/>
    <cellStyle name="SAPBEXaggData 9 4 2" xfId="2575" xr:uid="{00000000-0005-0000-0000-0000100A0000}"/>
    <cellStyle name="SAPBEXaggData 9 4 2 2" xfId="2576" xr:uid="{00000000-0005-0000-0000-0000110A0000}"/>
    <cellStyle name="SAPBEXaggData 9 4 2 3" xfId="2577" xr:uid="{00000000-0005-0000-0000-0000120A0000}"/>
    <cellStyle name="SAPBEXaggData 9 4 2 4" xfId="2578" xr:uid="{00000000-0005-0000-0000-0000130A0000}"/>
    <cellStyle name="SAPBEXaggData 9 4 2 5" xfId="2579" xr:uid="{00000000-0005-0000-0000-0000140A0000}"/>
    <cellStyle name="SAPBEXaggData 9 4 2 6" xfId="2580" xr:uid="{00000000-0005-0000-0000-0000150A0000}"/>
    <cellStyle name="SAPBEXaggData 9 4 2 7" xfId="2581" xr:uid="{00000000-0005-0000-0000-0000160A0000}"/>
    <cellStyle name="SAPBEXaggData 9 5" xfId="2582" xr:uid="{00000000-0005-0000-0000-0000170A0000}"/>
    <cellStyle name="SAPBEXaggData 9 5 2" xfId="2583" xr:uid="{00000000-0005-0000-0000-0000180A0000}"/>
    <cellStyle name="SAPBEXaggData 9 5 3" xfId="2584" xr:uid="{00000000-0005-0000-0000-0000190A0000}"/>
    <cellStyle name="SAPBEXaggData 9 5 4" xfId="2585" xr:uid="{00000000-0005-0000-0000-00001A0A0000}"/>
    <cellStyle name="SAPBEXaggData 9 5 5" xfId="2586" xr:uid="{00000000-0005-0000-0000-00001B0A0000}"/>
    <cellStyle name="SAPBEXaggData 9 5 6" xfId="2587" xr:uid="{00000000-0005-0000-0000-00001C0A0000}"/>
    <cellStyle name="SAPBEXaggData 9 5 7" xfId="2588" xr:uid="{00000000-0005-0000-0000-00001D0A0000}"/>
    <cellStyle name="SAPBEXaggDataEmph" xfId="2589" xr:uid="{00000000-0005-0000-0000-00001E0A0000}"/>
    <cellStyle name="SAPBEXaggDataEmph 2" xfId="2590" xr:uid="{00000000-0005-0000-0000-00001F0A0000}"/>
    <cellStyle name="SAPBEXaggDataEmph 2 2" xfId="2591" xr:uid="{00000000-0005-0000-0000-0000200A0000}"/>
    <cellStyle name="SAPBEXaggDataEmph 2 3" xfId="2592" xr:uid="{00000000-0005-0000-0000-0000210A0000}"/>
    <cellStyle name="SAPBEXaggDataEmph 2 4" xfId="2593" xr:uid="{00000000-0005-0000-0000-0000220A0000}"/>
    <cellStyle name="SAPBEXaggDataEmph 2 5" xfId="2594" xr:uid="{00000000-0005-0000-0000-0000230A0000}"/>
    <cellStyle name="SAPBEXaggDataEmph 2 6" xfId="2595" xr:uid="{00000000-0005-0000-0000-0000240A0000}"/>
    <cellStyle name="SAPBEXaggDataEmph 2 7" xfId="2596" xr:uid="{00000000-0005-0000-0000-0000250A0000}"/>
    <cellStyle name="SAPBEXaggItem" xfId="2597" xr:uid="{00000000-0005-0000-0000-0000260A0000}"/>
    <cellStyle name="SAPBEXaggItem 10" xfId="2598" xr:uid="{00000000-0005-0000-0000-0000270A0000}"/>
    <cellStyle name="SAPBEXaggItem 10 2" xfId="2599" xr:uid="{00000000-0005-0000-0000-0000280A0000}"/>
    <cellStyle name="SAPBEXaggItem 10 2 2" xfId="2600" xr:uid="{00000000-0005-0000-0000-0000290A0000}"/>
    <cellStyle name="SAPBEXaggItem 10 2 3" xfId="2601" xr:uid="{00000000-0005-0000-0000-00002A0A0000}"/>
    <cellStyle name="SAPBEXaggItem 10 2 4" xfId="2602" xr:uid="{00000000-0005-0000-0000-00002B0A0000}"/>
    <cellStyle name="SAPBEXaggItem 10 2 5" xfId="2603" xr:uid="{00000000-0005-0000-0000-00002C0A0000}"/>
    <cellStyle name="SAPBEXaggItem 10 2 6" xfId="2604" xr:uid="{00000000-0005-0000-0000-00002D0A0000}"/>
    <cellStyle name="SAPBEXaggItem 10 2 7" xfId="2605" xr:uid="{00000000-0005-0000-0000-00002E0A0000}"/>
    <cellStyle name="SAPBEXaggItem 11" xfId="2606" xr:uid="{00000000-0005-0000-0000-00002F0A0000}"/>
    <cellStyle name="SAPBEXaggItem 11 2" xfId="2607" xr:uid="{00000000-0005-0000-0000-0000300A0000}"/>
    <cellStyle name="SAPBEXaggItem 11 3" xfId="2608" xr:uid="{00000000-0005-0000-0000-0000310A0000}"/>
    <cellStyle name="SAPBEXaggItem 11 4" xfId="2609" xr:uid="{00000000-0005-0000-0000-0000320A0000}"/>
    <cellStyle name="SAPBEXaggItem 11 5" xfId="2610" xr:uid="{00000000-0005-0000-0000-0000330A0000}"/>
    <cellStyle name="SAPBEXaggItem 11 6" xfId="2611" xr:uid="{00000000-0005-0000-0000-0000340A0000}"/>
    <cellStyle name="SAPBEXaggItem 11 7" xfId="2612" xr:uid="{00000000-0005-0000-0000-0000350A0000}"/>
    <cellStyle name="SAPBEXaggItem 2" xfId="2613" xr:uid="{00000000-0005-0000-0000-0000360A0000}"/>
    <cellStyle name="SAPBEXaggItem 2 10" xfId="2614" xr:uid="{00000000-0005-0000-0000-0000370A0000}"/>
    <cellStyle name="SAPBEXaggItem 2 10 2" xfId="2615" xr:uid="{00000000-0005-0000-0000-0000380A0000}"/>
    <cellStyle name="SAPBEXaggItem 2 10 3" xfId="2616" xr:uid="{00000000-0005-0000-0000-0000390A0000}"/>
    <cellStyle name="SAPBEXaggItem 2 10 4" xfId="2617" xr:uid="{00000000-0005-0000-0000-00003A0A0000}"/>
    <cellStyle name="SAPBEXaggItem 2 10 5" xfId="2618" xr:uid="{00000000-0005-0000-0000-00003B0A0000}"/>
    <cellStyle name="SAPBEXaggItem 2 10 6" xfId="2619" xr:uid="{00000000-0005-0000-0000-00003C0A0000}"/>
    <cellStyle name="SAPBEXaggItem 2 10 7" xfId="2620" xr:uid="{00000000-0005-0000-0000-00003D0A0000}"/>
    <cellStyle name="SAPBEXaggItem 2 2" xfId="2621" xr:uid="{00000000-0005-0000-0000-00003E0A0000}"/>
    <cellStyle name="SAPBEXaggItem 2 2 2" xfId="2622" xr:uid="{00000000-0005-0000-0000-00003F0A0000}"/>
    <cellStyle name="SAPBEXaggItem 2 2 2 2" xfId="2623" xr:uid="{00000000-0005-0000-0000-0000400A0000}"/>
    <cellStyle name="SAPBEXaggItem 2 2 2 2 2" xfId="2624" xr:uid="{00000000-0005-0000-0000-0000410A0000}"/>
    <cellStyle name="SAPBEXaggItem 2 2 2 2 3" xfId="2625" xr:uid="{00000000-0005-0000-0000-0000420A0000}"/>
    <cellStyle name="SAPBEXaggItem 2 2 2 2 4" xfId="2626" xr:uid="{00000000-0005-0000-0000-0000430A0000}"/>
    <cellStyle name="SAPBEXaggItem 2 2 2 2 5" xfId="2627" xr:uid="{00000000-0005-0000-0000-0000440A0000}"/>
    <cellStyle name="SAPBEXaggItem 2 2 2 2 6" xfId="2628" xr:uid="{00000000-0005-0000-0000-0000450A0000}"/>
    <cellStyle name="SAPBEXaggItem 2 2 2 2 7" xfId="2629" xr:uid="{00000000-0005-0000-0000-0000460A0000}"/>
    <cellStyle name="SAPBEXaggItem 2 2 3" xfId="2630" xr:uid="{00000000-0005-0000-0000-0000470A0000}"/>
    <cellStyle name="SAPBEXaggItem 2 2 3 2" xfId="2631" xr:uid="{00000000-0005-0000-0000-0000480A0000}"/>
    <cellStyle name="SAPBEXaggItem 2 2 3 2 2" xfId="2632" xr:uid="{00000000-0005-0000-0000-0000490A0000}"/>
    <cellStyle name="SAPBEXaggItem 2 2 3 2 3" xfId="2633" xr:uid="{00000000-0005-0000-0000-00004A0A0000}"/>
    <cellStyle name="SAPBEXaggItem 2 2 3 2 4" xfId="2634" xr:uid="{00000000-0005-0000-0000-00004B0A0000}"/>
    <cellStyle name="SAPBEXaggItem 2 2 3 2 5" xfId="2635" xr:uid="{00000000-0005-0000-0000-00004C0A0000}"/>
    <cellStyle name="SAPBEXaggItem 2 2 3 2 6" xfId="2636" xr:uid="{00000000-0005-0000-0000-00004D0A0000}"/>
    <cellStyle name="SAPBEXaggItem 2 2 3 2 7" xfId="2637" xr:uid="{00000000-0005-0000-0000-00004E0A0000}"/>
    <cellStyle name="SAPBEXaggItem 2 2 4" xfId="2638" xr:uid="{00000000-0005-0000-0000-00004F0A0000}"/>
    <cellStyle name="SAPBEXaggItem 2 2 4 2" xfId="2639" xr:uid="{00000000-0005-0000-0000-0000500A0000}"/>
    <cellStyle name="SAPBEXaggItem 2 2 4 2 2" xfId="2640" xr:uid="{00000000-0005-0000-0000-0000510A0000}"/>
    <cellStyle name="SAPBEXaggItem 2 2 4 2 3" xfId="2641" xr:uid="{00000000-0005-0000-0000-0000520A0000}"/>
    <cellStyle name="SAPBEXaggItem 2 2 4 2 4" xfId="2642" xr:uid="{00000000-0005-0000-0000-0000530A0000}"/>
    <cellStyle name="SAPBEXaggItem 2 2 4 2 5" xfId="2643" xr:uid="{00000000-0005-0000-0000-0000540A0000}"/>
    <cellStyle name="SAPBEXaggItem 2 2 4 2 6" xfId="2644" xr:uid="{00000000-0005-0000-0000-0000550A0000}"/>
    <cellStyle name="SAPBEXaggItem 2 2 4 2 7" xfId="2645" xr:uid="{00000000-0005-0000-0000-0000560A0000}"/>
    <cellStyle name="SAPBEXaggItem 2 2 5" xfId="2646" xr:uid="{00000000-0005-0000-0000-0000570A0000}"/>
    <cellStyle name="SAPBEXaggItem 2 2 5 2" xfId="2647" xr:uid="{00000000-0005-0000-0000-0000580A0000}"/>
    <cellStyle name="SAPBEXaggItem 2 2 5 3" xfId="2648" xr:uid="{00000000-0005-0000-0000-0000590A0000}"/>
    <cellStyle name="SAPBEXaggItem 2 2 5 4" xfId="2649" xr:uid="{00000000-0005-0000-0000-00005A0A0000}"/>
    <cellStyle name="SAPBEXaggItem 2 2 5 5" xfId="2650" xr:uid="{00000000-0005-0000-0000-00005B0A0000}"/>
    <cellStyle name="SAPBEXaggItem 2 2 5 6" xfId="2651" xr:uid="{00000000-0005-0000-0000-00005C0A0000}"/>
    <cellStyle name="SAPBEXaggItem 2 2 5 7" xfId="2652" xr:uid="{00000000-0005-0000-0000-00005D0A0000}"/>
    <cellStyle name="SAPBEXaggItem 2 3" xfId="2653" xr:uid="{00000000-0005-0000-0000-00005E0A0000}"/>
    <cellStyle name="SAPBEXaggItem 2 3 2" xfId="2654" xr:uid="{00000000-0005-0000-0000-00005F0A0000}"/>
    <cellStyle name="SAPBEXaggItem 2 3 2 2" xfId="2655" xr:uid="{00000000-0005-0000-0000-0000600A0000}"/>
    <cellStyle name="SAPBEXaggItem 2 3 2 2 2" xfId="2656" xr:uid="{00000000-0005-0000-0000-0000610A0000}"/>
    <cellStyle name="SAPBEXaggItem 2 3 2 2 3" xfId="2657" xr:uid="{00000000-0005-0000-0000-0000620A0000}"/>
    <cellStyle name="SAPBEXaggItem 2 3 2 2 4" xfId="2658" xr:uid="{00000000-0005-0000-0000-0000630A0000}"/>
    <cellStyle name="SAPBEXaggItem 2 3 2 2 5" xfId="2659" xr:uid="{00000000-0005-0000-0000-0000640A0000}"/>
    <cellStyle name="SAPBEXaggItem 2 3 2 2 6" xfId="2660" xr:uid="{00000000-0005-0000-0000-0000650A0000}"/>
    <cellStyle name="SAPBEXaggItem 2 3 2 2 7" xfId="2661" xr:uid="{00000000-0005-0000-0000-0000660A0000}"/>
    <cellStyle name="SAPBEXaggItem 2 3 3" xfId="2662" xr:uid="{00000000-0005-0000-0000-0000670A0000}"/>
    <cellStyle name="SAPBEXaggItem 2 3 3 2" xfId="2663" xr:uid="{00000000-0005-0000-0000-0000680A0000}"/>
    <cellStyle name="SAPBEXaggItem 2 3 3 2 2" xfId="2664" xr:uid="{00000000-0005-0000-0000-0000690A0000}"/>
    <cellStyle name="SAPBEXaggItem 2 3 3 2 3" xfId="2665" xr:uid="{00000000-0005-0000-0000-00006A0A0000}"/>
    <cellStyle name="SAPBEXaggItem 2 3 3 2 4" xfId="2666" xr:uid="{00000000-0005-0000-0000-00006B0A0000}"/>
    <cellStyle name="SAPBEXaggItem 2 3 3 2 5" xfId="2667" xr:uid="{00000000-0005-0000-0000-00006C0A0000}"/>
    <cellStyle name="SAPBEXaggItem 2 3 3 2 6" xfId="2668" xr:uid="{00000000-0005-0000-0000-00006D0A0000}"/>
    <cellStyle name="SAPBEXaggItem 2 3 3 2 7" xfId="2669" xr:uid="{00000000-0005-0000-0000-00006E0A0000}"/>
    <cellStyle name="SAPBEXaggItem 2 3 4" xfId="2670" xr:uid="{00000000-0005-0000-0000-00006F0A0000}"/>
    <cellStyle name="SAPBEXaggItem 2 3 4 2" xfId="2671" xr:uid="{00000000-0005-0000-0000-0000700A0000}"/>
    <cellStyle name="SAPBEXaggItem 2 3 4 2 2" xfId="2672" xr:uid="{00000000-0005-0000-0000-0000710A0000}"/>
    <cellStyle name="SAPBEXaggItem 2 3 4 2 3" xfId="2673" xr:uid="{00000000-0005-0000-0000-0000720A0000}"/>
    <cellStyle name="SAPBEXaggItem 2 3 4 2 4" xfId="2674" xr:uid="{00000000-0005-0000-0000-0000730A0000}"/>
    <cellStyle name="SAPBEXaggItem 2 3 4 2 5" xfId="2675" xr:uid="{00000000-0005-0000-0000-0000740A0000}"/>
    <cellStyle name="SAPBEXaggItem 2 3 4 2 6" xfId="2676" xr:uid="{00000000-0005-0000-0000-0000750A0000}"/>
    <cellStyle name="SAPBEXaggItem 2 3 4 2 7" xfId="2677" xr:uid="{00000000-0005-0000-0000-0000760A0000}"/>
    <cellStyle name="SAPBEXaggItem 2 3 5" xfId="2678" xr:uid="{00000000-0005-0000-0000-0000770A0000}"/>
    <cellStyle name="SAPBEXaggItem 2 3 5 2" xfId="2679" xr:uid="{00000000-0005-0000-0000-0000780A0000}"/>
    <cellStyle name="SAPBEXaggItem 2 3 5 3" xfId="2680" xr:uid="{00000000-0005-0000-0000-0000790A0000}"/>
    <cellStyle name="SAPBEXaggItem 2 3 5 4" xfId="2681" xr:uid="{00000000-0005-0000-0000-00007A0A0000}"/>
    <cellStyle name="SAPBEXaggItem 2 3 5 5" xfId="2682" xr:uid="{00000000-0005-0000-0000-00007B0A0000}"/>
    <cellStyle name="SAPBEXaggItem 2 3 5 6" xfId="2683" xr:uid="{00000000-0005-0000-0000-00007C0A0000}"/>
    <cellStyle name="SAPBEXaggItem 2 3 5 7" xfId="2684" xr:uid="{00000000-0005-0000-0000-00007D0A0000}"/>
    <cellStyle name="SAPBEXaggItem 2 4" xfId="2685" xr:uid="{00000000-0005-0000-0000-00007E0A0000}"/>
    <cellStyle name="SAPBEXaggItem 2 4 2" xfId="2686" xr:uid="{00000000-0005-0000-0000-00007F0A0000}"/>
    <cellStyle name="SAPBEXaggItem 2 4 2 2" xfId="2687" xr:uid="{00000000-0005-0000-0000-0000800A0000}"/>
    <cellStyle name="SAPBEXaggItem 2 4 2 2 2" xfId="2688" xr:uid="{00000000-0005-0000-0000-0000810A0000}"/>
    <cellStyle name="SAPBEXaggItem 2 4 2 2 3" xfId="2689" xr:uid="{00000000-0005-0000-0000-0000820A0000}"/>
    <cellStyle name="SAPBEXaggItem 2 4 2 2 4" xfId="2690" xr:uid="{00000000-0005-0000-0000-0000830A0000}"/>
    <cellStyle name="SAPBEXaggItem 2 4 2 2 5" xfId="2691" xr:uid="{00000000-0005-0000-0000-0000840A0000}"/>
    <cellStyle name="SAPBEXaggItem 2 4 2 2 6" xfId="2692" xr:uid="{00000000-0005-0000-0000-0000850A0000}"/>
    <cellStyle name="SAPBEXaggItem 2 4 2 2 7" xfId="2693" xr:uid="{00000000-0005-0000-0000-0000860A0000}"/>
    <cellStyle name="SAPBEXaggItem 2 4 3" xfId="2694" xr:uid="{00000000-0005-0000-0000-0000870A0000}"/>
    <cellStyle name="SAPBEXaggItem 2 4 3 2" xfId="2695" xr:uid="{00000000-0005-0000-0000-0000880A0000}"/>
    <cellStyle name="SAPBEXaggItem 2 4 3 2 2" xfId="2696" xr:uid="{00000000-0005-0000-0000-0000890A0000}"/>
    <cellStyle name="SAPBEXaggItem 2 4 3 2 3" xfId="2697" xr:uid="{00000000-0005-0000-0000-00008A0A0000}"/>
    <cellStyle name="SAPBEXaggItem 2 4 3 2 4" xfId="2698" xr:uid="{00000000-0005-0000-0000-00008B0A0000}"/>
    <cellStyle name="SAPBEXaggItem 2 4 3 2 5" xfId="2699" xr:uid="{00000000-0005-0000-0000-00008C0A0000}"/>
    <cellStyle name="SAPBEXaggItem 2 4 3 2 6" xfId="2700" xr:uid="{00000000-0005-0000-0000-00008D0A0000}"/>
    <cellStyle name="SAPBEXaggItem 2 4 3 2 7" xfId="2701" xr:uid="{00000000-0005-0000-0000-00008E0A0000}"/>
    <cellStyle name="SAPBEXaggItem 2 4 4" xfId="2702" xr:uid="{00000000-0005-0000-0000-00008F0A0000}"/>
    <cellStyle name="SAPBEXaggItem 2 4 4 2" xfId="2703" xr:uid="{00000000-0005-0000-0000-0000900A0000}"/>
    <cellStyle name="SAPBEXaggItem 2 4 4 2 2" xfId="2704" xr:uid="{00000000-0005-0000-0000-0000910A0000}"/>
    <cellStyle name="SAPBEXaggItem 2 4 4 2 3" xfId="2705" xr:uid="{00000000-0005-0000-0000-0000920A0000}"/>
    <cellStyle name="SAPBEXaggItem 2 4 4 2 4" xfId="2706" xr:uid="{00000000-0005-0000-0000-0000930A0000}"/>
    <cellStyle name="SAPBEXaggItem 2 4 4 2 5" xfId="2707" xr:uid="{00000000-0005-0000-0000-0000940A0000}"/>
    <cellStyle name="SAPBEXaggItem 2 4 4 2 6" xfId="2708" xr:uid="{00000000-0005-0000-0000-0000950A0000}"/>
    <cellStyle name="SAPBEXaggItem 2 4 4 2 7" xfId="2709" xr:uid="{00000000-0005-0000-0000-0000960A0000}"/>
    <cellStyle name="SAPBEXaggItem 2 4 5" xfId="2710" xr:uid="{00000000-0005-0000-0000-0000970A0000}"/>
    <cellStyle name="SAPBEXaggItem 2 4 5 2" xfId="2711" xr:uid="{00000000-0005-0000-0000-0000980A0000}"/>
    <cellStyle name="SAPBEXaggItem 2 4 5 3" xfId="2712" xr:uid="{00000000-0005-0000-0000-0000990A0000}"/>
    <cellStyle name="SAPBEXaggItem 2 4 5 4" xfId="2713" xr:uid="{00000000-0005-0000-0000-00009A0A0000}"/>
    <cellStyle name="SAPBEXaggItem 2 4 5 5" xfId="2714" xr:uid="{00000000-0005-0000-0000-00009B0A0000}"/>
    <cellStyle name="SAPBEXaggItem 2 4 5 6" xfId="2715" xr:uid="{00000000-0005-0000-0000-00009C0A0000}"/>
    <cellStyle name="SAPBEXaggItem 2 4 5 7" xfId="2716" xr:uid="{00000000-0005-0000-0000-00009D0A0000}"/>
    <cellStyle name="SAPBEXaggItem 2 5" xfId="2717" xr:uid="{00000000-0005-0000-0000-00009E0A0000}"/>
    <cellStyle name="SAPBEXaggItem 2 5 2" xfId="2718" xr:uid="{00000000-0005-0000-0000-00009F0A0000}"/>
    <cellStyle name="SAPBEXaggItem 2 5 2 2" xfId="2719" xr:uid="{00000000-0005-0000-0000-0000A00A0000}"/>
    <cellStyle name="SAPBEXaggItem 2 5 2 2 2" xfId="2720" xr:uid="{00000000-0005-0000-0000-0000A10A0000}"/>
    <cellStyle name="SAPBEXaggItem 2 5 2 2 3" xfId="2721" xr:uid="{00000000-0005-0000-0000-0000A20A0000}"/>
    <cellStyle name="SAPBEXaggItem 2 5 2 2 4" xfId="2722" xr:uid="{00000000-0005-0000-0000-0000A30A0000}"/>
    <cellStyle name="SAPBEXaggItem 2 5 2 2 5" xfId="2723" xr:uid="{00000000-0005-0000-0000-0000A40A0000}"/>
    <cellStyle name="SAPBEXaggItem 2 5 2 2 6" xfId="2724" xr:uid="{00000000-0005-0000-0000-0000A50A0000}"/>
    <cellStyle name="SAPBEXaggItem 2 5 2 2 7" xfId="2725" xr:uid="{00000000-0005-0000-0000-0000A60A0000}"/>
    <cellStyle name="SAPBEXaggItem 2 5 3" xfId="2726" xr:uid="{00000000-0005-0000-0000-0000A70A0000}"/>
    <cellStyle name="SAPBEXaggItem 2 5 3 2" xfId="2727" xr:uid="{00000000-0005-0000-0000-0000A80A0000}"/>
    <cellStyle name="SAPBEXaggItem 2 5 3 2 2" xfId="2728" xr:uid="{00000000-0005-0000-0000-0000A90A0000}"/>
    <cellStyle name="SAPBEXaggItem 2 5 3 2 3" xfId="2729" xr:uid="{00000000-0005-0000-0000-0000AA0A0000}"/>
    <cellStyle name="SAPBEXaggItem 2 5 3 2 4" xfId="2730" xr:uid="{00000000-0005-0000-0000-0000AB0A0000}"/>
    <cellStyle name="SAPBEXaggItem 2 5 3 2 5" xfId="2731" xr:uid="{00000000-0005-0000-0000-0000AC0A0000}"/>
    <cellStyle name="SAPBEXaggItem 2 5 3 2 6" xfId="2732" xr:uid="{00000000-0005-0000-0000-0000AD0A0000}"/>
    <cellStyle name="SAPBEXaggItem 2 5 3 2 7" xfId="2733" xr:uid="{00000000-0005-0000-0000-0000AE0A0000}"/>
    <cellStyle name="SAPBEXaggItem 2 5 4" xfId="2734" xr:uid="{00000000-0005-0000-0000-0000AF0A0000}"/>
    <cellStyle name="SAPBEXaggItem 2 5 4 2" xfId="2735" xr:uid="{00000000-0005-0000-0000-0000B00A0000}"/>
    <cellStyle name="SAPBEXaggItem 2 5 4 2 2" xfId="2736" xr:uid="{00000000-0005-0000-0000-0000B10A0000}"/>
    <cellStyle name="SAPBEXaggItem 2 5 4 2 3" xfId="2737" xr:uid="{00000000-0005-0000-0000-0000B20A0000}"/>
    <cellStyle name="SAPBEXaggItem 2 5 4 2 4" xfId="2738" xr:uid="{00000000-0005-0000-0000-0000B30A0000}"/>
    <cellStyle name="SAPBEXaggItem 2 5 4 2 5" xfId="2739" xr:uid="{00000000-0005-0000-0000-0000B40A0000}"/>
    <cellStyle name="SAPBEXaggItem 2 5 4 2 6" xfId="2740" xr:uid="{00000000-0005-0000-0000-0000B50A0000}"/>
    <cellStyle name="SAPBEXaggItem 2 5 4 2 7" xfId="2741" xr:uid="{00000000-0005-0000-0000-0000B60A0000}"/>
    <cellStyle name="SAPBEXaggItem 2 5 5" xfId="2742" xr:uid="{00000000-0005-0000-0000-0000B70A0000}"/>
    <cellStyle name="SAPBEXaggItem 2 5 5 2" xfId="2743" xr:uid="{00000000-0005-0000-0000-0000B80A0000}"/>
    <cellStyle name="SAPBEXaggItem 2 5 5 3" xfId="2744" xr:uid="{00000000-0005-0000-0000-0000B90A0000}"/>
    <cellStyle name="SAPBEXaggItem 2 5 5 4" xfId="2745" xr:uid="{00000000-0005-0000-0000-0000BA0A0000}"/>
    <cellStyle name="SAPBEXaggItem 2 5 5 5" xfId="2746" xr:uid="{00000000-0005-0000-0000-0000BB0A0000}"/>
    <cellStyle name="SAPBEXaggItem 2 5 5 6" xfId="2747" xr:uid="{00000000-0005-0000-0000-0000BC0A0000}"/>
    <cellStyle name="SAPBEXaggItem 2 5 5 7" xfId="2748" xr:uid="{00000000-0005-0000-0000-0000BD0A0000}"/>
    <cellStyle name="SAPBEXaggItem 2 6" xfId="2749" xr:uid="{00000000-0005-0000-0000-0000BE0A0000}"/>
    <cellStyle name="SAPBEXaggItem 2 6 2" xfId="2750" xr:uid="{00000000-0005-0000-0000-0000BF0A0000}"/>
    <cellStyle name="SAPBEXaggItem 2 6 2 2" xfId="2751" xr:uid="{00000000-0005-0000-0000-0000C00A0000}"/>
    <cellStyle name="SAPBEXaggItem 2 6 2 2 2" xfId="2752" xr:uid="{00000000-0005-0000-0000-0000C10A0000}"/>
    <cellStyle name="SAPBEXaggItem 2 6 2 2 3" xfId="2753" xr:uid="{00000000-0005-0000-0000-0000C20A0000}"/>
    <cellStyle name="SAPBEXaggItem 2 6 2 2 4" xfId="2754" xr:uid="{00000000-0005-0000-0000-0000C30A0000}"/>
    <cellStyle name="SAPBEXaggItem 2 6 2 2 5" xfId="2755" xr:uid="{00000000-0005-0000-0000-0000C40A0000}"/>
    <cellStyle name="SAPBEXaggItem 2 6 2 2 6" xfId="2756" xr:uid="{00000000-0005-0000-0000-0000C50A0000}"/>
    <cellStyle name="SAPBEXaggItem 2 6 2 2 7" xfId="2757" xr:uid="{00000000-0005-0000-0000-0000C60A0000}"/>
    <cellStyle name="SAPBEXaggItem 2 6 3" xfId="2758" xr:uid="{00000000-0005-0000-0000-0000C70A0000}"/>
    <cellStyle name="SAPBEXaggItem 2 6 3 2" xfId="2759" xr:uid="{00000000-0005-0000-0000-0000C80A0000}"/>
    <cellStyle name="SAPBEXaggItem 2 6 3 2 2" xfId="2760" xr:uid="{00000000-0005-0000-0000-0000C90A0000}"/>
    <cellStyle name="SAPBEXaggItem 2 6 3 2 3" xfId="2761" xr:uid="{00000000-0005-0000-0000-0000CA0A0000}"/>
    <cellStyle name="SAPBEXaggItem 2 6 3 2 4" xfId="2762" xr:uid="{00000000-0005-0000-0000-0000CB0A0000}"/>
    <cellStyle name="SAPBEXaggItem 2 6 3 2 5" xfId="2763" xr:uid="{00000000-0005-0000-0000-0000CC0A0000}"/>
    <cellStyle name="SAPBEXaggItem 2 6 3 2 6" xfId="2764" xr:uid="{00000000-0005-0000-0000-0000CD0A0000}"/>
    <cellStyle name="SAPBEXaggItem 2 6 3 2 7" xfId="2765" xr:uid="{00000000-0005-0000-0000-0000CE0A0000}"/>
    <cellStyle name="SAPBEXaggItem 2 6 4" xfId="2766" xr:uid="{00000000-0005-0000-0000-0000CF0A0000}"/>
    <cellStyle name="SAPBEXaggItem 2 6 4 2" xfId="2767" xr:uid="{00000000-0005-0000-0000-0000D00A0000}"/>
    <cellStyle name="SAPBEXaggItem 2 6 4 2 2" xfId="2768" xr:uid="{00000000-0005-0000-0000-0000D10A0000}"/>
    <cellStyle name="SAPBEXaggItem 2 6 4 2 3" xfId="2769" xr:uid="{00000000-0005-0000-0000-0000D20A0000}"/>
    <cellStyle name="SAPBEXaggItem 2 6 4 2 4" xfId="2770" xr:uid="{00000000-0005-0000-0000-0000D30A0000}"/>
    <cellStyle name="SAPBEXaggItem 2 6 4 2 5" xfId="2771" xr:uid="{00000000-0005-0000-0000-0000D40A0000}"/>
    <cellStyle name="SAPBEXaggItem 2 6 4 2 6" xfId="2772" xr:uid="{00000000-0005-0000-0000-0000D50A0000}"/>
    <cellStyle name="SAPBEXaggItem 2 6 4 2 7" xfId="2773" xr:uid="{00000000-0005-0000-0000-0000D60A0000}"/>
    <cellStyle name="SAPBEXaggItem 2 6 5" xfId="2774" xr:uid="{00000000-0005-0000-0000-0000D70A0000}"/>
    <cellStyle name="SAPBEXaggItem 2 6 5 2" xfId="2775" xr:uid="{00000000-0005-0000-0000-0000D80A0000}"/>
    <cellStyle name="SAPBEXaggItem 2 6 5 3" xfId="2776" xr:uid="{00000000-0005-0000-0000-0000D90A0000}"/>
    <cellStyle name="SAPBEXaggItem 2 6 5 4" xfId="2777" xr:uid="{00000000-0005-0000-0000-0000DA0A0000}"/>
    <cellStyle name="SAPBEXaggItem 2 6 5 5" xfId="2778" xr:uid="{00000000-0005-0000-0000-0000DB0A0000}"/>
    <cellStyle name="SAPBEXaggItem 2 6 5 6" xfId="2779" xr:uid="{00000000-0005-0000-0000-0000DC0A0000}"/>
    <cellStyle name="SAPBEXaggItem 2 6 5 7" xfId="2780" xr:uid="{00000000-0005-0000-0000-0000DD0A0000}"/>
    <cellStyle name="SAPBEXaggItem 2 7" xfId="2781" xr:uid="{00000000-0005-0000-0000-0000DE0A0000}"/>
    <cellStyle name="SAPBEXaggItem 2 7 2" xfId="2782" xr:uid="{00000000-0005-0000-0000-0000DF0A0000}"/>
    <cellStyle name="SAPBEXaggItem 2 7 2 2" xfId="2783" xr:uid="{00000000-0005-0000-0000-0000E00A0000}"/>
    <cellStyle name="SAPBEXaggItem 2 7 2 3" xfId="2784" xr:uid="{00000000-0005-0000-0000-0000E10A0000}"/>
    <cellStyle name="SAPBEXaggItem 2 7 2 4" xfId="2785" xr:uid="{00000000-0005-0000-0000-0000E20A0000}"/>
    <cellStyle name="SAPBEXaggItem 2 7 2 5" xfId="2786" xr:uid="{00000000-0005-0000-0000-0000E30A0000}"/>
    <cellStyle name="SAPBEXaggItem 2 7 2 6" xfId="2787" xr:uid="{00000000-0005-0000-0000-0000E40A0000}"/>
    <cellStyle name="SAPBEXaggItem 2 7 2 7" xfId="2788" xr:uid="{00000000-0005-0000-0000-0000E50A0000}"/>
    <cellStyle name="SAPBEXaggItem 2 8" xfId="2789" xr:uid="{00000000-0005-0000-0000-0000E60A0000}"/>
    <cellStyle name="SAPBEXaggItem 2 8 2" xfId="2790" xr:uid="{00000000-0005-0000-0000-0000E70A0000}"/>
    <cellStyle name="SAPBEXaggItem 2 8 2 2" xfId="2791" xr:uid="{00000000-0005-0000-0000-0000E80A0000}"/>
    <cellStyle name="SAPBEXaggItem 2 8 2 3" xfId="2792" xr:uid="{00000000-0005-0000-0000-0000E90A0000}"/>
    <cellStyle name="SAPBEXaggItem 2 8 2 4" xfId="2793" xr:uid="{00000000-0005-0000-0000-0000EA0A0000}"/>
    <cellStyle name="SAPBEXaggItem 2 8 2 5" xfId="2794" xr:uid="{00000000-0005-0000-0000-0000EB0A0000}"/>
    <cellStyle name="SAPBEXaggItem 2 8 2 6" xfId="2795" xr:uid="{00000000-0005-0000-0000-0000EC0A0000}"/>
    <cellStyle name="SAPBEXaggItem 2 8 2 7" xfId="2796" xr:uid="{00000000-0005-0000-0000-0000ED0A0000}"/>
    <cellStyle name="SAPBEXaggItem 2 9" xfId="2797" xr:uid="{00000000-0005-0000-0000-0000EE0A0000}"/>
    <cellStyle name="SAPBEXaggItem 2 9 2" xfId="2798" xr:uid="{00000000-0005-0000-0000-0000EF0A0000}"/>
    <cellStyle name="SAPBEXaggItem 2 9 2 2" xfId="2799" xr:uid="{00000000-0005-0000-0000-0000F00A0000}"/>
    <cellStyle name="SAPBEXaggItem 2 9 2 3" xfId="2800" xr:uid="{00000000-0005-0000-0000-0000F10A0000}"/>
    <cellStyle name="SAPBEXaggItem 2 9 2 4" xfId="2801" xr:uid="{00000000-0005-0000-0000-0000F20A0000}"/>
    <cellStyle name="SAPBEXaggItem 2 9 2 5" xfId="2802" xr:uid="{00000000-0005-0000-0000-0000F30A0000}"/>
    <cellStyle name="SAPBEXaggItem 2 9 2 6" xfId="2803" xr:uid="{00000000-0005-0000-0000-0000F40A0000}"/>
    <cellStyle name="SAPBEXaggItem 2 9 2 7" xfId="2804" xr:uid="{00000000-0005-0000-0000-0000F50A0000}"/>
    <cellStyle name="SAPBEXaggItem 3" xfId="2805" xr:uid="{00000000-0005-0000-0000-0000F60A0000}"/>
    <cellStyle name="SAPBEXaggItem 3 2" xfId="2806" xr:uid="{00000000-0005-0000-0000-0000F70A0000}"/>
    <cellStyle name="SAPBEXaggItem 3 2 2" xfId="2807" xr:uid="{00000000-0005-0000-0000-0000F80A0000}"/>
    <cellStyle name="SAPBEXaggItem 3 2 2 2" xfId="2808" xr:uid="{00000000-0005-0000-0000-0000F90A0000}"/>
    <cellStyle name="SAPBEXaggItem 3 2 2 3" xfId="2809" xr:uid="{00000000-0005-0000-0000-0000FA0A0000}"/>
    <cellStyle name="SAPBEXaggItem 3 2 2 4" xfId="2810" xr:uid="{00000000-0005-0000-0000-0000FB0A0000}"/>
    <cellStyle name="SAPBEXaggItem 3 2 2 5" xfId="2811" xr:uid="{00000000-0005-0000-0000-0000FC0A0000}"/>
    <cellStyle name="SAPBEXaggItem 3 2 2 6" xfId="2812" xr:uid="{00000000-0005-0000-0000-0000FD0A0000}"/>
    <cellStyle name="SAPBEXaggItem 3 2 2 7" xfId="2813" xr:uid="{00000000-0005-0000-0000-0000FE0A0000}"/>
    <cellStyle name="SAPBEXaggItem 3 3" xfId="2814" xr:uid="{00000000-0005-0000-0000-0000FF0A0000}"/>
    <cellStyle name="SAPBEXaggItem 3 3 2" xfId="2815" xr:uid="{00000000-0005-0000-0000-0000000B0000}"/>
    <cellStyle name="SAPBEXaggItem 3 3 2 2" xfId="2816" xr:uid="{00000000-0005-0000-0000-0000010B0000}"/>
    <cellStyle name="SAPBEXaggItem 3 3 2 3" xfId="2817" xr:uid="{00000000-0005-0000-0000-0000020B0000}"/>
    <cellStyle name="SAPBEXaggItem 3 3 2 4" xfId="2818" xr:uid="{00000000-0005-0000-0000-0000030B0000}"/>
    <cellStyle name="SAPBEXaggItem 3 3 2 5" xfId="2819" xr:uid="{00000000-0005-0000-0000-0000040B0000}"/>
    <cellStyle name="SAPBEXaggItem 3 3 2 6" xfId="2820" xr:uid="{00000000-0005-0000-0000-0000050B0000}"/>
    <cellStyle name="SAPBEXaggItem 3 3 2 7" xfId="2821" xr:uid="{00000000-0005-0000-0000-0000060B0000}"/>
    <cellStyle name="SAPBEXaggItem 3 4" xfId="2822" xr:uid="{00000000-0005-0000-0000-0000070B0000}"/>
    <cellStyle name="SAPBEXaggItem 3 4 2" xfId="2823" xr:uid="{00000000-0005-0000-0000-0000080B0000}"/>
    <cellStyle name="SAPBEXaggItem 3 4 2 2" xfId="2824" xr:uid="{00000000-0005-0000-0000-0000090B0000}"/>
    <cellStyle name="SAPBEXaggItem 3 4 2 3" xfId="2825" xr:uid="{00000000-0005-0000-0000-00000A0B0000}"/>
    <cellStyle name="SAPBEXaggItem 3 4 2 4" xfId="2826" xr:uid="{00000000-0005-0000-0000-00000B0B0000}"/>
    <cellStyle name="SAPBEXaggItem 3 4 2 5" xfId="2827" xr:uid="{00000000-0005-0000-0000-00000C0B0000}"/>
    <cellStyle name="SAPBEXaggItem 3 4 2 6" xfId="2828" xr:uid="{00000000-0005-0000-0000-00000D0B0000}"/>
    <cellStyle name="SAPBEXaggItem 3 4 2 7" xfId="2829" xr:uid="{00000000-0005-0000-0000-00000E0B0000}"/>
    <cellStyle name="SAPBEXaggItem 3 5" xfId="2830" xr:uid="{00000000-0005-0000-0000-00000F0B0000}"/>
    <cellStyle name="SAPBEXaggItem 3 5 2" xfId="2831" xr:uid="{00000000-0005-0000-0000-0000100B0000}"/>
    <cellStyle name="SAPBEXaggItem 3 5 3" xfId="2832" xr:uid="{00000000-0005-0000-0000-0000110B0000}"/>
    <cellStyle name="SAPBEXaggItem 3 5 4" xfId="2833" xr:uid="{00000000-0005-0000-0000-0000120B0000}"/>
    <cellStyle name="SAPBEXaggItem 3 5 5" xfId="2834" xr:uid="{00000000-0005-0000-0000-0000130B0000}"/>
    <cellStyle name="SAPBEXaggItem 3 5 6" xfId="2835" xr:uid="{00000000-0005-0000-0000-0000140B0000}"/>
    <cellStyle name="SAPBEXaggItem 3 5 7" xfId="2836" xr:uid="{00000000-0005-0000-0000-0000150B0000}"/>
    <cellStyle name="SAPBEXaggItem 4" xfId="2837" xr:uid="{00000000-0005-0000-0000-0000160B0000}"/>
    <cellStyle name="SAPBEXaggItem 4 2" xfId="2838" xr:uid="{00000000-0005-0000-0000-0000170B0000}"/>
    <cellStyle name="SAPBEXaggItem 4 2 2" xfId="2839" xr:uid="{00000000-0005-0000-0000-0000180B0000}"/>
    <cellStyle name="SAPBEXaggItem 4 2 2 2" xfId="2840" xr:uid="{00000000-0005-0000-0000-0000190B0000}"/>
    <cellStyle name="SAPBEXaggItem 4 2 2 3" xfId="2841" xr:uid="{00000000-0005-0000-0000-00001A0B0000}"/>
    <cellStyle name="SAPBEXaggItem 4 2 2 4" xfId="2842" xr:uid="{00000000-0005-0000-0000-00001B0B0000}"/>
    <cellStyle name="SAPBEXaggItem 4 2 2 5" xfId="2843" xr:uid="{00000000-0005-0000-0000-00001C0B0000}"/>
    <cellStyle name="SAPBEXaggItem 4 2 2 6" xfId="2844" xr:uid="{00000000-0005-0000-0000-00001D0B0000}"/>
    <cellStyle name="SAPBEXaggItem 4 2 2 7" xfId="2845" xr:uid="{00000000-0005-0000-0000-00001E0B0000}"/>
    <cellStyle name="SAPBEXaggItem 4 3" xfId="2846" xr:uid="{00000000-0005-0000-0000-00001F0B0000}"/>
    <cellStyle name="SAPBEXaggItem 4 3 2" xfId="2847" xr:uid="{00000000-0005-0000-0000-0000200B0000}"/>
    <cellStyle name="SAPBEXaggItem 4 3 2 2" xfId="2848" xr:uid="{00000000-0005-0000-0000-0000210B0000}"/>
    <cellStyle name="SAPBEXaggItem 4 3 2 3" xfId="2849" xr:uid="{00000000-0005-0000-0000-0000220B0000}"/>
    <cellStyle name="SAPBEXaggItem 4 3 2 4" xfId="2850" xr:uid="{00000000-0005-0000-0000-0000230B0000}"/>
    <cellStyle name="SAPBEXaggItem 4 3 2 5" xfId="2851" xr:uid="{00000000-0005-0000-0000-0000240B0000}"/>
    <cellStyle name="SAPBEXaggItem 4 3 2 6" xfId="2852" xr:uid="{00000000-0005-0000-0000-0000250B0000}"/>
    <cellStyle name="SAPBEXaggItem 4 3 2 7" xfId="2853" xr:uid="{00000000-0005-0000-0000-0000260B0000}"/>
    <cellStyle name="SAPBEXaggItem 4 4" xfId="2854" xr:uid="{00000000-0005-0000-0000-0000270B0000}"/>
    <cellStyle name="SAPBEXaggItem 4 4 2" xfId="2855" xr:uid="{00000000-0005-0000-0000-0000280B0000}"/>
    <cellStyle name="SAPBEXaggItem 4 4 2 2" xfId="2856" xr:uid="{00000000-0005-0000-0000-0000290B0000}"/>
    <cellStyle name="SAPBEXaggItem 4 4 2 3" xfId="2857" xr:uid="{00000000-0005-0000-0000-00002A0B0000}"/>
    <cellStyle name="SAPBEXaggItem 4 4 2 4" xfId="2858" xr:uid="{00000000-0005-0000-0000-00002B0B0000}"/>
    <cellStyle name="SAPBEXaggItem 4 4 2 5" xfId="2859" xr:uid="{00000000-0005-0000-0000-00002C0B0000}"/>
    <cellStyle name="SAPBEXaggItem 4 4 2 6" xfId="2860" xr:uid="{00000000-0005-0000-0000-00002D0B0000}"/>
    <cellStyle name="SAPBEXaggItem 4 4 2 7" xfId="2861" xr:uid="{00000000-0005-0000-0000-00002E0B0000}"/>
    <cellStyle name="SAPBEXaggItem 4 5" xfId="2862" xr:uid="{00000000-0005-0000-0000-00002F0B0000}"/>
    <cellStyle name="SAPBEXaggItem 4 5 2" xfId="2863" xr:uid="{00000000-0005-0000-0000-0000300B0000}"/>
    <cellStyle name="SAPBEXaggItem 4 5 3" xfId="2864" xr:uid="{00000000-0005-0000-0000-0000310B0000}"/>
    <cellStyle name="SAPBEXaggItem 4 5 4" xfId="2865" xr:uid="{00000000-0005-0000-0000-0000320B0000}"/>
    <cellStyle name="SAPBEXaggItem 4 5 5" xfId="2866" xr:uid="{00000000-0005-0000-0000-0000330B0000}"/>
    <cellStyle name="SAPBEXaggItem 4 5 6" xfId="2867" xr:uid="{00000000-0005-0000-0000-0000340B0000}"/>
    <cellStyle name="SAPBEXaggItem 4 5 7" xfId="2868" xr:uid="{00000000-0005-0000-0000-0000350B0000}"/>
    <cellStyle name="SAPBEXaggItem 5" xfId="2869" xr:uid="{00000000-0005-0000-0000-0000360B0000}"/>
    <cellStyle name="SAPBEXaggItem 5 2" xfId="2870" xr:uid="{00000000-0005-0000-0000-0000370B0000}"/>
    <cellStyle name="SAPBEXaggItem 5 2 2" xfId="2871" xr:uid="{00000000-0005-0000-0000-0000380B0000}"/>
    <cellStyle name="SAPBEXaggItem 5 2 2 2" xfId="2872" xr:uid="{00000000-0005-0000-0000-0000390B0000}"/>
    <cellStyle name="SAPBEXaggItem 5 2 2 3" xfId="2873" xr:uid="{00000000-0005-0000-0000-00003A0B0000}"/>
    <cellStyle name="SAPBEXaggItem 5 2 2 4" xfId="2874" xr:uid="{00000000-0005-0000-0000-00003B0B0000}"/>
    <cellStyle name="SAPBEXaggItem 5 2 2 5" xfId="2875" xr:uid="{00000000-0005-0000-0000-00003C0B0000}"/>
    <cellStyle name="SAPBEXaggItem 5 2 2 6" xfId="2876" xr:uid="{00000000-0005-0000-0000-00003D0B0000}"/>
    <cellStyle name="SAPBEXaggItem 5 2 2 7" xfId="2877" xr:uid="{00000000-0005-0000-0000-00003E0B0000}"/>
    <cellStyle name="SAPBEXaggItem 5 3" xfId="2878" xr:uid="{00000000-0005-0000-0000-00003F0B0000}"/>
    <cellStyle name="SAPBEXaggItem 5 3 2" xfId="2879" xr:uid="{00000000-0005-0000-0000-0000400B0000}"/>
    <cellStyle name="SAPBEXaggItem 5 3 2 2" xfId="2880" xr:uid="{00000000-0005-0000-0000-0000410B0000}"/>
    <cellStyle name="SAPBEXaggItem 5 3 2 3" xfId="2881" xr:uid="{00000000-0005-0000-0000-0000420B0000}"/>
    <cellStyle name="SAPBEXaggItem 5 3 2 4" xfId="2882" xr:uid="{00000000-0005-0000-0000-0000430B0000}"/>
    <cellStyle name="SAPBEXaggItem 5 3 2 5" xfId="2883" xr:uid="{00000000-0005-0000-0000-0000440B0000}"/>
    <cellStyle name="SAPBEXaggItem 5 3 2 6" xfId="2884" xr:uid="{00000000-0005-0000-0000-0000450B0000}"/>
    <cellStyle name="SAPBEXaggItem 5 3 2 7" xfId="2885" xr:uid="{00000000-0005-0000-0000-0000460B0000}"/>
    <cellStyle name="SAPBEXaggItem 5 4" xfId="2886" xr:uid="{00000000-0005-0000-0000-0000470B0000}"/>
    <cellStyle name="SAPBEXaggItem 5 4 2" xfId="2887" xr:uid="{00000000-0005-0000-0000-0000480B0000}"/>
    <cellStyle name="SAPBEXaggItem 5 4 2 2" xfId="2888" xr:uid="{00000000-0005-0000-0000-0000490B0000}"/>
    <cellStyle name="SAPBEXaggItem 5 4 2 3" xfId="2889" xr:uid="{00000000-0005-0000-0000-00004A0B0000}"/>
    <cellStyle name="SAPBEXaggItem 5 4 2 4" xfId="2890" xr:uid="{00000000-0005-0000-0000-00004B0B0000}"/>
    <cellStyle name="SAPBEXaggItem 5 4 2 5" xfId="2891" xr:uid="{00000000-0005-0000-0000-00004C0B0000}"/>
    <cellStyle name="SAPBEXaggItem 5 4 2 6" xfId="2892" xr:uid="{00000000-0005-0000-0000-00004D0B0000}"/>
    <cellStyle name="SAPBEXaggItem 5 4 2 7" xfId="2893" xr:uid="{00000000-0005-0000-0000-00004E0B0000}"/>
    <cellStyle name="SAPBEXaggItem 5 5" xfId="2894" xr:uid="{00000000-0005-0000-0000-00004F0B0000}"/>
    <cellStyle name="SAPBEXaggItem 5 5 2" xfId="2895" xr:uid="{00000000-0005-0000-0000-0000500B0000}"/>
    <cellStyle name="SAPBEXaggItem 5 5 3" xfId="2896" xr:uid="{00000000-0005-0000-0000-0000510B0000}"/>
    <cellStyle name="SAPBEXaggItem 5 5 4" xfId="2897" xr:uid="{00000000-0005-0000-0000-0000520B0000}"/>
    <cellStyle name="SAPBEXaggItem 5 5 5" xfId="2898" xr:uid="{00000000-0005-0000-0000-0000530B0000}"/>
    <cellStyle name="SAPBEXaggItem 5 5 6" xfId="2899" xr:uid="{00000000-0005-0000-0000-0000540B0000}"/>
    <cellStyle name="SAPBEXaggItem 5 5 7" xfId="2900" xr:uid="{00000000-0005-0000-0000-0000550B0000}"/>
    <cellStyle name="SAPBEXaggItem 6" xfId="2901" xr:uid="{00000000-0005-0000-0000-0000560B0000}"/>
    <cellStyle name="SAPBEXaggItem 6 2" xfId="2902" xr:uid="{00000000-0005-0000-0000-0000570B0000}"/>
    <cellStyle name="SAPBEXaggItem 6 2 2" xfId="2903" xr:uid="{00000000-0005-0000-0000-0000580B0000}"/>
    <cellStyle name="SAPBEXaggItem 6 2 2 2" xfId="2904" xr:uid="{00000000-0005-0000-0000-0000590B0000}"/>
    <cellStyle name="SAPBEXaggItem 6 2 2 3" xfId="2905" xr:uid="{00000000-0005-0000-0000-00005A0B0000}"/>
    <cellStyle name="SAPBEXaggItem 6 2 2 4" xfId="2906" xr:uid="{00000000-0005-0000-0000-00005B0B0000}"/>
    <cellStyle name="SAPBEXaggItem 6 2 2 5" xfId="2907" xr:uid="{00000000-0005-0000-0000-00005C0B0000}"/>
    <cellStyle name="SAPBEXaggItem 6 2 2 6" xfId="2908" xr:uid="{00000000-0005-0000-0000-00005D0B0000}"/>
    <cellStyle name="SAPBEXaggItem 6 2 2 7" xfId="2909" xr:uid="{00000000-0005-0000-0000-00005E0B0000}"/>
    <cellStyle name="SAPBEXaggItem 6 3" xfId="2910" xr:uid="{00000000-0005-0000-0000-00005F0B0000}"/>
    <cellStyle name="SAPBEXaggItem 6 3 2" xfId="2911" xr:uid="{00000000-0005-0000-0000-0000600B0000}"/>
    <cellStyle name="SAPBEXaggItem 6 3 2 2" xfId="2912" xr:uid="{00000000-0005-0000-0000-0000610B0000}"/>
    <cellStyle name="SAPBEXaggItem 6 3 2 3" xfId="2913" xr:uid="{00000000-0005-0000-0000-0000620B0000}"/>
    <cellStyle name="SAPBEXaggItem 6 3 2 4" xfId="2914" xr:uid="{00000000-0005-0000-0000-0000630B0000}"/>
    <cellStyle name="SAPBEXaggItem 6 3 2 5" xfId="2915" xr:uid="{00000000-0005-0000-0000-0000640B0000}"/>
    <cellStyle name="SAPBEXaggItem 6 3 2 6" xfId="2916" xr:uid="{00000000-0005-0000-0000-0000650B0000}"/>
    <cellStyle name="SAPBEXaggItem 6 3 2 7" xfId="2917" xr:uid="{00000000-0005-0000-0000-0000660B0000}"/>
    <cellStyle name="SAPBEXaggItem 6 4" xfId="2918" xr:uid="{00000000-0005-0000-0000-0000670B0000}"/>
    <cellStyle name="SAPBEXaggItem 6 4 2" xfId="2919" xr:uid="{00000000-0005-0000-0000-0000680B0000}"/>
    <cellStyle name="SAPBEXaggItem 6 4 2 2" xfId="2920" xr:uid="{00000000-0005-0000-0000-0000690B0000}"/>
    <cellStyle name="SAPBEXaggItem 6 4 2 3" xfId="2921" xr:uid="{00000000-0005-0000-0000-00006A0B0000}"/>
    <cellStyle name="SAPBEXaggItem 6 4 2 4" xfId="2922" xr:uid="{00000000-0005-0000-0000-00006B0B0000}"/>
    <cellStyle name="SAPBEXaggItem 6 4 2 5" xfId="2923" xr:uid="{00000000-0005-0000-0000-00006C0B0000}"/>
    <cellStyle name="SAPBEXaggItem 6 4 2 6" xfId="2924" xr:uid="{00000000-0005-0000-0000-00006D0B0000}"/>
    <cellStyle name="SAPBEXaggItem 6 4 2 7" xfId="2925" xr:uid="{00000000-0005-0000-0000-00006E0B0000}"/>
    <cellStyle name="SAPBEXaggItem 6 5" xfId="2926" xr:uid="{00000000-0005-0000-0000-00006F0B0000}"/>
    <cellStyle name="SAPBEXaggItem 6 5 2" xfId="2927" xr:uid="{00000000-0005-0000-0000-0000700B0000}"/>
    <cellStyle name="SAPBEXaggItem 6 5 3" xfId="2928" xr:uid="{00000000-0005-0000-0000-0000710B0000}"/>
    <cellStyle name="SAPBEXaggItem 6 5 4" xfId="2929" xr:uid="{00000000-0005-0000-0000-0000720B0000}"/>
    <cellStyle name="SAPBEXaggItem 6 5 5" xfId="2930" xr:uid="{00000000-0005-0000-0000-0000730B0000}"/>
    <cellStyle name="SAPBEXaggItem 6 5 6" xfId="2931" xr:uid="{00000000-0005-0000-0000-0000740B0000}"/>
    <cellStyle name="SAPBEXaggItem 6 5 7" xfId="2932" xr:uid="{00000000-0005-0000-0000-0000750B0000}"/>
    <cellStyle name="SAPBEXaggItem 7" xfId="2933" xr:uid="{00000000-0005-0000-0000-0000760B0000}"/>
    <cellStyle name="SAPBEXaggItem 7 2" xfId="2934" xr:uid="{00000000-0005-0000-0000-0000770B0000}"/>
    <cellStyle name="SAPBEXaggItem 7 2 2" xfId="2935" xr:uid="{00000000-0005-0000-0000-0000780B0000}"/>
    <cellStyle name="SAPBEXaggItem 7 2 2 2" xfId="2936" xr:uid="{00000000-0005-0000-0000-0000790B0000}"/>
    <cellStyle name="SAPBEXaggItem 7 2 2 3" xfId="2937" xr:uid="{00000000-0005-0000-0000-00007A0B0000}"/>
    <cellStyle name="SAPBEXaggItem 7 2 2 4" xfId="2938" xr:uid="{00000000-0005-0000-0000-00007B0B0000}"/>
    <cellStyle name="SAPBEXaggItem 7 2 2 5" xfId="2939" xr:uid="{00000000-0005-0000-0000-00007C0B0000}"/>
    <cellStyle name="SAPBEXaggItem 7 2 2 6" xfId="2940" xr:uid="{00000000-0005-0000-0000-00007D0B0000}"/>
    <cellStyle name="SAPBEXaggItem 7 2 2 7" xfId="2941" xr:uid="{00000000-0005-0000-0000-00007E0B0000}"/>
    <cellStyle name="SAPBEXaggItem 7 3" xfId="2942" xr:uid="{00000000-0005-0000-0000-00007F0B0000}"/>
    <cellStyle name="SAPBEXaggItem 7 3 2" xfId="2943" xr:uid="{00000000-0005-0000-0000-0000800B0000}"/>
    <cellStyle name="SAPBEXaggItem 7 3 2 2" xfId="2944" xr:uid="{00000000-0005-0000-0000-0000810B0000}"/>
    <cellStyle name="SAPBEXaggItem 7 3 2 3" xfId="2945" xr:uid="{00000000-0005-0000-0000-0000820B0000}"/>
    <cellStyle name="SAPBEXaggItem 7 3 2 4" xfId="2946" xr:uid="{00000000-0005-0000-0000-0000830B0000}"/>
    <cellStyle name="SAPBEXaggItem 7 3 2 5" xfId="2947" xr:uid="{00000000-0005-0000-0000-0000840B0000}"/>
    <cellStyle name="SAPBEXaggItem 7 3 2 6" xfId="2948" xr:uid="{00000000-0005-0000-0000-0000850B0000}"/>
    <cellStyle name="SAPBEXaggItem 7 3 2 7" xfId="2949" xr:uid="{00000000-0005-0000-0000-0000860B0000}"/>
    <cellStyle name="SAPBEXaggItem 7 4" xfId="2950" xr:uid="{00000000-0005-0000-0000-0000870B0000}"/>
    <cellStyle name="SAPBEXaggItem 7 4 2" xfId="2951" xr:uid="{00000000-0005-0000-0000-0000880B0000}"/>
    <cellStyle name="SAPBEXaggItem 7 4 2 2" xfId="2952" xr:uid="{00000000-0005-0000-0000-0000890B0000}"/>
    <cellStyle name="SAPBEXaggItem 7 4 2 3" xfId="2953" xr:uid="{00000000-0005-0000-0000-00008A0B0000}"/>
    <cellStyle name="SAPBEXaggItem 7 4 2 4" xfId="2954" xr:uid="{00000000-0005-0000-0000-00008B0B0000}"/>
    <cellStyle name="SAPBEXaggItem 7 4 2 5" xfId="2955" xr:uid="{00000000-0005-0000-0000-00008C0B0000}"/>
    <cellStyle name="SAPBEXaggItem 7 4 2 6" xfId="2956" xr:uid="{00000000-0005-0000-0000-00008D0B0000}"/>
    <cellStyle name="SAPBEXaggItem 7 4 2 7" xfId="2957" xr:uid="{00000000-0005-0000-0000-00008E0B0000}"/>
    <cellStyle name="SAPBEXaggItem 7 5" xfId="2958" xr:uid="{00000000-0005-0000-0000-00008F0B0000}"/>
    <cellStyle name="SAPBEXaggItem 7 5 2" xfId="2959" xr:uid="{00000000-0005-0000-0000-0000900B0000}"/>
    <cellStyle name="SAPBEXaggItem 7 5 3" xfId="2960" xr:uid="{00000000-0005-0000-0000-0000910B0000}"/>
    <cellStyle name="SAPBEXaggItem 7 5 4" xfId="2961" xr:uid="{00000000-0005-0000-0000-0000920B0000}"/>
    <cellStyle name="SAPBEXaggItem 7 5 5" xfId="2962" xr:uid="{00000000-0005-0000-0000-0000930B0000}"/>
    <cellStyle name="SAPBEXaggItem 7 5 6" xfId="2963" xr:uid="{00000000-0005-0000-0000-0000940B0000}"/>
    <cellStyle name="SAPBEXaggItem 7 5 7" xfId="2964" xr:uid="{00000000-0005-0000-0000-0000950B0000}"/>
    <cellStyle name="SAPBEXaggItem 8" xfId="2965" xr:uid="{00000000-0005-0000-0000-0000960B0000}"/>
    <cellStyle name="SAPBEXaggItem 8 2" xfId="2966" xr:uid="{00000000-0005-0000-0000-0000970B0000}"/>
    <cellStyle name="SAPBEXaggItem 8 2 2" xfId="2967" xr:uid="{00000000-0005-0000-0000-0000980B0000}"/>
    <cellStyle name="SAPBEXaggItem 8 2 2 2" xfId="2968" xr:uid="{00000000-0005-0000-0000-0000990B0000}"/>
    <cellStyle name="SAPBEXaggItem 8 2 2 3" xfId="2969" xr:uid="{00000000-0005-0000-0000-00009A0B0000}"/>
    <cellStyle name="SAPBEXaggItem 8 2 2 4" xfId="2970" xr:uid="{00000000-0005-0000-0000-00009B0B0000}"/>
    <cellStyle name="SAPBEXaggItem 8 2 2 5" xfId="2971" xr:uid="{00000000-0005-0000-0000-00009C0B0000}"/>
    <cellStyle name="SAPBEXaggItem 8 2 2 6" xfId="2972" xr:uid="{00000000-0005-0000-0000-00009D0B0000}"/>
    <cellStyle name="SAPBEXaggItem 8 2 2 7" xfId="2973" xr:uid="{00000000-0005-0000-0000-00009E0B0000}"/>
    <cellStyle name="SAPBEXaggItem 8 3" xfId="2974" xr:uid="{00000000-0005-0000-0000-00009F0B0000}"/>
    <cellStyle name="SAPBEXaggItem 8 3 2" xfId="2975" xr:uid="{00000000-0005-0000-0000-0000A00B0000}"/>
    <cellStyle name="SAPBEXaggItem 8 3 2 2" xfId="2976" xr:uid="{00000000-0005-0000-0000-0000A10B0000}"/>
    <cellStyle name="SAPBEXaggItem 8 3 2 3" xfId="2977" xr:uid="{00000000-0005-0000-0000-0000A20B0000}"/>
    <cellStyle name="SAPBEXaggItem 8 3 2 4" xfId="2978" xr:uid="{00000000-0005-0000-0000-0000A30B0000}"/>
    <cellStyle name="SAPBEXaggItem 8 3 2 5" xfId="2979" xr:uid="{00000000-0005-0000-0000-0000A40B0000}"/>
    <cellStyle name="SAPBEXaggItem 8 3 2 6" xfId="2980" xr:uid="{00000000-0005-0000-0000-0000A50B0000}"/>
    <cellStyle name="SAPBEXaggItem 8 3 2 7" xfId="2981" xr:uid="{00000000-0005-0000-0000-0000A60B0000}"/>
    <cellStyle name="SAPBEXaggItem 8 4" xfId="2982" xr:uid="{00000000-0005-0000-0000-0000A70B0000}"/>
    <cellStyle name="SAPBEXaggItem 8 4 2" xfId="2983" xr:uid="{00000000-0005-0000-0000-0000A80B0000}"/>
    <cellStyle name="SAPBEXaggItem 8 4 2 2" xfId="2984" xr:uid="{00000000-0005-0000-0000-0000A90B0000}"/>
    <cellStyle name="SAPBEXaggItem 8 4 2 3" xfId="2985" xr:uid="{00000000-0005-0000-0000-0000AA0B0000}"/>
    <cellStyle name="SAPBEXaggItem 8 4 2 4" xfId="2986" xr:uid="{00000000-0005-0000-0000-0000AB0B0000}"/>
    <cellStyle name="SAPBEXaggItem 8 4 2 5" xfId="2987" xr:uid="{00000000-0005-0000-0000-0000AC0B0000}"/>
    <cellStyle name="SAPBEXaggItem 8 4 2 6" xfId="2988" xr:uid="{00000000-0005-0000-0000-0000AD0B0000}"/>
    <cellStyle name="SAPBEXaggItem 8 4 2 7" xfId="2989" xr:uid="{00000000-0005-0000-0000-0000AE0B0000}"/>
    <cellStyle name="SAPBEXaggItem 8 5" xfId="2990" xr:uid="{00000000-0005-0000-0000-0000AF0B0000}"/>
    <cellStyle name="SAPBEXaggItem 8 5 2" xfId="2991" xr:uid="{00000000-0005-0000-0000-0000B00B0000}"/>
    <cellStyle name="SAPBEXaggItem 8 5 3" xfId="2992" xr:uid="{00000000-0005-0000-0000-0000B10B0000}"/>
    <cellStyle name="SAPBEXaggItem 8 5 4" xfId="2993" xr:uid="{00000000-0005-0000-0000-0000B20B0000}"/>
    <cellStyle name="SAPBEXaggItem 8 5 5" xfId="2994" xr:uid="{00000000-0005-0000-0000-0000B30B0000}"/>
    <cellStyle name="SAPBEXaggItem 8 5 6" xfId="2995" xr:uid="{00000000-0005-0000-0000-0000B40B0000}"/>
    <cellStyle name="SAPBEXaggItem 8 5 7" xfId="2996" xr:uid="{00000000-0005-0000-0000-0000B50B0000}"/>
    <cellStyle name="SAPBEXaggItem 9" xfId="2997" xr:uid="{00000000-0005-0000-0000-0000B60B0000}"/>
    <cellStyle name="SAPBEXaggItem 9 2" xfId="2998" xr:uid="{00000000-0005-0000-0000-0000B70B0000}"/>
    <cellStyle name="SAPBEXaggItem 9 2 2" xfId="2999" xr:uid="{00000000-0005-0000-0000-0000B80B0000}"/>
    <cellStyle name="SAPBEXaggItem 9 2 2 2" xfId="3000" xr:uid="{00000000-0005-0000-0000-0000B90B0000}"/>
    <cellStyle name="SAPBEXaggItem 9 2 2 3" xfId="3001" xr:uid="{00000000-0005-0000-0000-0000BA0B0000}"/>
    <cellStyle name="SAPBEXaggItem 9 2 2 4" xfId="3002" xr:uid="{00000000-0005-0000-0000-0000BB0B0000}"/>
    <cellStyle name="SAPBEXaggItem 9 2 2 5" xfId="3003" xr:uid="{00000000-0005-0000-0000-0000BC0B0000}"/>
    <cellStyle name="SAPBEXaggItem 9 2 2 6" xfId="3004" xr:uid="{00000000-0005-0000-0000-0000BD0B0000}"/>
    <cellStyle name="SAPBEXaggItem 9 2 2 7" xfId="3005" xr:uid="{00000000-0005-0000-0000-0000BE0B0000}"/>
    <cellStyle name="SAPBEXaggItem 9 3" xfId="3006" xr:uid="{00000000-0005-0000-0000-0000BF0B0000}"/>
    <cellStyle name="SAPBEXaggItem 9 3 2" xfId="3007" xr:uid="{00000000-0005-0000-0000-0000C00B0000}"/>
    <cellStyle name="SAPBEXaggItem 9 3 2 2" xfId="3008" xr:uid="{00000000-0005-0000-0000-0000C10B0000}"/>
    <cellStyle name="SAPBEXaggItem 9 3 2 3" xfId="3009" xr:uid="{00000000-0005-0000-0000-0000C20B0000}"/>
    <cellStyle name="SAPBEXaggItem 9 3 2 4" xfId="3010" xr:uid="{00000000-0005-0000-0000-0000C30B0000}"/>
    <cellStyle name="SAPBEXaggItem 9 3 2 5" xfId="3011" xr:uid="{00000000-0005-0000-0000-0000C40B0000}"/>
    <cellStyle name="SAPBEXaggItem 9 3 2 6" xfId="3012" xr:uid="{00000000-0005-0000-0000-0000C50B0000}"/>
    <cellStyle name="SAPBEXaggItem 9 3 2 7" xfId="3013" xr:uid="{00000000-0005-0000-0000-0000C60B0000}"/>
    <cellStyle name="SAPBEXaggItem 9 4" xfId="3014" xr:uid="{00000000-0005-0000-0000-0000C70B0000}"/>
    <cellStyle name="SAPBEXaggItem 9 4 2" xfId="3015" xr:uid="{00000000-0005-0000-0000-0000C80B0000}"/>
    <cellStyle name="SAPBEXaggItem 9 4 2 2" xfId="3016" xr:uid="{00000000-0005-0000-0000-0000C90B0000}"/>
    <cellStyle name="SAPBEXaggItem 9 4 2 3" xfId="3017" xr:uid="{00000000-0005-0000-0000-0000CA0B0000}"/>
    <cellStyle name="SAPBEXaggItem 9 4 2 4" xfId="3018" xr:uid="{00000000-0005-0000-0000-0000CB0B0000}"/>
    <cellStyle name="SAPBEXaggItem 9 4 2 5" xfId="3019" xr:uid="{00000000-0005-0000-0000-0000CC0B0000}"/>
    <cellStyle name="SAPBEXaggItem 9 4 2 6" xfId="3020" xr:uid="{00000000-0005-0000-0000-0000CD0B0000}"/>
    <cellStyle name="SAPBEXaggItem 9 4 2 7" xfId="3021" xr:uid="{00000000-0005-0000-0000-0000CE0B0000}"/>
    <cellStyle name="SAPBEXaggItem 9 5" xfId="3022" xr:uid="{00000000-0005-0000-0000-0000CF0B0000}"/>
    <cellStyle name="SAPBEXaggItem 9 5 2" xfId="3023" xr:uid="{00000000-0005-0000-0000-0000D00B0000}"/>
    <cellStyle name="SAPBEXaggItem 9 5 3" xfId="3024" xr:uid="{00000000-0005-0000-0000-0000D10B0000}"/>
    <cellStyle name="SAPBEXaggItem 9 5 4" xfId="3025" xr:uid="{00000000-0005-0000-0000-0000D20B0000}"/>
    <cellStyle name="SAPBEXaggItem 9 5 5" xfId="3026" xr:uid="{00000000-0005-0000-0000-0000D30B0000}"/>
    <cellStyle name="SAPBEXaggItem 9 5 6" xfId="3027" xr:uid="{00000000-0005-0000-0000-0000D40B0000}"/>
    <cellStyle name="SAPBEXaggItem 9 5 7" xfId="3028" xr:uid="{00000000-0005-0000-0000-0000D50B0000}"/>
    <cellStyle name="SAPBEXaggItemX" xfId="3029" xr:uid="{00000000-0005-0000-0000-0000D60B0000}"/>
    <cellStyle name="SAPBEXaggItemX 2" xfId="3030" xr:uid="{00000000-0005-0000-0000-0000D70B0000}"/>
    <cellStyle name="SAPBEXaggItemX 2 2" xfId="3031" xr:uid="{00000000-0005-0000-0000-0000D80B0000}"/>
    <cellStyle name="SAPBEXaggItemX 2 3" xfId="3032" xr:uid="{00000000-0005-0000-0000-0000D90B0000}"/>
    <cellStyle name="SAPBEXaggItemX 2 4" xfId="3033" xr:uid="{00000000-0005-0000-0000-0000DA0B0000}"/>
    <cellStyle name="SAPBEXaggItemX 2 5" xfId="3034" xr:uid="{00000000-0005-0000-0000-0000DB0B0000}"/>
    <cellStyle name="SAPBEXaggItemX 2 6" xfId="3035" xr:uid="{00000000-0005-0000-0000-0000DC0B0000}"/>
    <cellStyle name="SAPBEXaggItemX 2 7" xfId="3036" xr:uid="{00000000-0005-0000-0000-0000DD0B0000}"/>
    <cellStyle name="SAPBEXchaText" xfId="3037" xr:uid="{00000000-0005-0000-0000-0000DE0B0000}"/>
    <cellStyle name="SAPBEXexcBad7" xfId="3038" xr:uid="{00000000-0005-0000-0000-0000DF0B0000}"/>
    <cellStyle name="SAPBEXexcBad7 2" xfId="3039" xr:uid="{00000000-0005-0000-0000-0000E00B0000}"/>
    <cellStyle name="SAPBEXexcBad7 2 2" xfId="3040" xr:uid="{00000000-0005-0000-0000-0000E10B0000}"/>
    <cellStyle name="SAPBEXexcBad7 2 3" xfId="3041" xr:uid="{00000000-0005-0000-0000-0000E20B0000}"/>
    <cellStyle name="SAPBEXexcBad7 2 4" xfId="3042" xr:uid="{00000000-0005-0000-0000-0000E30B0000}"/>
    <cellStyle name="SAPBEXexcBad7 2 5" xfId="3043" xr:uid="{00000000-0005-0000-0000-0000E40B0000}"/>
    <cellStyle name="SAPBEXexcBad7 2 6" xfId="3044" xr:uid="{00000000-0005-0000-0000-0000E50B0000}"/>
    <cellStyle name="SAPBEXexcBad7 2 7" xfId="3045" xr:uid="{00000000-0005-0000-0000-0000E60B0000}"/>
    <cellStyle name="SAPBEXexcBad8" xfId="3046" xr:uid="{00000000-0005-0000-0000-0000E70B0000}"/>
    <cellStyle name="SAPBEXexcBad8 2" xfId="3047" xr:uid="{00000000-0005-0000-0000-0000E80B0000}"/>
    <cellStyle name="SAPBEXexcBad8 2 2" xfId="3048" xr:uid="{00000000-0005-0000-0000-0000E90B0000}"/>
    <cellStyle name="SAPBEXexcBad8 2 3" xfId="3049" xr:uid="{00000000-0005-0000-0000-0000EA0B0000}"/>
    <cellStyle name="SAPBEXexcBad8 2 4" xfId="3050" xr:uid="{00000000-0005-0000-0000-0000EB0B0000}"/>
    <cellStyle name="SAPBEXexcBad8 2 5" xfId="3051" xr:uid="{00000000-0005-0000-0000-0000EC0B0000}"/>
    <cellStyle name="SAPBEXexcBad8 2 6" xfId="3052" xr:uid="{00000000-0005-0000-0000-0000ED0B0000}"/>
    <cellStyle name="SAPBEXexcBad8 2 7" xfId="3053" xr:uid="{00000000-0005-0000-0000-0000EE0B0000}"/>
    <cellStyle name="SAPBEXexcBad9" xfId="3054" xr:uid="{00000000-0005-0000-0000-0000EF0B0000}"/>
    <cellStyle name="SAPBEXexcBad9 2" xfId="3055" xr:uid="{00000000-0005-0000-0000-0000F00B0000}"/>
    <cellStyle name="SAPBEXexcBad9 2 2" xfId="3056" xr:uid="{00000000-0005-0000-0000-0000F10B0000}"/>
    <cellStyle name="SAPBEXexcBad9 2 3" xfId="3057" xr:uid="{00000000-0005-0000-0000-0000F20B0000}"/>
    <cellStyle name="SAPBEXexcBad9 2 4" xfId="3058" xr:uid="{00000000-0005-0000-0000-0000F30B0000}"/>
    <cellStyle name="SAPBEXexcBad9 2 5" xfId="3059" xr:uid="{00000000-0005-0000-0000-0000F40B0000}"/>
    <cellStyle name="SAPBEXexcBad9 2 6" xfId="3060" xr:uid="{00000000-0005-0000-0000-0000F50B0000}"/>
    <cellStyle name="SAPBEXexcBad9 2 7" xfId="3061" xr:uid="{00000000-0005-0000-0000-0000F60B0000}"/>
    <cellStyle name="SAPBEXexcCritical4" xfId="3062" xr:uid="{00000000-0005-0000-0000-0000F70B0000}"/>
    <cellStyle name="SAPBEXexcCritical4 2" xfId="3063" xr:uid="{00000000-0005-0000-0000-0000F80B0000}"/>
    <cellStyle name="SAPBEXexcCritical4 2 2" xfId="3064" xr:uid="{00000000-0005-0000-0000-0000F90B0000}"/>
    <cellStyle name="SAPBEXexcCritical4 2 3" xfId="3065" xr:uid="{00000000-0005-0000-0000-0000FA0B0000}"/>
    <cellStyle name="SAPBEXexcCritical4 2 4" xfId="3066" xr:uid="{00000000-0005-0000-0000-0000FB0B0000}"/>
    <cellStyle name="SAPBEXexcCritical4 2 5" xfId="3067" xr:uid="{00000000-0005-0000-0000-0000FC0B0000}"/>
    <cellStyle name="SAPBEXexcCritical4 2 6" xfId="3068" xr:uid="{00000000-0005-0000-0000-0000FD0B0000}"/>
    <cellStyle name="SAPBEXexcCritical4 2 7" xfId="3069" xr:uid="{00000000-0005-0000-0000-0000FE0B0000}"/>
    <cellStyle name="SAPBEXexcCritical5" xfId="3070" xr:uid="{00000000-0005-0000-0000-0000FF0B0000}"/>
    <cellStyle name="SAPBEXexcCritical5 2" xfId="3071" xr:uid="{00000000-0005-0000-0000-0000000C0000}"/>
    <cellStyle name="SAPBEXexcCritical5 2 2" xfId="3072" xr:uid="{00000000-0005-0000-0000-0000010C0000}"/>
    <cellStyle name="SAPBEXexcCritical5 2 3" xfId="3073" xr:uid="{00000000-0005-0000-0000-0000020C0000}"/>
    <cellStyle name="SAPBEXexcCritical5 2 4" xfId="3074" xr:uid="{00000000-0005-0000-0000-0000030C0000}"/>
    <cellStyle name="SAPBEXexcCritical5 2 5" xfId="3075" xr:uid="{00000000-0005-0000-0000-0000040C0000}"/>
    <cellStyle name="SAPBEXexcCritical5 2 6" xfId="3076" xr:uid="{00000000-0005-0000-0000-0000050C0000}"/>
    <cellStyle name="SAPBEXexcCritical5 2 7" xfId="3077" xr:uid="{00000000-0005-0000-0000-0000060C0000}"/>
    <cellStyle name="SAPBEXexcCritical6" xfId="3078" xr:uid="{00000000-0005-0000-0000-0000070C0000}"/>
    <cellStyle name="SAPBEXexcCritical6 2" xfId="3079" xr:uid="{00000000-0005-0000-0000-0000080C0000}"/>
    <cellStyle name="SAPBEXexcCritical6 2 2" xfId="3080" xr:uid="{00000000-0005-0000-0000-0000090C0000}"/>
    <cellStyle name="SAPBEXexcCritical6 2 3" xfId="3081" xr:uid="{00000000-0005-0000-0000-00000A0C0000}"/>
    <cellStyle name="SAPBEXexcCritical6 2 4" xfId="3082" xr:uid="{00000000-0005-0000-0000-00000B0C0000}"/>
    <cellStyle name="SAPBEXexcCritical6 2 5" xfId="3083" xr:uid="{00000000-0005-0000-0000-00000C0C0000}"/>
    <cellStyle name="SAPBEXexcCritical6 2 6" xfId="3084" xr:uid="{00000000-0005-0000-0000-00000D0C0000}"/>
    <cellStyle name="SAPBEXexcCritical6 2 7" xfId="3085" xr:uid="{00000000-0005-0000-0000-00000E0C0000}"/>
    <cellStyle name="SAPBEXexcGood1" xfId="3086" xr:uid="{00000000-0005-0000-0000-00000F0C0000}"/>
    <cellStyle name="SAPBEXexcGood1 2" xfId="3087" xr:uid="{00000000-0005-0000-0000-0000100C0000}"/>
    <cellStyle name="SAPBEXexcGood1 2 2" xfId="3088" xr:uid="{00000000-0005-0000-0000-0000110C0000}"/>
    <cellStyle name="SAPBEXexcGood1 2 3" xfId="3089" xr:uid="{00000000-0005-0000-0000-0000120C0000}"/>
    <cellStyle name="SAPBEXexcGood1 2 4" xfId="3090" xr:uid="{00000000-0005-0000-0000-0000130C0000}"/>
    <cellStyle name="SAPBEXexcGood1 2 5" xfId="3091" xr:uid="{00000000-0005-0000-0000-0000140C0000}"/>
    <cellStyle name="SAPBEXexcGood1 2 6" xfId="3092" xr:uid="{00000000-0005-0000-0000-0000150C0000}"/>
    <cellStyle name="SAPBEXexcGood1 2 7" xfId="3093" xr:uid="{00000000-0005-0000-0000-0000160C0000}"/>
    <cellStyle name="SAPBEXexcGood2" xfId="3094" xr:uid="{00000000-0005-0000-0000-0000170C0000}"/>
    <cellStyle name="SAPBEXexcGood2 2" xfId="3095" xr:uid="{00000000-0005-0000-0000-0000180C0000}"/>
    <cellStyle name="SAPBEXexcGood2 2 2" xfId="3096" xr:uid="{00000000-0005-0000-0000-0000190C0000}"/>
    <cellStyle name="SAPBEXexcGood2 2 3" xfId="3097" xr:uid="{00000000-0005-0000-0000-00001A0C0000}"/>
    <cellStyle name="SAPBEXexcGood2 2 4" xfId="3098" xr:uid="{00000000-0005-0000-0000-00001B0C0000}"/>
    <cellStyle name="SAPBEXexcGood2 2 5" xfId="3099" xr:uid="{00000000-0005-0000-0000-00001C0C0000}"/>
    <cellStyle name="SAPBEXexcGood2 2 6" xfId="3100" xr:uid="{00000000-0005-0000-0000-00001D0C0000}"/>
    <cellStyle name="SAPBEXexcGood2 2 7" xfId="3101" xr:uid="{00000000-0005-0000-0000-00001E0C0000}"/>
    <cellStyle name="SAPBEXexcGood3" xfId="3102" xr:uid="{00000000-0005-0000-0000-00001F0C0000}"/>
    <cellStyle name="SAPBEXexcGood3 2" xfId="3103" xr:uid="{00000000-0005-0000-0000-0000200C0000}"/>
    <cellStyle name="SAPBEXexcGood3 2 2" xfId="3104" xr:uid="{00000000-0005-0000-0000-0000210C0000}"/>
    <cellStyle name="SAPBEXexcGood3 2 3" xfId="3105" xr:uid="{00000000-0005-0000-0000-0000220C0000}"/>
    <cellStyle name="SAPBEXexcGood3 2 4" xfId="3106" xr:uid="{00000000-0005-0000-0000-0000230C0000}"/>
    <cellStyle name="SAPBEXexcGood3 2 5" xfId="3107" xr:uid="{00000000-0005-0000-0000-0000240C0000}"/>
    <cellStyle name="SAPBEXexcGood3 2 6" xfId="3108" xr:uid="{00000000-0005-0000-0000-0000250C0000}"/>
    <cellStyle name="SAPBEXexcGood3 2 7" xfId="3109" xr:uid="{00000000-0005-0000-0000-0000260C0000}"/>
    <cellStyle name="SAPBEXfilterDrill" xfId="3110" xr:uid="{00000000-0005-0000-0000-0000270C0000}"/>
    <cellStyle name="SAPBEXfilterDrill 10" xfId="3111" xr:uid="{00000000-0005-0000-0000-0000280C0000}"/>
    <cellStyle name="SAPBEXfilterDrill 11" xfId="3112" xr:uid="{00000000-0005-0000-0000-0000290C0000}"/>
    <cellStyle name="SAPBEXfilterDrill 12" xfId="3113" xr:uid="{00000000-0005-0000-0000-00002A0C0000}"/>
    <cellStyle name="SAPBEXfilterDrill 13" xfId="3114" xr:uid="{00000000-0005-0000-0000-00002B0C0000}"/>
    <cellStyle name="SAPBEXfilterDrill 2" xfId="3115" xr:uid="{00000000-0005-0000-0000-00002C0C0000}"/>
    <cellStyle name="SAPBEXfilterDrill 2 2" xfId="3116" xr:uid="{00000000-0005-0000-0000-00002D0C0000}"/>
    <cellStyle name="SAPBEXfilterDrill 2 2 2" xfId="3117" xr:uid="{00000000-0005-0000-0000-00002E0C0000}"/>
    <cellStyle name="SAPBEXfilterDrill 2 2 2 2" xfId="3118" xr:uid="{00000000-0005-0000-0000-00002F0C0000}"/>
    <cellStyle name="SAPBEXfilterDrill 2 2 2 3" xfId="3119" xr:uid="{00000000-0005-0000-0000-0000300C0000}"/>
    <cellStyle name="SAPBEXfilterDrill 2 2 2 4" xfId="3120" xr:uid="{00000000-0005-0000-0000-0000310C0000}"/>
    <cellStyle name="SAPBEXfilterDrill 2 2 2 5" xfId="3121" xr:uid="{00000000-0005-0000-0000-0000320C0000}"/>
    <cellStyle name="SAPBEXfilterDrill 2 2 3" xfId="3122" xr:uid="{00000000-0005-0000-0000-0000330C0000}"/>
    <cellStyle name="SAPBEXfilterDrill 2 2 4" xfId="3123" xr:uid="{00000000-0005-0000-0000-0000340C0000}"/>
    <cellStyle name="SAPBEXfilterDrill 2 2 5" xfId="3124" xr:uid="{00000000-0005-0000-0000-0000350C0000}"/>
    <cellStyle name="SAPBEXfilterDrill 2 2 6" xfId="3125" xr:uid="{00000000-0005-0000-0000-0000360C0000}"/>
    <cellStyle name="SAPBEXfilterDrill 2 3" xfId="3126" xr:uid="{00000000-0005-0000-0000-0000370C0000}"/>
    <cellStyle name="SAPBEXfilterDrill 2 3 2" xfId="3127" xr:uid="{00000000-0005-0000-0000-0000380C0000}"/>
    <cellStyle name="SAPBEXfilterDrill 2 3 2 2" xfId="3128" xr:uid="{00000000-0005-0000-0000-0000390C0000}"/>
    <cellStyle name="SAPBEXfilterDrill 2 3 2 3" xfId="3129" xr:uid="{00000000-0005-0000-0000-00003A0C0000}"/>
    <cellStyle name="SAPBEXfilterDrill 2 3 2 4" xfId="3130" xr:uid="{00000000-0005-0000-0000-00003B0C0000}"/>
    <cellStyle name="SAPBEXfilterDrill 2 3 2 5" xfId="3131" xr:uid="{00000000-0005-0000-0000-00003C0C0000}"/>
    <cellStyle name="SAPBEXfilterDrill 2 3 3" xfId="3132" xr:uid="{00000000-0005-0000-0000-00003D0C0000}"/>
    <cellStyle name="SAPBEXfilterDrill 2 3 4" xfId="3133" xr:uid="{00000000-0005-0000-0000-00003E0C0000}"/>
    <cellStyle name="SAPBEXfilterDrill 2 3 5" xfId="3134" xr:uid="{00000000-0005-0000-0000-00003F0C0000}"/>
    <cellStyle name="SAPBEXfilterDrill 2 3 6" xfId="3135" xr:uid="{00000000-0005-0000-0000-0000400C0000}"/>
    <cellStyle name="SAPBEXfilterDrill 2 4" xfId="3136" xr:uid="{00000000-0005-0000-0000-0000410C0000}"/>
    <cellStyle name="SAPBEXfilterDrill 2 4 2" xfId="3137" xr:uid="{00000000-0005-0000-0000-0000420C0000}"/>
    <cellStyle name="SAPBEXfilterDrill 2 4 3" xfId="3138" xr:uid="{00000000-0005-0000-0000-0000430C0000}"/>
    <cellStyle name="SAPBEXfilterDrill 2 4 4" xfId="3139" xr:uid="{00000000-0005-0000-0000-0000440C0000}"/>
    <cellStyle name="SAPBEXfilterDrill 2 4 5" xfId="3140" xr:uid="{00000000-0005-0000-0000-0000450C0000}"/>
    <cellStyle name="SAPBEXfilterDrill 2 5" xfId="3141" xr:uid="{00000000-0005-0000-0000-0000460C0000}"/>
    <cellStyle name="SAPBEXfilterDrill 2 6" xfId="3142" xr:uid="{00000000-0005-0000-0000-0000470C0000}"/>
    <cellStyle name="SAPBEXfilterDrill 2 7" xfId="3143" xr:uid="{00000000-0005-0000-0000-0000480C0000}"/>
    <cellStyle name="SAPBEXfilterDrill 2 8" xfId="3144" xr:uid="{00000000-0005-0000-0000-0000490C0000}"/>
    <cellStyle name="SAPBEXfilterDrill 3" xfId="3145" xr:uid="{00000000-0005-0000-0000-00004A0C0000}"/>
    <cellStyle name="SAPBEXfilterDrill 3 2" xfId="3146" xr:uid="{00000000-0005-0000-0000-00004B0C0000}"/>
    <cellStyle name="SAPBEXfilterDrill 3 2 2" xfId="3147" xr:uid="{00000000-0005-0000-0000-00004C0C0000}"/>
    <cellStyle name="SAPBEXfilterDrill 3 2 2 2" xfId="3148" xr:uid="{00000000-0005-0000-0000-00004D0C0000}"/>
    <cellStyle name="SAPBEXfilterDrill 3 2 2 3" xfId="3149" xr:uid="{00000000-0005-0000-0000-00004E0C0000}"/>
    <cellStyle name="SAPBEXfilterDrill 3 2 2 4" xfId="3150" xr:uid="{00000000-0005-0000-0000-00004F0C0000}"/>
    <cellStyle name="SAPBEXfilterDrill 3 2 2 5" xfId="3151" xr:uid="{00000000-0005-0000-0000-0000500C0000}"/>
    <cellStyle name="SAPBEXfilterDrill 3 2 3" xfId="3152" xr:uid="{00000000-0005-0000-0000-0000510C0000}"/>
    <cellStyle name="SAPBEXfilterDrill 3 2 4" xfId="3153" xr:uid="{00000000-0005-0000-0000-0000520C0000}"/>
    <cellStyle name="SAPBEXfilterDrill 3 2 5" xfId="3154" xr:uid="{00000000-0005-0000-0000-0000530C0000}"/>
    <cellStyle name="SAPBEXfilterDrill 3 2 6" xfId="3155" xr:uid="{00000000-0005-0000-0000-0000540C0000}"/>
    <cellStyle name="SAPBEXfilterDrill 3 3" xfId="3156" xr:uid="{00000000-0005-0000-0000-0000550C0000}"/>
    <cellStyle name="SAPBEXfilterDrill 3 3 2" xfId="3157" xr:uid="{00000000-0005-0000-0000-0000560C0000}"/>
    <cellStyle name="SAPBEXfilterDrill 3 3 2 2" xfId="3158" xr:uid="{00000000-0005-0000-0000-0000570C0000}"/>
    <cellStyle name="SAPBEXfilterDrill 3 3 2 3" xfId="3159" xr:uid="{00000000-0005-0000-0000-0000580C0000}"/>
    <cellStyle name="SAPBEXfilterDrill 3 3 2 4" xfId="3160" xr:uid="{00000000-0005-0000-0000-0000590C0000}"/>
    <cellStyle name="SAPBEXfilterDrill 3 3 2 5" xfId="3161" xr:uid="{00000000-0005-0000-0000-00005A0C0000}"/>
    <cellStyle name="SAPBEXfilterDrill 3 3 3" xfId="3162" xr:uid="{00000000-0005-0000-0000-00005B0C0000}"/>
    <cellStyle name="SAPBEXfilterDrill 3 3 4" xfId="3163" xr:uid="{00000000-0005-0000-0000-00005C0C0000}"/>
    <cellStyle name="SAPBEXfilterDrill 3 3 5" xfId="3164" xr:uid="{00000000-0005-0000-0000-00005D0C0000}"/>
    <cellStyle name="SAPBEXfilterDrill 3 3 6" xfId="3165" xr:uid="{00000000-0005-0000-0000-00005E0C0000}"/>
    <cellStyle name="SAPBEXfilterDrill 3 4" xfId="3166" xr:uid="{00000000-0005-0000-0000-00005F0C0000}"/>
    <cellStyle name="SAPBEXfilterDrill 3 4 2" xfId="3167" xr:uid="{00000000-0005-0000-0000-0000600C0000}"/>
    <cellStyle name="SAPBEXfilterDrill 3 4 3" xfId="3168" xr:uid="{00000000-0005-0000-0000-0000610C0000}"/>
    <cellStyle name="SAPBEXfilterDrill 3 4 4" xfId="3169" xr:uid="{00000000-0005-0000-0000-0000620C0000}"/>
    <cellStyle name="SAPBEXfilterDrill 3 4 5" xfId="3170" xr:uid="{00000000-0005-0000-0000-0000630C0000}"/>
    <cellStyle name="SAPBEXfilterDrill 3 5" xfId="3171" xr:uid="{00000000-0005-0000-0000-0000640C0000}"/>
    <cellStyle name="SAPBEXfilterDrill 3 6" xfId="3172" xr:uid="{00000000-0005-0000-0000-0000650C0000}"/>
    <cellStyle name="SAPBEXfilterDrill 3 7" xfId="3173" xr:uid="{00000000-0005-0000-0000-0000660C0000}"/>
    <cellStyle name="SAPBEXfilterDrill 3 8" xfId="3174" xr:uid="{00000000-0005-0000-0000-0000670C0000}"/>
    <cellStyle name="SAPBEXfilterDrill 4" xfId="3175" xr:uid="{00000000-0005-0000-0000-0000680C0000}"/>
    <cellStyle name="SAPBEXfilterDrill 4 2" xfId="3176" xr:uid="{00000000-0005-0000-0000-0000690C0000}"/>
    <cellStyle name="SAPBEXfilterDrill 4 2 2" xfId="3177" xr:uid="{00000000-0005-0000-0000-00006A0C0000}"/>
    <cellStyle name="SAPBEXfilterDrill 4 2 2 2" xfId="3178" xr:uid="{00000000-0005-0000-0000-00006B0C0000}"/>
    <cellStyle name="SAPBEXfilterDrill 4 2 2 3" xfId="3179" xr:uid="{00000000-0005-0000-0000-00006C0C0000}"/>
    <cellStyle name="SAPBEXfilterDrill 4 2 2 4" xfId="3180" xr:uid="{00000000-0005-0000-0000-00006D0C0000}"/>
    <cellStyle name="SAPBEXfilterDrill 4 2 2 5" xfId="3181" xr:uid="{00000000-0005-0000-0000-00006E0C0000}"/>
    <cellStyle name="SAPBEXfilterDrill 4 2 3" xfId="3182" xr:uid="{00000000-0005-0000-0000-00006F0C0000}"/>
    <cellStyle name="SAPBEXfilterDrill 4 2 4" xfId="3183" xr:uid="{00000000-0005-0000-0000-0000700C0000}"/>
    <cellStyle name="SAPBEXfilterDrill 4 2 5" xfId="3184" xr:uid="{00000000-0005-0000-0000-0000710C0000}"/>
    <cellStyle name="SAPBEXfilterDrill 4 2 6" xfId="3185" xr:uid="{00000000-0005-0000-0000-0000720C0000}"/>
    <cellStyle name="SAPBEXfilterDrill 4 3" xfId="3186" xr:uid="{00000000-0005-0000-0000-0000730C0000}"/>
    <cellStyle name="SAPBEXfilterDrill 4 3 2" xfId="3187" xr:uid="{00000000-0005-0000-0000-0000740C0000}"/>
    <cellStyle name="SAPBEXfilterDrill 4 3 2 2" xfId="3188" xr:uid="{00000000-0005-0000-0000-0000750C0000}"/>
    <cellStyle name="SAPBEXfilterDrill 4 3 2 3" xfId="3189" xr:uid="{00000000-0005-0000-0000-0000760C0000}"/>
    <cellStyle name="SAPBEXfilterDrill 4 3 2 4" xfId="3190" xr:uid="{00000000-0005-0000-0000-0000770C0000}"/>
    <cellStyle name="SAPBEXfilterDrill 4 3 2 5" xfId="3191" xr:uid="{00000000-0005-0000-0000-0000780C0000}"/>
    <cellStyle name="SAPBEXfilterDrill 4 3 3" xfId="3192" xr:uid="{00000000-0005-0000-0000-0000790C0000}"/>
    <cellStyle name="SAPBEXfilterDrill 4 3 4" xfId="3193" xr:uid="{00000000-0005-0000-0000-00007A0C0000}"/>
    <cellStyle name="SAPBEXfilterDrill 4 3 5" xfId="3194" xr:uid="{00000000-0005-0000-0000-00007B0C0000}"/>
    <cellStyle name="SAPBEXfilterDrill 4 3 6" xfId="3195" xr:uid="{00000000-0005-0000-0000-00007C0C0000}"/>
    <cellStyle name="SAPBEXfilterDrill 4 4" xfId="3196" xr:uid="{00000000-0005-0000-0000-00007D0C0000}"/>
    <cellStyle name="SAPBEXfilterDrill 4 4 2" xfId="3197" xr:uid="{00000000-0005-0000-0000-00007E0C0000}"/>
    <cellStyle name="SAPBEXfilterDrill 4 4 3" xfId="3198" xr:uid="{00000000-0005-0000-0000-00007F0C0000}"/>
    <cellStyle name="SAPBEXfilterDrill 4 4 4" xfId="3199" xr:uid="{00000000-0005-0000-0000-0000800C0000}"/>
    <cellStyle name="SAPBEXfilterDrill 4 4 5" xfId="3200" xr:uid="{00000000-0005-0000-0000-0000810C0000}"/>
    <cellStyle name="SAPBEXfilterDrill 4 5" xfId="3201" xr:uid="{00000000-0005-0000-0000-0000820C0000}"/>
    <cellStyle name="SAPBEXfilterDrill 4 6" xfId="3202" xr:uid="{00000000-0005-0000-0000-0000830C0000}"/>
    <cellStyle name="SAPBEXfilterDrill 4 7" xfId="3203" xr:uid="{00000000-0005-0000-0000-0000840C0000}"/>
    <cellStyle name="SAPBEXfilterDrill 4 8" xfId="3204" xr:uid="{00000000-0005-0000-0000-0000850C0000}"/>
    <cellStyle name="SAPBEXfilterDrill 5" xfId="3205" xr:uid="{00000000-0005-0000-0000-0000860C0000}"/>
    <cellStyle name="SAPBEXfilterDrill 5 2" xfId="3206" xr:uid="{00000000-0005-0000-0000-0000870C0000}"/>
    <cellStyle name="SAPBEXfilterDrill 5 2 2" xfId="3207" xr:uid="{00000000-0005-0000-0000-0000880C0000}"/>
    <cellStyle name="SAPBEXfilterDrill 5 2 3" xfId="3208" xr:uid="{00000000-0005-0000-0000-0000890C0000}"/>
    <cellStyle name="SAPBEXfilterDrill 5 2 4" xfId="3209" xr:uid="{00000000-0005-0000-0000-00008A0C0000}"/>
    <cellStyle name="SAPBEXfilterDrill 5 2 5" xfId="3210" xr:uid="{00000000-0005-0000-0000-00008B0C0000}"/>
    <cellStyle name="SAPBEXfilterDrill 5 3" xfId="3211" xr:uid="{00000000-0005-0000-0000-00008C0C0000}"/>
    <cellStyle name="SAPBEXfilterDrill 5 4" xfId="3212" xr:uid="{00000000-0005-0000-0000-00008D0C0000}"/>
    <cellStyle name="SAPBEXfilterDrill 5 5" xfId="3213" xr:uid="{00000000-0005-0000-0000-00008E0C0000}"/>
    <cellStyle name="SAPBEXfilterDrill 5 6" xfId="3214" xr:uid="{00000000-0005-0000-0000-00008F0C0000}"/>
    <cellStyle name="SAPBEXfilterDrill 6" xfId="3215" xr:uid="{00000000-0005-0000-0000-0000900C0000}"/>
    <cellStyle name="SAPBEXfilterDrill 6 2" xfId="3216" xr:uid="{00000000-0005-0000-0000-0000910C0000}"/>
    <cellStyle name="SAPBEXfilterDrill 6 2 2" xfId="3217" xr:uid="{00000000-0005-0000-0000-0000920C0000}"/>
    <cellStyle name="SAPBEXfilterDrill 6 2 3" xfId="3218" xr:uid="{00000000-0005-0000-0000-0000930C0000}"/>
    <cellStyle name="SAPBEXfilterDrill 6 2 4" xfId="3219" xr:uid="{00000000-0005-0000-0000-0000940C0000}"/>
    <cellStyle name="SAPBEXfilterDrill 6 2 5" xfId="3220" xr:uid="{00000000-0005-0000-0000-0000950C0000}"/>
    <cellStyle name="SAPBEXfilterDrill 6 3" xfId="3221" xr:uid="{00000000-0005-0000-0000-0000960C0000}"/>
    <cellStyle name="SAPBEXfilterDrill 6 4" xfId="3222" xr:uid="{00000000-0005-0000-0000-0000970C0000}"/>
    <cellStyle name="SAPBEXfilterDrill 6 5" xfId="3223" xr:uid="{00000000-0005-0000-0000-0000980C0000}"/>
    <cellStyle name="SAPBEXfilterDrill 6 6" xfId="3224" xr:uid="{00000000-0005-0000-0000-0000990C0000}"/>
    <cellStyle name="SAPBEXfilterDrill 7" xfId="3225" xr:uid="{00000000-0005-0000-0000-00009A0C0000}"/>
    <cellStyle name="SAPBEXfilterDrill 7 2" xfId="3226" xr:uid="{00000000-0005-0000-0000-00009B0C0000}"/>
    <cellStyle name="SAPBEXfilterDrill 7 3" xfId="3227" xr:uid="{00000000-0005-0000-0000-00009C0C0000}"/>
    <cellStyle name="SAPBEXfilterDrill 7 4" xfId="3228" xr:uid="{00000000-0005-0000-0000-00009D0C0000}"/>
    <cellStyle name="SAPBEXfilterDrill 7 5" xfId="3229" xr:uid="{00000000-0005-0000-0000-00009E0C0000}"/>
    <cellStyle name="SAPBEXfilterDrill 8" xfId="3230" xr:uid="{00000000-0005-0000-0000-00009F0C0000}"/>
    <cellStyle name="SAPBEXfilterDrill 9" xfId="3231" xr:uid="{00000000-0005-0000-0000-0000A00C0000}"/>
    <cellStyle name="SAPBEXfilterItem" xfId="3232" xr:uid="{00000000-0005-0000-0000-0000A10C0000}"/>
    <cellStyle name="SAPBEXfilterText" xfId="3233" xr:uid="{00000000-0005-0000-0000-0000A20C0000}"/>
    <cellStyle name="SAPBEXformats" xfId="3234" xr:uid="{00000000-0005-0000-0000-0000A30C0000}"/>
    <cellStyle name="SAPBEXformats 2" xfId="3235" xr:uid="{00000000-0005-0000-0000-0000A40C0000}"/>
    <cellStyle name="SAPBEXformats 2 2" xfId="3236" xr:uid="{00000000-0005-0000-0000-0000A50C0000}"/>
    <cellStyle name="SAPBEXformats 2 3" xfId="3237" xr:uid="{00000000-0005-0000-0000-0000A60C0000}"/>
    <cellStyle name="SAPBEXformats 2 4" xfId="3238" xr:uid="{00000000-0005-0000-0000-0000A70C0000}"/>
    <cellStyle name="SAPBEXformats 2 5" xfId="3239" xr:uid="{00000000-0005-0000-0000-0000A80C0000}"/>
    <cellStyle name="SAPBEXformats 2 6" xfId="3240" xr:uid="{00000000-0005-0000-0000-0000A90C0000}"/>
    <cellStyle name="SAPBEXformats 2 7" xfId="3241" xr:uid="{00000000-0005-0000-0000-0000AA0C0000}"/>
    <cellStyle name="SAPBEXheaderItem" xfId="3242" xr:uid="{00000000-0005-0000-0000-0000AB0C0000}"/>
    <cellStyle name="SAPBEXheaderText" xfId="3243" xr:uid="{00000000-0005-0000-0000-0000AC0C0000}"/>
    <cellStyle name="SAPBEXHLevel0" xfId="3244" xr:uid="{00000000-0005-0000-0000-0000AD0C0000}"/>
    <cellStyle name="SAPBEXHLevel0 2" xfId="3245" xr:uid="{00000000-0005-0000-0000-0000AE0C0000}"/>
    <cellStyle name="SAPBEXHLevel0 2 2" xfId="3246" xr:uid="{00000000-0005-0000-0000-0000AF0C0000}"/>
    <cellStyle name="SAPBEXHLevel0 2 3" xfId="3247" xr:uid="{00000000-0005-0000-0000-0000B00C0000}"/>
    <cellStyle name="SAPBEXHLevel0 2 4" xfId="3248" xr:uid="{00000000-0005-0000-0000-0000B10C0000}"/>
    <cellStyle name="SAPBEXHLevel0 2 5" xfId="3249" xr:uid="{00000000-0005-0000-0000-0000B20C0000}"/>
    <cellStyle name="SAPBEXHLevel0 2 6" xfId="3250" xr:uid="{00000000-0005-0000-0000-0000B30C0000}"/>
    <cellStyle name="SAPBEXHLevel0 2 7" xfId="3251" xr:uid="{00000000-0005-0000-0000-0000B40C0000}"/>
    <cellStyle name="SAPBEXHLevel0X" xfId="3252" xr:uid="{00000000-0005-0000-0000-0000B50C0000}"/>
    <cellStyle name="SAPBEXHLevel0X 2" xfId="3253" xr:uid="{00000000-0005-0000-0000-0000B60C0000}"/>
    <cellStyle name="SAPBEXHLevel0X 2 2" xfId="3254" xr:uid="{00000000-0005-0000-0000-0000B70C0000}"/>
    <cellStyle name="SAPBEXHLevel0X 2 3" xfId="3255" xr:uid="{00000000-0005-0000-0000-0000B80C0000}"/>
    <cellStyle name="SAPBEXHLevel0X 2 4" xfId="3256" xr:uid="{00000000-0005-0000-0000-0000B90C0000}"/>
    <cellStyle name="SAPBEXHLevel0X 2 5" xfId="3257" xr:uid="{00000000-0005-0000-0000-0000BA0C0000}"/>
    <cellStyle name="SAPBEXHLevel0X 2 6" xfId="3258" xr:uid="{00000000-0005-0000-0000-0000BB0C0000}"/>
    <cellStyle name="SAPBEXHLevel0X 2 7" xfId="3259" xr:uid="{00000000-0005-0000-0000-0000BC0C0000}"/>
    <cellStyle name="SAPBEXHLevel1" xfId="3260" xr:uid="{00000000-0005-0000-0000-0000BD0C0000}"/>
    <cellStyle name="SAPBEXHLevel1 2" xfId="3261" xr:uid="{00000000-0005-0000-0000-0000BE0C0000}"/>
    <cellStyle name="SAPBEXHLevel1 2 2" xfId="3262" xr:uid="{00000000-0005-0000-0000-0000BF0C0000}"/>
    <cellStyle name="SAPBEXHLevel1 2 3" xfId="3263" xr:uid="{00000000-0005-0000-0000-0000C00C0000}"/>
    <cellStyle name="SAPBEXHLevel1 2 4" xfId="3264" xr:uid="{00000000-0005-0000-0000-0000C10C0000}"/>
    <cellStyle name="SAPBEXHLevel1 2 5" xfId="3265" xr:uid="{00000000-0005-0000-0000-0000C20C0000}"/>
    <cellStyle name="SAPBEXHLevel1 2 6" xfId="3266" xr:uid="{00000000-0005-0000-0000-0000C30C0000}"/>
    <cellStyle name="SAPBEXHLevel1 2 7" xfId="3267" xr:uid="{00000000-0005-0000-0000-0000C40C0000}"/>
    <cellStyle name="SAPBEXHLevel1X" xfId="3268" xr:uid="{00000000-0005-0000-0000-0000C50C0000}"/>
    <cellStyle name="SAPBEXHLevel1X 2" xfId="3269" xr:uid="{00000000-0005-0000-0000-0000C60C0000}"/>
    <cellStyle name="SAPBEXHLevel1X 2 2" xfId="3270" xr:uid="{00000000-0005-0000-0000-0000C70C0000}"/>
    <cellStyle name="SAPBEXHLevel1X 2 3" xfId="3271" xr:uid="{00000000-0005-0000-0000-0000C80C0000}"/>
    <cellStyle name="SAPBEXHLevel1X 2 4" xfId="3272" xr:uid="{00000000-0005-0000-0000-0000C90C0000}"/>
    <cellStyle name="SAPBEXHLevel1X 2 5" xfId="3273" xr:uid="{00000000-0005-0000-0000-0000CA0C0000}"/>
    <cellStyle name="SAPBEXHLevel1X 2 6" xfId="3274" xr:uid="{00000000-0005-0000-0000-0000CB0C0000}"/>
    <cellStyle name="SAPBEXHLevel1X 2 7" xfId="3275" xr:uid="{00000000-0005-0000-0000-0000CC0C0000}"/>
    <cellStyle name="SAPBEXHLevel2" xfId="3276" xr:uid="{00000000-0005-0000-0000-0000CD0C0000}"/>
    <cellStyle name="SAPBEXHLevel2 2" xfId="3277" xr:uid="{00000000-0005-0000-0000-0000CE0C0000}"/>
    <cellStyle name="SAPBEXHLevel2 2 2" xfId="3278" xr:uid="{00000000-0005-0000-0000-0000CF0C0000}"/>
    <cellStyle name="SAPBEXHLevel2 2 3" xfId="3279" xr:uid="{00000000-0005-0000-0000-0000D00C0000}"/>
    <cellStyle name="SAPBEXHLevel2 2 4" xfId="3280" xr:uid="{00000000-0005-0000-0000-0000D10C0000}"/>
    <cellStyle name="SAPBEXHLevel2 2 5" xfId="3281" xr:uid="{00000000-0005-0000-0000-0000D20C0000}"/>
    <cellStyle name="SAPBEXHLevel2 2 6" xfId="3282" xr:uid="{00000000-0005-0000-0000-0000D30C0000}"/>
    <cellStyle name="SAPBEXHLevel2 2 7" xfId="3283" xr:uid="{00000000-0005-0000-0000-0000D40C0000}"/>
    <cellStyle name="SAPBEXHLevel2X" xfId="3284" xr:uid="{00000000-0005-0000-0000-0000D50C0000}"/>
    <cellStyle name="SAPBEXHLevel2X 2" xfId="3285" xr:uid="{00000000-0005-0000-0000-0000D60C0000}"/>
    <cellStyle name="SAPBEXHLevel2X 2 2" xfId="3286" xr:uid="{00000000-0005-0000-0000-0000D70C0000}"/>
    <cellStyle name="SAPBEXHLevel2X 2 3" xfId="3287" xr:uid="{00000000-0005-0000-0000-0000D80C0000}"/>
    <cellStyle name="SAPBEXHLevel2X 2 4" xfId="3288" xr:uid="{00000000-0005-0000-0000-0000D90C0000}"/>
    <cellStyle name="SAPBEXHLevel2X 2 5" xfId="3289" xr:uid="{00000000-0005-0000-0000-0000DA0C0000}"/>
    <cellStyle name="SAPBEXHLevel2X 2 6" xfId="3290" xr:uid="{00000000-0005-0000-0000-0000DB0C0000}"/>
    <cellStyle name="SAPBEXHLevel2X 2 7" xfId="3291" xr:uid="{00000000-0005-0000-0000-0000DC0C0000}"/>
    <cellStyle name="SAPBEXHLevel3" xfId="3292" xr:uid="{00000000-0005-0000-0000-0000DD0C0000}"/>
    <cellStyle name="SAPBEXHLevel3 2" xfId="3293" xr:uid="{00000000-0005-0000-0000-0000DE0C0000}"/>
    <cellStyle name="SAPBEXHLevel3 2 2" xfId="3294" xr:uid="{00000000-0005-0000-0000-0000DF0C0000}"/>
    <cellStyle name="SAPBEXHLevel3 2 3" xfId="3295" xr:uid="{00000000-0005-0000-0000-0000E00C0000}"/>
    <cellStyle name="SAPBEXHLevel3 2 4" xfId="3296" xr:uid="{00000000-0005-0000-0000-0000E10C0000}"/>
    <cellStyle name="SAPBEXHLevel3 2 5" xfId="3297" xr:uid="{00000000-0005-0000-0000-0000E20C0000}"/>
    <cellStyle name="SAPBEXHLevel3 2 6" xfId="3298" xr:uid="{00000000-0005-0000-0000-0000E30C0000}"/>
    <cellStyle name="SAPBEXHLevel3 2 7" xfId="3299" xr:uid="{00000000-0005-0000-0000-0000E40C0000}"/>
    <cellStyle name="SAPBEXHLevel3X" xfId="3300" xr:uid="{00000000-0005-0000-0000-0000E50C0000}"/>
    <cellStyle name="SAPBEXHLevel3X 2" xfId="3301" xr:uid="{00000000-0005-0000-0000-0000E60C0000}"/>
    <cellStyle name="SAPBEXHLevel3X 2 2" xfId="3302" xr:uid="{00000000-0005-0000-0000-0000E70C0000}"/>
    <cellStyle name="SAPBEXHLevel3X 2 3" xfId="3303" xr:uid="{00000000-0005-0000-0000-0000E80C0000}"/>
    <cellStyle name="SAPBEXHLevel3X 2 4" xfId="3304" xr:uid="{00000000-0005-0000-0000-0000E90C0000}"/>
    <cellStyle name="SAPBEXHLevel3X 2 5" xfId="3305" xr:uid="{00000000-0005-0000-0000-0000EA0C0000}"/>
    <cellStyle name="SAPBEXHLevel3X 2 6" xfId="3306" xr:uid="{00000000-0005-0000-0000-0000EB0C0000}"/>
    <cellStyle name="SAPBEXHLevel3X 2 7" xfId="3307" xr:uid="{00000000-0005-0000-0000-0000EC0C0000}"/>
    <cellStyle name="SAPBEXinputData" xfId="3308" xr:uid="{00000000-0005-0000-0000-0000ED0C0000}"/>
    <cellStyle name="SAPBEXinputData 2" xfId="3309" xr:uid="{00000000-0005-0000-0000-0000EE0C0000}"/>
    <cellStyle name="SAPBEXinputData 3" xfId="3310" xr:uid="{00000000-0005-0000-0000-0000EF0C0000}"/>
    <cellStyle name="SAPBEXinputData 4" xfId="3311" xr:uid="{00000000-0005-0000-0000-0000F00C0000}"/>
    <cellStyle name="SAPBEXinputData 5" xfId="3312" xr:uid="{00000000-0005-0000-0000-0000F10C0000}"/>
    <cellStyle name="SAPBEXresData" xfId="3313" xr:uid="{00000000-0005-0000-0000-0000F20C0000}"/>
    <cellStyle name="SAPBEXresData 2" xfId="3314" xr:uid="{00000000-0005-0000-0000-0000F30C0000}"/>
    <cellStyle name="SAPBEXresData 2 2" xfId="3315" xr:uid="{00000000-0005-0000-0000-0000F40C0000}"/>
    <cellStyle name="SAPBEXresData 2 3" xfId="3316" xr:uid="{00000000-0005-0000-0000-0000F50C0000}"/>
    <cellStyle name="SAPBEXresData 2 4" xfId="3317" xr:uid="{00000000-0005-0000-0000-0000F60C0000}"/>
    <cellStyle name="SAPBEXresData 2 5" xfId="3318" xr:uid="{00000000-0005-0000-0000-0000F70C0000}"/>
    <cellStyle name="SAPBEXresData 2 6" xfId="3319" xr:uid="{00000000-0005-0000-0000-0000F80C0000}"/>
    <cellStyle name="SAPBEXresData 2 7" xfId="3320" xr:uid="{00000000-0005-0000-0000-0000F90C0000}"/>
    <cellStyle name="SAPBEXresDataEmph" xfId="3321" xr:uid="{00000000-0005-0000-0000-0000FA0C0000}"/>
    <cellStyle name="SAPBEXresDataEmph 2" xfId="3322" xr:uid="{00000000-0005-0000-0000-0000FB0C0000}"/>
    <cellStyle name="SAPBEXresDataEmph 2 2" xfId="3323" xr:uid="{00000000-0005-0000-0000-0000FC0C0000}"/>
    <cellStyle name="SAPBEXresDataEmph 2 3" xfId="3324" xr:uid="{00000000-0005-0000-0000-0000FD0C0000}"/>
    <cellStyle name="SAPBEXresDataEmph 2 4" xfId="3325" xr:uid="{00000000-0005-0000-0000-0000FE0C0000}"/>
    <cellStyle name="SAPBEXresDataEmph 2 5" xfId="3326" xr:uid="{00000000-0005-0000-0000-0000FF0C0000}"/>
    <cellStyle name="SAPBEXresDataEmph 2 6" xfId="3327" xr:uid="{00000000-0005-0000-0000-0000000D0000}"/>
    <cellStyle name="SAPBEXresDataEmph 2 7" xfId="3328" xr:uid="{00000000-0005-0000-0000-0000010D0000}"/>
    <cellStyle name="SAPBEXresItem" xfId="3329" xr:uid="{00000000-0005-0000-0000-0000020D0000}"/>
    <cellStyle name="SAPBEXresItem 2" xfId="3330" xr:uid="{00000000-0005-0000-0000-0000030D0000}"/>
    <cellStyle name="SAPBEXresItem 2 2" xfId="3331" xr:uid="{00000000-0005-0000-0000-0000040D0000}"/>
    <cellStyle name="SAPBEXresItem 2 3" xfId="3332" xr:uid="{00000000-0005-0000-0000-0000050D0000}"/>
    <cellStyle name="SAPBEXresItem 2 4" xfId="3333" xr:uid="{00000000-0005-0000-0000-0000060D0000}"/>
    <cellStyle name="SAPBEXresItem 2 5" xfId="3334" xr:uid="{00000000-0005-0000-0000-0000070D0000}"/>
    <cellStyle name="SAPBEXresItem 2 6" xfId="3335" xr:uid="{00000000-0005-0000-0000-0000080D0000}"/>
    <cellStyle name="SAPBEXresItem 2 7" xfId="3336" xr:uid="{00000000-0005-0000-0000-0000090D0000}"/>
    <cellStyle name="SAPBEXresItemX" xfId="3337" xr:uid="{00000000-0005-0000-0000-00000A0D0000}"/>
    <cellStyle name="SAPBEXresItemX 2" xfId="3338" xr:uid="{00000000-0005-0000-0000-00000B0D0000}"/>
    <cellStyle name="SAPBEXresItemX 2 2" xfId="3339" xr:uid="{00000000-0005-0000-0000-00000C0D0000}"/>
    <cellStyle name="SAPBEXresItemX 2 3" xfId="3340" xr:uid="{00000000-0005-0000-0000-00000D0D0000}"/>
    <cellStyle name="SAPBEXresItemX 2 4" xfId="3341" xr:uid="{00000000-0005-0000-0000-00000E0D0000}"/>
    <cellStyle name="SAPBEXresItemX 2 5" xfId="3342" xr:uid="{00000000-0005-0000-0000-00000F0D0000}"/>
    <cellStyle name="SAPBEXresItemX 2 6" xfId="3343" xr:uid="{00000000-0005-0000-0000-0000100D0000}"/>
    <cellStyle name="SAPBEXresItemX 2 7" xfId="3344" xr:uid="{00000000-0005-0000-0000-0000110D0000}"/>
    <cellStyle name="SAPBEXstdData" xfId="3345" xr:uid="{00000000-0005-0000-0000-0000120D0000}"/>
    <cellStyle name="SAPBEXstdData 10" xfId="3346" xr:uid="{00000000-0005-0000-0000-0000130D0000}"/>
    <cellStyle name="SAPBEXstdData 10 2" xfId="3347" xr:uid="{00000000-0005-0000-0000-0000140D0000}"/>
    <cellStyle name="SAPBEXstdData 10 2 2" xfId="3348" xr:uid="{00000000-0005-0000-0000-0000150D0000}"/>
    <cellStyle name="SAPBEXstdData 10 2 3" xfId="3349" xr:uid="{00000000-0005-0000-0000-0000160D0000}"/>
    <cellStyle name="SAPBEXstdData 10 2 4" xfId="3350" xr:uid="{00000000-0005-0000-0000-0000170D0000}"/>
    <cellStyle name="SAPBEXstdData 10 2 5" xfId="3351" xr:uid="{00000000-0005-0000-0000-0000180D0000}"/>
    <cellStyle name="SAPBEXstdData 10 2 6" xfId="3352" xr:uid="{00000000-0005-0000-0000-0000190D0000}"/>
    <cellStyle name="SAPBEXstdData 10 2 7" xfId="3353" xr:uid="{00000000-0005-0000-0000-00001A0D0000}"/>
    <cellStyle name="SAPBEXstdData 11" xfId="3354" xr:uid="{00000000-0005-0000-0000-00001B0D0000}"/>
    <cellStyle name="SAPBEXstdData 11 2" xfId="3355" xr:uid="{00000000-0005-0000-0000-00001C0D0000}"/>
    <cellStyle name="SAPBEXstdData 11 3" xfId="3356" xr:uid="{00000000-0005-0000-0000-00001D0D0000}"/>
    <cellStyle name="SAPBEXstdData 11 4" xfId="3357" xr:uid="{00000000-0005-0000-0000-00001E0D0000}"/>
    <cellStyle name="SAPBEXstdData 11 5" xfId="3358" xr:uid="{00000000-0005-0000-0000-00001F0D0000}"/>
    <cellStyle name="SAPBEXstdData 11 6" xfId="3359" xr:uid="{00000000-0005-0000-0000-0000200D0000}"/>
    <cellStyle name="SAPBEXstdData 11 7" xfId="3360" xr:uid="{00000000-0005-0000-0000-0000210D0000}"/>
    <cellStyle name="SAPBEXstdData 2" xfId="3361" xr:uid="{00000000-0005-0000-0000-0000220D0000}"/>
    <cellStyle name="SAPBEXstdData 2 10" xfId="3362" xr:uid="{00000000-0005-0000-0000-0000230D0000}"/>
    <cellStyle name="SAPBEXstdData 2 10 2" xfId="3363" xr:uid="{00000000-0005-0000-0000-0000240D0000}"/>
    <cellStyle name="SAPBEXstdData 2 10 3" xfId="3364" xr:uid="{00000000-0005-0000-0000-0000250D0000}"/>
    <cellStyle name="SAPBEXstdData 2 10 4" xfId="3365" xr:uid="{00000000-0005-0000-0000-0000260D0000}"/>
    <cellStyle name="SAPBEXstdData 2 10 5" xfId="3366" xr:uid="{00000000-0005-0000-0000-0000270D0000}"/>
    <cellStyle name="SAPBEXstdData 2 10 6" xfId="3367" xr:uid="{00000000-0005-0000-0000-0000280D0000}"/>
    <cellStyle name="SAPBEXstdData 2 10 7" xfId="3368" xr:uid="{00000000-0005-0000-0000-0000290D0000}"/>
    <cellStyle name="SAPBEXstdData 2 2" xfId="3369" xr:uid="{00000000-0005-0000-0000-00002A0D0000}"/>
    <cellStyle name="SAPBEXstdData 2 2 2" xfId="3370" xr:uid="{00000000-0005-0000-0000-00002B0D0000}"/>
    <cellStyle name="SAPBEXstdData 2 2 2 2" xfId="3371" xr:uid="{00000000-0005-0000-0000-00002C0D0000}"/>
    <cellStyle name="SAPBEXstdData 2 2 2 2 2" xfId="3372" xr:uid="{00000000-0005-0000-0000-00002D0D0000}"/>
    <cellStyle name="SAPBEXstdData 2 2 2 2 3" xfId="3373" xr:uid="{00000000-0005-0000-0000-00002E0D0000}"/>
    <cellStyle name="SAPBEXstdData 2 2 2 2 4" xfId="3374" xr:uid="{00000000-0005-0000-0000-00002F0D0000}"/>
    <cellStyle name="SAPBEXstdData 2 2 2 2 5" xfId="3375" xr:uid="{00000000-0005-0000-0000-0000300D0000}"/>
    <cellStyle name="SAPBEXstdData 2 2 2 2 6" xfId="3376" xr:uid="{00000000-0005-0000-0000-0000310D0000}"/>
    <cellStyle name="SAPBEXstdData 2 2 2 2 7" xfId="3377" xr:uid="{00000000-0005-0000-0000-0000320D0000}"/>
    <cellStyle name="SAPBEXstdData 2 2 3" xfId="3378" xr:uid="{00000000-0005-0000-0000-0000330D0000}"/>
    <cellStyle name="SAPBEXstdData 2 2 3 2" xfId="3379" xr:uid="{00000000-0005-0000-0000-0000340D0000}"/>
    <cellStyle name="SAPBEXstdData 2 2 3 2 2" xfId="3380" xr:uid="{00000000-0005-0000-0000-0000350D0000}"/>
    <cellStyle name="SAPBEXstdData 2 2 3 2 3" xfId="3381" xr:uid="{00000000-0005-0000-0000-0000360D0000}"/>
    <cellStyle name="SAPBEXstdData 2 2 3 2 4" xfId="3382" xr:uid="{00000000-0005-0000-0000-0000370D0000}"/>
    <cellStyle name="SAPBEXstdData 2 2 3 2 5" xfId="3383" xr:uid="{00000000-0005-0000-0000-0000380D0000}"/>
    <cellStyle name="SAPBEXstdData 2 2 3 2 6" xfId="3384" xr:uid="{00000000-0005-0000-0000-0000390D0000}"/>
    <cellStyle name="SAPBEXstdData 2 2 3 2 7" xfId="3385" xr:uid="{00000000-0005-0000-0000-00003A0D0000}"/>
    <cellStyle name="SAPBEXstdData 2 2 4" xfId="3386" xr:uid="{00000000-0005-0000-0000-00003B0D0000}"/>
    <cellStyle name="SAPBEXstdData 2 2 4 2" xfId="3387" xr:uid="{00000000-0005-0000-0000-00003C0D0000}"/>
    <cellStyle name="SAPBEXstdData 2 2 4 2 2" xfId="3388" xr:uid="{00000000-0005-0000-0000-00003D0D0000}"/>
    <cellStyle name="SAPBEXstdData 2 2 4 2 3" xfId="3389" xr:uid="{00000000-0005-0000-0000-00003E0D0000}"/>
    <cellStyle name="SAPBEXstdData 2 2 4 2 4" xfId="3390" xr:uid="{00000000-0005-0000-0000-00003F0D0000}"/>
    <cellStyle name="SAPBEXstdData 2 2 4 2 5" xfId="3391" xr:uid="{00000000-0005-0000-0000-0000400D0000}"/>
    <cellStyle name="SAPBEXstdData 2 2 4 2 6" xfId="3392" xr:uid="{00000000-0005-0000-0000-0000410D0000}"/>
    <cellStyle name="SAPBEXstdData 2 2 4 2 7" xfId="3393" xr:uid="{00000000-0005-0000-0000-0000420D0000}"/>
    <cellStyle name="SAPBEXstdData 2 2 5" xfId="3394" xr:uid="{00000000-0005-0000-0000-0000430D0000}"/>
    <cellStyle name="SAPBEXstdData 2 2 5 2" xfId="3395" xr:uid="{00000000-0005-0000-0000-0000440D0000}"/>
    <cellStyle name="SAPBEXstdData 2 2 5 3" xfId="3396" xr:uid="{00000000-0005-0000-0000-0000450D0000}"/>
    <cellStyle name="SAPBEXstdData 2 2 5 4" xfId="3397" xr:uid="{00000000-0005-0000-0000-0000460D0000}"/>
    <cellStyle name="SAPBEXstdData 2 2 5 5" xfId="3398" xr:uid="{00000000-0005-0000-0000-0000470D0000}"/>
    <cellStyle name="SAPBEXstdData 2 2 5 6" xfId="3399" xr:uid="{00000000-0005-0000-0000-0000480D0000}"/>
    <cellStyle name="SAPBEXstdData 2 2 5 7" xfId="3400" xr:uid="{00000000-0005-0000-0000-0000490D0000}"/>
    <cellStyle name="SAPBEXstdData 2 3" xfId="3401" xr:uid="{00000000-0005-0000-0000-00004A0D0000}"/>
    <cellStyle name="SAPBEXstdData 2 3 2" xfId="3402" xr:uid="{00000000-0005-0000-0000-00004B0D0000}"/>
    <cellStyle name="SAPBEXstdData 2 3 2 2" xfId="3403" xr:uid="{00000000-0005-0000-0000-00004C0D0000}"/>
    <cellStyle name="SAPBEXstdData 2 3 2 2 2" xfId="3404" xr:uid="{00000000-0005-0000-0000-00004D0D0000}"/>
    <cellStyle name="SAPBEXstdData 2 3 2 2 3" xfId="3405" xr:uid="{00000000-0005-0000-0000-00004E0D0000}"/>
    <cellStyle name="SAPBEXstdData 2 3 2 2 4" xfId="3406" xr:uid="{00000000-0005-0000-0000-00004F0D0000}"/>
    <cellStyle name="SAPBEXstdData 2 3 2 2 5" xfId="3407" xr:uid="{00000000-0005-0000-0000-0000500D0000}"/>
    <cellStyle name="SAPBEXstdData 2 3 2 2 6" xfId="3408" xr:uid="{00000000-0005-0000-0000-0000510D0000}"/>
    <cellStyle name="SAPBEXstdData 2 3 2 2 7" xfId="3409" xr:uid="{00000000-0005-0000-0000-0000520D0000}"/>
    <cellStyle name="SAPBEXstdData 2 3 3" xfId="3410" xr:uid="{00000000-0005-0000-0000-0000530D0000}"/>
    <cellStyle name="SAPBEXstdData 2 3 3 2" xfId="3411" xr:uid="{00000000-0005-0000-0000-0000540D0000}"/>
    <cellStyle name="SAPBEXstdData 2 3 3 2 2" xfId="3412" xr:uid="{00000000-0005-0000-0000-0000550D0000}"/>
    <cellStyle name="SAPBEXstdData 2 3 3 2 3" xfId="3413" xr:uid="{00000000-0005-0000-0000-0000560D0000}"/>
    <cellStyle name="SAPBEXstdData 2 3 3 2 4" xfId="3414" xr:uid="{00000000-0005-0000-0000-0000570D0000}"/>
    <cellStyle name="SAPBEXstdData 2 3 3 2 5" xfId="3415" xr:uid="{00000000-0005-0000-0000-0000580D0000}"/>
    <cellStyle name="SAPBEXstdData 2 3 3 2 6" xfId="3416" xr:uid="{00000000-0005-0000-0000-0000590D0000}"/>
    <cellStyle name="SAPBEXstdData 2 3 3 2 7" xfId="3417" xr:uid="{00000000-0005-0000-0000-00005A0D0000}"/>
    <cellStyle name="SAPBEXstdData 2 3 4" xfId="3418" xr:uid="{00000000-0005-0000-0000-00005B0D0000}"/>
    <cellStyle name="SAPBEXstdData 2 3 4 2" xfId="3419" xr:uid="{00000000-0005-0000-0000-00005C0D0000}"/>
    <cellStyle name="SAPBEXstdData 2 3 4 2 2" xfId="3420" xr:uid="{00000000-0005-0000-0000-00005D0D0000}"/>
    <cellStyle name="SAPBEXstdData 2 3 4 2 3" xfId="3421" xr:uid="{00000000-0005-0000-0000-00005E0D0000}"/>
    <cellStyle name="SAPBEXstdData 2 3 4 2 4" xfId="3422" xr:uid="{00000000-0005-0000-0000-00005F0D0000}"/>
    <cellStyle name="SAPBEXstdData 2 3 4 2 5" xfId="3423" xr:uid="{00000000-0005-0000-0000-0000600D0000}"/>
    <cellStyle name="SAPBEXstdData 2 3 4 2 6" xfId="3424" xr:uid="{00000000-0005-0000-0000-0000610D0000}"/>
    <cellStyle name="SAPBEXstdData 2 3 4 2 7" xfId="3425" xr:uid="{00000000-0005-0000-0000-0000620D0000}"/>
    <cellStyle name="SAPBEXstdData 2 3 5" xfId="3426" xr:uid="{00000000-0005-0000-0000-0000630D0000}"/>
    <cellStyle name="SAPBEXstdData 2 3 5 2" xfId="3427" xr:uid="{00000000-0005-0000-0000-0000640D0000}"/>
    <cellStyle name="SAPBEXstdData 2 3 5 3" xfId="3428" xr:uid="{00000000-0005-0000-0000-0000650D0000}"/>
    <cellStyle name="SAPBEXstdData 2 3 5 4" xfId="3429" xr:uid="{00000000-0005-0000-0000-0000660D0000}"/>
    <cellStyle name="SAPBEXstdData 2 3 5 5" xfId="3430" xr:uid="{00000000-0005-0000-0000-0000670D0000}"/>
    <cellStyle name="SAPBEXstdData 2 3 5 6" xfId="3431" xr:uid="{00000000-0005-0000-0000-0000680D0000}"/>
    <cellStyle name="SAPBEXstdData 2 3 5 7" xfId="3432" xr:uid="{00000000-0005-0000-0000-0000690D0000}"/>
    <cellStyle name="SAPBEXstdData 2 4" xfId="3433" xr:uid="{00000000-0005-0000-0000-00006A0D0000}"/>
    <cellStyle name="SAPBEXstdData 2 4 2" xfId="3434" xr:uid="{00000000-0005-0000-0000-00006B0D0000}"/>
    <cellStyle name="SAPBEXstdData 2 4 2 2" xfId="3435" xr:uid="{00000000-0005-0000-0000-00006C0D0000}"/>
    <cellStyle name="SAPBEXstdData 2 4 2 2 2" xfId="3436" xr:uid="{00000000-0005-0000-0000-00006D0D0000}"/>
    <cellStyle name="SAPBEXstdData 2 4 2 2 3" xfId="3437" xr:uid="{00000000-0005-0000-0000-00006E0D0000}"/>
    <cellStyle name="SAPBEXstdData 2 4 2 2 4" xfId="3438" xr:uid="{00000000-0005-0000-0000-00006F0D0000}"/>
    <cellStyle name="SAPBEXstdData 2 4 2 2 5" xfId="3439" xr:uid="{00000000-0005-0000-0000-0000700D0000}"/>
    <cellStyle name="SAPBEXstdData 2 4 2 2 6" xfId="3440" xr:uid="{00000000-0005-0000-0000-0000710D0000}"/>
    <cellStyle name="SAPBEXstdData 2 4 2 2 7" xfId="3441" xr:uid="{00000000-0005-0000-0000-0000720D0000}"/>
    <cellStyle name="SAPBEXstdData 2 4 3" xfId="3442" xr:uid="{00000000-0005-0000-0000-0000730D0000}"/>
    <cellStyle name="SAPBEXstdData 2 4 3 2" xfId="3443" xr:uid="{00000000-0005-0000-0000-0000740D0000}"/>
    <cellStyle name="SAPBEXstdData 2 4 3 2 2" xfId="3444" xr:uid="{00000000-0005-0000-0000-0000750D0000}"/>
    <cellStyle name="SAPBEXstdData 2 4 3 2 3" xfId="3445" xr:uid="{00000000-0005-0000-0000-0000760D0000}"/>
    <cellStyle name="SAPBEXstdData 2 4 3 2 4" xfId="3446" xr:uid="{00000000-0005-0000-0000-0000770D0000}"/>
    <cellStyle name="SAPBEXstdData 2 4 3 2 5" xfId="3447" xr:uid="{00000000-0005-0000-0000-0000780D0000}"/>
    <cellStyle name="SAPBEXstdData 2 4 3 2 6" xfId="3448" xr:uid="{00000000-0005-0000-0000-0000790D0000}"/>
    <cellStyle name="SAPBEXstdData 2 4 3 2 7" xfId="3449" xr:uid="{00000000-0005-0000-0000-00007A0D0000}"/>
    <cellStyle name="SAPBEXstdData 2 4 4" xfId="3450" xr:uid="{00000000-0005-0000-0000-00007B0D0000}"/>
    <cellStyle name="SAPBEXstdData 2 4 4 2" xfId="3451" xr:uid="{00000000-0005-0000-0000-00007C0D0000}"/>
    <cellStyle name="SAPBEXstdData 2 4 4 2 2" xfId="3452" xr:uid="{00000000-0005-0000-0000-00007D0D0000}"/>
    <cellStyle name="SAPBEXstdData 2 4 4 2 3" xfId="3453" xr:uid="{00000000-0005-0000-0000-00007E0D0000}"/>
    <cellStyle name="SAPBEXstdData 2 4 4 2 4" xfId="3454" xr:uid="{00000000-0005-0000-0000-00007F0D0000}"/>
    <cellStyle name="SAPBEXstdData 2 4 4 2 5" xfId="3455" xr:uid="{00000000-0005-0000-0000-0000800D0000}"/>
    <cellStyle name="SAPBEXstdData 2 4 4 2 6" xfId="3456" xr:uid="{00000000-0005-0000-0000-0000810D0000}"/>
    <cellStyle name="SAPBEXstdData 2 4 4 2 7" xfId="3457" xr:uid="{00000000-0005-0000-0000-0000820D0000}"/>
    <cellStyle name="SAPBEXstdData 2 4 5" xfId="3458" xr:uid="{00000000-0005-0000-0000-0000830D0000}"/>
    <cellStyle name="SAPBEXstdData 2 4 5 2" xfId="3459" xr:uid="{00000000-0005-0000-0000-0000840D0000}"/>
    <cellStyle name="SAPBEXstdData 2 4 5 3" xfId="3460" xr:uid="{00000000-0005-0000-0000-0000850D0000}"/>
    <cellStyle name="SAPBEXstdData 2 4 5 4" xfId="3461" xr:uid="{00000000-0005-0000-0000-0000860D0000}"/>
    <cellStyle name="SAPBEXstdData 2 4 5 5" xfId="3462" xr:uid="{00000000-0005-0000-0000-0000870D0000}"/>
    <cellStyle name="SAPBEXstdData 2 4 5 6" xfId="3463" xr:uid="{00000000-0005-0000-0000-0000880D0000}"/>
    <cellStyle name="SAPBEXstdData 2 4 5 7" xfId="3464" xr:uid="{00000000-0005-0000-0000-0000890D0000}"/>
    <cellStyle name="SAPBEXstdData 2 5" xfId="3465" xr:uid="{00000000-0005-0000-0000-00008A0D0000}"/>
    <cellStyle name="SAPBEXstdData 2 5 2" xfId="3466" xr:uid="{00000000-0005-0000-0000-00008B0D0000}"/>
    <cellStyle name="SAPBEXstdData 2 5 2 2" xfId="3467" xr:uid="{00000000-0005-0000-0000-00008C0D0000}"/>
    <cellStyle name="SAPBEXstdData 2 5 2 2 2" xfId="3468" xr:uid="{00000000-0005-0000-0000-00008D0D0000}"/>
    <cellStyle name="SAPBEXstdData 2 5 2 2 3" xfId="3469" xr:uid="{00000000-0005-0000-0000-00008E0D0000}"/>
    <cellStyle name="SAPBEXstdData 2 5 2 2 4" xfId="3470" xr:uid="{00000000-0005-0000-0000-00008F0D0000}"/>
    <cellStyle name="SAPBEXstdData 2 5 2 2 5" xfId="3471" xr:uid="{00000000-0005-0000-0000-0000900D0000}"/>
    <cellStyle name="SAPBEXstdData 2 5 2 2 6" xfId="3472" xr:uid="{00000000-0005-0000-0000-0000910D0000}"/>
    <cellStyle name="SAPBEXstdData 2 5 2 2 7" xfId="3473" xr:uid="{00000000-0005-0000-0000-0000920D0000}"/>
    <cellStyle name="SAPBEXstdData 2 5 3" xfId="3474" xr:uid="{00000000-0005-0000-0000-0000930D0000}"/>
    <cellStyle name="SAPBEXstdData 2 5 3 2" xfId="3475" xr:uid="{00000000-0005-0000-0000-0000940D0000}"/>
    <cellStyle name="SAPBEXstdData 2 5 3 2 2" xfId="3476" xr:uid="{00000000-0005-0000-0000-0000950D0000}"/>
    <cellStyle name="SAPBEXstdData 2 5 3 2 3" xfId="3477" xr:uid="{00000000-0005-0000-0000-0000960D0000}"/>
    <cellStyle name="SAPBEXstdData 2 5 3 2 4" xfId="3478" xr:uid="{00000000-0005-0000-0000-0000970D0000}"/>
    <cellStyle name="SAPBEXstdData 2 5 3 2 5" xfId="3479" xr:uid="{00000000-0005-0000-0000-0000980D0000}"/>
    <cellStyle name="SAPBEXstdData 2 5 3 2 6" xfId="3480" xr:uid="{00000000-0005-0000-0000-0000990D0000}"/>
    <cellStyle name="SAPBEXstdData 2 5 3 2 7" xfId="3481" xr:uid="{00000000-0005-0000-0000-00009A0D0000}"/>
    <cellStyle name="SAPBEXstdData 2 5 4" xfId="3482" xr:uid="{00000000-0005-0000-0000-00009B0D0000}"/>
    <cellStyle name="SAPBEXstdData 2 5 4 2" xfId="3483" xr:uid="{00000000-0005-0000-0000-00009C0D0000}"/>
    <cellStyle name="SAPBEXstdData 2 5 4 2 2" xfId="3484" xr:uid="{00000000-0005-0000-0000-00009D0D0000}"/>
    <cellStyle name="SAPBEXstdData 2 5 4 2 3" xfId="3485" xr:uid="{00000000-0005-0000-0000-00009E0D0000}"/>
    <cellStyle name="SAPBEXstdData 2 5 4 2 4" xfId="3486" xr:uid="{00000000-0005-0000-0000-00009F0D0000}"/>
    <cellStyle name="SAPBEXstdData 2 5 4 2 5" xfId="3487" xr:uid="{00000000-0005-0000-0000-0000A00D0000}"/>
    <cellStyle name="SAPBEXstdData 2 5 4 2 6" xfId="3488" xr:uid="{00000000-0005-0000-0000-0000A10D0000}"/>
    <cellStyle name="SAPBEXstdData 2 5 4 2 7" xfId="3489" xr:uid="{00000000-0005-0000-0000-0000A20D0000}"/>
    <cellStyle name="SAPBEXstdData 2 5 5" xfId="3490" xr:uid="{00000000-0005-0000-0000-0000A30D0000}"/>
    <cellStyle name="SAPBEXstdData 2 5 5 2" xfId="3491" xr:uid="{00000000-0005-0000-0000-0000A40D0000}"/>
    <cellStyle name="SAPBEXstdData 2 5 5 3" xfId="3492" xr:uid="{00000000-0005-0000-0000-0000A50D0000}"/>
    <cellStyle name="SAPBEXstdData 2 5 5 4" xfId="3493" xr:uid="{00000000-0005-0000-0000-0000A60D0000}"/>
    <cellStyle name="SAPBEXstdData 2 5 5 5" xfId="3494" xr:uid="{00000000-0005-0000-0000-0000A70D0000}"/>
    <cellStyle name="SAPBEXstdData 2 5 5 6" xfId="3495" xr:uid="{00000000-0005-0000-0000-0000A80D0000}"/>
    <cellStyle name="SAPBEXstdData 2 5 5 7" xfId="3496" xr:uid="{00000000-0005-0000-0000-0000A90D0000}"/>
    <cellStyle name="SAPBEXstdData 2 6" xfId="3497" xr:uid="{00000000-0005-0000-0000-0000AA0D0000}"/>
    <cellStyle name="SAPBEXstdData 2 6 2" xfId="3498" xr:uid="{00000000-0005-0000-0000-0000AB0D0000}"/>
    <cellStyle name="SAPBEXstdData 2 6 2 2" xfId="3499" xr:uid="{00000000-0005-0000-0000-0000AC0D0000}"/>
    <cellStyle name="SAPBEXstdData 2 6 2 2 2" xfId="3500" xr:uid="{00000000-0005-0000-0000-0000AD0D0000}"/>
    <cellStyle name="SAPBEXstdData 2 6 2 2 3" xfId="3501" xr:uid="{00000000-0005-0000-0000-0000AE0D0000}"/>
    <cellStyle name="SAPBEXstdData 2 6 2 2 4" xfId="3502" xr:uid="{00000000-0005-0000-0000-0000AF0D0000}"/>
    <cellStyle name="SAPBEXstdData 2 6 2 2 5" xfId="3503" xr:uid="{00000000-0005-0000-0000-0000B00D0000}"/>
    <cellStyle name="SAPBEXstdData 2 6 2 2 6" xfId="3504" xr:uid="{00000000-0005-0000-0000-0000B10D0000}"/>
    <cellStyle name="SAPBEXstdData 2 6 2 2 7" xfId="3505" xr:uid="{00000000-0005-0000-0000-0000B20D0000}"/>
    <cellStyle name="SAPBEXstdData 2 6 3" xfId="3506" xr:uid="{00000000-0005-0000-0000-0000B30D0000}"/>
    <cellStyle name="SAPBEXstdData 2 6 3 2" xfId="3507" xr:uid="{00000000-0005-0000-0000-0000B40D0000}"/>
    <cellStyle name="SAPBEXstdData 2 6 3 2 2" xfId="3508" xr:uid="{00000000-0005-0000-0000-0000B50D0000}"/>
    <cellStyle name="SAPBEXstdData 2 6 3 2 3" xfId="3509" xr:uid="{00000000-0005-0000-0000-0000B60D0000}"/>
    <cellStyle name="SAPBEXstdData 2 6 3 2 4" xfId="3510" xr:uid="{00000000-0005-0000-0000-0000B70D0000}"/>
    <cellStyle name="SAPBEXstdData 2 6 3 2 5" xfId="3511" xr:uid="{00000000-0005-0000-0000-0000B80D0000}"/>
    <cellStyle name="SAPBEXstdData 2 6 3 2 6" xfId="3512" xr:uid="{00000000-0005-0000-0000-0000B90D0000}"/>
    <cellStyle name="SAPBEXstdData 2 6 3 2 7" xfId="3513" xr:uid="{00000000-0005-0000-0000-0000BA0D0000}"/>
    <cellStyle name="SAPBEXstdData 2 6 4" xfId="3514" xr:uid="{00000000-0005-0000-0000-0000BB0D0000}"/>
    <cellStyle name="SAPBEXstdData 2 6 4 2" xfId="3515" xr:uid="{00000000-0005-0000-0000-0000BC0D0000}"/>
    <cellStyle name="SAPBEXstdData 2 6 4 2 2" xfId="3516" xr:uid="{00000000-0005-0000-0000-0000BD0D0000}"/>
    <cellStyle name="SAPBEXstdData 2 6 4 2 3" xfId="3517" xr:uid="{00000000-0005-0000-0000-0000BE0D0000}"/>
    <cellStyle name="SAPBEXstdData 2 6 4 2 4" xfId="3518" xr:uid="{00000000-0005-0000-0000-0000BF0D0000}"/>
    <cellStyle name="SAPBEXstdData 2 6 4 2 5" xfId="3519" xr:uid="{00000000-0005-0000-0000-0000C00D0000}"/>
    <cellStyle name="SAPBEXstdData 2 6 4 2 6" xfId="3520" xr:uid="{00000000-0005-0000-0000-0000C10D0000}"/>
    <cellStyle name="SAPBEXstdData 2 6 4 2 7" xfId="3521" xr:uid="{00000000-0005-0000-0000-0000C20D0000}"/>
    <cellStyle name="SAPBEXstdData 2 6 5" xfId="3522" xr:uid="{00000000-0005-0000-0000-0000C30D0000}"/>
    <cellStyle name="SAPBEXstdData 2 6 5 2" xfId="3523" xr:uid="{00000000-0005-0000-0000-0000C40D0000}"/>
    <cellStyle name="SAPBEXstdData 2 6 5 3" xfId="3524" xr:uid="{00000000-0005-0000-0000-0000C50D0000}"/>
    <cellStyle name="SAPBEXstdData 2 6 5 4" xfId="3525" xr:uid="{00000000-0005-0000-0000-0000C60D0000}"/>
    <cellStyle name="SAPBEXstdData 2 6 5 5" xfId="3526" xr:uid="{00000000-0005-0000-0000-0000C70D0000}"/>
    <cellStyle name="SAPBEXstdData 2 6 5 6" xfId="3527" xr:uid="{00000000-0005-0000-0000-0000C80D0000}"/>
    <cellStyle name="SAPBEXstdData 2 6 5 7" xfId="3528" xr:uid="{00000000-0005-0000-0000-0000C90D0000}"/>
    <cellStyle name="SAPBEXstdData 2 7" xfId="3529" xr:uid="{00000000-0005-0000-0000-0000CA0D0000}"/>
    <cellStyle name="SAPBEXstdData 2 7 2" xfId="3530" xr:uid="{00000000-0005-0000-0000-0000CB0D0000}"/>
    <cellStyle name="SAPBEXstdData 2 7 2 2" xfId="3531" xr:uid="{00000000-0005-0000-0000-0000CC0D0000}"/>
    <cellStyle name="SAPBEXstdData 2 7 2 3" xfId="3532" xr:uid="{00000000-0005-0000-0000-0000CD0D0000}"/>
    <cellStyle name="SAPBEXstdData 2 7 2 4" xfId="3533" xr:uid="{00000000-0005-0000-0000-0000CE0D0000}"/>
    <cellStyle name="SAPBEXstdData 2 7 2 5" xfId="3534" xr:uid="{00000000-0005-0000-0000-0000CF0D0000}"/>
    <cellStyle name="SAPBEXstdData 2 7 2 6" xfId="3535" xr:uid="{00000000-0005-0000-0000-0000D00D0000}"/>
    <cellStyle name="SAPBEXstdData 2 7 2 7" xfId="3536" xr:uid="{00000000-0005-0000-0000-0000D10D0000}"/>
    <cellStyle name="SAPBEXstdData 2 8" xfId="3537" xr:uid="{00000000-0005-0000-0000-0000D20D0000}"/>
    <cellStyle name="SAPBEXstdData 2 8 2" xfId="3538" xr:uid="{00000000-0005-0000-0000-0000D30D0000}"/>
    <cellStyle name="SAPBEXstdData 2 8 2 2" xfId="3539" xr:uid="{00000000-0005-0000-0000-0000D40D0000}"/>
    <cellStyle name="SAPBEXstdData 2 8 2 3" xfId="3540" xr:uid="{00000000-0005-0000-0000-0000D50D0000}"/>
    <cellStyle name="SAPBEXstdData 2 8 2 4" xfId="3541" xr:uid="{00000000-0005-0000-0000-0000D60D0000}"/>
    <cellStyle name="SAPBEXstdData 2 8 2 5" xfId="3542" xr:uid="{00000000-0005-0000-0000-0000D70D0000}"/>
    <cellStyle name="SAPBEXstdData 2 8 2 6" xfId="3543" xr:uid="{00000000-0005-0000-0000-0000D80D0000}"/>
    <cellStyle name="SAPBEXstdData 2 8 2 7" xfId="3544" xr:uid="{00000000-0005-0000-0000-0000D90D0000}"/>
    <cellStyle name="SAPBEXstdData 2 9" xfId="3545" xr:uid="{00000000-0005-0000-0000-0000DA0D0000}"/>
    <cellStyle name="SAPBEXstdData 2 9 2" xfId="3546" xr:uid="{00000000-0005-0000-0000-0000DB0D0000}"/>
    <cellStyle name="SAPBEXstdData 2 9 2 2" xfId="3547" xr:uid="{00000000-0005-0000-0000-0000DC0D0000}"/>
    <cellStyle name="SAPBEXstdData 2 9 2 3" xfId="3548" xr:uid="{00000000-0005-0000-0000-0000DD0D0000}"/>
    <cellStyle name="SAPBEXstdData 2 9 2 4" xfId="3549" xr:uid="{00000000-0005-0000-0000-0000DE0D0000}"/>
    <cellStyle name="SAPBEXstdData 2 9 2 5" xfId="3550" xr:uid="{00000000-0005-0000-0000-0000DF0D0000}"/>
    <cellStyle name="SAPBEXstdData 2 9 2 6" xfId="3551" xr:uid="{00000000-0005-0000-0000-0000E00D0000}"/>
    <cellStyle name="SAPBEXstdData 2 9 2 7" xfId="3552" xr:uid="{00000000-0005-0000-0000-0000E10D0000}"/>
    <cellStyle name="SAPBEXstdData 3" xfId="3553" xr:uid="{00000000-0005-0000-0000-0000E20D0000}"/>
    <cellStyle name="SAPBEXstdData 3 2" xfId="3554" xr:uid="{00000000-0005-0000-0000-0000E30D0000}"/>
    <cellStyle name="SAPBEXstdData 3 2 2" xfId="3555" xr:uid="{00000000-0005-0000-0000-0000E40D0000}"/>
    <cellStyle name="SAPBEXstdData 3 2 2 2" xfId="3556" xr:uid="{00000000-0005-0000-0000-0000E50D0000}"/>
    <cellStyle name="SAPBEXstdData 3 2 2 3" xfId="3557" xr:uid="{00000000-0005-0000-0000-0000E60D0000}"/>
    <cellStyle name="SAPBEXstdData 3 2 2 4" xfId="3558" xr:uid="{00000000-0005-0000-0000-0000E70D0000}"/>
    <cellStyle name="SAPBEXstdData 3 2 2 5" xfId="3559" xr:uid="{00000000-0005-0000-0000-0000E80D0000}"/>
    <cellStyle name="SAPBEXstdData 3 2 2 6" xfId="3560" xr:uid="{00000000-0005-0000-0000-0000E90D0000}"/>
    <cellStyle name="SAPBEXstdData 3 2 2 7" xfId="3561" xr:uid="{00000000-0005-0000-0000-0000EA0D0000}"/>
    <cellStyle name="SAPBEXstdData 3 3" xfId="3562" xr:uid="{00000000-0005-0000-0000-0000EB0D0000}"/>
    <cellStyle name="SAPBEXstdData 3 3 2" xfId="3563" xr:uid="{00000000-0005-0000-0000-0000EC0D0000}"/>
    <cellStyle name="SAPBEXstdData 3 3 2 2" xfId="3564" xr:uid="{00000000-0005-0000-0000-0000ED0D0000}"/>
    <cellStyle name="SAPBEXstdData 3 3 2 3" xfId="3565" xr:uid="{00000000-0005-0000-0000-0000EE0D0000}"/>
    <cellStyle name="SAPBEXstdData 3 3 2 4" xfId="3566" xr:uid="{00000000-0005-0000-0000-0000EF0D0000}"/>
    <cellStyle name="SAPBEXstdData 3 3 2 5" xfId="3567" xr:uid="{00000000-0005-0000-0000-0000F00D0000}"/>
    <cellStyle name="SAPBEXstdData 3 3 2 6" xfId="3568" xr:uid="{00000000-0005-0000-0000-0000F10D0000}"/>
    <cellStyle name="SAPBEXstdData 3 3 2 7" xfId="3569" xr:uid="{00000000-0005-0000-0000-0000F20D0000}"/>
    <cellStyle name="SAPBEXstdData 3 4" xfId="3570" xr:uid="{00000000-0005-0000-0000-0000F30D0000}"/>
    <cellStyle name="SAPBEXstdData 3 4 2" xfId="3571" xr:uid="{00000000-0005-0000-0000-0000F40D0000}"/>
    <cellStyle name="SAPBEXstdData 3 4 2 2" xfId="3572" xr:uid="{00000000-0005-0000-0000-0000F50D0000}"/>
    <cellStyle name="SAPBEXstdData 3 4 2 3" xfId="3573" xr:uid="{00000000-0005-0000-0000-0000F60D0000}"/>
    <cellStyle name="SAPBEXstdData 3 4 2 4" xfId="3574" xr:uid="{00000000-0005-0000-0000-0000F70D0000}"/>
    <cellStyle name="SAPBEXstdData 3 4 2 5" xfId="3575" xr:uid="{00000000-0005-0000-0000-0000F80D0000}"/>
    <cellStyle name="SAPBEXstdData 3 4 2 6" xfId="3576" xr:uid="{00000000-0005-0000-0000-0000F90D0000}"/>
    <cellStyle name="SAPBEXstdData 3 4 2 7" xfId="3577" xr:uid="{00000000-0005-0000-0000-0000FA0D0000}"/>
    <cellStyle name="SAPBEXstdData 3 5" xfId="3578" xr:uid="{00000000-0005-0000-0000-0000FB0D0000}"/>
    <cellStyle name="SAPBEXstdData 3 5 2" xfId="3579" xr:uid="{00000000-0005-0000-0000-0000FC0D0000}"/>
    <cellStyle name="SAPBEXstdData 3 5 3" xfId="3580" xr:uid="{00000000-0005-0000-0000-0000FD0D0000}"/>
    <cellStyle name="SAPBEXstdData 3 5 4" xfId="3581" xr:uid="{00000000-0005-0000-0000-0000FE0D0000}"/>
    <cellStyle name="SAPBEXstdData 3 5 5" xfId="3582" xr:uid="{00000000-0005-0000-0000-0000FF0D0000}"/>
    <cellStyle name="SAPBEXstdData 3 5 6" xfId="3583" xr:uid="{00000000-0005-0000-0000-0000000E0000}"/>
    <cellStyle name="SAPBEXstdData 3 5 7" xfId="3584" xr:uid="{00000000-0005-0000-0000-0000010E0000}"/>
    <cellStyle name="SAPBEXstdData 4" xfId="3585" xr:uid="{00000000-0005-0000-0000-0000020E0000}"/>
    <cellStyle name="SAPBEXstdData 4 2" xfId="3586" xr:uid="{00000000-0005-0000-0000-0000030E0000}"/>
    <cellStyle name="SAPBEXstdData 4 2 2" xfId="3587" xr:uid="{00000000-0005-0000-0000-0000040E0000}"/>
    <cellStyle name="SAPBEXstdData 4 2 2 2" xfId="3588" xr:uid="{00000000-0005-0000-0000-0000050E0000}"/>
    <cellStyle name="SAPBEXstdData 4 2 2 3" xfId="3589" xr:uid="{00000000-0005-0000-0000-0000060E0000}"/>
    <cellStyle name="SAPBEXstdData 4 2 2 4" xfId="3590" xr:uid="{00000000-0005-0000-0000-0000070E0000}"/>
    <cellStyle name="SAPBEXstdData 4 2 2 5" xfId="3591" xr:uid="{00000000-0005-0000-0000-0000080E0000}"/>
    <cellStyle name="SAPBEXstdData 4 2 2 6" xfId="3592" xr:uid="{00000000-0005-0000-0000-0000090E0000}"/>
    <cellStyle name="SAPBEXstdData 4 2 2 7" xfId="3593" xr:uid="{00000000-0005-0000-0000-00000A0E0000}"/>
    <cellStyle name="SAPBEXstdData 4 3" xfId="3594" xr:uid="{00000000-0005-0000-0000-00000B0E0000}"/>
    <cellStyle name="SAPBEXstdData 4 3 2" xfId="3595" xr:uid="{00000000-0005-0000-0000-00000C0E0000}"/>
    <cellStyle name="SAPBEXstdData 4 3 2 2" xfId="3596" xr:uid="{00000000-0005-0000-0000-00000D0E0000}"/>
    <cellStyle name="SAPBEXstdData 4 3 2 3" xfId="3597" xr:uid="{00000000-0005-0000-0000-00000E0E0000}"/>
    <cellStyle name="SAPBEXstdData 4 3 2 4" xfId="3598" xr:uid="{00000000-0005-0000-0000-00000F0E0000}"/>
    <cellStyle name="SAPBEXstdData 4 3 2 5" xfId="3599" xr:uid="{00000000-0005-0000-0000-0000100E0000}"/>
    <cellStyle name="SAPBEXstdData 4 3 2 6" xfId="3600" xr:uid="{00000000-0005-0000-0000-0000110E0000}"/>
    <cellStyle name="SAPBEXstdData 4 3 2 7" xfId="3601" xr:uid="{00000000-0005-0000-0000-0000120E0000}"/>
    <cellStyle name="SAPBEXstdData 4 4" xfId="3602" xr:uid="{00000000-0005-0000-0000-0000130E0000}"/>
    <cellStyle name="SAPBEXstdData 4 4 2" xfId="3603" xr:uid="{00000000-0005-0000-0000-0000140E0000}"/>
    <cellStyle name="SAPBEXstdData 4 4 2 2" xfId="3604" xr:uid="{00000000-0005-0000-0000-0000150E0000}"/>
    <cellStyle name="SAPBEXstdData 4 4 2 3" xfId="3605" xr:uid="{00000000-0005-0000-0000-0000160E0000}"/>
    <cellStyle name="SAPBEXstdData 4 4 2 4" xfId="3606" xr:uid="{00000000-0005-0000-0000-0000170E0000}"/>
    <cellStyle name="SAPBEXstdData 4 4 2 5" xfId="3607" xr:uid="{00000000-0005-0000-0000-0000180E0000}"/>
    <cellStyle name="SAPBEXstdData 4 4 2 6" xfId="3608" xr:uid="{00000000-0005-0000-0000-0000190E0000}"/>
    <cellStyle name="SAPBEXstdData 4 4 2 7" xfId="3609" xr:uid="{00000000-0005-0000-0000-00001A0E0000}"/>
    <cellStyle name="SAPBEXstdData 4 5" xfId="3610" xr:uid="{00000000-0005-0000-0000-00001B0E0000}"/>
    <cellStyle name="SAPBEXstdData 4 5 2" xfId="3611" xr:uid="{00000000-0005-0000-0000-00001C0E0000}"/>
    <cellStyle name="SAPBEXstdData 4 5 3" xfId="3612" xr:uid="{00000000-0005-0000-0000-00001D0E0000}"/>
    <cellStyle name="SAPBEXstdData 4 5 4" xfId="3613" xr:uid="{00000000-0005-0000-0000-00001E0E0000}"/>
    <cellStyle name="SAPBEXstdData 4 5 5" xfId="3614" xr:uid="{00000000-0005-0000-0000-00001F0E0000}"/>
    <cellStyle name="SAPBEXstdData 4 5 6" xfId="3615" xr:uid="{00000000-0005-0000-0000-0000200E0000}"/>
    <cellStyle name="SAPBEXstdData 4 5 7" xfId="3616" xr:uid="{00000000-0005-0000-0000-0000210E0000}"/>
    <cellStyle name="SAPBEXstdData 5" xfId="3617" xr:uid="{00000000-0005-0000-0000-0000220E0000}"/>
    <cellStyle name="SAPBEXstdData 5 2" xfId="3618" xr:uid="{00000000-0005-0000-0000-0000230E0000}"/>
    <cellStyle name="SAPBEXstdData 5 2 2" xfId="3619" xr:uid="{00000000-0005-0000-0000-0000240E0000}"/>
    <cellStyle name="SAPBEXstdData 5 2 2 2" xfId="3620" xr:uid="{00000000-0005-0000-0000-0000250E0000}"/>
    <cellStyle name="SAPBEXstdData 5 2 2 3" xfId="3621" xr:uid="{00000000-0005-0000-0000-0000260E0000}"/>
    <cellStyle name="SAPBEXstdData 5 2 2 4" xfId="3622" xr:uid="{00000000-0005-0000-0000-0000270E0000}"/>
    <cellStyle name="SAPBEXstdData 5 2 2 5" xfId="3623" xr:uid="{00000000-0005-0000-0000-0000280E0000}"/>
    <cellStyle name="SAPBEXstdData 5 2 2 6" xfId="3624" xr:uid="{00000000-0005-0000-0000-0000290E0000}"/>
    <cellStyle name="SAPBEXstdData 5 2 2 7" xfId="3625" xr:uid="{00000000-0005-0000-0000-00002A0E0000}"/>
    <cellStyle name="SAPBEXstdData 5 3" xfId="3626" xr:uid="{00000000-0005-0000-0000-00002B0E0000}"/>
    <cellStyle name="SAPBEXstdData 5 3 2" xfId="3627" xr:uid="{00000000-0005-0000-0000-00002C0E0000}"/>
    <cellStyle name="SAPBEXstdData 5 3 2 2" xfId="3628" xr:uid="{00000000-0005-0000-0000-00002D0E0000}"/>
    <cellStyle name="SAPBEXstdData 5 3 2 3" xfId="3629" xr:uid="{00000000-0005-0000-0000-00002E0E0000}"/>
    <cellStyle name="SAPBEXstdData 5 3 2 4" xfId="3630" xr:uid="{00000000-0005-0000-0000-00002F0E0000}"/>
    <cellStyle name="SAPBEXstdData 5 3 2 5" xfId="3631" xr:uid="{00000000-0005-0000-0000-0000300E0000}"/>
    <cellStyle name="SAPBEXstdData 5 3 2 6" xfId="3632" xr:uid="{00000000-0005-0000-0000-0000310E0000}"/>
    <cellStyle name="SAPBEXstdData 5 3 2 7" xfId="3633" xr:uid="{00000000-0005-0000-0000-0000320E0000}"/>
    <cellStyle name="SAPBEXstdData 5 4" xfId="3634" xr:uid="{00000000-0005-0000-0000-0000330E0000}"/>
    <cellStyle name="SAPBEXstdData 5 4 2" xfId="3635" xr:uid="{00000000-0005-0000-0000-0000340E0000}"/>
    <cellStyle name="SAPBEXstdData 5 4 2 2" xfId="3636" xr:uid="{00000000-0005-0000-0000-0000350E0000}"/>
    <cellStyle name="SAPBEXstdData 5 4 2 3" xfId="3637" xr:uid="{00000000-0005-0000-0000-0000360E0000}"/>
    <cellStyle name="SAPBEXstdData 5 4 2 4" xfId="3638" xr:uid="{00000000-0005-0000-0000-0000370E0000}"/>
    <cellStyle name="SAPBEXstdData 5 4 2 5" xfId="3639" xr:uid="{00000000-0005-0000-0000-0000380E0000}"/>
    <cellStyle name="SAPBEXstdData 5 4 2 6" xfId="3640" xr:uid="{00000000-0005-0000-0000-0000390E0000}"/>
    <cellStyle name="SAPBEXstdData 5 4 2 7" xfId="3641" xr:uid="{00000000-0005-0000-0000-00003A0E0000}"/>
    <cellStyle name="SAPBEXstdData 5 5" xfId="3642" xr:uid="{00000000-0005-0000-0000-00003B0E0000}"/>
    <cellStyle name="SAPBEXstdData 5 5 2" xfId="3643" xr:uid="{00000000-0005-0000-0000-00003C0E0000}"/>
    <cellStyle name="SAPBEXstdData 5 5 3" xfId="3644" xr:uid="{00000000-0005-0000-0000-00003D0E0000}"/>
    <cellStyle name="SAPBEXstdData 5 5 4" xfId="3645" xr:uid="{00000000-0005-0000-0000-00003E0E0000}"/>
    <cellStyle name="SAPBEXstdData 5 5 5" xfId="3646" xr:uid="{00000000-0005-0000-0000-00003F0E0000}"/>
    <cellStyle name="SAPBEXstdData 5 5 6" xfId="3647" xr:uid="{00000000-0005-0000-0000-0000400E0000}"/>
    <cellStyle name="SAPBEXstdData 5 5 7" xfId="3648" xr:uid="{00000000-0005-0000-0000-0000410E0000}"/>
    <cellStyle name="SAPBEXstdData 6" xfId="3649" xr:uid="{00000000-0005-0000-0000-0000420E0000}"/>
    <cellStyle name="SAPBEXstdData 6 2" xfId="3650" xr:uid="{00000000-0005-0000-0000-0000430E0000}"/>
    <cellStyle name="SAPBEXstdData 6 2 2" xfId="3651" xr:uid="{00000000-0005-0000-0000-0000440E0000}"/>
    <cellStyle name="SAPBEXstdData 6 2 2 2" xfId="3652" xr:uid="{00000000-0005-0000-0000-0000450E0000}"/>
    <cellStyle name="SAPBEXstdData 6 2 2 3" xfId="3653" xr:uid="{00000000-0005-0000-0000-0000460E0000}"/>
    <cellStyle name="SAPBEXstdData 6 2 2 4" xfId="3654" xr:uid="{00000000-0005-0000-0000-0000470E0000}"/>
    <cellStyle name="SAPBEXstdData 6 2 2 5" xfId="3655" xr:uid="{00000000-0005-0000-0000-0000480E0000}"/>
    <cellStyle name="SAPBEXstdData 6 2 2 6" xfId="3656" xr:uid="{00000000-0005-0000-0000-0000490E0000}"/>
    <cellStyle name="SAPBEXstdData 6 2 2 7" xfId="3657" xr:uid="{00000000-0005-0000-0000-00004A0E0000}"/>
    <cellStyle name="SAPBEXstdData 6 3" xfId="3658" xr:uid="{00000000-0005-0000-0000-00004B0E0000}"/>
    <cellStyle name="SAPBEXstdData 6 3 2" xfId="3659" xr:uid="{00000000-0005-0000-0000-00004C0E0000}"/>
    <cellStyle name="SAPBEXstdData 6 3 2 2" xfId="3660" xr:uid="{00000000-0005-0000-0000-00004D0E0000}"/>
    <cellStyle name="SAPBEXstdData 6 3 2 3" xfId="3661" xr:uid="{00000000-0005-0000-0000-00004E0E0000}"/>
    <cellStyle name="SAPBEXstdData 6 3 2 4" xfId="3662" xr:uid="{00000000-0005-0000-0000-00004F0E0000}"/>
    <cellStyle name="SAPBEXstdData 6 3 2 5" xfId="3663" xr:uid="{00000000-0005-0000-0000-0000500E0000}"/>
    <cellStyle name="SAPBEXstdData 6 3 2 6" xfId="3664" xr:uid="{00000000-0005-0000-0000-0000510E0000}"/>
    <cellStyle name="SAPBEXstdData 6 3 2 7" xfId="3665" xr:uid="{00000000-0005-0000-0000-0000520E0000}"/>
    <cellStyle name="SAPBEXstdData 6 4" xfId="3666" xr:uid="{00000000-0005-0000-0000-0000530E0000}"/>
    <cellStyle name="SAPBEXstdData 6 4 2" xfId="3667" xr:uid="{00000000-0005-0000-0000-0000540E0000}"/>
    <cellStyle name="SAPBEXstdData 6 4 2 2" xfId="3668" xr:uid="{00000000-0005-0000-0000-0000550E0000}"/>
    <cellStyle name="SAPBEXstdData 6 4 2 3" xfId="3669" xr:uid="{00000000-0005-0000-0000-0000560E0000}"/>
    <cellStyle name="SAPBEXstdData 6 4 2 4" xfId="3670" xr:uid="{00000000-0005-0000-0000-0000570E0000}"/>
    <cellStyle name="SAPBEXstdData 6 4 2 5" xfId="3671" xr:uid="{00000000-0005-0000-0000-0000580E0000}"/>
    <cellStyle name="SAPBEXstdData 6 4 2 6" xfId="3672" xr:uid="{00000000-0005-0000-0000-0000590E0000}"/>
    <cellStyle name="SAPBEXstdData 6 4 2 7" xfId="3673" xr:uid="{00000000-0005-0000-0000-00005A0E0000}"/>
    <cellStyle name="SAPBEXstdData 6 5" xfId="3674" xr:uid="{00000000-0005-0000-0000-00005B0E0000}"/>
    <cellStyle name="SAPBEXstdData 6 5 2" xfId="3675" xr:uid="{00000000-0005-0000-0000-00005C0E0000}"/>
    <cellStyle name="SAPBEXstdData 6 5 3" xfId="3676" xr:uid="{00000000-0005-0000-0000-00005D0E0000}"/>
    <cellStyle name="SAPBEXstdData 6 5 4" xfId="3677" xr:uid="{00000000-0005-0000-0000-00005E0E0000}"/>
    <cellStyle name="SAPBEXstdData 6 5 5" xfId="3678" xr:uid="{00000000-0005-0000-0000-00005F0E0000}"/>
    <cellStyle name="SAPBEXstdData 6 5 6" xfId="3679" xr:uid="{00000000-0005-0000-0000-0000600E0000}"/>
    <cellStyle name="SAPBEXstdData 6 5 7" xfId="3680" xr:uid="{00000000-0005-0000-0000-0000610E0000}"/>
    <cellStyle name="SAPBEXstdData 7" xfId="3681" xr:uid="{00000000-0005-0000-0000-0000620E0000}"/>
    <cellStyle name="SAPBEXstdData 7 2" xfId="3682" xr:uid="{00000000-0005-0000-0000-0000630E0000}"/>
    <cellStyle name="SAPBEXstdData 7 2 2" xfId="3683" xr:uid="{00000000-0005-0000-0000-0000640E0000}"/>
    <cellStyle name="SAPBEXstdData 7 2 2 2" xfId="3684" xr:uid="{00000000-0005-0000-0000-0000650E0000}"/>
    <cellStyle name="SAPBEXstdData 7 2 2 3" xfId="3685" xr:uid="{00000000-0005-0000-0000-0000660E0000}"/>
    <cellStyle name="SAPBEXstdData 7 2 2 4" xfId="3686" xr:uid="{00000000-0005-0000-0000-0000670E0000}"/>
    <cellStyle name="SAPBEXstdData 7 2 2 5" xfId="3687" xr:uid="{00000000-0005-0000-0000-0000680E0000}"/>
    <cellStyle name="SAPBEXstdData 7 2 2 6" xfId="3688" xr:uid="{00000000-0005-0000-0000-0000690E0000}"/>
    <cellStyle name="SAPBEXstdData 7 2 2 7" xfId="3689" xr:uid="{00000000-0005-0000-0000-00006A0E0000}"/>
    <cellStyle name="SAPBEXstdData 7 3" xfId="3690" xr:uid="{00000000-0005-0000-0000-00006B0E0000}"/>
    <cellStyle name="SAPBEXstdData 7 3 2" xfId="3691" xr:uid="{00000000-0005-0000-0000-00006C0E0000}"/>
    <cellStyle name="SAPBEXstdData 7 3 2 2" xfId="3692" xr:uid="{00000000-0005-0000-0000-00006D0E0000}"/>
    <cellStyle name="SAPBEXstdData 7 3 2 3" xfId="3693" xr:uid="{00000000-0005-0000-0000-00006E0E0000}"/>
    <cellStyle name="SAPBEXstdData 7 3 2 4" xfId="3694" xr:uid="{00000000-0005-0000-0000-00006F0E0000}"/>
    <cellStyle name="SAPBEXstdData 7 3 2 5" xfId="3695" xr:uid="{00000000-0005-0000-0000-0000700E0000}"/>
    <cellStyle name="SAPBEXstdData 7 3 2 6" xfId="3696" xr:uid="{00000000-0005-0000-0000-0000710E0000}"/>
    <cellStyle name="SAPBEXstdData 7 3 2 7" xfId="3697" xr:uid="{00000000-0005-0000-0000-0000720E0000}"/>
    <cellStyle name="SAPBEXstdData 7 4" xfId="3698" xr:uid="{00000000-0005-0000-0000-0000730E0000}"/>
    <cellStyle name="SAPBEXstdData 7 4 2" xfId="3699" xr:uid="{00000000-0005-0000-0000-0000740E0000}"/>
    <cellStyle name="SAPBEXstdData 7 4 2 2" xfId="3700" xr:uid="{00000000-0005-0000-0000-0000750E0000}"/>
    <cellStyle name="SAPBEXstdData 7 4 2 3" xfId="3701" xr:uid="{00000000-0005-0000-0000-0000760E0000}"/>
    <cellStyle name="SAPBEXstdData 7 4 2 4" xfId="3702" xr:uid="{00000000-0005-0000-0000-0000770E0000}"/>
    <cellStyle name="SAPBEXstdData 7 4 2 5" xfId="3703" xr:uid="{00000000-0005-0000-0000-0000780E0000}"/>
    <cellStyle name="SAPBEXstdData 7 4 2 6" xfId="3704" xr:uid="{00000000-0005-0000-0000-0000790E0000}"/>
    <cellStyle name="SAPBEXstdData 7 4 2 7" xfId="3705" xr:uid="{00000000-0005-0000-0000-00007A0E0000}"/>
    <cellStyle name="SAPBEXstdData 7 5" xfId="3706" xr:uid="{00000000-0005-0000-0000-00007B0E0000}"/>
    <cellStyle name="SAPBEXstdData 7 5 2" xfId="3707" xr:uid="{00000000-0005-0000-0000-00007C0E0000}"/>
    <cellStyle name="SAPBEXstdData 7 5 3" xfId="3708" xr:uid="{00000000-0005-0000-0000-00007D0E0000}"/>
    <cellStyle name="SAPBEXstdData 7 5 4" xfId="3709" xr:uid="{00000000-0005-0000-0000-00007E0E0000}"/>
    <cellStyle name="SAPBEXstdData 7 5 5" xfId="3710" xr:uid="{00000000-0005-0000-0000-00007F0E0000}"/>
    <cellStyle name="SAPBEXstdData 7 5 6" xfId="3711" xr:uid="{00000000-0005-0000-0000-0000800E0000}"/>
    <cellStyle name="SAPBEXstdData 7 5 7" xfId="3712" xr:uid="{00000000-0005-0000-0000-0000810E0000}"/>
    <cellStyle name="SAPBEXstdData 8" xfId="3713" xr:uid="{00000000-0005-0000-0000-0000820E0000}"/>
    <cellStyle name="SAPBEXstdData 8 2" xfId="3714" xr:uid="{00000000-0005-0000-0000-0000830E0000}"/>
    <cellStyle name="SAPBEXstdData 8 2 2" xfId="3715" xr:uid="{00000000-0005-0000-0000-0000840E0000}"/>
    <cellStyle name="SAPBEXstdData 8 2 2 2" xfId="3716" xr:uid="{00000000-0005-0000-0000-0000850E0000}"/>
    <cellStyle name="SAPBEXstdData 8 2 2 3" xfId="3717" xr:uid="{00000000-0005-0000-0000-0000860E0000}"/>
    <cellStyle name="SAPBEXstdData 8 2 2 4" xfId="3718" xr:uid="{00000000-0005-0000-0000-0000870E0000}"/>
    <cellStyle name="SAPBEXstdData 8 2 2 5" xfId="3719" xr:uid="{00000000-0005-0000-0000-0000880E0000}"/>
    <cellStyle name="SAPBEXstdData 8 2 2 6" xfId="3720" xr:uid="{00000000-0005-0000-0000-0000890E0000}"/>
    <cellStyle name="SAPBEXstdData 8 2 2 7" xfId="3721" xr:uid="{00000000-0005-0000-0000-00008A0E0000}"/>
    <cellStyle name="SAPBEXstdData 8 3" xfId="3722" xr:uid="{00000000-0005-0000-0000-00008B0E0000}"/>
    <cellStyle name="SAPBEXstdData 8 3 2" xfId="3723" xr:uid="{00000000-0005-0000-0000-00008C0E0000}"/>
    <cellStyle name="SAPBEXstdData 8 3 2 2" xfId="3724" xr:uid="{00000000-0005-0000-0000-00008D0E0000}"/>
    <cellStyle name="SAPBEXstdData 8 3 2 3" xfId="3725" xr:uid="{00000000-0005-0000-0000-00008E0E0000}"/>
    <cellStyle name="SAPBEXstdData 8 3 2 4" xfId="3726" xr:uid="{00000000-0005-0000-0000-00008F0E0000}"/>
    <cellStyle name="SAPBEXstdData 8 3 2 5" xfId="3727" xr:uid="{00000000-0005-0000-0000-0000900E0000}"/>
    <cellStyle name="SAPBEXstdData 8 3 2 6" xfId="3728" xr:uid="{00000000-0005-0000-0000-0000910E0000}"/>
    <cellStyle name="SAPBEXstdData 8 3 2 7" xfId="3729" xr:uid="{00000000-0005-0000-0000-0000920E0000}"/>
    <cellStyle name="SAPBEXstdData 8 4" xfId="3730" xr:uid="{00000000-0005-0000-0000-0000930E0000}"/>
    <cellStyle name="SAPBEXstdData 8 4 2" xfId="3731" xr:uid="{00000000-0005-0000-0000-0000940E0000}"/>
    <cellStyle name="SAPBEXstdData 8 4 2 2" xfId="3732" xr:uid="{00000000-0005-0000-0000-0000950E0000}"/>
    <cellStyle name="SAPBEXstdData 8 4 2 3" xfId="3733" xr:uid="{00000000-0005-0000-0000-0000960E0000}"/>
    <cellStyle name="SAPBEXstdData 8 4 2 4" xfId="3734" xr:uid="{00000000-0005-0000-0000-0000970E0000}"/>
    <cellStyle name="SAPBEXstdData 8 4 2 5" xfId="3735" xr:uid="{00000000-0005-0000-0000-0000980E0000}"/>
    <cellStyle name="SAPBEXstdData 8 4 2 6" xfId="3736" xr:uid="{00000000-0005-0000-0000-0000990E0000}"/>
    <cellStyle name="SAPBEXstdData 8 4 2 7" xfId="3737" xr:uid="{00000000-0005-0000-0000-00009A0E0000}"/>
    <cellStyle name="SAPBEXstdData 8 5" xfId="3738" xr:uid="{00000000-0005-0000-0000-00009B0E0000}"/>
    <cellStyle name="SAPBEXstdData 8 5 2" xfId="3739" xr:uid="{00000000-0005-0000-0000-00009C0E0000}"/>
    <cellStyle name="SAPBEXstdData 8 5 3" xfId="3740" xr:uid="{00000000-0005-0000-0000-00009D0E0000}"/>
    <cellStyle name="SAPBEXstdData 8 5 4" xfId="3741" xr:uid="{00000000-0005-0000-0000-00009E0E0000}"/>
    <cellStyle name="SAPBEXstdData 8 5 5" xfId="3742" xr:uid="{00000000-0005-0000-0000-00009F0E0000}"/>
    <cellStyle name="SAPBEXstdData 8 5 6" xfId="3743" xr:uid="{00000000-0005-0000-0000-0000A00E0000}"/>
    <cellStyle name="SAPBEXstdData 8 5 7" xfId="3744" xr:uid="{00000000-0005-0000-0000-0000A10E0000}"/>
    <cellStyle name="SAPBEXstdData 9" xfId="3745" xr:uid="{00000000-0005-0000-0000-0000A20E0000}"/>
    <cellStyle name="SAPBEXstdData 9 2" xfId="3746" xr:uid="{00000000-0005-0000-0000-0000A30E0000}"/>
    <cellStyle name="SAPBEXstdData 9 2 2" xfId="3747" xr:uid="{00000000-0005-0000-0000-0000A40E0000}"/>
    <cellStyle name="SAPBEXstdData 9 2 2 2" xfId="3748" xr:uid="{00000000-0005-0000-0000-0000A50E0000}"/>
    <cellStyle name="SAPBEXstdData 9 2 2 3" xfId="3749" xr:uid="{00000000-0005-0000-0000-0000A60E0000}"/>
    <cellStyle name="SAPBEXstdData 9 2 2 4" xfId="3750" xr:uid="{00000000-0005-0000-0000-0000A70E0000}"/>
    <cellStyle name="SAPBEXstdData 9 2 2 5" xfId="3751" xr:uid="{00000000-0005-0000-0000-0000A80E0000}"/>
    <cellStyle name="SAPBEXstdData 9 2 2 6" xfId="3752" xr:uid="{00000000-0005-0000-0000-0000A90E0000}"/>
    <cellStyle name="SAPBEXstdData 9 2 2 7" xfId="3753" xr:uid="{00000000-0005-0000-0000-0000AA0E0000}"/>
    <cellStyle name="SAPBEXstdData 9 3" xfId="3754" xr:uid="{00000000-0005-0000-0000-0000AB0E0000}"/>
    <cellStyle name="SAPBEXstdData 9 3 2" xfId="3755" xr:uid="{00000000-0005-0000-0000-0000AC0E0000}"/>
    <cellStyle name="SAPBEXstdData 9 3 2 2" xfId="3756" xr:uid="{00000000-0005-0000-0000-0000AD0E0000}"/>
    <cellStyle name="SAPBEXstdData 9 3 2 3" xfId="3757" xr:uid="{00000000-0005-0000-0000-0000AE0E0000}"/>
    <cellStyle name="SAPBEXstdData 9 3 2 4" xfId="3758" xr:uid="{00000000-0005-0000-0000-0000AF0E0000}"/>
    <cellStyle name="SAPBEXstdData 9 3 2 5" xfId="3759" xr:uid="{00000000-0005-0000-0000-0000B00E0000}"/>
    <cellStyle name="SAPBEXstdData 9 3 2 6" xfId="3760" xr:uid="{00000000-0005-0000-0000-0000B10E0000}"/>
    <cellStyle name="SAPBEXstdData 9 3 2 7" xfId="3761" xr:uid="{00000000-0005-0000-0000-0000B20E0000}"/>
    <cellStyle name="SAPBEXstdData 9 4" xfId="3762" xr:uid="{00000000-0005-0000-0000-0000B30E0000}"/>
    <cellStyle name="SAPBEXstdData 9 4 2" xfId="3763" xr:uid="{00000000-0005-0000-0000-0000B40E0000}"/>
    <cellStyle name="SAPBEXstdData 9 4 2 2" xfId="3764" xr:uid="{00000000-0005-0000-0000-0000B50E0000}"/>
    <cellStyle name="SAPBEXstdData 9 4 2 3" xfId="3765" xr:uid="{00000000-0005-0000-0000-0000B60E0000}"/>
    <cellStyle name="SAPBEXstdData 9 4 2 4" xfId="3766" xr:uid="{00000000-0005-0000-0000-0000B70E0000}"/>
    <cellStyle name="SAPBEXstdData 9 4 2 5" xfId="3767" xr:uid="{00000000-0005-0000-0000-0000B80E0000}"/>
    <cellStyle name="SAPBEXstdData 9 4 2 6" xfId="3768" xr:uid="{00000000-0005-0000-0000-0000B90E0000}"/>
    <cellStyle name="SAPBEXstdData 9 4 2 7" xfId="3769" xr:uid="{00000000-0005-0000-0000-0000BA0E0000}"/>
    <cellStyle name="SAPBEXstdData 9 5" xfId="3770" xr:uid="{00000000-0005-0000-0000-0000BB0E0000}"/>
    <cellStyle name="SAPBEXstdData 9 5 2" xfId="3771" xr:uid="{00000000-0005-0000-0000-0000BC0E0000}"/>
    <cellStyle name="SAPBEXstdData 9 5 3" xfId="3772" xr:uid="{00000000-0005-0000-0000-0000BD0E0000}"/>
    <cellStyle name="SAPBEXstdData 9 5 4" xfId="3773" xr:uid="{00000000-0005-0000-0000-0000BE0E0000}"/>
    <cellStyle name="SAPBEXstdData 9 5 5" xfId="3774" xr:uid="{00000000-0005-0000-0000-0000BF0E0000}"/>
    <cellStyle name="SAPBEXstdData 9 5 6" xfId="3775" xr:uid="{00000000-0005-0000-0000-0000C00E0000}"/>
    <cellStyle name="SAPBEXstdData 9 5 7" xfId="3776" xr:uid="{00000000-0005-0000-0000-0000C10E0000}"/>
    <cellStyle name="SAPBEXstdDataEmph" xfId="3777" xr:uid="{00000000-0005-0000-0000-0000C20E0000}"/>
    <cellStyle name="SAPBEXstdDataEmph 2" xfId="3778" xr:uid="{00000000-0005-0000-0000-0000C30E0000}"/>
    <cellStyle name="SAPBEXstdDataEmph 2 2" xfId="3779" xr:uid="{00000000-0005-0000-0000-0000C40E0000}"/>
    <cellStyle name="SAPBEXstdDataEmph 2 3" xfId="3780" xr:uid="{00000000-0005-0000-0000-0000C50E0000}"/>
    <cellStyle name="SAPBEXstdDataEmph 2 4" xfId="3781" xr:uid="{00000000-0005-0000-0000-0000C60E0000}"/>
    <cellStyle name="SAPBEXstdDataEmph 2 5" xfId="3782" xr:uid="{00000000-0005-0000-0000-0000C70E0000}"/>
    <cellStyle name="SAPBEXstdDataEmph 2 6" xfId="3783" xr:uid="{00000000-0005-0000-0000-0000C80E0000}"/>
    <cellStyle name="SAPBEXstdDataEmph 2 7" xfId="3784" xr:uid="{00000000-0005-0000-0000-0000C90E0000}"/>
    <cellStyle name="SAPBEXstdItem" xfId="3785" xr:uid="{00000000-0005-0000-0000-0000CA0E0000}"/>
    <cellStyle name="SAPBEXstdItem 10" xfId="3786" xr:uid="{00000000-0005-0000-0000-0000CB0E0000}"/>
    <cellStyle name="SAPBEXstdItem 10 2" xfId="3787" xr:uid="{00000000-0005-0000-0000-0000CC0E0000}"/>
    <cellStyle name="SAPBEXstdItem 10 2 2" xfId="3788" xr:uid="{00000000-0005-0000-0000-0000CD0E0000}"/>
    <cellStyle name="SAPBEXstdItem 10 2 3" xfId="3789" xr:uid="{00000000-0005-0000-0000-0000CE0E0000}"/>
    <cellStyle name="SAPBEXstdItem 10 2 4" xfId="3790" xr:uid="{00000000-0005-0000-0000-0000CF0E0000}"/>
    <cellStyle name="SAPBEXstdItem 10 2 5" xfId="3791" xr:uid="{00000000-0005-0000-0000-0000D00E0000}"/>
    <cellStyle name="SAPBEXstdItem 10 2 6" xfId="3792" xr:uid="{00000000-0005-0000-0000-0000D10E0000}"/>
    <cellStyle name="SAPBEXstdItem 10 2 7" xfId="3793" xr:uid="{00000000-0005-0000-0000-0000D20E0000}"/>
    <cellStyle name="SAPBEXstdItem 11" xfId="3794" xr:uid="{00000000-0005-0000-0000-0000D30E0000}"/>
    <cellStyle name="SAPBEXstdItem 11 2" xfId="3795" xr:uid="{00000000-0005-0000-0000-0000D40E0000}"/>
    <cellStyle name="SAPBEXstdItem 11 3" xfId="3796" xr:uid="{00000000-0005-0000-0000-0000D50E0000}"/>
    <cellStyle name="SAPBEXstdItem 11 4" xfId="3797" xr:uid="{00000000-0005-0000-0000-0000D60E0000}"/>
    <cellStyle name="SAPBEXstdItem 11 5" xfId="3798" xr:uid="{00000000-0005-0000-0000-0000D70E0000}"/>
    <cellStyle name="SAPBEXstdItem 11 6" xfId="3799" xr:uid="{00000000-0005-0000-0000-0000D80E0000}"/>
    <cellStyle name="SAPBEXstdItem 11 7" xfId="3800" xr:uid="{00000000-0005-0000-0000-0000D90E0000}"/>
    <cellStyle name="SAPBEXstdItem 2" xfId="3801" xr:uid="{00000000-0005-0000-0000-0000DA0E0000}"/>
    <cellStyle name="SAPBEXstdItem 2 10" xfId="3802" xr:uid="{00000000-0005-0000-0000-0000DB0E0000}"/>
    <cellStyle name="SAPBEXstdItem 2 10 2" xfId="3803" xr:uid="{00000000-0005-0000-0000-0000DC0E0000}"/>
    <cellStyle name="SAPBEXstdItem 2 10 3" xfId="3804" xr:uid="{00000000-0005-0000-0000-0000DD0E0000}"/>
    <cellStyle name="SAPBEXstdItem 2 10 4" xfId="3805" xr:uid="{00000000-0005-0000-0000-0000DE0E0000}"/>
    <cellStyle name="SAPBEXstdItem 2 10 5" xfId="3806" xr:uid="{00000000-0005-0000-0000-0000DF0E0000}"/>
    <cellStyle name="SAPBEXstdItem 2 10 6" xfId="3807" xr:uid="{00000000-0005-0000-0000-0000E00E0000}"/>
    <cellStyle name="SAPBEXstdItem 2 10 7" xfId="3808" xr:uid="{00000000-0005-0000-0000-0000E10E0000}"/>
    <cellStyle name="SAPBEXstdItem 2 2" xfId="3809" xr:uid="{00000000-0005-0000-0000-0000E20E0000}"/>
    <cellStyle name="SAPBEXstdItem 2 2 2" xfId="3810" xr:uid="{00000000-0005-0000-0000-0000E30E0000}"/>
    <cellStyle name="SAPBEXstdItem 2 2 2 2" xfId="3811" xr:uid="{00000000-0005-0000-0000-0000E40E0000}"/>
    <cellStyle name="SAPBEXstdItem 2 2 2 2 2" xfId="3812" xr:uid="{00000000-0005-0000-0000-0000E50E0000}"/>
    <cellStyle name="SAPBEXstdItem 2 2 2 2 3" xfId="3813" xr:uid="{00000000-0005-0000-0000-0000E60E0000}"/>
    <cellStyle name="SAPBEXstdItem 2 2 2 2 4" xfId="3814" xr:uid="{00000000-0005-0000-0000-0000E70E0000}"/>
    <cellStyle name="SAPBEXstdItem 2 2 2 2 5" xfId="3815" xr:uid="{00000000-0005-0000-0000-0000E80E0000}"/>
    <cellStyle name="SAPBEXstdItem 2 2 2 2 6" xfId="3816" xr:uid="{00000000-0005-0000-0000-0000E90E0000}"/>
    <cellStyle name="SAPBEXstdItem 2 2 2 2 7" xfId="3817" xr:uid="{00000000-0005-0000-0000-0000EA0E0000}"/>
    <cellStyle name="SAPBEXstdItem 2 2 3" xfId="3818" xr:uid="{00000000-0005-0000-0000-0000EB0E0000}"/>
    <cellStyle name="SAPBEXstdItem 2 2 3 2" xfId="3819" xr:uid="{00000000-0005-0000-0000-0000EC0E0000}"/>
    <cellStyle name="SAPBEXstdItem 2 2 3 2 2" xfId="3820" xr:uid="{00000000-0005-0000-0000-0000ED0E0000}"/>
    <cellStyle name="SAPBEXstdItem 2 2 3 2 3" xfId="3821" xr:uid="{00000000-0005-0000-0000-0000EE0E0000}"/>
    <cellStyle name="SAPBEXstdItem 2 2 3 2 4" xfId="3822" xr:uid="{00000000-0005-0000-0000-0000EF0E0000}"/>
    <cellStyle name="SAPBEXstdItem 2 2 3 2 5" xfId="3823" xr:uid="{00000000-0005-0000-0000-0000F00E0000}"/>
    <cellStyle name="SAPBEXstdItem 2 2 3 2 6" xfId="3824" xr:uid="{00000000-0005-0000-0000-0000F10E0000}"/>
    <cellStyle name="SAPBEXstdItem 2 2 3 2 7" xfId="3825" xr:uid="{00000000-0005-0000-0000-0000F20E0000}"/>
    <cellStyle name="SAPBEXstdItem 2 2 4" xfId="3826" xr:uid="{00000000-0005-0000-0000-0000F30E0000}"/>
    <cellStyle name="SAPBEXstdItem 2 2 4 2" xfId="3827" xr:uid="{00000000-0005-0000-0000-0000F40E0000}"/>
    <cellStyle name="SAPBEXstdItem 2 2 4 2 2" xfId="3828" xr:uid="{00000000-0005-0000-0000-0000F50E0000}"/>
    <cellStyle name="SAPBEXstdItem 2 2 4 2 3" xfId="3829" xr:uid="{00000000-0005-0000-0000-0000F60E0000}"/>
    <cellStyle name="SAPBEXstdItem 2 2 4 2 4" xfId="3830" xr:uid="{00000000-0005-0000-0000-0000F70E0000}"/>
    <cellStyle name="SAPBEXstdItem 2 2 4 2 5" xfId="3831" xr:uid="{00000000-0005-0000-0000-0000F80E0000}"/>
    <cellStyle name="SAPBEXstdItem 2 2 4 2 6" xfId="3832" xr:uid="{00000000-0005-0000-0000-0000F90E0000}"/>
    <cellStyle name="SAPBEXstdItem 2 2 4 2 7" xfId="3833" xr:uid="{00000000-0005-0000-0000-0000FA0E0000}"/>
    <cellStyle name="SAPBEXstdItem 2 2 5" xfId="3834" xr:uid="{00000000-0005-0000-0000-0000FB0E0000}"/>
    <cellStyle name="SAPBEXstdItem 2 2 5 2" xfId="3835" xr:uid="{00000000-0005-0000-0000-0000FC0E0000}"/>
    <cellStyle name="SAPBEXstdItem 2 2 5 3" xfId="3836" xr:uid="{00000000-0005-0000-0000-0000FD0E0000}"/>
    <cellStyle name="SAPBEXstdItem 2 2 5 4" xfId="3837" xr:uid="{00000000-0005-0000-0000-0000FE0E0000}"/>
    <cellStyle name="SAPBEXstdItem 2 2 5 5" xfId="3838" xr:uid="{00000000-0005-0000-0000-0000FF0E0000}"/>
    <cellStyle name="SAPBEXstdItem 2 2 5 6" xfId="3839" xr:uid="{00000000-0005-0000-0000-0000000F0000}"/>
    <cellStyle name="SAPBEXstdItem 2 2 5 7" xfId="3840" xr:uid="{00000000-0005-0000-0000-0000010F0000}"/>
    <cellStyle name="SAPBEXstdItem 2 3" xfId="3841" xr:uid="{00000000-0005-0000-0000-0000020F0000}"/>
    <cellStyle name="SAPBEXstdItem 2 3 2" xfId="3842" xr:uid="{00000000-0005-0000-0000-0000030F0000}"/>
    <cellStyle name="SAPBEXstdItem 2 3 2 2" xfId="3843" xr:uid="{00000000-0005-0000-0000-0000040F0000}"/>
    <cellStyle name="SAPBEXstdItem 2 3 2 2 2" xfId="3844" xr:uid="{00000000-0005-0000-0000-0000050F0000}"/>
    <cellStyle name="SAPBEXstdItem 2 3 2 2 3" xfId="3845" xr:uid="{00000000-0005-0000-0000-0000060F0000}"/>
    <cellStyle name="SAPBEXstdItem 2 3 2 2 4" xfId="3846" xr:uid="{00000000-0005-0000-0000-0000070F0000}"/>
    <cellStyle name="SAPBEXstdItem 2 3 2 2 5" xfId="3847" xr:uid="{00000000-0005-0000-0000-0000080F0000}"/>
    <cellStyle name="SAPBEXstdItem 2 3 2 2 6" xfId="3848" xr:uid="{00000000-0005-0000-0000-0000090F0000}"/>
    <cellStyle name="SAPBEXstdItem 2 3 2 2 7" xfId="3849" xr:uid="{00000000-0005-0000-0000-00000A0F0000}"/>
    <cellStyle name="SAPBEXstdItem 2 3 3" xfId="3850" xr:uid="{00000000-0005-0000-0000-00000B0F0000}"/>
    <cellStyle name="SAPBEXstdItem 2 3 3 2" xfId="3851" xr:uid="{00000000-0005-0000-0000-00000C0F0000}"/>
    <cellStyle name="SAPBEXstdItem 2 3 3 2 2" xfId="3852" xr:uid="{00000000-0005-0000-0000-00000D0F0000}"/>
    <cellStyle name="SAPBEXstdItem 2 3 3 2 3" xfId="3853" xr:uid="{00000000-0005-0000-0000-00000E0F0000}"/>
    <cellStyle name="SAPBEXstdItem 2 3 3 2 4" xfId="3854" xr:uid="{00000000-0005-0000-0000-00000F0F0000}"/>
    <cellStyle name="SAPBEXstdItem 2 3 3 2 5" xfId="3855" xr:uid="{00000000-0005-0000-0000-0000100F0000}"/>
    <cellStyle name="SAPBEXstdItem 2 3 3 2 6" xfId="3856" xr:uid="{00000000-0005-0000-0000-0000110F0000}"/>
    <cellStyle name="SAPBEXstdItem 2 3 3 2 7" xfId="3857" xr:uid="{00000000-0005-0000-0000-0000120F0000}"/>
    <cellStyle name="SAPBEXstdItem 2 3 4" xfId="3858" xr:uid="{00000000-0005-0000-0000-0000130F0000}"/>
    <cellStyle name="SAPBEXstdItem 2 3 4 2" xfId="3859" xr:uid="{00000000-0005-0000-0000-0000140F0000}"/>
    <cellStyle name="SAPBEXstdItem 2 3 4 2 2" xfId="3860" xr:uid="{00000000-0005-0000-0000-0000150F0000}"/>
    <cellStyle name="SAPBEXstdItem 2 3 4 2 3" xfId="3861" xr:uid="{00000000-0005-0000-0000-0000160F0000}"/>
    <cellStyle name="SAPBEXstdItem 2 3 4 2 4" xfId="3862" xr:uid="{00000000-0005-0000-0000-0000170F0000}"/>
    <cellStyle name="SAPBEXstdItem 2 3 4 2 5" xfId="3863" xr:uid="{00000000-0005-0000-0000-0000180F0000}"/>
    <cellStyle name="SAPBEXstdItem 2 3 4 2 6" xfId="3864" xr:uid="{00000000-0005-0000-0000-0000190F0000}"/>
    <cellStyle name="SAPBEXstdItem 2 3 4 2 7" xfId="3865" xr:uid="{00000000-0005-0000-0000-00001A0F0000}"/>
    <cellStyle name="SAPBEXstdItem 2 3 5" xfId="3866" xr:uid="{00000000-0005-0000-0000-00001B0F0000}"/>
    <cellStyle name="SAPBEXstdItem 2 3 5 2" xfId="3867" xr:uid="{00000000-0005-0000-0000-00001C0F0000}"/>
    <cellStyle name="SAPBEXstdItem 2 3 5 3" xfId="3868" xr:uid="{00000000-0005-0000-0000-00001D0F0000}"/>
    <cellStyle name="SAPBEXstdItem 2 3 5 4" xfId="3869" xr:uid="{00000000-0005-0000-0000-00001E0F0000}"/>
    <cellStyle name="SAPBEXstdItem 2 3 5 5" xfId="3870" xr:uid="{00000000-0005-0000-0000-00001F0F0000}"/>
    <cellStyle name="SAPBEXstdItem 2 3 5 6" xfId="3871" xr:uid="{00000000-0005-0000-0000-0000200F0000}"/>
    <cellStyle name="SAPBEXstdItem 2 3 5 7" xfId="3872" xr:uid="{00000000-0005-0000-0000-0000210F0000}"/>
    <cellStyle name="SAPBEXstdItem 2 4" xfId="3873" xr:uid="{00000000-0005-0000-0000-0000220F0000}"/>
    <cellStyle name="SAPBEXstdItem 2 4 2" xfId="3874" xr:uid="{00000000-0005-0000-0000-0000230F0000}"/>
    <cellStyle name="SAPBEXstdItem 2 4 2 2" xfId="3875" xr:uid="{00000000-0005-0000-0000-0000240F0000}"/>
    <cellStyle name="SAPBEXstdItem 2 4 2 2 2" xfId="3876" xr:uid="{00000000-0005-0000-0000-0000250F0000}"/>
    <cellStyle name="SAPBEXstdItem 2 4 2 2 3" xfId="3877" xr:uid="{00000000-0005-0000-0000-0000260F0000}"/>
    <cellStyle name="SAPBEXstdItem 2 4 2 2 4" xfId="3878" xr:uid="{00000000-0005-0000-0000-0000270F0000}"/>
    <cellStyle name="SAPBEXstdItem 2 4 2 2 5" xfId="3879" xr:uid="{00000000-0005-0000-0000-0000280F0000}"/>
    <cellStyle name="SAPBEXstdItem 2 4 2 2 6" xfId="3880" xr:uid="{00000000-0005-0000-0000-0000290F0000}"/>
    <cellStyle name="SAPBEXstdItem 2 4 2 2 7" xfId="3881" xr:uid="{00000000-0005-0000-0000-00002A0F0000}"/>
    <cellStyle name="SAPBEXstdItem 2 4 3" xfId="3882" xr:uid="{00000000-0005-0000-0000-00002B0F0000}"/>
    <cellStyle name="SAPBEXstdItem 2 4 3 2" xfId="3883" xr:uid="{00000000-0005-0000-0000-00002C0F0000}"/>
    <cellStyle name="SAPBEXstdItem 2 4 3 2 2" xfId="3884" xr:uid="{00000000-0005-0000-0000-00002D0F0000}"/>
    <cellStyle name="SAPBEXstdItem 2 4 3 2 3" xfId="3885" xr:uid="{00000000-0005-0000-0000-00002E0F0000}"/>
    <cellStyle name="SAPBEXstdItem 2 4 3 2 4" xfId="3886" xr:uid="{00000000-0005-0000-0000-00002F0F0000}"/>
    <cellStyle name="SAPBEXstdItem 2 4 3 2 5" xfId="3887" xr:uid="{00000000-0005-0000-0000-0000300F0000}"/>
    <cellStyle name="SAPBEXstdItem 2 4 3 2 6" xfId="3888" xr:uid="{00000000-0005-0000-0000-0000310F0000}"/>
    <cellStyle name="SAPBEXstdItem 2 4 3 2 7" xfId="3889" xr:uid="{00000000-0005-0000-0000-0000320F0000}"/>
    <cellStyle name="SAPBEXstdItem 2 4 4" xfId="3890" xr:uid="{00000000-0005-0000-0000-0000330F0000}"/>
    <cellStyle name="SAPBEXstdItem 2 4 4 2" xfId="3891" xr:uid="{00000000-0005-0000-0000-0000340F0000}"/>
    <cellStyle name="SAPBEXstdItem 2 4 4 2 2" xfId="3892" xr:uid="{00000000-0005-0000-0000-0000350F0000}"/>
    <cellStyle name="SAPBEXstdItem 2 4 4 2 3" xfId="3893" xr:uid="{00000000-0005-0000-0000-0000360F0000}"/>
    <cellStyle name="SAPBEXstdItem 2 4 4 2 4" xfId="3894" xr:uid="{00000000-0005-0000-0000-0000370F0000}"/>
    <cellStyle name="SAPBEXstdItem 2 4 4 2 5" xfId="3895" xr:uid="{00000000-0005-0000-0000-0000380F0000}"/>
    <cellStyle name="SAPBEXstdItem 2 4 4 2 6" xfId="3896" xr:uid="{00000000-0005-0000-0000-0000390F0000}"/>
    <cellStyle name="SAPBEXstdItem 2 4 4 2 7" xfId="3897" xr:uid="{00000000-0005-0000-0000-00003A0F0000}"/>
    <cellStyle name="SAPBEXstdItem 2 4 5" xfId="3898" xr:uid="{00000000-0005-0000-0000-00003B0F0000}"/>
    <cellStyle name="SAPBEXstdItem 2 4 5 2" xfId="3899" xr:uid="{00000000-0005-0000-0000-00003C0F0000}"/>
    <cellStyle name="SAPBEXstdItem 2 4 5 3" xfId="3900" xr:uid="{00000000-0005-0000-0000-00003D0F0000}"/>
    <cellStyle name="SAPBEXstdItem 2 4 5 4" xfId="3901" xr:uid="{00000000-0005-0000-0000-00003E0F0000}"/>
    <cellStyle name="SAPBEXstdItem 2 4 5 5" xfId="3902" xr:uid="{00000000-0005-0000-0000-00003F0F0000}"/>
    <cellStyle name="SAPBEXstdItem 2 4 5 6" xfId="3903" xr:uid="{00000000-0005-0000-0000-0000400F0000}"/>
    <cellStyle name="SAPBEXstdItem 2 4 5 7" xfId="3904" xr:uid="{00000000-0005-0000-0000-0000410F0000}"/>
    <cellStyle name="SAPBEXstdItem 2 5" xfId="3905" xr:uid="{00000000-0005-0000-0000-0000420F0000}"/>
    <cellStyle name="SAPBEXstdItem 2 5 2" xfId="3906" xr:uid="{00000000-0005-0000-0000-0000430F0000}"/>
    <cellStyle name="SAPBEXstdItem 2 5 2 2" xfId="3907" xr:uid="{00000000-0005-0000-0000-0000440F0000}"/>
    <cellStyle name="SAPBEXstdItem 2 5 2 2 2" xfId="3908" xr:uid="{00000000-0005-0000-0000-0000450F0000}"/>
    <cellStyle name="SAPBEXstdItem 2 5 2 2 3" xfId="3909" xr:uid="{00000000-0005-0000-0000-0000460F0000}"/>
    <cellStyle name="SAPBEXstdItem 2 5 2 2 4" xfId="3910" xr:uid="{00000000-0005-0000-0000-0000470F0000}"/>
    <cellStyle name="SAPBEXstdItem 2 5 2 2 5" xfId="3911" xr:uid="{00000000-0005-0000-0000-0000480F0000}"/>
    <cellStyle name="SAPBEXstdItem 2 5 2 2 6" xfId="3912" xr:uid="{00000000-0005-0000-0000-0000490F0000}"/>
    <cellStyle name="SAPBEXstdItem 2 5 2 2 7" xfId="3913" xr:uid="{00000000-0005-0000-0000-00004A0F0000}"/>
    <cellStyle name="SAPBEXstdItem 2 5 3" xfId="3914" xr:uid="{00000000-0005-0000-0000-00004B0F0000}"/>
    <cellStyle name="SAPBEXstdItem 2 5 3 2" xfId="3915" xr:uid="{00000000-0005-0000-0000-00004C0F0000}"/>
    <cellStyle name="SAPBEXstdItem 2 5 3 2 2" xfId="3916" xr:uid="{00000000-0005-0000-0000-00004D0F0000}"/>
    <cellStyle name="SAPBEXstdItem 2 5 3 2 3" xfId="3917" xr:uid="{00000000-0005-0000-0000-00004E0F0000}"/>
    <cellStyle name="SAPBEXstdItem 2 5 3 2 4" xfId="3918" xr:uid="{00000000-0005-0000-0000-00004F0F0000}"/>
    <cellStyle name="SAPBEXstdItem 2 5 3 2 5" xfId="3919" xr:uid="{00000000-0005-0000-0000-0000500F0000}"/>
    <cellStyle name="SAPBEXstdItem 2 5 3 2 6" xfId="3920" xr:uid="{00000000-0005-0000-0000-0000510F0000}"/>
    <cellStyle name="SAPBEXstdItem 2 5 3 2 7" xfId="3921" xr:uid="{00000000-0005-0000-0000-0000520F0000}"/>
    <cellStyle name="SAPBEXstdItem 2 5 4" xfId="3922" xr:uid="{00000000-0005-0000-0000-0000530F0000}"/>
    <cellStyle name="SAPBEXstdItem 2 5 4 2" xfId="3923" xr:uid="{00000000-0005-0000-0000-0000540F0000}"/>
    <cellStyle name="SAPBEXstdItem 2 5 4 2 2" xfId="3924" xr:uid="{00000000-0005-0000-0000-0000550F0000}"/>
    <cellStyle name="SAPBEXstdItem 2 5 4 2 3" xfId="3925" xr:uid="{00000000-0005-0000-0000-0000560F0000}"/>
    <cellStyle name="SAPBEXstdItem 2 5 4 2 4" xfId="3926" xr:uid="{00000000-0005-0000-0000-0000570F0000}"/>
    <cellStyle name="SAPBEXstdItem 2 5 4 2 5" xfId="3927" xr:uid="{00000000-0005-0000-0000-0000580F0000}"/>
    <cellStyle name="SAPBEXstdItem 2 5 4 2 6" xfId="3928" xr:uid="{00000000-0005-0000-0000-0000590F0000}"/>
    <cellStyle name="SAPBEXstdItem 2 5 4 2 7" xfId="3929" xr:uid="{00000000-0005-0000-0000-00005A0F0000}"/>
    <cellStyle name="SAPBEXstdItem 2 5 5" xfId="3930" xr:uid="{00000000-0005-0000-0000-00005B0F0000}"/>
    <cellStyle name="SAPBEXstdItem 2 5 5 2" xfId="3931" xr:uid="{00000000-0005-0000-0000-00005C0F0000}"/>
    <cellStyle name="SAPBEXstdItem 2 5 5 3" xfId="3932" xr:uid="{00000000-0005-0000-0000-00005D0F0000}"/>
    <cellStyle name="SAPBEXstdItem 2 5 5 4" xfId="3933" xr:uid="{00000000-0005-0000-0000-00005E0F0000}"/>
    <cellStyle name="SAPBEXstdItem 2 5 5 5" xfId="3934" xr:uid="{00000000-0005-0000-0000-00005F0F0000}"/>
    <cellStyle name="SAPBEXstdItem 2 5 5 6" xfId="3935" xr:uid="{00000000-0005-0000-0000-0000600F0000}"/>
    <cellStyle name="SAPBEXstdItem 2 5 5 7" xfId="3936" xr:uid="{00000000-0005-0000-0000-0000610F0000}"/>
    <cellStyle name="SAPBEXstdItem 2 6" xfId="3937" xr:uid="{00000000-0005-0000-0000-0000620F0000}"/>
    <cellStyle name="SAPBEXstdItem 2 6 2" xfId="3938" xr:uid="{00000000-0005-0000-0000-0000630F0000}"/>
    <cellStyle name="SAPBEXstdItem 2 6 2 2" xfId="3939" xr:uid="{00000000-0005-0000-0000-0000640F0000}"/>
    <cellStyle name="SAPBEXstdItem 2 6 2 2 2" xfId="3940" xr:uid="{00000000-0005-0000-0000-0000650F0000}"/>
    <cellStyle name="SAPBEXstdItem 2 6 2 2 3" xfId="3941" xr:uid="{00000000-0005-0000-0000-0000660F0000}"/>
    <cellStyle name="SAPBEXstdItem 2 6 2 2 4" xfId="3942" xr:uid="{00000000-0005-0000-0000-0000670F0000}"/>
    <cellStyle name="SAPBEXstdItem 2 6 2 2 5" xfId="3943" xr:uid="{00000000-0005-0000-0000-0000680F0000}"/>
    <cellStyle name="SAPBEXstdItem 2 6 2 2 6" xfId="3944" xr:uid="{00000000-0005-0000-0000-0000690F0000}"/>
    <cellStyle name="SAPBEXstdItem 2 6 2 2 7" xfId="3945" xr:uid="{00000000-0005-0000-0000-00006A0F0000}"/>
    <cellStyle name="SAPBEXstdItem 2 6 3" xfId="3946" xr:uid="{00000000-0005-0000-0000-00006B0F0000}"/>
    <cellStyle name="SAPBEXstdItem 2 6 3 2" xfId="3947" xr:uid="{00000000-0005-0000-0000-00006C0F0000}"/>
    <cellStyle name="SAPBEXstdItem 2 6 3 2 2" xfId="3948" xr:uid="{00000000-0005-0000-0000-00006D0F0000}"/>
    <cellStyle name="SAPBEXstdItem 2 6 3 2 3" xfId="3949" xr:uid="{00000000-0005-0000-0000-00006E0F0000}"/>
    <cellStyle name="SAPBEXstdItem 2 6 3 2 4" xfId="3950" xr:uid="{00000000-0005-0000-0000-00006F0F0000}"/>
    <cellStyle name="SAPBEXstdItem 2 6 3 2 5" xfId="3951" xr:uid="{00000000-0005-0000-0000-0000700F0000}"/>
    <cellStyle name="SAPBEXstdItem 2 6 3 2 6" xfId="3952" xr:uid="{00000000-0005-0000-0000-0000710F0000}"/>
    <cellStyle name="SAPBEXstdItem 2 6 3 2 7" xfId="3953" xr:uid="{00000000-0005-0000-0000-0000720F0000}"/>
    <cellStyle name="SAPBEXstdItem 2 6 4" xfId="3954" xr:uid="{00000000-0005-0000-0000-0000730F0000}"/>
    <cellStyle name="SAPBEXstdItem 2 6 4 2" xfId="3955" xr:uid="{00000000-0005-0000-0000-0000740F0000}"/>
    <cellStyle name="SAPBEXstdItem 2 6 4 2 2" xfId="3956" xr:uid="{00000000-0005-0000-0000-0000750F0000}"/>
    <cellStyle name="SAPBEXstdItem 2 6 4 2 3" xfId="3957" xr:uid="{00000000-0005-0000-0000-0000760F0000}"/>
    <cellStyle name="SAPBEXstdItem 2 6 4 2 4" xfId="3958" xr:uid="{00000000-0005-0000-0000-0000770F0000}"/>
    <cellStyle name="SAPBEXstdItem 2 6 4 2 5" xfId="3959" xr:uid="{00000000-0005-0000-0000-0000780F0000}"/>
    <cellStyle name="SAPBEXstdItem 2 6 4 2 6" xfId="3960" xr:uid="{00000000-0005-0000-0000-0000790F0000}"/>
    <cellStyle name="SAPBEXstdItem 2 6 4 2 7" xfId="3961" xr:uid="{00000000-0005-0000-0000-00007A0F0000}"/>
    <cellStyle name="SAPBEXstdItem 2 6 5" xfId="3962" xr:uid="{00000000-0005-0000-0000-00007B0F0000}"/>
    <cellStyle name="SAPBEXstdItem 2 6 5 2" xfId="3963" xr:uid="{00000000-0005-0000-0000-00007C0F0000}"/>
    <cellStyle name="SAPBEXstdItem 2 6 5 3" xfId="3964" xr:uid="{00000000-0005-0000-0000-00007D0F0000}"/>
    <cellStyle name="SAPBEXstdItem 2 6 5 4" xfId="3965" xr:uid="{00000000-0005-0000-0000-00007E0F0000}"/>
    <cellStyle name="SAPBEXstdItem 2 6 5 5" xfId="3966" xr:uid="{00000000-0005-0000-0000-00007F0F0000}"/>
    <cellStyle name="SAPBEXstdItem 2 6 5 6" xfId="3967" xr:uid="{00000000-0005-0000-0000-0000800F0000}"/>
    <cellStyle name="SAPBEXstdItem 2 6 5 7" xfId="3968" xr:uid="{00000000-0005-0000-0000-0000810F0000}"/>
    <cellStyle name="SAPBEXstdItem 2 7" xfId="3969" xr:uid="{00000000-0005-0000-0000-0000820F0000}"/>
    <cellStyle name="SAPBEXstdItem 2 7 2" xfId="3970" xr:uid="{00000000-0005-0000-0000-0000830F0000}"/>
    <cellStyle name="SAPBEXstdItem 2 7 2 2" xfId="3971" xr:uid="{00000000-0005-0000-0000-0000840F0000}"/>
    <cellStyle name="SAPBEXstdItem 2 7 2 3" xfId="3972" xr:uid="{00000000-0005-0000-0000-0000850F0000}"/>
    <cellStyle name="SAPBEXstdItem 2 7 2 4" xfId="3973" xr:uid="{00000000-0005-0000-0000-0000860F0000}"/>
    <cellStyle name="SAPBEXstdItem 2 7 2 5" xfId="3974" xr:uid="{00000000-0005-0000-0000-0000870F0000}"/>
    <cellStyle name="SAPBEXstdItem 2 7 2 6" xfId="3975" xr:uid="{00000000-0005-0000-0000-0000880F0000}"/>
    <cellStyle name="SAPBEXstdItem 2 7 2 7" xfId="3976" xr:uid="{00000000-0005-0000-0000-0000890F0000}"/>
    <cellStyle name="SAPBEXstdItem 2 8" xfId="3977" xr:uid="{00000000-0005-0000-0000-00008A0F0000}"/>
    <cellStyle name="SAPBEXstdItem 2 8 2" xfId="3978" xr:uid="{00000000-0005-0000-0000-00008B0F0000}"/>
    <cellStyle name="SAPBEXstdItem 2 8 2 2" xfId="3979" xr:uid="{00000000-0005-0000-0000-00008C0F0000}"/>
    <cellStyle name="SAPBEXstdItem 2 8 2 3" xfId="3980" xr:uid="{00000000-0005-0000-0000-00008D0F0000}"/>
    <cellStyle name="SAPBEXstdItem 2 8 2 4" xfId="3981" xr:uid="{00000000-0005-0000-0000-00008E0F0000}"/>
    <cellStyle name="SAPBEXstdItem 2 8 2 5" xfId="3982" xr:uid="{00000000-0005-0000-0000-00008F0F0000}"/>
    <cellStyle name="SAPBEXstdItem 2 8 2 6" xfId="3983" xr:uid="{00000000-0005-0000-0000-0000900F0000}"/>
    <cellStyle name="SAPBEXstdItem 2 8 2 7" xfId="3984" xr:uid="{00000000-0005-0000-0000-0000910F0000}"/>
    <cellStyle name="SAPBEXstdItem 2 9" xfId="3985" xr:uid="{00000000-0005-0000-0000-0000920F0000}"/>
    <cellStyle name="SAPBEXstdItem 2 9 2" xfId="3986" xr:uid="{00000000-0005-0000-0000-0000930F0000}"/>
    <cellStyle name="SAPBEXstdItem 2 9 2 2" xfId="3987" xr:uid="{00000000-0005-0000-0000-0000940F0000}"/>
    <cellStyle name="SAPBEXstdItem 2 9 2 3" xfId="3988" xr:uid="{00000000-0005-0000-0000-0000950F0000}"/>
    <cellStyle name="SAPBEXstdItem 2 9 2 4" xfId="3989" xr:uid="{00000000-0005-0000-0000-0000960F0000}"/>
    <cellStyle name="SAPBEXstdItem 2 9 2 5" xfId="3990" xr:uid="{00000000-0005-0000-0000-0000970F0000}"/>
    <cellStyle name="SAPBEXstdItem 2 9 2 6" xfId="3991" xr:uid="{00000000-0005-0000-0000-0000980F0000}"/>
    <cellStyle name="SAPBEXstdItem 2 9 2 7" xfId="3992" xr:uid="{00000000-0005-0000-0000-0000990F0000}"/>
    <cellStyle name="SAPBEXstdItem 3" xfId="3993" xr:uid="{00000000-0005-0000-0000-00009A0F0000}"/>
    <cellStyle name="SAPBEXstdItem 3 2" xfId="3994" xr:uid="{00000000-0005-0000-0000-00009B0F0000}"/>
    <cellStyle name="SAPBEXstdItem 3 2 2" xfId="3995" xr:uid="{00000000-0005-0000-0000-00009C0F0000}"/>
    <cellStyle name="SAPBEXstdItem 3 2 2 2" xfId="3996" xr:uid="{00000000-0005-0000-0000-00009D0F0000}"/>
    <cellStyle name="SAPBEXstdItem 3 2 2 3" xfId="3997" xr:uid="{00000000-0005-0000-0000-00009E0F0000}"/>
    <cellStyle name="SAPBEXstdItem 3 2 2 4" xfId="3998" xr:uid="{00000000-0005-0000-0000-00009F0F0000}"/>
    <cellStyle name="SAPBEXstdItem 3 2 2 5" xfId="3999" xr:uid="{00000000-0005-0000-0000-0000A00F0000}"/>
    <cellStyle name="SAPBEXstdItem 3 2 2 6" xfId="4000" xr:uid="{00000000-0005-0000-0000-0000A10F0000}"/>
    <cellStyle name="SAPBEXstdItem 3 2 2 7" xfId="4001" xr:uid="{00000000-0005-0000-0000-0000A20F0000}"/>
    <cellStyle name="SAPBEXstdItem 3 3" xfId="4002" xr:uid="{00000000-0005-0000-0000-0000A30F0000}"/>
    <cellStyle name="SAPBEXstdItem 3 3 2" xfId="4003" xr:uid="{00000000-0005-0000-0000-0000A40F0000}"/>
    <cellStyle name="SAPBEXstdItem 3 3 2 2" xfId="4004" xr:uid="{00000000-0005-0000-0000-0000A50F0000}"/>
    <cellStyle name="SAPBEXstdItem 3 3 2 3" xfId="4005" xr:uid="{00000000-0005-0000-0000-0000A60F0000}"/>
    <cellStyle name="SAPBEXstdItem 3 3 2 4" xfId="4006" xr:uid="{00000000-0005-0000-0000-0000A70F0000}"/>
    <cellStyle name="SAPBEXstdItem 3 3 2 5" xfId="4007" xr:uid="{00000000-0005-0000-0000-0000A80F0000}"/>
    <cellStyle name="SAPBEXstdItem 3 3 2 6" xfId="4008" xr:uid="{00000000-0005-0000-0000-0000A90F0000}"/>
    <cellStyle name="SAPBEXstdItem 3 3 2 7" xfId="4009" xr:uid="{00000000-0005-0000-0000-0000AA0F0000}"/>
    <cellStyle name="SAPBEXstdItem 3 4" xfId="4010" xr:uid="{00000000-0005-0000-0000-0000AB0F0000}"/>
    <cellStyle name="SAPBEXstdItem 3 4 2" xfId="4011" xr:uid="{00000000-0005-0000-0000-0000AC0F0000}"/>
    <cellStyle name="SAPBEXstdItem 3 4 2 2" xfId="4012" xr:uid="{00000000-0005-0000-0000-0000AD0F0000}"/>
    <cellStyle name="SAPBEXstdItem 3 4 2 3" xfId="4013" xr:uid="{00000000-0005-0000-0000-0000AE0F0000}"/>
    <cellStyle name="SAPBEXstdItem 3 4 2 4" xfId="4014" xr:uid="{00000000-0005-0000-0000-0000AF0F0000}"/>
    <cellStyle name="SAPBEXstdItem 3 4 2 5" xfId="4015" xr:uid="{00000000-0005-0000-0000-0000B00F0000}"/>
    <cellStyle name="SAPBEXstdItem 3 4 2 6" xfId="4016" xr:uid="{00000000-0005-0000-0000-0000B10F0000}"/>
    <cellStyle name="SAPBEXstdItem 3 4 2 7" xfId="4017" xr:uid="{00000000-0005-0000-0000-0000B20F0000}"/>
    <cellStyle name="SAPBEXstdItem 3 5" xfId="4018" xr:uid="{00000000-0005-0000-0000-0000B30F0000}"/>
    <cellStyle name="SAPBEXstdItem 3 5 2" xfId="4019" xr:uid="{00000000-0005-0000-0000-0000B40F0000}"/>
    <cellStyle name="SAPBEXstdItem 3 5 3" xfId="4020" xr:uid="{00000000-0005-0000-0000-0000B50F0000}"/>
    <cellStyle name="SAPBEXstdItem 3 5 4" xfId="4021" xr:uid="{00000000-0005-0000-0000-0000B60F0000}"/>
    <cellStyle name="SAPBEXstdItem 3 5 5" xfId="4022" xr:uid="{00000000-0005-0000-0000-0000B70F0000}"/>
    <cellStyle name="SAPBEXstdItem 3 5 6" xfId="4023" xr:uid="{00000000-0005-0000-0000-0000B80F0000}"/>
    <cellStyle name="SAPBEXstdItem 3 5 7" xfId="4024" xr:uid="{00000000-0005-0000-0000-0000B90F0000}"/>
    <cellStyle name="SAPBEXstdItem 4" xfId="4025" xr:uid="{00000000-0005-0000-0000-0000BA0F0000}"/>
    <cellStyle name="SAPBEXstdItem 4 2" xfId="4026" xr:uid="{00000000-0005-0000-0000-0000BB0F0000}"/>
    <cellStyle name="SAPBEXstdItem 4 2 2" xfId="4027" xr:uid="{00000000-0005-0000-0000-0000BC0F0000}"/>
    <cellStyle name="SAPBEXstdItem 4 2 2 2" xfId="4028" xr:uid="{00000000-0005-0000-0000-0000BD0F0000}"/>
    <cellStyle name="SAPBEXstdItem 4 2 2 3" xfId="4029" xr:uid="{00000000-0005-0000-0000-0000BE0F0000}"/>
    <cellStyle name="SAPBEXstdItem 4 2 2 4" xfId="4030" xr:uid="{00000000-0005-0000-0000-0000BF0F0000}"/>
    <cellStyle name="SAPBEXstdItem 4 2 2 5" xfId="4031" xr:uid="{00000000-0005-0000-0000-0000C00F0000}"/>
    <cellStyle name="SAPBEXstdItem 4 2 2 6" xfId="4032" xr:uid="{00000000-0005-0000-0000-0000C10F0000}"/>
    <cellStyle name="SAPBEXstdItem 4 2 2 7" xfId="4033" xr:uid="{00000000-0005-0000-0000-0000C20F0000}"/>
    <cellStyle name="SAPBEXstdItem 4 3" xfId="4034" xr:uid="{00000000-0005-0000-0000-0000C30F0000}"/>
    <cellStyle name="SAPBEXstdItem 4 3 2" xfId="4035" xr:uid="{00000000-0005-0000-0000-0000C40F0000}"/>
    <cellStyle name="SAPBEXstdItem 4 3 2 2" xfId="4036" xr:uid="{00000000-0005-0000-0000-0000C50F0000}"/>
    <cellStyle name="SAPBEXstdItem 4 3 2 3" xfId="4037" xr:uid="{00000000-0005-0000-0000-0000C60F0000}"/>
    <cellStyle name="SAPBEXstdItem 4 3 2 4" xfId="4038" xr:uid="{00000000-0005-0000-0000-0000C70F0000}"/>
    <cellStyle name="SAPBEXstdItem 4 3 2 5" xfId="4039" xr:uid="{00000000-0005-0000-0000-0000C80F0000}"/>
    <cellStyle name="SAPBEXstdItem 4 3 2 6" xfId="4040" xr:uid="{00000000-0005-0000-0000-0000C90F0000}"/>
    <cellStyle name="SAPBEXstdItem 4 3 2 7" xfId="4041" xr:uid="{00000000-0005-0000-0000-0000CA0F0000}"/>
    <cellStyle name="SAPBEXstdItem 4 4" xfId="4042" xr:uid="{00000000-0005-0000-0000-0000CB0F0000}"/>
    <cellStyle name="SAPBEXstdItem 4 4 2" xfId="4043" xr:uid="{00000000-0005-0000-0000-0000CC0F0000}"/>
    <cellStyle name="SAPBEXstdItem 4 4 2 2" xfId="4044" xr:uid="{00000000-0005-0000-0000-0000CD0F0000}"/>
    <cellStyle name="SAPBEXstdItem 4 4 2 3" xfId="4045" xr:uid="{00000000-0005-0000-0000-0000CE0F0000}"/>
    <cellStyle name="SAPBEXstdItem 4 4 2 4" xfId="4046" xr:uid="{00000000-0005-0000-0000-0000CF0F0000}"/>
    <cellStyle name="SAPBEXstdItem 4 4 2 5" xfId="4047" xr:uid="{00000000-0005-0000-0000-0000D00F0000}"/>
    <cellStyle name="SAPBEXstdItem 4 4 2 6" xfId="4048" xr:uid="{00000000-0005-0000-0000-0000D10F0000}"/>
    <cellStyle name="SAPBEXstdItem 4 4 2 7" xfId="4049" xr:uid="{00000000-0005-0000-0000-0000D20F0000}"/>
    <cellStyle name="SAPBEXstdItem 4 5" xfId="4050" xr:uid="{00000000-0005-0000-0000-0000D30F0000}"/>
    <cellStyle name="SAPBEXstdItem 4 5 2" xfId="4051" xr:uid="{00000000-0005-0000-0000-0000D40F0000}"/>
    <cellStyle name="SAPBEXstdItem 4 5 3" xfId="4052" xr:uid="{00000000-0005-0000-0000-0000D50F0000}"/>
    <cellStyle name="SAPBEXstdItem 4 5 4" xfId="4053" xr:uid="{00000000-0005-0000-0000-0000D60F0000}"/>
    <cellStyle name="SAPBEXstdItem 4 5 5" xfId="4054" xr:uid="{00000000-0005-0000-0000-0000D70F0000}"/>
    <cellStyle name="SAPBEXstdItem 4 5 6" xfId="4055" xr:uid="{00000000-0005-0000-0000-0000D80F0000}"/>
    <cellStyle name="SAPBEXstdItem 4 5 7" xfId="4056" xr:uid="{00000000-0005-0000-0000-0000D90F0000}"/>
    <cellStyle name="SAPBEXstdItem 5" xfId="4057" xr:uid="{00000000-0005-0000-0000-0000DA0F0000}"/>
    <cellStyle name="SAPBEXstdItem 5 2" xfId="4058" xr:uid="{00000000-0005-0000-0000-0000DB0F0000}"/>
    <cellStyle name="SAPBEXstdItem 5 2 2" xfId="4059" xr:uid="{00000000-0005-0000-0000-0000DC0F0000}"/>
    <cellStyle name="SAPBEXstdItem 5 2 2 2" xfId="4060" xr:uid="{00000000-0005-0000-0000-0000DD0F0000}"/>
    <cellStyle name="SAPBEXstdItem 5 2 2 3" xfId="4061" xr:uid="{00000000-0005-0000-0000-0000DE0F0000}"/>
    <cellStyle name="SAPBEXstdItem 5 2 2 4" xfId="4062" xr:uid="{00000000-0005-0000-0000-0000DF0F0000}"/>
    <cellStyle name="SAPBEXstdItem 5 2 2 5" xfId="4063" xr:uid="{00000000-0005-0000-0000-0000E00F0000}"/>
    <cellStyle name="SAPBEXstdItem 5 2 2 6" xfId="4064" xr:uid="{00000000-0005-0000-0000-0000E10F0000}"/>
    <cellStyle name="SAPBEXstdItem 5 2 2 7" xfId="4065" xr:uid="{00000000-0005-0000-0000-0000E20F0000}"/>
    <cellStyle name="SAPBEXstdItem 5 3" xfId="4066" xr:uid="{00000000-0005-0000-0000-0000E30F0000}"/>
    <cellStyle name="SAPBEXstdItem 5 3 2" xfId="4067" xr:uid="{00000000-0005-0000-0000-0000E40F0000}"/>
    <cellStyle name="SAPBEXstdItem 5 3 2 2" xfId="4068" xr:uid="{00000000-0005-0000-0000-0000E50F0000}"/>
    <cellStyle name="SAPBEXstdItem 5 3 2 3" xfId="4069" xr:uid="{00000000-0005-0000-0000-0000E60F0000}"/>
    <cellStyle name="SAPBEXstdItem 5 3 2 4" xfId="4070" xr:uid="{00000000-0005-0000-0000-0000E70F0000}"/>
    <cellStyle name="SAPBEXstdItem 5 3 2 5" xfId="4071" xr:uid="{00000000-0005-0000-0000-0000E80F0000}"/>
    <cellStyle name="SAPBEXstdItem 5 3 2 6" xfId="4072" xr:uid="{00000000-0005-0000-0000-0000E90F0000}"/>
    <cellStyle name="SAPBEXstdItem 5 3 2 7" xfId="4073" xr:uid="{00000000-0005-0000-0000-0000EA0F0000}"/>
    <cellStyle name="SAPBEXstdItem 5 4" xfId="4074" xr:uid="{00000000-0005-0000-0000-0000EB0F0000}"/>
    <cellStyle name="SAPBEXstdItem 5 4 2" xfId="4075" xr:uid="{00000000-0005-0000-0000-0000EC0F0000}"/>
    <cellStyle name="SAPBEXstdItem 5 4 2 2" xfId="4076" xr:uid="{00000000-0005-0000-0000-0000ED0F0000}"/>
    <cellStyle name="SAPBEXstdItem 5 4 2 3" xfId="4077" xr:uid="{00000000-0005-0000-0000-0000EE0F0000}"/>
    <cellStyle name="SAPBEXstdItem 5 4 2 4" xfId="4078" xr:uid="{00000000-0005-0000-0000-0000EF0F0000}"/>
    <cellStyle name="SAPBEXstdItem 5 4 2 5" xfId="4079" xr:uid="{00000000-0005-0000-0000-0000F00F0000}"/>
    <cellStyle name="SAPBEXstdItem 5 4 2 6" xfId="4080" xr:uid="{00000000-0005-0000-0000-0000F10F0000}"/>
    <cellStyle name="SAPBEXstdItem 5 4 2 7" xfId="4081" xr:uid="{00000000-0005-0000-0000-0000F20F0000}"/>
    <cellStyle name="SAPBEXstdItem 5 5" xfId="4082" xr:uid="{00000000-0005-0000-0000-0000F30F0000}"/>
    <cellStyle name="SAPBEXstdItem 5 5 2" xfId="4083" xr:uid="{00000000-0005-0000-0000-0000F40F0000}"/>
    <cellStyle name="SAPBEXstdItem 5 5 3" xfId="4084" xr:uid="{00000000-0005-0000-0000-0000F50F0000}"/>
    <cellStyle name="SAPBEXstdItem 5 5 4" xfId="4085" xr:uid="{00000000-0005-0000-0000-0000F60F0000}"/>
    <cellStyle name="SAPBEXstdItem 5 5 5" xfId="4086" xr:uid="{00000000-0005-0000-0000-0000F70F0000}"/>
    <cellStyle name="SAPBEXstdItem 5 5 6" xfId="4087" xr:uid="{00000000-0005-0000-0000-0000F80F0000}"/>
    <cellStyle name="SAPBEXstdItem 5 5 7" xfId="4088" xr:uid="{00000000-0005-0000-0000-0000F90F0000}"/>
    <cellStyle name="SAPBEXstdItem 6" xfId="4089" xr:uid="{00000000-0005-0000-0000-0000FA0F0000}"/>
    <cellStyle name="SAPBEXstdItem 6 2" xfId="4090" xr:uid="{00000000-0005-0000-0000-0000FB0F0000}"/>
    <cellStyle name="SAPBEXstdItem 6 2 2" xfId="4091" xr:uid="{00000000-0005-0000-0000-0000FC0F0000}"/>
    <cellStyle name="SAPBEXstdItem 6 2 2 2" xfId="4092" xr:uid="{00000000-0005-0000-0000-0000FD0F0000}"/>
    <cellStyle name="SAPBEXstdItem 6 2 2 3" xfId="4093" xr:uid="{00000000-0005-0000-0000-0000FE0F0000}"/>
    <cellStyle name="SAPBEXstdItem 6 2 2 4" xfId="4094" xr:uid="{00000000-0005-0000-0000-0000FF0F0000}"/>
    <cellStyle name="SAPBEXstdItem 6 2 2 5" xfId="4095" xr:uid="{00000000-0005-0000-0000-000000100000}"/>
    <cellStyle name="SAPBEXstdItem 6 2 2 6" xfId="4096" xr:uid="{00000000-0005-0000-0000-000001100000}"/>
    <cellStyle name="SAPBEXstdItem 6 2 2 7" xfId="4097" xr:uid="{00000000-0005-0000-0000-000002100000}"/>
    <cellStyle name="SAPBEXstdItem 6 3" xfId="4098" xr:uid="{00000000-0005-0000-0000-000003100000}"/>
    <cellStyle name="SAPBEXstdItem 6 3 2" xfId="4099" xr:uid="{00000000-0005-0000-0000-000004100000}"/>
    <cellStyle name="SAPBEXstdItem 6 3 2 2" xfId="4100" xr:uid="{00000000-0005-0000-0000-000005100000}"/>
    <cellStyle name="SAPBEXstdItem 6 3 2 3" xfId="4101" xr:uid="{00000000-0005-0000-0000-000006100000}"/>
    <cellStyle name="SAPBEXstdItem 6 3 2 4" xfId="4102" xr:uid="{00000000-0005-0000-0000-000007100000}"/>
    <cellStyle name="SAPBEXstdItem 6 3 2 5" xfId="4103" xr:uid="{00000000-0005-0000-0000-000008100000}"/>
    <cellStyle name="SAPBEXstdItem 6 3 2 6" xfId="4104" xr:uid="{00000000-0005-0000-0000-000009100000}"/>
    <cellStyle name="SAPBEXstdItem 6 3 2 7" xfId="4105" xr:uid="{00000000-0005-0000-0000-00000A100000}"/>
    <cellStyle name="SAPBEXstdItem 6 4" xfId="4106" xr:uid="{00000000-0005-0000-0000-00000B100000}"/>
    <cellStyle name="SAPBEXstdItem 6 4 2" xfId="4107" xr:uid="{00000000-0005-0000-0000-00000C100000}"/>
    <cellStyle name="SAPBEXstdItem 6 4 2 2" xfId="4108" xr:uid="{00000000-0005-0000-0000-00000D100000}"/>
    <cellStyle name="SAPBEXstdItem 6 4 2 3" xfId="4109" xr:uid="{00000000-0005-0000-0000-00000E100000}"/>
    <cellStyle name="SAPBEXstdItem 6 4 2 4" xfId="4110" xr:uid="{00000000-0005-0000-0000-00000F100000}"/>
    <cellStyle name="SAPBEXstdItem 6 4 2 5" xfId="4111" xr:uid="{00000000-0005-0000-0000-000010100000}"/>
    <cellStyle name="SAPBEXstdItem 6 4 2 6" xfId="4112" xr:uid="{00000000-0005-0000-0000-000011100000}"/>
    <cellStyle name="SAPBEXstdItem 6 4 2 7" xfId="4113" xr:uid="{00000000-0005-0000-0000-000012100000}"/>
    <cellStyle name="SAPBEXstdItem 6 5" xfId="4114" xr:uid="{00000000-0005-0000-0000-000013100000}"/>
    <cellStyle name="SAPBEXstdItem 6 5 2" xfId="4115" xr:uid="{00000000-0005-0000-0000-000014100000}"/>
    <cellStyle name="SAPBEXstdItem 6 5 3" xfId="4116" xr:uid="{00000000-0005-0000-0000-000015100000}"/>
    <cellStyle name="SAPBEXstdItem 6 5 4" xfId="4117" xr:uid="{00000000-0005-0000-0000-000016100000}"/>
    <cellStyle name="SAPBEXstdItem 6 5 5" xfId="4118" xr:uid="{00000000-0005-0000-0000-000017100000}"/>
    <cellStyle name="SAPBEXstdItem 6 5 6" xfId="4119" xr:uid="{00000000-0005-0000-0000-000018100000}"/>
    <cellStyle name="SAPBEXstdItem 6 5 7" xfId="4120" xr:uid="{00000000-0005-0000-0000-000019100000}"/>
    <cellStyle name="SAPBEXstdItem 7" xfId="4121" xr:uid="{00000000-0005-0000-0000-00001A100000}"/>
    <cellStyle name="SAPBEXstdItem 7 2" xfId="4122" xr:uid="{00000000-0005-0000-0000-00001B100000}"/>
    <cellStyle name="SAPBEXstdItem 7 2 2" xfId="4123" xr:uid="{00000000-0005-0000-0000-00001C100000}"/>
    <cellStyle name="SAPBEXstdItem 7 2 2 2" xfId="4124" xr:uid="{00000000-0005-0000-0000-00001D100000}"/>
    <cellStyle name="SAPBEXstdItem 7 2 2 3" xfId="4125" xr:uid="{00000000-0005-0000-0000-00001E100000}"/>
    <cellStyle name="SAPBEXstdItem 7 2 2 4" xfId="4126" xr:uid="{00000000-0005-0000-0000-00001F100000}"/>
    <cellStyle name="SAPBEXstdItem 7 2 2 5" xfId="4127" xr:uid="{00000000-0005-0000-0000-000020100000}"/>
    <cellStyle name="SAPBEXstdItem 7 2 2 6" xfId="4128" xr:uid="{00000000-0005-0000-0000-000021100000}"/>
    <cellStyle name="SAPBEXstdItem 7 2 2 7" xfId="4129" xr:uid="{00000000-0005-0000-0000-000022100000}"/>
    <cellStyle name="SAPBEXstdItem 7 3" xfId="4130" xr:uid="{00000000-0005-0000-0000-000023100000}"/>
    <cellStyle name="SAPBEXstdItem 7 3 2" xfId="4131" xr:uid="{00000000-0005-0000-0000-000024100000}"/>
    <cellStyle name="SAPBEXstdItem 7 3 2 2" xfId="4132" xr:uid="{00000000-0005-0000-0000-000025100000}"/>
    <cellStyle name="SAPBEXstdItem 7 3 2 3" xfId="4133" xr:uid="{00000000-0005-0000-0000-000026100000}"/>
    <cellStyle name="SAPBEXstdItem 7 3 2 4" xfId="4134" xr:uid="{00000000-0005-0000-0000-000027100000}"/>
    <cellStyle name="SAPBEXstdItem 7 3 2 5" xfId="4135" xr:uid="{00000000-0005-0000-0000-000028100000}"/>
    <cellStyle name="SAPBEXstdItem 7 3 2 6" xfId="4136" xr:uid="{00000000-0005-0000-0000-000029100000}"/>
    <cellStyle name="SAPBEXstdItem 7 3 2 7" xfId="4137" xr:uid="{00000000-0005-0000-0000-00002A100000}"/>
    <cellStyle name="SAPBEXstdItem 7 4" xfId="4138" xr:uid="{00000000-0005-0000-0000-00002B100000}"/>
    <cellStyle name="SAPBEXstdItem 7 4 2" xfId="4139" xr:uid="{00000000-0005-0000-0000-00002C100000}"/>
    <cellStyle name="SAPBEXstdItem 7 4 2 2" xfId="4140" xr:uid="{00000000-0005-0000-0000-00002D100000}"/>
    <cellStyle name="SAPBEXstdItem 7 4 2 3" xfId="4141" xr:uid="{00000000-0005-0000-0000-00002E100000}"/>
    <cellStyle name="SAPBEXstdItem 7 4 2 4" xfId="4142" xr:uid="{00000000-0005-0000-0000-00002F100000}"/>
    <cellStyle name="SAPBEXstdItem 7 4 2 5" xfId="4143" xr:uid="{00000000-0005-0000-0000-000030100000}"/>
    <cellStyle name="SAPBEXstdItem 7 4 2 6" xfId="4144" xr:uid="{00000000-0005-0000-0000-000031100000}"/>
    <cellStyle name="SAPBEXstdItem 7 4 2 7" xfId="4145" xr:uid="{00000000-0005-0000-0000-000032100000}"/>
    <cellStyle name="SAPBEXstdItem 7 5" xfId="4146" xr:uid="{00000000-0005-0000-0000-000033100000}"/>
    <cellStyle name="SAPBEXstdItem 7 5 2" xfId="4147" xr:uid="{00000000-0005-0000-0000-000034100000}"/>
    <cellStyle name="SAPBEXstdItem 7 5 3" xfId="4148" xr:uid="{00000000-0005-0000-0000-000035100000}"/>
    <cellStyle name="SAPBEXstdItem 7 5 4" xfId="4149" xr:uid="{00000000-0005-0000-0000-000036100000}"/>
    <cellStyle name="SAPBEXstdItem 7 5 5" xfId="4150" xr:uid="{00000000-0005-0000-0000-000037100000}"/>
    <cellStyle name="SAPBEXstdItem 7 5 6" xfId="4151" xr:uid="{00000000-0005-0000-0000-000038100000}"/>
    <cellStyle name="SAPBEXstdItem 7 5 7" xfId="4152" xr:uid="{00000000-0005-0000-0000-000039100000}"/>
    <cellStyle name="SAPBEXstdItem 8" xfId="4153" xr:uid="{00000000-0005-0000-0000-00003A100000}"/>
    <cellStyle name="SAPBEXstdItem 8 2" xfId="4154" xr:uid="{00000000-0005-0000-0000-00003B100000}"/>
    <cellStyle name="SAPBEXstdItem 8 2 2" xfId="4155" xr:uid="{00000000-0005-0000-0000-00003C100000}"/>
    <cellStyle name="SAPBEXstdItem 8 2 2 2" xfId="4156" xr:uid="{00000000-0005-0000-0000-00003D100000}"/>
    <cellStyle name="SAPBEXstdItem 8 2 2 3" xfId="4157" xr:uid="{00000000-0005-0000-0000-00003E100000}"/>
    <cellStyle name="SAPBEXstdItem 8 2 2 4" xfId="4158" xr:uid="{00000000-0005-0000-0000-00003F100000}"/>
    <cellStyle name="SAPBEXstdItem 8 2 2 5" xfId="4159" xr:uid="{00000000-0005-0000-0000-000040100000}"/>
    <cellStyle name="SAPBEXstdItem 8 2 2 6" xfId="4160" xr:uid="{00000000-0005-0000-0000-000041100000}"/>
    <cellStyle name="SAPBEXstdItem 8 2 2 7" xfId="4161" xr:uid="{00000000-0005-0000-0000-000042100000}"/>
    <cellStyle name="SAPBEXstdItem 8 3" xfId="4162" xr:uid="{00000000-0005-0000-0000-000043100000}"/>
    <cellStyle name="SAPBEXstdItem 8 3 2" xfId="4163" xr:uid="{00000000-0005-0000-0000-000044100000}"/>
    <cellStyle name="SAPBEXstdItem 8 3 2 2" xfId="4164" xr:uid="{00000000-0005-0000-0000-000045100000}"/>
    <cellStyle name="SAPBEXstdItem 8 3 2 3" xfId="4165" xr:uid="{00000000-0005-0000-0000-000046100000}"/>
    <cellStyle name="SAPBEXstdItem 8 3 2 4" xfId="4166" xr:uid="{00000000-0005-0000-0000-000047100000}"/>
    <cellStyle name="SAPBEXstdItem 8 3 2 5" xfId="4167" xr:uid="{00000000-0005-0000-0000-000048100000}"/>
    <cellStyle name="SAPBEXstdItem 8 3 2 6" xfId="4168" xr:uid="{00000000-0005-0000-0000-000049100000}"/>
    <cellStyle name="SAPBEXstdItem 8 3 2 7" xfId="4169" xr:uid="{00000000-0005-0000-0000-00004A100000}"/>
    <cellStyle name="SAPBEXstdItem 8 4" xfId="4170" xr:uid="{00000000-0005-0000-0000-00004B100000}"/>
    <cellStyle name="SAPBEXstdItem 8 4 2" xfId="4171" xr:uid="{00000000-0005-0000-0000-00004C100000}"/>
    <cellStyle name="SAPBEXstdItem 8 4 2 2" xfId="4172" xr:uid="{00000000-0005-0000-0000-00004D100000}"/>
    <cellStyle name="SAPBEXstdItem 8 4 2 3" xfId="4173" xr:uid="{00000000-0005-0000-0000-00004E100000}"/>
    <cellStyle name="SAPBEXstdItem 8 4 2 4" xfId="4174" xr:uid="{00000000-0005-0000-0000-00004F100000}"/>
    <cellStyle name="SAPBEXstdItem 8 4 2 5" xfId="4175" xr:uid="{00000000-0005-0000-0000-000050100000}"/>
    <cellStyle name="SAPBEXstdItem 8 4 2 6" xfId="4176" xr:uid="{00000000-0005-0000-0000-000051100000}"/>
    <cellStyle name="SAPBEXstdItem 8 4 2 7" xfId="4177" xr:uid="{00000000-0005-0000-0000-000052100000}"/>
    <cellStyle name="SAPBEXstdItem 8 5" xfId="4178" xr:uid="{00000000-0005-0000-0000-000053100000}"/>
    <cellStyle name="SAPBEXstdItem 8 5 2" xfId="4179" xr:uid="{00000000-0005-0000-0000-000054100000}"/>
    <cellStyle name="SAPBEXstdItem 8 5 3" xfId="4180" xr:uid="{00000000-0005-0000-0000-000055100000}"/>
    <cellStyle name="SAPBEXstdItem 8 5 4" xfId="4181" xr:uid="{00000000-0005-0000-0000-000056100000}"/>
    <cellStyle name="SAPBEXstdItem 8 5 5" xfId="4182" xr:uid="{00000000-0005-0000-0000-000057100000}"/>
    <cellStyle name="SAPBEXstdItem 8 5 6" xfId="4183" xr:uid="{00000000-0005-0000-0000-000058100000}"/>
    <cellStyle name="SAPBEXstdItem 8 5 7" xfId="4184" xr:uid="{00000000-0005-0000-0000-000059100000}"/>
    <cellStyle name="SAPBEXstdItem 9" xfId="4185" xr:uid="{00000000-0005-0000-0000-00005A100000}"/>
    <cellStyle name="SAPBEXstdItem 9 2" xfId="4186" xr:uid="{00000000-0005-0000-0000-00005B100000}"/>
    <cellStyle name="SAPBEXstdItem 9 2 2" xfId="4187" xr:uid="{00000000-0005-0000-0000-00005C100000}"/>
    <cellStyle name="SAPBEXstdItem 9 2 2 2" xfId="4188" xr:uid="{00000000-0005-0000-0000-00005D100000}"/>
    <cellStyle name="SAPBEXstdItem 9 2 2 3" xfId="4189" xr:uid="{00000000-0005-0000-0000-00005E100000}"/>
    <cellStyle name="SAPBEXstdItem 9 2 2 4" xfId="4190" xr:uid="{00000000-0005-0000-0000-00005F100000}"/>
    <cellStyle name="SAPBEXstdItem 9 2 2 5" xfId="4191" xr:uid="{00000000-0005-0000-0000-000060100000}"/>
    <cellStyle name="SAPBEXstdItem 9 2 2 6" xfId="4192" xr:uid="{00000000-0005-0000-0000-000061100000}"/>
    <cellStyle name="SAPBEXstdItem 9 2 2 7" xfId="4193" xr:uid="{00000000-0005-0000-0000-000062100000}"/>
    <cellStyle name="SAPBEXstdItem 9 3" xfId="4194" xr:uid="{00000000-0005-0000-0000-000063100000}"/>
    <cellStyle name="SAPBEXstdItem 9 3 2" xfId="4195" xr:uid="{00000000-0005-0000-0000-000064100000}"/>
    <cellStyle name="SAPBEXstdItem 9 3 2 2" xfId="4196" xr:uid="{00000000-0005-0000-0000-000065100000}"/>
    <cellStyle name="SAPBEXstdItem 9 3 2 3" xfId="4197" xr:uid="{00000000-0005-0000-0000-000066100000}"/>
    <cellStyle name="SAPBEXstdItem 9 3 2 4" xfId="4198" xr:uid="{00000000-0005-0000-0000-000067100000}"/>
    <cellStyle name="SAPBEXstdItem 9 3 2 5" xfId="4199" xr:uid="{00000000-0005-0000-0000-000068100000}"/>
    <cellStyle name="SAPBEXstdItem 9 3 2 6" xfId="4200" xr:uid="{00000000-0005-0000-0000-000069100000}"/>
    <cellStyle name="SAPBEXstdItem 9 3 2 7" xfId="4201" xr:uid="{00000000-0005-0000-0000-00006A100000}"/>
    <cellStyle name="SAPBEXstdItem 9 4" xfId="4202" xr:uid="{00000000-0005-0000-0000-00006B100000}"/>
    <cellStyle name="SAPBEXstdItem 9 4 2" xfId="4203" xr:uid="{00000000-0005-0000-0000-00006C100000}"/>
    <cellStyle name="SAPBEXstdItem 9 4 2 2" xfId="4204" xr:uid="{00000000-0005-0000-0000-00006D100000}"/>
    <cellStyle name="SAPBEXstdItem 9 4 2 3" xfId="4205" xr:uid="{00000000-0005-0000-0000-00006E100000}"/>
    <cellStyle name="SAPBEXstdItem 9 4 2 4" xfId="4206" xr:uid="{00000000-0005-0000-0000-00006F100000}"/>
    <cellStyle name="SAPBEXstdItem 9 4 2 5" xfId="4207" xr:uid="{00000000-0005-0000-0000-000070100000}"/>
    <cellStyle name="SAPBEXstdItem 9 4 2 6" xfId="4208" xr:uid="{00000000-0005-0000-0000-000071100000}"/>
    <cellStyle name="SAPBEXstdItem 9 4 2 7" xfId="4209" xr:uid="{00000000-0005-0000-0000-000072100000}"/>
    <cellStyle name="SAPBEXstdItem 9 5" xfId="4210" xr:uid="{00000000-0005-0000-0000-000073100000}"/>
    <cellStyle name="SAPBEXstdItem 9 5 2" xfId="4211" xr:uid="{00000000-0005-0000-0000-000074100000}"/>
    <cellStyle name="SAPBEXstdItem 9 5 3" xfId="4212" xr:uid="{00000000-0005-0000-0000-000075100000}"/>
    <cellStyle name="SAPBEXstdItem 9 5 4" xfId="4213" xr:uid="{00000000-0005-0000-0000-000076100000}"/>
    <cellStyle name="SAPBEXstdItem 9 5 5" xfId="4214" xr:uid="{00000000-0005-0000-0000-000077100000}"/>
    <cellStyle name="SAPBEXstdItem 9 5 6" xfId="4215" xr:uid="{00000000-0005-0000-0000-000078100000}"/>
    <cellStyle name="SAPBEXstdItem 9 5 7" xfId="4216" xr:uid="{00000000-0005-0000-0000-000079100000}"/>
    <cellStyle name="SAPBEXstdItemX" xfId="4217" xr:uid="{00000000-0005-0000-0000-00007A100000}"/>
    <cellStyle name="SAPBEXstdItemX 2" xfId="4218" xr:uid="{00000000-0005-0000-0000-00007B100000}"/>
    <cellStyle name="SAPBEXstdItemX 2 2" xfId="4219" xr:uid="{00000000-0005-0000-0000-00007C100000}"/>
    <cellStyle name="SAPBEXstdItemX 2 3" xfId="4220" xr:uid="{00000000-0005-0000-0000-00007D100000}"/>
    <cellStyle name="SAPBEXstdItemX 2 4" xfId="4221" xr:uid="{00000000-0005-0000-0000-00007E100000}"/>
    <cellStyle name="SAPBEXstdItemX 2 5" xfId="4222" xr:uid="{00000000-0005-0000-0000-00007F100000}"/>
    <cellStyle name="SAPBEXstdItemX 2 6" xfId="4223" xr:uid="{00000000-0005-0000-0000-000080100000}"/>
    <cellStyle name="SAPBEXstdItemX 2 7" xfId="4224" xr:uid="{00000000-0005-0000-0000-000081100000}"/>
    <cellStyle name="SAPBEXtitle" xfId="4225" xr:uid="{00000000-0005-0000-0000-000082100000}"/>
    <cellStyle name="SAPBEXundefined" xfId="4226" xr:uid="{00000000-0005-0000-0000-000083100000}"/>
    <cellStyle name="SAPBEXundefined 2" xfId="4227" xr:uid="{00000000-0005-0000-0000-000084100000}"/>
    <cellStyle name="SAPBEXundefined 2 2" xfId="4228" xr:uid="{00000000-0005-0000-0000-000085100000}"/>
    <cellStyle name="SAPBEXundefined 2 3" xfId="4229" xr:uid="{00000000-0005-0000-0000-000086100000}"/>
    <cellStyle name="SAPBEXundefined 2 4" xfId="4230" xr:uid="{00000000-0005-0000-0000-000087100000}"/>
    <cellStyle name="SAPBEXundefined 2 5" xfId="4231" xr:uid="{00000000-0005-0000-0000-000088100000}"/>
    <cellStyle name="SAPBEXundefined 2 6" xfId="4232" xr:uid="{00000000-0005-0000-0000-000089100000}"/>
    <cellStyle name="SAPBEXundefined 2 7" xfId="4233" xr:uid="{00000000-0005-0000-0000-00008A100000}"/>
    <cellStyle name="Sheet Title" xfId="4234" xr:uid="{00000000-0005-0000-0000-00008B100000}"/>
    <cellStyle name="Texto de advertencia" xfId="43" builtinId="11" customBuiltin="1"/>
    <cellStyle name="Texto de advertencia 2" xfId="94" xr:uid="{00000000-0005-0000-0000-00008D100000}"/>
    <cellStyle name="Texto de advertencia 2 2" xfId="4235" xr:uid="{00000000-0005-0000-0000-00008E100000}"/>
    <cellStyle name="Texto de advertencia 2 3" xfId="4236" xr:uid="{00000000-0005-0000-0000-00008F100000}"/>
    <cellStyle name="Texto de advertencia 3" xfId="4237" xr:uid="{00000000-0005-0000-0000-000090100000}"/>
    <cellStyle name="Texto explicativo" xfId="44" builtinId="53" customBuiltin="1"/>
    <cellStyle name="Texto explicativo 2" xfId="95" xr:uid="{00000000-0005-0000-0000-000092100000}"/>
    <cellStyle name="Texto explicativo 2 2" xfId="4238" xr:uid="{00000000-0005-0000-0000-000093100000}"/>
    <cellStyle name="Texto explicativo 2 3" xfId="4239" xr:uid="{00000000-0005-0000-0000-000094100000}"/>
    <cellStyle name="Texto explicativo 3" xfId="4240" xr:uid="{00000000-0005-0000-0000-000095100000}"/>
    <cellStyle name="Title" xfId="4241" xr:uid="{00000000-0005-0000-0000-000096100000}"/>
    <cellStyle name="Título" xfId="45" builtinId="15" customBuiltin="1"/>
    <cellStyle name="Título 1 2" xfId="96" xr:uid="{00000000-0005-0000-0000-000098100000}"/>
    <cellStyle name="Título 1 2 2" xfId="4242" xr:uid="{00000000-0005-0000-0000-000099100000}"/>
    <cellStyle name="Título 1 2 3" xfId="4243" xr:uid="{00000000-0005-0000-0000-00009A100000}"/>
    <cellStyle name="Título 1 3" xfId="4244" xr:uid="{00000000-0005-0000-0000-00009B100000}"/>
    <cellStyle name="Título 2" xfId="47" builtinId="17" customBuiltin="1"/>
    <cellStyle name="Título 2 2" xfId="97" xr:uid="{00000000-0005-0000-0000-00009D100000}"/>
    <cellStyle name="Título 2 2 2" xfId="4245" xr:uid="{00000000-0005-0000-0000-00009E100000}"/>
    <cellStyle name="Título 2 2 3" xfId="4246" xr:uid="{00000000-0005-0000-0000-00009F100000}"/>
    <cellStyle name="Título 2 3" xfId="4247" xr:uid="{00000000-0005-0000-0000-0000A0100000}"/>
    <cellStyle name="Título 3" xfId="48" builtinId="18" customBuiltin="1"/>
    <cellStyle name="Título 3 2" xfId="98" xr:uid="{00000000-0005-0000-0000-0000A2100000}"/>
    <cellStyle name="Título 3 2 2" xfId="4248" xr:uid="{00000000-0005-0000-0000-0000A3100000}"/>
    <cellStyle name="Título 3 2 3" xfId="4249" xr:uid="{00000000-0005-0000-0000-0000A4100000}"/>
    <cellStyle name="Título 3 3" xfId="4250" xr:uid="{00000000-0005-0000-0000-0000A5100000}"/>
    <cellStyle name="Título 3 3 2" xfId="4251" xr:uid="{00000000-0005-0000-0000-0000A6100000}"/>
    <cellStyle name="Título 3 3 2 2" xfId="4252" xr:uid="{00000000-0005-0000-0000-0000A7100000}"/>
    <cellStyle name="Título 3 3 2 2 2" xfId="4253" xr:uid="{00000000-0005-0000-0000-0000A8100000}"/>
    <cellStyle name="Título 3 3 2 2 2 2" xfId="4254" xr:uid="{00000000-0005-0000-0000-0000A9100000}"/>
    <cellStyle name="Título 3 3 2 2 2 3" xfId="4255" xr:uid="{00000000-0005-0000-0000-0000AA100000}"/>
    <cellStyle name="Título 3 3 2 2 2 4" xfId="4256" xr:uid="{00000000-0005-0000-0000-0000AB100000}"/>
    <cellStyle name="Título 3 3 2 2 2 5" xfId="4257" xr:uid="{00000000-0005-0000-0000-0000AC100000}"/>
    <cellStyle name="Título 3 3 2 2 2 6" xfId="4258" xr:uid="{00000000-0005-0000-0000-0000AD100000}"/>
    <cellStyle name="Título 3 3 2 2 3" xfId="4259" xr:uid="{00000000-0005-0000-0000-0000AE100000}"/>
    <cellStyle name="Título 3 3 2 2 3 2" xfId="4260" xr:uid="{00000000-0005-0000-0000-0000AF100000}"/>
    <cellStyle name="Título 3 3 2 2 3 3" xfId="4261" xr:uid="{00000000-0005-0000-0000-0000B0100000}"/>
    <cellStyle name="Título 3 3 2 2 3 4" xfId="4262" xr:uid="{00000000-0005-0000-0000-0000B1100000}"/>
    <cellStyle name="Título 3 3 2 2 3 5" xfId="4263" xr:uid="{00000000-0005-0000-0000-0000B2100000}"/>
    <cellStyle name="Título 3 3 2 2 3 6" xfId="4264" xr:uid="{00000000-0005-0000-0000-0000B3100000}"/>
    <cellStyle name="Título 3 3 2 2 4" xfId="4265" xr:uid="{00000000-0005-0000-0000-0000B4100000}"/>
    <cellStyle name="Título 3 3 2 2 5" xfId="4266" xr:uid="{00000000-0005-0000-0000-0000B5100000}"/>
    <cellStyle name="Título 3 3 2 2 6" xfId="4267" xr:uid="{00000000-0005-0000-0000-0000B6100000}"/>
    <cellStyle name="Título 3 3 2 2 7" xfId="4268" xr:uid="{00000000-0005-0000-0000-0000B7100000}"/>
    <cellStyle name="Título 3 3 2 2 8" xfId="4269" xr:uid="{00000000-0005-0000-0000-0000B8100000}"/>
    <cellStyle name="Título 3 3 2 3" xfId="4270" xr:uid="{00000000-0005-0000-0000-0000B9100000}"/>
    <cellStyle name="Título 3 3 2 3 2" xfId="4271" xr:uid="{00000000-0005-0000-0000-0000BA100000}"/>
    <cellStyle name="Título 3 3 2 3 2 2" xfId="4272" xr:uid="{00000000-0005-0000-0000-0000BB100000}"/>
    <cellStyle name="Título 3 3 2 3 2 3" xfId="4273" xr:uid="{00000000-0005-0000-0000-0000BC100000}"/>
    <cellStyle name="Título 3 3 2 3 2 4" xfId="4274" xr:uid="{00000000-0005-0000-0000-0000BD100000}"/>
    <cellStyle name="Título 3 3 2 3 2 5" xfId="4275" xr:uid="{00000000-0005-0000-0000-0000BE100000}"/>
    <cellStyle name="Título 3 3 2 3 2 6" xfId="4276" xr:uid="{00000000-0005-0000-0000-0000BF100000}"/>
    <cellStyle name="Título 3 3 2 3 3" xfId="4277" xr:uid="{00000000-0005-0000-0000-0000C0100000}"/>
    <cellStyle name="Título 3 3 2 3 3 2" xfId="4278" xr:uid="{00000000-0005-0000-0000-0000C1100000}"/>
    <cellStyle name="Título 3 3 2 3 3 3" xfId="4279" xr:uid="{00000000-0005-0000-0000-0000C2100000}"/>
    <cellStyle name="Título 3 3 2 3 3 4" xfId="4280" xr:uid="{00000000-0005-0000-0000-0000C3100000}"/>
    <cellStyle name="Título 3 3 2 3 3 5" xfId="4281" xr:uid="{00000000-0005-0000-0000-0000C4100000}"/>
    <cellStyle name="Título 3 3 2 3 3 6" xfId="4282" xr:uid="{00000000-0005-0000-0000-0000C5100000}"/>
    <cellStyle name="Título 3 3 2 3 4" xfId="4283" xr:uid="{00000000-0005-0000-0000-0000C6100000}"/>
    <cellStyle name="Título 3 3 2 3 5" xfId="4284" xr:uid="{00000000-0005-0000-0000-0000C7100000}"/>
    <cellStyle name="Título 3 3 2 3 6" xfId="4285" xr:uid="{00000000-0005-0000-0000-0000C8100000}"/>
    <cellStyle name="Título 3 3 2 3 7" xfId="4286" xr:uid="{00000000-0005-0000-0000-0000C9100000}"/>
    <cellStyle name="Título 3 3 2 3 8" xfId="4287" xr:uid="{00000000-0005-0000-0000-0000CA100000}"/>
    <cellStyle name="Título 3 3 2 4" xfId="4288" xr:uid="{00000000-0005-0000-0000-0000CB100000}"/>
    <cellStyle name="Título 3 3 2 4 2" xfId="4289" xr:uid="{00000000-0005-0000-0000-0000CC100000}"/>
    <cellStyle name="Título 3 3 2 4 3" xfId="4290" xr:uid="{00000000-0005-0000-0000-0000CD100000}"/>
    <cellStyle name="Título 3 3 2 4 4" xfId="4291" xr:uid="{00000000-0005-0000-0000-0000CE100000}"/>
    <cellStyle name="Título 3 3 2 4 5" xfId="4292" xr:uid="{00000000-0005-0000-0000-0000CF100000}"/>
    <cellStyle name="Título 3 3 2 4 6" xfId="4293" xr:uid="{00000000-0005-0000-0000-0000D0100000}"/>
    <cellStyle name="Título 3 3 2 5" xfId="4294" xr:uid="{00000000-0005-0000-0000-0000D1100000}"/>
    <cellStyle name="Título 3 3 2 5 2" xfId="4295" xr:uid="{00000000-0005-0000-0000-0000D2100000}"/>
    <cellStyle name="Título 3 3 2 5 3" xfId="4296" xr:uid="{00000000-0005-0000-0000-0000D3100000}"/>
    <cellStyle name="Título 3 3 2 5 4" xfId="4297" xr:uid="{00000000-0005-0000-0000-0000D4100000}"/>
    <cellStyle name="Título 3 3 2 5 5" xfId="4298" xr:uid="{00000000-0005-0000-0000-0000D5100000}"/>
    <cellStyle name="Título 3 3 2 5 6" xfId="4299" xr:uid="{00000000-0005-0000-0000-0000D6100000}"/>
    <cellStyle name="Título 3 3 2 6" xfId="4300" xr:uid="{00000000-0005-0000-0000-0000D7100000}"/>
    <cellStyle name="Título 3 3 2 7" xfId="4301" xr:uid="{00000000-0005-0000-0000-0000D8100000}"/>
    <cellStyle name="Título 3 3 2 8" xfId="4302" xr:uid="{00000000-0005-0000-0000-0000D9100000}"/>
    <cellStyle name="Título 3 3 3" xfId="4303" xr:uid="{00000000-0005-0000-0000-0000DA100000}"/>
    <cellStyle name="Título 3 3 3 2" xfId="4304" xr:uid="{00000000-0005-0000-0000-0000DB100000}"/>
    <cellStyle name="Título 3 3 3 2 2" xfId="4305" xr:uid="{00000000-0005-0000-0000-0000DC100000}"/>
    <cellStyle name="Título 3 3 3 2 2 2" xfId="4306" xr:uid="{00000000-0005-0000-0000-0000DD100000}"/>
    <cellStyle name="Título 3 3 3 2 2 3" xfId="4307" xr:uid="{00000000-0005-0000-0000-0000DE100000}"/>
    <cellStyle name="Título 3 3 3 2 2 4" xfId="4308" xr:uid="{00000000-0005-0000-0000-0000DF100000}"/>
    <cellStyle name="Título 3 3 3 2 2 5" xfId="4309" xr:uid="{00000000-0005-0000-0000-0000E0100000}"/>
    <cellStyle name="Título 3 3 3 2 2 6" xfId="4310" xr:uid="{00000000-0005-0000-0000-0000E1100000}"/>
    <cellStyle name="Título 3 3 3 2 3" xfId="4311" xr:uid="{00000000-0005-0000-0000-0000E2100000}"/>
    <cellStyle name="Título 3 3 3 2 3 2" xfId="4312" xr:uid="{00000000-0005-0000-0000-0000E3100000}"/>
    <cellStyle name="Título 3 3 3 2 3 3" xfId="4313" xr:uid="{00000000-0005-0000-0000-0000E4100000}"/>
    <cellStyle name="Título 3 3 3 2 3 4" xfId="4314" xr:uid="{00000000-0005-0000-0000-0000E5100000}"/>
    <cellStyle name="Título 3 3 3 2 3 5" xfId="4315" xr:uid="{00000000-0005-0000-0000-0000E6100000}"/>
    <cellStyle name="Título 3 3 3 2 3 6" xfId="4316" xr:uid="{00000000-0005-0000-0000-0000E7100000}"/>
    <cellStyle name="Título 3 3 3 2 4" xfId="4317" xr:uid="{00000000-0005-0000-0000-0000E8100000}"/>
    <cellStyle name="Título 3 3 3 2 5" xfId="4318" xr:uid="{00000000-0005-0000-0000-0000E9100000}"/>
    <cellStyle name="Título 3 3 3 2 6" xfId="4319" xr:uid="{00000000-0005-0000-0000-0000EA100000}"/>
    <cellStyle name="Título 3 3 3 2 7" xfId="4320" xr:uid="{00000000-0005-0000-0000-0000EB100000}"/>
    <cellStyle name="Título 3 3 3 2 8" xfId="4321" xr:uid="{00000000-0005-0000-0000-0000EC100000}"/>
    <cellStyle name="Título 3 3 3 3" xfId="4322" xr:uid="{00000000-0005-0000-0000-0000ED100000}"/>
    <cellStyle name="Título 3 3 3 3 2" xfId="4323" xr:uid="{00000000-0005-0000-0000-0000EE100000}"/>
    <cellStyle name="Título 3 3 3 3 2 2" xfId="4324" xr:uid="{00000000-0005-0000-0000-0000EF100000}"/>
    <cellStyle name="Título 3 3 3 3 2 3" xfId="4325" xr:uid="{00000000-0005-0000-0000-0000F0100000}"/>
    <cellStyle name="Título 3 3 3 3 2 4" xfId="4326" xr:uid="{00000000-0005-0000-0000-0000F1100000}"/>
    <cellStyle name="Título 3 3 3 3 2 5" xfId="4327" xr:uid="{00000000-0005-0000-0000-0000F2100000}"/>
    <cellStyle name="Título 3 3 3 3 2 6" xfId="4328" xr:uid="{00000000-0005-0000-0000-0000F3100000}"/>
    <cellStyle name="Título 3 3 3 3 3" xfId="4329" xr:uid="{00000000-0005-0000-0000-0000F4100000}"/>
    <cellStyle name="Título 3 3 3 3 3 2" xfId="4330" xr:uid="{00000000-0005-0000-0000-0000F5100000}"/>
    <cellStyle name="Título 3 3 3 3 3 3" xfId="4331" xr:uid="{00000000-0005-0000-0000-0000F6100000}"/>
    <cellStyle name="Título 3 3 3 3 3 4" xfId="4332" xr:uid="{00000000-0005-0000-0000-0000F7100000}"/>
    <cellStyle name="Título 3 3 3 3 3 5" xfId="4333" xr:uid="{00000000-0005-0000-0000-0000F8100000}"/>
    <cellStyle name="Título 3 3 3 3 3 6" xfId="4334" xr:uid="{00000000-0005-0000-0000-0000F9100000}"/>
    <cellStyle name="Título 3 3 3 3 4" xfId="4335" xr:uid="{00000000-0005-0000-0000-0000FA100000}"/>
    <cellStyle name="Título 3 3 3 3 5" xfId="4336" xr:uid="{00000000-0005-0000-0000-0000FB100000}"/>
    <cellStyle name="Título 3 3 3 3 6" xfId="4337" xr:uid="{00000000-0005-0000-0000-0000FC100000}"/>
    <cellStyle name="Título 3 3 3 3 7" xfId="4338" xr:uid="{00000000-0005-0000-0000-0000FD100000}"/>
    <cellStyle name="Título 3 3 3 3 8" xfId="4339" xr:uid="{00000000-0005-0000-0000-0000FE100000}"/>
    <cellStyle name="Título 3 3 3 4" xfId="4340" xr:uid="{00000000-0005-0000-0000-0000FF100000}"/>
    <cellStyle name="Título 3 3 3 4 2" xfId="4341" xr:uid="{00000000-0005-0000-0000-000000110000}"/>
    <cellStyle name="Título 3 3 3 4 3" xfId="4342" xr:uid="{00000000-0005-0000-0000-000001110000}"/>
    <cellStyle name="Título 3 3 3 4 4" xfId="4343" xr:uid="{00000000-0005-0000-0000-000002110000}"/>
    <cellStyle name="Título 3 3 3 4 5" xfId="4344" xr:uid="{00000000-0005-0000-0000-000003110000}"/>
    <cellStyle name="Título 3 3 3 4 6" xfId="4345" xr:uid="{00000000-0005-0000-0000-000004110000}"/>
    <cellStyle name="Título 3 3 3 5" xfId="4346" xr:uid="{00000000-0005-0000-0000-000005110000}"/>
    <cellStyle name="Título 3 3 3 5 2" xfId="4347" xr:uid="{00000000-0005-0000-0000-000006110000}"/>
    <cellStyle name="Título 3 3 3 5 3" xfId="4348" xr:uid="{00000000-0005-0000-0000-000007110000}"/>
    <cellStyle name="Título 3 3 3 5 4" xfId="4349" xr:uid="{00000000-0005-0000-0000-000008110000}"/>
    <cellStyle name="Título 3 3 3 5 5" xfId="4350" xr:uid="{00000000-0005-0000-0000-000009110000}"/>
    <cellStyle name="Título 3 3 3 5 6" xfId="4351" xr:uid="{00000000-0005-0000-0000-00000A110000}"/>
    <cellStyle name="Título 3 3 3 6" xfId="4352" xr:uid="{00000000-0005-0000-0000-00000B110000}"/>
    <cellStyle name="Título 3 3 3 7" xfId="4353" xr:uid="{00000000-0005-0000-0000-00000C110000}"/>
    <cellStyle name="Título 3 3 3 8" xfId="4354" xr:uid="{00000000-0005-0000-0000-00000D110000}"/>
    <cellStyle name="Título 3 3 4" xfId="4355" xr:uid="{00000000-0005-0000-0000-00000E110000}"/>
    <cellStyle name="Título 3 3 4 2" xfId="4356" xr:uid="{00000000-0005-0000-0000-00000F110000}"/>
    <cellStyle name="Título 3 3 4 2 2" xfId="4357" xr:uid="{00000000-0005-0000-0000-000010110000}"/>
    <cellStyle name="Título 3 3 4 2 2 2" xfId="4358" xr:uid="{00000000-0005-0000-0000-000011110000}"/>
    <cellStyle name="Título 3 3 4 2 2 3" xfId="4359" xr:uid="{00000000-0005-0000-0000-000012110000}"/>
    <cellStyle name="Título 3 3 4 2 2 4" xfId="4360" xr:uid="{00000000-0005-0000-0000-000013110000}"/>
    <cellStyle name="Título 3 3 4 2 2 5" xfId="4361" xr:uid="{00000000-0005-0000-0000-000014110000}"/>
    <cellStyle name="Título 3 3 4 2 2 6" xfId="4362" xr:uid="{00000000-0005-0000-0000-000015110000}"/>
    <cellStyle name="Título 3 3 4 2 3" xfId="4363" xr:uid="{00000000-0005-0000-0000-000016110000}"/>
    <cellStyle name="Título 3 3 4 2 3 2" xfId="4364" xr:uid="{00000000-0005-0000-0000-000017110000}"/>
    <cellStyle name="Título 3 3 4 2 3 3" xfId="4365" xr:uid="{00000000-0005-0000-0000-000018110000}"/>
    <cellStyle name="Título 3 3 4 2 3 4" xfId="4366" xr:uid="{00000000-0005-0000-0000-000019110000}"/>
    <cellStyle name="Título 3 3 4 2 3 5" xfId="4367" xr:uid="{00000000-0005-0000-0000-00001A110000}"/>
    <cellStyle name="Título 3 3 4 2 3 6" xfId="4368" xr:uid="{00000000-0005-0000-0000-00001B110000}"/>
    <cellStyle name="Título 3 3 4 2 4" xfId="4369" xr:uid="{00000000-0005-0000-0000-00001C110000}"/>
    <cellStyle name="Título 3 3 4 2 5" xfId="4370" xr:uid="{00000000-0005-0000-0000-00001D110000}"/>
    <cellStyle name="Título 3 3 4 2 6" xfId="4371" xr:uid="{00000000-0005-0000-0000-00001E110000}"/>
    <cellStyle name="Título 3 3 4 2 7" xfId="4372" xr:uid="{00000000-0005-0000-0000-00001F110000}"/>
    <cellStyle name="Título 3 3 4 2 8" xfId="4373" xr:uid="{00000000-0005-0000-0000-000020110000}"/>
    <cellStyle name="Título 3 3 4 3" xfId="4374" xr:uid="{00000000-0005-0000-0000-000021110000}"/>
    <cellStyle name="Título 3 3 4 3 2" xfId="4375" xr:uid="{00000000-0005-0000-0000-000022110000}"/>
    <cellStyle name="Título 3 3 4 3 2 2" xfId="4376" xr:uid="{00000000-0005-0000-0000-000023110000}"/>
    <cellStyle name="Título 3 3 4 3 2 3" xfId="4377" xr:uid="{00000000-0005-0000-0000-000024110000}"/>
    <cellStyle name="Título 3 3 4 3 2 4" xfId="4378" xr:uid="{00000000-0005-0000-0000-000025110000}"/>
    <cellStyle name="Título 3 3 4 3 2 5" xfId="4379" xr:uid="{00000000-0005-0000-0000-000026110000}"/>
    <cellStyle name="Título 3 3 4 3 2 6" xfId="4380" xr:uid="{00000000-0005-0000-0000-000027110000}"/>
    <cellStyle name="Título 3 3 4 3 3" xfId="4381" xr:uid="{00000000-0005-0000-0000-000028110000}"/>
    <cellStyle name="Título 3 3 4 3 3 2" xfId="4382" xr:uid="{00000000-0005-0000-0000-000029110000}"/>
    <cellStyle name="Título 3 3 4 3 3 3" xfId="4383" xr:uid="{00000000-0005-0000-0000-00002A110000}"/>
    <cellStyle name="Título 3 3 4 3 3 4" xfId="4384" xr:uid="{00000000-0005-0000-0000-00002B110000}"/>
    <cellStyle name="Título 3 3 4 3 3 5" xfId="4385" xr:uid="{00000000-0005-0000-0000-00002C110000}"/>
    <cellStyle name="Título 3 3 4 3 3 6" xfId="4386" xr:uid="{00000000-0005-0000-0000-00002D110000}"/>
    <cellStyle name="Título 3 3 4 3 4" xfId="4387" xr:uid="{00000000-0005-0000-0000-00002E110000}"/>
    <cellStyle name="Título 3 3 4 3 5" xfId="4388" xr:uid="{00000000-0005-0000-0000-00002F110000}"/>
    <cellStyle name="Título 3 3 4 3 6" xfId="4389" xr:uid="{00000000-0005-0000-0000-000030110000}"/>
    <cellStyle name="Título 3 3 4 3 7" xfId="4390" xr:uid="{00000000-0005-0000-0000-000031110000}"/>
    <cellStyle name="Título 3 3 4 3 8" xfId="4391" xr:uid="{00000000-0005-0000-0000-000032110000}"/>
    <cellStyle name="Título 3 3 4 4" xfId="4392" xr:uid="{00000000-0005-0000-0000-000033110000}"/>
    <cellStyle name="Título 3 3 4 4 2" xfId="4393" xr:uid="{00000000-0005-0000-0000-000034110000}"/>
    <cellStyle name="Título 3 3 4 4 3" xfId="4394" xr:uid="{00000000-0005-0000-0000-000035110000}"/>
    <cellStyle name="Título 3 3 4 4 4" xfId="4395" xr:uid="{00000000-0005-0000-0000-000036110000}"/>
    <cellStyle name="Título 3 3 4 4 5" xfId="4396" xr:uid="{00000000-0005-0000-0000-000037110000}"/>
    <cellStyle name="Título 3 3 4 4 6" xfId="4397" xr:uid="{00000000-0005-0000-0000-000038110000}"/>
    <cellStyle name="Título 3 3 4 5" xfId="4398" xr:uid="{00000000-0005-0000-0000-000039110000}"/>
    <cellStyle name="Título 3 3 4 5 2" xfId="4399" xr:uid="{00000000-0005-0000-0000-00003A110000}"/>
    <cellStyle name="Título 3 3 4 5 3" xfId="4400" xr:uid="{00000000-0005-0000-0000-00003B110000}"/>
    <cellStyle name="Título 3 3 4 5 4" xfId="4401" xr:uid="{00000000-0005-0000-0000-00003C110000}"/>
    <cellStyle name="Título 3 3 4 5 5" xfId="4402" xr:uid="{00000000-0005-0000-0000-00003D110000}"/>
    <cellStyle name="Título 3 3 4 5 6" xfId="4403" xr:uid="{00000000-0005-0000-0000-00003E110000}"/>
    <cellStyle name="Título 3 3 4 6" xfId="4404" xr:uid="{00000000-0005-0000-0000-00003F110000}"/>
    <cellStyle name="Título 3 3 4 7" xfId="4405" xr:uid="{00000000-0005-0000-0000-000040110000}"/>
    <cellStyle name="Título 3 3 4 8" xfId="4406" xr:uid="{00000000-0005-0000-0000-000041110000}"/>
    <cellStyle name="Título 3 3 5" xfId="4407" xr:uid="{00000000-0005-0000-0000-000042110000}"/>
    <cellStyle name="Título 3 3 5 2" xfId="4408" xr:uid="{00000000-0005-0000-0000-000043110000}"/>
    <cellStyle name="Título 3 3 5 2 2" xfId="4409" xr:uid="{00000000-0005-0000-0000-000044110000}"/>
    <cellStyle name="Título 3 3 5 2 3" xfId="4410" xr:uid="{00000000-0005-0000-0000-000045110000}"/>
    <cellStyle name="Título 3 3 5 2 4" xfId="4411" xr:uid="{00000000-0005-0000-0000-000046110000}"/>
    <cellStyle name="Título 3 3 5 2 5" xfId="4412" xr:uid="{00000000-0005-0000-0000-000047110000}"/>
    <cellStyle name="Título 3 3 5 2 6" xfId="4413" xr:uid="{00000000-0005-0000-0000-000048110000}"/>
    <cellStyle name="Título 3 3 5 3" xfId="4414" xr:uid="{00000000-0005-0000-0000-000049110000}"/>
    <cellStyle name="Título 3 3 5 3 2" xfId="4415" xr:uid="{00000000-0005-0000-0000-00004A110000}"/>
    <cellStyle name="Título 3 3 5 3 3" xfId="4416" xr:uid="{00000000-0005-0000-0000-00004B110000}"/>
    <cellStyle name="Título 3 3 5 3 4" xfId="4417" xr:uid="{00000000-0005-0000-0000-00004C110000}"/>
    <cellStyle name="Título 3 3 5 3 5" xfId="4418" xr:uid="{00000000-0005-0000-0000-00004D110000}"/>
    <cellStyle name="Título 3 3 5 3 6" xfId="4419" xr:uid="{00000000-0005-0000-0000-00004E110000}"/>
    <cellStyle name="Título 3 3 5 4" xfId="4420" xr:uid="{00000000-0005-0000-0000-00004F110000}"/>
    <cellStyle name="Título 3 3 5 5" xfId="4421" xr:uid="{00000000-0005-0000-0000-000050110000}"/>
    <cellStyle name="Título 3 3 5 6" xfId="4422" xr:uid="{00000000-0005-0000-0000-000051110000}"/>
    <cellStyle name="Título 3 3 5 7" xfId="4423" xr:uid="{00000000-0005-0000-0000-000052110000}"/>
    <cellStyle name="Título 3 3 5 8" xfId="4424" xr:uid="{00000000-0005-0000-0000-000053110000}"/>
    <cellStyle name="Título 3 3 6" xfId="4425" xr:uid="{00000000-0005-0000-0000-000054110000}"/>
    <cellStyle name="Título 3 3 6 2" xfId="4426" xr:uid="{00000000-0005-0000-0000-000055110000}"/>
    <cellStyle name="Título 3 3 6 3" xfId="4427" xr:uid="{00000000-0005-0000-0000-000056110000}"/>
    <cellStyle name="Título 3 3 6 4" xfId="4428" xr:uid="{00000000-0005-0000-0000-000057110000}"/>
    <cellStyle name="Título 3 3 6 5" xfId="4429" xr:uid="{00000000-0005-0000-0000-000058110000}"/>
    <cellStyle name="Título 3 3 6 6" xfId="4430" xr:uid="{00000000-0005-0000-0000-000059110000}"/>
    <cellStyle name="Título 3 3 7" xfId="4431" xr:uid="{00000000-0005-0000-0000-00005A110000}"/>
    <cellStyle name="Título 3 3 7 2" xfId="4432" xr:uid="{00000000-0005-0000-0000-00005B110000}"/>
    <cellStyle name="Título 3 3 7 3" xfId="4433" xr:uid="{00000000-0005-0000-0000-00005C110000}"/>
    <cellStyle name="Título 3 3 7 4" xfId="4434" xr:uid="{00000000-0005-0000-0000-00005D110000}"/>
    <cellStyle name="Título 3 3 7 5" xfId="4435" xr:uid="{00000000-0005-0000-0000-00005E110000}"/>
    <cellStyle name="Título 3 3 7 6" xfId="4436" xr:uid="{00000000-0005-0000-0000-00005F110000}"/>
    <cellStyle name="Título 3 3 8" xfId="4437" xr:uid="{00000000-0005-0000-0000-000060110000}"/>
    <cellStyle name="Título 4" xfId="99" xr:uid="{00000000-0005-0000-0000-000061110000}"/>
    <cellStyle name="Título 4 2" xfId="4438" xr:uid="{00000000-0005-0000-0000-000062110000}"/>
    <cellStyle name="Título 4 3" xfId="4439" xr:uid="{00000000-0005-0000-0000-000063110000}"/>
    <cellStyle name="Título 5" xfId="4440" xr:uid="{00000000-0005-0000-0000-000064110000}"/>
    <cellStyle name="Total" xfId="49" builtinId="25" customBuiltin="1"/>
    <cellStyle name="Total 2" xfId="100" xr:uid="{00000000-0005-0000-0000-000066110000}"/>
    <cellStyle name="Total 2 2" xfId="4441" xr:uid="{00000000-0005-0000-0000-000067110000}"/>
    <cellStyle name="Total 2 2 2" xfId="4442" xr:uid="{00000000-0005-0000-0000-000068110000}"/>
    <cellStyle name="Total 2 2 2 2" xfId="4443" xr:uid="{00000000-0005-0000-0000-000069110000}"/>
    <cellStyle name="Total 2 2 2 2 2" xfId="4444" xr:uid="{00000000-0005-0000-0000-00006A110000}"/>
    <cellStyle name="Total 2 2 2 2 3" xfId="4445" xr:uid="{00000000-0005-0000-0000-00006B110000}"/>
    <cellStyle name="Total 2 2 2 2 4" xfId="4446" xr:uid="{00000000-0005-0000-0000-00006C110000}"/>
    <cellStyle name="Total 2 2 2 2 5" xfId="4447" xr:uid="{00000000-0005-0000-0000-00006D110000}"/>
    <cellStyle name="Total 2 2 2 2 6" xfId="4448" xr:uid="{00000000-0005-0000-0000-00006E110000}"/>
    <cellStyle name="Total 2 2 2 2 7" xfId="4449" xr:uid="{00000000-0005-0000-0000-00006F110000}"/>
    <cellStyle name="Total 2 2 3" xfId="4450" xr:uid="{00000000-0005-0000-0000-000070110000}"/>
    <cellStyle name="Total 2 2 3 2" xfId="4451" xr:uid="{00000000-0005-0000-0000-000071110000}"/>
    <cellStyle name="Total 2 2 3 2 2" xfId="4452" xr:uid="{00000000-0005-0000-0000-000072110000}"/>
    <cellStyle name="Total 2 2 3 2 3" xfId="4453" xr:uid="{00000000-0005-0000-0000-000073110000}"/>
    <cellStyle name="Total 2 2 3 2 4" xfId="4454" xr:uid="{00000000-0005-0000-0000-000074110000}"/>
    <cellStyle name="Total 2 2 3 2 5" xfId="4455" xr:uid="{00000000-0005-0000-0000-000075110000}"/>
    <cellStyle name="Total 2 2 3 2 6" xfId="4456" xr:uid="{00000000-0005-0000-0000-000076110000}"/>
    <cellStyle name="Total 2 2 3 2 7" xfId="4457" xr:uid="{00000000-0005-0000-0000-000077110000}"/>
    <cellStyle name="Total 2 2 4" xfId="4458" xr:uid="{00000000-0005-0000-0000-000078110000}"/>
    <cellStyle name="Total 2 2 4 2" xfId="4459" xr:uid="{00000000-0005-0000-0000-000079110000}"/>
    <cellStyle name="Total 2 2 4 2 2" xfId="4460" xr:uid="{00000000-0005-0000-0000-00007A110000}"/>
    <cellStyle name="Total 2 2 4 2 3" xfId="4461" xr:uid="{00000000-0005-0000-0000-00007B110000}"/>
    <cellStyle name="Total 2 2 4 2 4" xfId="4462" xr:uid="{00000000-0005-0000-0000-00007C110000}"/>
    <cellStyle name="Total 2 2 4 2 5" xfId="4463" xr:uid="{00000000-0005-0000-0000-00007D110000}"/>
    <cellStyle name="Total 2 2 4 2 6" xfId="4464" xr:uid="{00000000-0005-0000-0000-00007E110000}"/>
    <cellStyle name="Total 2 2 4 2 7" xfId="4465" xr:uid="{00000000-0005-0000-0000-00007F110000}"/>
    <cellStyle name="Total 2 2 5" xfId="4466" xr:uid="{00000000-0005-0000-0000-000080110000}"/>
    <cellStyle name="Total 2 2 5 2" xfId="4467" xr:uid="{00000000-0005-0000-0000-000081110000}"/>
    <cellStyle name="Total 2 2 5 3" xfId="4468" xr:uid="{00000000-0005-0000-0000-000082110000}"/>
    <cellStyle name="Total 2 2 5 4" xfId="4469" xr:uid="{00000000-0005-0000-0000-000083110000}"/>
    <cellStyle name="Total 2 2 5 5" xfId="4470" xr:uid="{00000000-0005-0000-0000-000084110000}"/>
    <cellStyle name="Total 2 2 5 6" xfId="4471" xr:uid="{00000000-0005-0000-0000-000085110000}"/>
    <cellStyle name="Total 2 2 5 7" xfId="4472" xr:uid="{00000000-0005-0000-0000-000086110000}"/>
    <cellStyle name="Total 2 3" xfId="4473" xr:uid="{00000000-0005-0000-0000-000087110000}"/>
    <cellStyle name="Total 2 3 2" xfId="4474" xr:uid="{00000000-0005-0000-0000-000088110000}"/>
    <cellStyle name="Total 2 3 2 2" xfId="4475" xr:uid="{00000000-0005-0000-0000-000089110000}"/>
    <cellStyle name="Total 2 3 2 2 2" xfId="4476" xr:uid="{00000000-0005-0000-0000-00008A110000}"/>
    <cellStyle name="Total 2 3 2 2 3" xfId="4477" xr:uid="{00000000-0005-0000-0000-00008B110000}"/>
    <cellStyle name="Total 2 3 2 2 4" xfId="4478" xr:uid="{00000000-0005-0000-0000-00008C110000}"/>
    <cellStyle name="Total 2 3 2 2 5" xfId="4479" xr:uid="{00000000-0005-0000-0000-00008D110000}"/>
    <cellStyle name="Total 2 3 2 2 6" xfId="4480" xr:uid="{00000000-0005-0000-0000-00008E110000}"/>
    <cellStyle name="Total 2 3 2 2 7" xfId="4481" xr:uid="{00000000-0005-0000-0000-00008F110000}"/>
    <cellStyle name="Total 2 3 3" xfId="4482" xr:uid="{00000000-0005-0000-0000-000090110000}"/>
    <cellStyle name="Total 2 3 3 2" xfId="4483" xr:uid="{00000000-0005-0000-0000-000091110000}"/>
    <cellStyle name="Total 2 3 3 2 2" xfId="4484" xr:uid="{00000000-0005-0000-0000-000092110000}"/>
    <cellStyle name="Total 2 3 3 2 3" xfId="4485" xr:uid="{00000000-0005-0000-0000-000093110000}"/>
    <cellStyle name="Total 2 3 3 2 4" xfId="4486" xr:uid="{00000000-0005-0000-0000-000094110000}"/>
    <cellStyle name="Total 2 3 3 2 5" xfId="4487" xr:uid="{00000000-0005-0000-0000-000095110000}"/>
    <cellStyle name="Total 2 3 3 2 6" xfId="4488" xr:uid="{00000000-0005-0000-0000-000096110000}"/>
    <cellStyle name="Total 2 3 3 2 7" xfId="4489" xr:uid="{00000000-0005-0000-0000-000097110000}"/>
    <cellStyle name="Total 2 3 4" xfId="4490" xr:uid="{00000000-0005-0000-0000-000098110000}"/>
    <cellStyle name="Total 2 3 4 2" xfId="4491" xr:uid="{00000000-0005-0000-0000-000099110000}"/>
    <cellStyle name="Total 2 3 4 2 2" xfId="4492" xr:uid="{00000000-0005-0000-0000-00009A110000}"/>
    <cellStyle name="Total 2 3 4 2 3" xfId="4493" xr:uid="{00000000-0005-0000-0000-00009B110000}"/>
    <cellStyle name="Total 2 3 4 2 4" xfId="4494" xr:uid="{00000000-0005-0000-0000-00009C110000}"/>
    <cellStyle name="Total 2 3 4 2 5" xfId="4495" xr:uid="{00000000-0005-0000-0000-00009D110000}"/>
    <cellStyle name="Total 2 3 4 2 6" xfId="4496" xr:uid="{00000000-0005-0000-0000-00009E110000}"/>
    <cellStyle name="Total 2 3 4 2 7" xfId="4497" xr:uid="{00000000-0005-0000-0000-00009F110000}"/>
    <cellStyle name="Total 2 3 5" xfId="4498" xr:uid="{00000000-0005-0000-0000-0000A0110000}"/>
    <cellStyle name="Total 2 3 5 2" xfId="4499" xr:uid="{00000000-0005-0000-0000-0000A1110000}"/>
    <cellStyle name="Total 2 3 5 3" xfId="4500" xr:uid="{00000000-0005-0000-0000-0000A2110000}"/>
    <cellStyle name="Total 2 3 5 4" xfId="4501" xr:uid="{00000000-0005-0000-0000-0000A3110000}"/>
    <cellStyle name="Total 2 3 5 5" xfId="4502" xr:uid="{00000000-0005-0000-0000-0000A4110000}"/>
    <cellStyle name="Total 2 3 5 6" xfId="4503" xr:uid="{00000000-0005-0000-0000-0000A5110000}"/>
    <cellStyle name="Total 2 3 5 7" xfId="4504" xr:uid="{00000000-0005-0000-0000-0000A6110000}"/>
    <cellStyle name="Total 2 4" xfId="4505" xr:uid="{00000000-0005-0000-0000-0000A7110000}"/>
    <cellStyle name="Total 2 4 2" xfId="4506" xr:uid="{00000000-0005-0000-0000-0000A8110000}"/>
    <cellStyle name="Total 2 4 2 2" xfId="4507" xr:uid="{00000000-0005-0000-0000-0000A9110000}"/>
    <cellStyle name="Total 2 4 2 2 2" xfId="4508" xr:uid="{00000000-0005-0000-0000-0000AA110000}"/>
    <cellStyle name="Total 2 4 2 2 3" xfId="4509" xr:uid="{00000000-0005-0000-0000-0000AB110000}"/>
    <cellStyle name="Total 2 4 2 2 4" xfId="4510" xr:uid="{00000000-0005-0000-0000-0000AC110000}"/>
    <cellStyle name="Total 2 4 2 2 5" xfId="4511" xr:uid="{00000000-0005-0000-0000-0000AD110000}"/>
    <cellStyle name="Total 2 4 2 2 6" xfId="4512" xr:uid="{00000000-0005-0000-0000-0000AE110000}"/>
    <cellStyle name="Total 2 4 2 2 7" xfId="4513" xr:uid="{00000000-0005-0000-0000-0000AF110000}"/>
    <cellStyle name="Total 2 4 3" xfId="4514" xr:uid="{00000000-0005-0000-0000-0000B0110000}"/>
    <cellStyle name="Total 2 4 3 2" xfId="4515" xr:uid="{00000000-0005-0000-0000-0000B1110000}"/>
    <cellStyle name="Total 2 4 3 2 2" xfId="4516" xr:uid="{00000000-0005-0000-0000-0000B2110000}"/>
    <cellStyle name="Total 2 4 3 2 3" xfId="4517" xr:uid="{00000000-0005-0000-0000-0000B3110000}"/>
    <cellStyle name="Total 2 4 3 2 4" xfId="4518" xr:uid="{00000000-0005-0000-0000-0000B4110000}"/>
    <cellStyle name="Total 2 4 3 2 5" xfId="4519" xr:uid="{00000000-0005-0000-0000-0000B5110000}"/>
    <cellStyle name="Total 2 4 3 2 6" xfId="4520" xr:uid="{00000000-0005-0000-0000-0000B6110000}"/>
    <cellStyle name="Total 2 4 3 2 7" xfId="4521" xr:uid="{00000000-0005-0000-0000-0000B7110000}"/>
    <cellStyle name="Total 2 4 4" xfId="4522" xr:uid="{00000000-0005-0000-0000-0000B8110000}"/>
    <cellStyle name="Total 2 4 4 2" xfId="4523" xr:uid="{00000000-0005-0000-0000-0000B9110000}"/>
    <cellStyle name="Total 2 4 4 2 2" xfId="4524" xr:uid="{00000000-0005-0000-0000-0000BA110000}"/>
    <cellStyle name="Total 2 4 4 2 3" xfId="4525" xr:uid="{00000000-0005-0000-0000-0000BB110000}"/>
    <cellStyle name="Total 2 4 4 2 4" xfId="4526" xr:uid="{00000000-0005-0000-0000-0000BC110000}"/>
    <cellStyle name="Total 2 4 4 2 5" xfId="4527" xr:uid="{00000000-0005-0000-0000-0000BD110000}"/>
    <cellStyle name="Total 2 4 4 2 6" xfId="4528" xr:uid="{00000000-0005-0000-0000-0000BE110000}"/>
    <cellStyle name="Total 2 4 4 2 7" xfId="4529" xr:uid="{00000000-0005-0000-0000-0000BF110000}"/>
    <cellStyle name="Total 2 4 5" xfId="4530" xr:uid="{00000000-0005-0000-0000-0000C0110000}"/>
    <cellStyle name="Total 2 4 5 2" xfId="4531" xr:uid="{00000000-0005-0000-0000-0000C1110000}"/>
    <cellStyle name="Total 2 4 5 3" xfId="4532" xr:uid="{00000000-0005-0000-0000-0000C2110000}"/>
    <cellStyle name="Total 2 4 5 4" xfId="4533" xr:uid="{00000000-0005-0000-0000-0000C3110000}"/>
    <cellStyle name="Total 2 4 5 5" xfId="4534" xr:uid="{00000000-0005-0000-0000-0000C4110000}"/>
    <cellStyle name="Total 2 4 5 6" xfId="4535" xr:uid="{00000000-0005-0000-0000-0000C5110000}"/>
    <cellStyle name="Total 2 4 5 7" xfId="4536" xr:uid="{00000000-0005-0000-0000-0000C6110000}"/>
    <cellStyle name="Total 2 5" xfId="4537" xr:uid="{00000000-0005-0000-0000-0000C7110000}"/>
    <cellStyle name="Total 2 5 2" xfId="4538" xr:uid="{00000000-0005-0000-0000-0000C8110000}"/>
    <cellStyle name="Total 2 5 2 2" xfId="4539" xr:uid="{00000000-0005-0000-0000-0000C9110000}"/>
    <cellStyle name="Total 2 5 2 2 2" xfId="4540" xr:uid="{00000000-0005-0000-0000-0000CA110000}"/>
    <cellStyle name="Total 2 5 2 2 3" xfId="4541" xr:uid="{00000000-0005-0000-0000-0000CB110000}"/>
    <cellStyle name="Total 2 5 2 2 4" xfId="4542" xr:uid="{00000000-0005-0000-0000-0000CC110000}"/>
    <cellStyle name="Total 2 5 2 2 5" xfId="4543" xr:uid="{00000000-0005-0000-0000-0000CD110000}"/>
    <cellStyle name="Total 2 5 2 2 6" xfId="4544" xr:uid="{00000000-0005-0000-0000-0000CE110000}"/>
    <cellStyle name="Total 2 5 2 2 7" xfId="4545" xr:uid="{00000000-0005-0000-0000-0000CF110000}"/>
    <cellStyle name="Total 2 5 3" xfId="4546" xr:uid="{00000000-0005-0000-0000-0000D0110000}"/>
    <cellStyle name="Total 2 5 3 2" xfId="4547" xr:uid="{00000000-0005-0000-0000-0000D1110000}"/>
    <cellStyle name="Total 2 5 3 2 2" xfId="4548" xr:uid="{00000000-0005-0000-0000-0000D2110000}"/>
    <cellStyle name="Total 2 5 3 2 3" xfId="4549" xr:uid="{00000000-0005-0000-0000-0000D3110000}"/>
    <cellStyle name="Total 2 5 3 2 4" xfId="4550" xr:uid="{00000000-0005-0000-0000-0000D4110000}"/>
    <cellStyle name="Total 2 5 3 2 5" xfId="4551" xr:uid="{00000000-0005-0000-0000-0000D5110000}"/>
    <cellStyle name="Total 2 5 3 2 6" xfId="4552" xr:uid="{00000000-0005-0000-0000-0000D6110000}"/>
    <cellStyle name="Total 2 5 3 2 7" xfId="4553" xr:uid="{00000000-0005-0000-0000-0000D7110000}"/>
    <cellStyle name="Total 2 5 4" xfId="4554" xr:uid="{00000000-0005-0000-0000-0000D8110000}"/>
    <cellStyle name="Total 2 5 4 2" xfId="4555" xr:uid="{00000000-0005-0000-0000-0000D9110000}"/>
    <cellStyle name="Total 2 5 4 2 2" xfId="4556" xr:uid="{00000000-0005-0000-0000-0000DA110000}"/>
    <cellStyle name="Total 2 5 4 2 3" xfId="4557" xr:uid="{00000000-0005-0000-0000-0000DB110000}"/>
    <cellStyle name="Total 2 5 4 2 4" xfId="4558" xr:uid="{00000000-0005-0000-0000-0000DC110000}"/>
    <cellStyle name="Total 2 5 4 2 5" xfId="4559" xr:uid="{00000000-0005-0000-0000-0000DD110000}"/>
    <cellStyle name="Total 2 5 4 2 6" xfId="4560" xr:uid="{00000000-0005-0000-0000-0000DE110000}"/>
    <cellStyle name="Total 2 5 4 2 7" xfId="4561" xr:uid="{00000000-0005-0000-0000-0000DF110000}"/>
    <cellStyle name="Total 2 5 5" xfId="4562" xr:uid="{00000000-0005-0000-0000-0000E0110000}"/>
    <cellStyle name="Total 2 5 5 2" xfId="4563" xr:uid="{00000000-0005-0000-0000-0000E1110000}"/>
    <cellStyle name="Total 2 5 5 3" xfId="4564" xr:uid="{00000000-0005-0000-0000-0000E2110000}"/>
    <cellStyle name="Total 2 5 5 4" xfId="4565" xr:uid="{00000000-0005-0000-0000-0000E3110000}"/>
    <cellStyle name="Total 2 5 5 5" xfId="4566" xr:uid="{00000000-0005-0000-0000-0000E4110000}"/>
    <cellStyle name="Total 2 5 5 6" xfId="4567" xr:uid="{00000000-0005-0000-0000-0000E5110000}"/>
    <cellStyle name="Total 2 5 5 7" xfId="4568" xr:uid="{00000000-0005-0000-0000-0000E6110000}"/>
    <cellStyle name="Total 2 6" xfId="4569" xr:uid="{00000000-0005-0000-0000-0000E7110000}"/>
    <cellStyle name="Total 2 6 2" xfId="4570" xr:uid="{00000000-0005-0000-0000-0000E8110000}"/>
    <cellStyle name="Total 2 6 2 2" xfId="4571" xr:uid="{00000000-0005-0000-0000-0000E9110000}"/>
    <cellStyle name="Total 2 6 2 2 2" xfId="4572" xr:uid="{00000000-0005-0000-0000-0000EA110000}"/>
    <cellStyle name="Total 2 6 2 2 3" xfId="4573" xr:uid="{00000000-0005-0000-0000-0000EB110000}"/>
    <cellStyle name="Total 2 6 2 2 4" xfId="4574" xr:uid="{00000000-0005-0000-0000-0000EC110000}"/>
    <cellStyle name="Total 2 6 2 2 5" xfId="4575" xr:uid="{00000000-0005-0000-0000-0000ED110000}"/>
    <cellStyle name="Total 2 6 2 2 6" xfId="4576" xr:uid="{00000000-0005-0000-0000-0000EE110000}"/>
    <cellStyle name="Total 2 6 2 2 7" xfId="4577" xr:uid="{00000000-0005-0000-0000-0000EF110000}"/>
    <cellStyle name="Total 2 6 3" xfId="4578" xr:uid="{00000000-0005-0000-0000-0000F0110000}"/>
    <cellStyle name="Total 2 6 3 2" xfId="4579" xr:uid="{00000000-0005-0000-0000-0000F1110000}"/>
    <cellStyle name="Total 2 6 3 2 2" xfId="4580" xr:uid="{00000000-0005-0000-0000-0000F2110000}"/>
    <cellStyle name="Total 2 6 3 2 3" xfId="4581" xr:uid="{00000000-0005-0000-0000-0000F3110000}"/>
    <cellStyle name="Total 2 6 3 2 4" xfId="4582" xr:uid="{00000000-0005-0000-0000-0000F4110000}"/>
    <cellStyle name="Total 2 6 3 2 5" xfId="4583" xr:uid="{00000000-0005-0000-0000-0000F5110000}"/>
    <cellStyle name="Total 2 6 3 2 6" xfId="4584" xr:uid="{00000000-0005-0000-0000-0000F6110000}"/>
    <cellStyle name="Total 2 6 3 2 7" xfId="4585" xr:uid="{00000000-0005-0000-0000-0000F7110000}"/>
    <cellStyle name="Total 2 6 4" xfId="4586" xr:uid="{00000000-0005-0000-0000-0000F8110000}"/>
    <cellStyle name="Total 2 6 4 2" xfId="4587" xr:uid="{00000000-0005-0000-0000-0000F9110000}"/>
    <cellStyle name="Total 2 6 4 2 2" xfId="4588" xr:uid="{00000000-0005-0000-0000-0000FA110000}"/>
    <cellStyle name="Total 2 6 4 2 3" xfId="4589" xr:uid="{00000000-0005-0000-0000-0000FB110000}"/>
    <cellStyle name="Total 2 6 4 2 4" xfId="4590" xr:uid="{00000000-0005-0000-0000-0000FC110000}"/>
    <cellStyle name="Total 2 6 4 2 5" xfId="4591" xr:uid="{00000000-0005-0000-0000-0000FD110000}"/>
    <cellStyle name="Total 2 6 4 2 6" xfId="4592" xr:uid="{00000000-0005-0000-0000-0000FE110000}"/>
    <cellStyle name="Total 2 6 4 2 7" xfId="4593" xr:uid="{00000000-0005-0000-0000-0000FF110000}"/>
    <cellStyle name="Total 2 6 5" xfId="4594" xr:uid="{00000000-0005-0000-0000-000000120000}"/>
    <cellStyle name="Total 2 6 5 2" xfId="4595" xr:uid="{00000000-0005-0000-0000-000001120000}"/>
    <cellStyle name="Total 2 6 5 3" xfId="4596" xr:uid="{00000000-0005-0000-0000-000002120000}"/>
    <cellStyle name="Total 2 6 5 4" xfId="4597" xr:uid="{00000000-0005-0000-0000-000003120000}"/>
    <cellStyle name="Total 2 6 5 5" xfId="4598" xr:uid="{00000000-0005-0000-0000-000004120000}"/>
    <cellStyle name="Total 2 6 5 6" xfId="4599" xr:uid="{00000000-0005-0000-0000-000005120000}"/>
    <cellStyle name="Total 2 6 5 7" xfId="4600" xr:uid="{00000000-0005-0000-0000-000006120000}"/>
    <cellStyle name="Total 2 7" xfId="127" xr:uid="{00000000-0005-0000-0000-000007120000}"/>
    <cellStyle name="Total 3" xfId="4601" xr:uid="{00000000-0005-0000-0000-000008120000}"/>
    <cellStyle name="Total 3 10" xfId="4602" xr:uid="{00000000-0005-0000-0000-000009120000}"/>
    <cellStyle name="Total 3 10 2" xfId="4603" xr:uid="{00000000-0005-0000-0000-00000A120000}"/>
    <cellStyle name="Total 3 10 2 2" xfId="4604" xr:uid="{00000000-0005-0000-0000-00000B120000}"/>
    <cellStyle name="Total 3 10 2 3" xfId="4605" xr:uid="{00000000-0005-0000-0000-00000C120000}"/>
    <cellStyle name="Total 3 10 2 4" xfId="4606" xr:uid="{00000000-0005-0000-0000-00000D120000}"/>
    <cellStyle name="Total 3 10 2 5" xfId="4607" xr:uid="{00000000-0005-0000-0000-00000E120000}"/>
    <cellStyle name="Total 3 10 2 6" xfId="4608" xr:uid="{00000000-0005-0000-0000-00000F120000}"/>
    <cellStyle name="Total 3 10 2 7" xfId="4609" xr:uid="{00000000-0005-0000-0000-000010120000}"/>
    <cellStyle name="Total 3 11" xfId="4610" xr:uid="{00000000-0005-0000-0000-000011120000}"/>
    <cellStyle name="Total 3 11 2" xfId="4611" xr:uid="{00000000-0005-0000-0000-000012120000}"/>
    <cellStyle name="Total 3 11 2 2" xfId="4612" xr:uid="{00000000-0005-0000-0000-000013120000}"/>
    <cellStyle name="Total 3 11 2 3" xfId="4613" xr:uid="{00000000-0005-0000-0000-000014120000}"/>
    <cellStyle name="Total 3 11 2 4" xfId="4614" xr:uid="{00000000-0005-0000-0000-000015120000}"/>
    <cellStyle name="Total 3 11 2 5" xfId="4615" xr:uid="{00000000-0005-0000-0000-000016120000}"/>
    <cellStyle name="Total 3 11 2 6" xfId="4616" xr:uid="{00000000-0005-0000-0000-000017120000}"/>
    <cellStyle name="Total 3 11 2 7" xfId="4617" xr:uid="{00000000-0005-0000-0000-000018120000}"/>
    <cellStyle name="Total 3 12" xfId="4618" xr:uid="{00000000-0005-0000-0000-000019120000}"/>
    <cellStyle name="Total 3 12 2" xfId="4619" xr:uid="{00000000-0005-0000-0000-00001A120000}"/>
    <cellStyle name="Total 3 12 3" xfId="4620" xr:uid="{00000000-0005-0000-0000-00001B120000}"/>
    <cellStyle name="Total 3 12 4" xfId="4621" xr:uid="{00000000-0005-0000-0000-00001C120000}"/>
    <cellStyle name="Total 3 12 5" xfId="4622" xr:uid="{00000000-0005-0000-0000-00001D120000}"/>
    <cellStyle name="Total 3 12 6" xfId="4623" xr:uid="{00000000-0005-0000-0000-00001E120000}"/>
    <cellStyle name="Total 3 12 7" xfId="4624" xr:uid="{00000000-0005-0000-0000-00001F120000}"/>
    <cellStyle name="Total 3 2" xfId="4625" xr:uid="{00000000-0005-0000-0000-000020120000}"/>
    <cellStyle name="Total 3 2 2" xfId="4626" xr:uid="{00000000-0005-0000-0000-000021120000}"/>
    <cellStyle name="Total 3 2 2 2" xfId="4627" xr:uid="{00000000-0005-0000-0000-000022120000}"/>
    <cellStyle name="Total 3 2 2 2 2" xfId="4628" xr:uid="{00000000-0005-0000-0000-000023120000}"/>
    <cellStyle name="Total 3 2 2 2 3" xfId="4629" xr:uid="{00000000-0005-0000-0000-000024120000}"/>
    <cellStyle name="Total 3 2 2 2 4" xfId="4630" xr:uid="{00000000-0005-0000-0000-000025120000}"/>
    <cellStyle name="Total 3 2 2 2 5" xfId="4631" xr:uid="{00000000-0005-0000-0000-000026120000}"/>
    <cellStyle name="Total 3 2 2 2 6" xfId="4632" xr:uid="{00000000-0005-0000-0000-000027120000}"/>
    <cellStyle name="Total 3 2 2 2 7" xfId="4633" xr:uid="{00000000-0005-0000-0000-000028120000}"/>
    <cellStyle name="Total 3 2 3" xfId="4634" xr:uid="{00000000-0005-0000-0000-000029120000}"/>
    <cellStyle name="Total 3 2 3 2" xfId="4635" xr:uid="{00000000-0005-0000-0000-00002A120000}"/>
    <cellStyle name="Total 3 2 3 2 2" xfId="4636" xr:uid="{00000000-0005-0000-0000-00002B120000}"/>
    <cellStyle name="Total 3 2 3 2 3" xfId="4637" xr:uid="{00000000-0005-0000-0000-00002C120000}"/>
    <cellStyle name="Total 3 2 3 2 4" xfId="4638" xr:uid="{00000000-0005-0000-0000-00002D120000}"/>
    <cellStyle name="Total 3 2 3 2 5" xfId="4639" xr:uid="{00000000-0005-0000-0000-00002E120000}"/>
    <cellStyle name="Total 3 2 3 2 6" xfId="4640" xr:uid="{00000000-0005-0000-0000-00002F120000}"/>
    <cellStyle name="Total 3 2 3 2 7" xfId="4641" xr:uid="{00000000-0005-0000-0000-000030120000}"/>
    <cellStyle name="Total 3 2 4" xfId="4642" xr:uid="{00000000-0005-0000-0000-000031120000}"/>
    <cellStyle name="Total 3 2 4 2" xfId="4643" xr:uid="{00000000-0005-0000-0000-000032120000}"/>
    <cellStyle name="Total 3 2 4 2 2" xfId="4644" xr:uid="{00000000-0005-0000-0000-000033120000}"/>
    <cellStyle name="Total 3 2 4 2 3" xfId="4645" xr:uid="{00000000-0005-0000-0000-000034120000}"/>
    <cellStyle name="Total 3 2 4 2 4" xfId="4646" xr:uid="{00000000-0005-0000-0000-000035120000}"/>
    <cellStyle name="Total 3 2 4 2 5" xfId="4647" xr:uid="{00000000-0005-0000-0000-000036120000}"/>
    <cellStyle name="Total 3 2 4 2 6" xfId="4648" xr:uid="{00000000-0005-0000-0000-000037120000}"/>
    <cellStyle name="Total 3 2 4 2 7" xfId="4649" xr:uid="{00000000-0005-0000-0000-000038120000}"/>
    <cellStyle name="Total 3 2 5" xfId="4650" xr:uid="{00000000-0005-0000-0000-000039120000}"/>
    <cellStyle name="Total 3 2 5 2" xfId="4651" xr:uid="{00000000-0005-0000-0000-00003A120000}"/>
    <cellStyle name="Total 3 2 5 3" xfId="4652" xr:uid="{00000000-0005-0000-0000-00003B120000}"/>
    <cellStyle name="Total 3 2 5 4" xfId="4653" xr:uid="{00000000-0005-0000-0000-00003C120000}"/>
    <cellStyle name="Total 3 2 5 5" xfId="4654" xr:uid="{00000000-0005-0000-0000-00003D120000}"/>
    <cellStyle name="Total 3 2 5 6" xfId="4655" xr:uid="{00000000-0005-0000-0000-00003E120000}"/>
    <cellStyle name="Total 3 2 5 7" xfId="4656" xr:uid="{00000000-0005-0000-0000-00003F120000}"/>
    <cellStyle name="Total 3 3" xfId="4657" xr:uid="{00000000-0005-0000-0000-000040120000}"/>
    <cellStyle name="Total 3 3 2" xfId="4658" xr:uid="{00000000-0005-0000-0000-000041120000}"/>
    <cellStyle name="Total 3 3 2 2" xfId="4659" xr:uid="{00000000-0005-0000-0000-000042120000}"/>
    <cellStyle name="Total 3 3 2 2 2" xfId="4660" xr:uid="{00000000-0005-0000-0000-000043120000}"/>
    <cellStyle name="Total 3 3 2 2 3" xfId="4661" xr:uid="{00000000-0005-0000-0000-000044120000}"/>
    <cellStyle name="Total 3 3 2 2 4" xfId="4662" xr:uid="{00000000-0005-0000-0000-000045120000}"/>
    <cellStyle name="Total 3 3 2 2 5" xfId="4663" xr:uid="{00000000-0005-0000-0000-000046120000}"/>
    <cellStyle name="Total 3 3 2 2 6" xfId="4664" xr:uid="{00000000-0005-0000-0000-000047120000}"/>
    <cellStyle name="Total 3 3 2 2 7" xfId="4665" xr:uid="{00000000-0005-0000-0000-000048120000}"/>
    <cellStyle name="Total 3 3 3" xfId="4666" xr:uid="{00000000-0005-0000-0000-000049120000}"/>
    <cellStyle name="Total 3 3 3 2" xfId="4667" xr:uid="{00000000-0005-0000-0000-00004A120000}"/>
    <cellStyle name="Total 3 3 3 2 2" xfId="4668" xr:uid="{00000000-0005-0000-0000-00004B120000}"/>
    <cellStyle name="Total 3 3 3 2 3" xfId="4669" xr:uid="{00000000-0005-0000-0000-00004C120000}"/>
    <cellStyle name="Total 3 3 3 2 4" xfId="4670" xr:uid="{00000000-0005-0000-0000-00004D120000}"/>
    <cellStyle name="Total 3 3 3 2 5" xfId="4671" xr:uid="{00000000-0005-0000-0000-00004E120000}"/>
    <cellStyle name="Total 3 3 3 2 6" xfId="4672" xr:uid="{00000000-0005-0000-0000-00004F120000}"/>
    <cellStyle name="Total 3 3 3 2 7" xfId="4673" xr:uid="{00000000-0005-0000-0000-000050120000}"/>
    <cellStyle name="Total 3 3 4" xfId="4674" xr:uid="{00000000-0005-0000-0000-000051120000}"/>
    <cellStyle name="Total 3 3 4 2" xfId="4675" xr:uid="{00000000-0005-0000-0000-000052120000}"/>
    <cellStyle name="Total 3 3 4 2 2" xfId="4676" xr:uid="{00000000-0005-0000-0000-000053120000}"/>
    <cellStyle name="Total 3 3 4 2 3" xfId="4677" xr:uid="{00000000-0005-0000-0000-000054120000}"/>
    <cellStyle name="Total 3 3 4 2 4" xfId="4678" xr:uid="{00000000-0005-0000-0000-000055120000}"/>
    <cellStyle name="Total 3 3 4 2 5" xfId="4679" xr:uid="{00000000-0005-0000-0000-000056120000}"/>
    <cellStyle name="Total 3 3 4 2 6" xfId="4680" xr:uid="{00000000-0005-0000-0000-000057120000}"/>
    <cellStyle name="Total 3 3 4 2 7" xfId="4681" xr:uid="{00000000-0005-0000-0000-000058120000}"/>
    <cellStyle name="Total 3 3 5" xfId="4682" xr:uid="{00000000-0005-0000-0000-000059120000}"/>
    <cellStyle name="Total 3 3 5 2" xfId="4683" xr:uid="{00000000-0005-0000-0000-00005A120000}"/>
    <cellStyle name="Total 3 3 5 3" xfId="4684" xr:uid="{00000000-0005-0000-0000-00005B120000}"/>
    <cellStyle name="Total 3 3 5 4" xfId="4685" xr:uid="{00000000-0005-0000-0000-00005C120000}"/>
    <cellStyle name="Total 3 3 5 5" xfId="4686" xr:uid="{00000000-0005-0000-0000-00005D120000}"/>
    <cellStyle name="Total 3 3 5 6" xfId="4687" xr:uid="{00000000-0005-0000-0000-00005E120000}"/>
    <cellStyle name="Total 3 3 5 7" xfId="4688" xr:uid="{00000000-0005-0000-0000-00005F120000}"/>
    <cellStyle name="Total 3 4" xfId="4689" xr:uid="{00000000-0005-0000-0000-000060120000}"/>
    <cellStyle name="Total 3 4 2" xfId="4690" xr:uid="{00000000-0005-0000-0000-000061120000}"/>
    <cellStyle name="Total 3 4 2 2" xfId="4691" xr:uid="{00000000-0005-0000-0000-000062120000}"/>
    <cellStyle name="Total 3 4 2 2 2" xfId="4692" xr:uid="{00000000-0005-0000-0000-000063120000}"/>
    <cellStyle name="Total 3 4 2 2 3" xfId="4693" xr:uid="{00000000-0005-0000-0000-000064120000}"/>
    <cellStyle name="Total 3 4 2 2 4" xfId="4694" xr:uid="{00000000-0005-0000-0000-000065120000}"/>
    <cellStyle name="Total 3 4 2 2 5" xfId="4695" xr:uid="{00000000-0005-0000-0000-000066120000}"/>
    <cellStyle name="Total 3 4 2 2 6" xfId="4696" xr:uid="{00000000-0005-0000-0000-000067120000}"/>
    <cellStyle name="Total 3 4 2 2 7" xfId="4697" xr:uid="{00000000-0005-0000-0000-000068120000}"/>
    <cellStyle name="Total 3 4 3" xfId="4698" xr:uid="{00000000-0005-0000-0000-000069120000}"/>
    <cellStyle name="Total 3 4 3 2" xfId="4699" xr:uid="{00000000-0005-0000-0000-00006A120000}"/>
    <cellStyle name="Total 3 4 3 2 2" xfId="4700" xr:uid="{00000000-0005-0000-0000-00006B120000}"/>
    <cellStyle name="Total 3 4 3 2 3" xfId="4701" xr:uid="{00000000-0005-0000-0000-00006C120000}"/>
    <cellStyle name="Total 3 4 3 2 4" xfId="4702" xr:uid="{00000000-0005-0000-0000-00006D120000}"/>
    <cellStyle name="Total 3 4 3 2 5" xfId="4703" xr:uid="{00000000-0005-0000-0000-00006E120000}"/>
    <cellStyle name="Total 3 4 3 2 6" xfId="4704" xr:uid="{00000000-0005-0000-0000-00006F120000}"/>
    <cellStyle name="Total 3 4 3 2 7" xfId="4705" xr:uid="{00000000-0005-0000-0000-000070120000}"/>
    <cellStyle name="Total 3 4 4" xfId="4706" xr:uid="{00000000-0005-0000-0000-000071120000}"/>
    <cellStyle name="Total 3 4 4 2" xfId="4707" xr:uid="{00000000-0005-0000-0000-000072120000}"/>
    <cellStyle name="Total 3 4 4 2 2" xfId="4708" xr:uid="{00000000-0005-0000-0000-000073120000}"/>
    <cellStyle name="Total 3 4 4 2 3" xfId="4709" xr:uid="{00000000-0005-0000-0000-000074120000}"/>
    <cellStyle name="Total 3 4 4 2 4" xfId="4710" xr:uid="{00000000-0005-0000-0000-000075120000}"/>
    <cellStyle name="Total 3 4 4 2 5" xfId="4711" xr:uid="{00000000-0005-0000-0000-000076120000}"/>
    <cellStyle name="Total 3 4 4 2 6" xfId="4712" xr:uid="{00000000-0005-0000-0000-000077120000}"/>
    <cellStyle name="Total 3 4 4 2 7" xfId="4713" xr:uid="{00000000-0005-0000-0000-000078120000}"/>
    <cellStyle name="Total 3 4 5" xfId="4714" xr:uid="{00000000-0005-0000-0000-000079120000}"/>
    <cellStyle name="Total 3 4 5 2" xfId="4715" xr:uid="{00000000-0005-0000-0000-00007A120000}"/>
    <cellStyle name="Total 3 4 5 3" xfId="4716" xr:uid="{00000000-0005-0000-0000-00007B120000}"/>
    <cellStyle name="Total 3 4 5 4" xfId="4717" xr:uid="{00000000-0005-0000-0000-00007C120000}"/>
    <cellStyle name="Total 3 4 5 5" xfId="4718" xr:uid="{00000000-0005-0000-0000-00007D120000}"/>
    <cellStyle name="Total 3 4 5 6" xfId="4719" xr:uid="{00000000-0005-0000-0000-00007E120000}"/>
    <cellStyle name="Total 3 4 5 7" xfId="4720" xr:uid="{00000000-0005-0000-0000-00007F120000}"/>
    <cellStyle name="Total 3 5" xfId="4721" xr:uid="{00000000-0005-0000-0000-000080120000}"/>
    <cellStyle name="Total 3 5 2" xfId="4722" xr:uid="{00000000-0005-0000-0000-000081120000}"/>
    <cellStyle name="Total 3 5 2 2" xfId="4723" xr:uid="{00000000-0005-0000-0000-000082120000}"/>
    <cellStyle name="Total 3 5 2 2 2" xfId="4724" xr:uid="{00000000-0005-0000-0000-000083120000}"/>
    <cellStyle name="Total 3 5 2 2 3" xfId="4725" xr:uid="{00000000-0005-0000-0000-000084120000}"/>
    <cellStyle name="Total 3 5 2 2 4" xfId="4726" xr:uid="{00000000-0005-0000-0000-000085120000}"/>
    <cellStyle name="Total 3 5 2 2 5" xfId="4727" xr:uid="{00000000-0005-0000-0000-000086120000}"/>
    <cellStyle name="Total 3 5 2 2 6" xfId="4728" xr:uid="{00000000-0005-0000-0000-000087120000}"/>
    <cellStyle name="Total 3 5 2 2 7" xfId="4729" xr:uid="{00000000-0005-0000-0000-000088120000}"/>
    <cellStyle name="Total 3 5 3" xfId="4730" xr:uid="{00000000-0005-0000-0000-000089120000}"/>
    <cellStyle name="Total 3 5 3 2" xfId="4731" xr:uid="{00000000-0005-0000-0000-00008A120000}"/>
    <cellStyle name="Total 3 5 3 2 2" xfId="4732" xr:uid="{00000000-0005-0000-0000-00008B120000}"/>
    <cellStyle name="Total 3 5 3 2 3" xfId="4733" xr:uid="{00000000-0005-0000-0000-00008C120000}"/>
    <cellStyle name="Total 3 5 3 2 4" xfId="4734" xr:uid="{00000000-0005-0000-0000-00008D120000}"/>
    <cellStyle name="Total 3 5 3 2 5" xfId="4735" xr:uid="{00000000-0005-0000-0000-00008E120000}"/>
    <cellStyle name="Total 3 5 3 2 6" xfId="4736" xr:uid="{00000000-0005-0000-0000-00008F120000}"/>
    <cellStyle name="Total 3 5 3 2 7" xfId="4737" xr:uid="{00000000-0005-0000-0000-000090120000}"/>
    <cellStyle name="Total 3 5 4" xfId="4738" xr:uid="{00000000-0005-0000-0000-000091120000}"/>
    <cellStyle name="Total 3 5 4 2" xfId="4739" xr:uid="{00000000-0005-0000-0000-000092120000}"/>
    <cellStyle name="Total 3 5 4 2 2" xfId="4740" xr:uid="{00000000-0005-0000-0000-000093120000}"/>
    <cellStyle name="Total 3 5 4 2 3" xfId="4741" xr:uid="{00000000-0005-0000-0000-000094120000}"/>
    <cellStyle name="Total 3 5 4 2 4" xfId="4742" xr:uid="{00000000-0005-0000-0000-000095120000}"/>
    <cellStyle name="Total 3 5 4 2 5" xfId="4743" xr:uid="{00000000-0005-0000-0000-000096120000}"/>
    <cellStyle name="Total 3 5 4 2 6" xfId="4744" xr:uid="{00000000-0005-0000-0000-000097120000}"/>
    <cellStyle name="Total 3 5 4 2 7" xfId="4745" xr:uid="{00000000-0005-0000-0000-000098120000}"/>
    <cellStyle name="Total 3 5 5" xfId="4746" xr:uid="{00000000-0005-0000-0000-000099120000}"/>
    <cellStyle name="Total 3 5 5 2" xfId="4747" xr:uid="{00000000-0005-0000-0000-00009A120000}"/>
    <cellStyle name="Total 3 5 5 3" xfId="4748" xr:uid="{00000000-0005-0000-0000-00009B120000}"/>
    <cellStyle name="Total 3 5 5 4" xfId="4749" xr:uid="{00000000-0005-0000-0000-00009C120000}"/>
    <cellStyle name="Total 3 5 5 5" xfId="4750" xr:uid="{00000000-0005-0000-0000-00009D120000}"/>
    <cellStyle name="Total 3 5 5 6" xfId="4751" xr:uid="{00000000-0005-0000-0000-00009E120000}"/>
    <cellStyle name="Total 3 5 5 7" xfId="4752" xr:uid="{00000000-0005-0000-0000-00009F120000}"/>
    <cellStyle name="Total 3 6" xfId="4753" xr:uid="{00000000-0005-0000-0000-0000A0120000}"/>
    <cellStyle name="Total 3 6 2" xfId="4754" xr:uid="{00000000-0005-0000-0000-0000A1120000}"/>
    <cellStyle name="Total 3 6 2 2" xfId="4755" xr:uid="{00000000-0005-0000-0000-0000A2120000}"/>
    <cellStyle name="Total 3 6 2 2 2" xfId="4756" xr:uid="{00000000-0005-0000-0000-0000A3120000}"/>
    <cellStyle name="Total 3 6 2 2 3" xfId="4757" xr:uid="{00000000-0005-0000-0000-0000A4120000}"/>
    <cellStyle name="Total 3 6 2 2 4" xfId="4758" xr:uid="{00000000-0005-0000-0000-0000A5120000}"/>
    <cellStyle name="Total 3 6 2 2 5" xfId="4759" xr:uid="{00000000-0005-0000-0000-0000A6120000}"/>
    <cellStyle name="Total 3 6 2 2 6" xfId="4760" xr:uid="{00000000-0005-0000-0000-0000A7120000}"/>
    <cellStyle name="Total 3 6 2 2 7" xfId="4761" xr:uid="{00000000-0005-0000-0000-0000A8120000}"/>
    <cellStyle name="Total 3 6 3" xfId="4762" xr:uid="{00000000-0005-0000-0000-0000A9120000}"/>
    <cellStyle name="Total 3 6 3 2" xfId="4763" xr:uid="{00000000-0005-0000-0000-0000AA120000}"/>
    <cellStyle name="Total 3 6 3 2 2" xfId="4764" xr:uid="{00000000-0005-0000-0000-0000AB120000}"/>
    <cellStyle name="Total 3 6 3 2 3" xfId="4765" xr:uid="{00000000-0005-0000-0000-0000AC120000}"/>
    <cellStyle name="Total 3 6 3 2 4" xfId="4766" xr:uid="{00000000-0005-0000-0000-0000AD120000}"/>
    <cellStyle name="Total 3 6 3 2 5" xfId="4767" xr:uid="{00000000-0005-0000-0000-0000AE120000}"/>
    <cellStyle name="Total 3 6 3 2 6" xfId="4768" xr:uid="{00000000-0005-0000-0000-0000AF120000}"/>
    <cellStyle name="Total 3 6 3 2 7" xfId="4769" xr:uid="{00000000-0005-0000-0000-0000B0120000}"/>
    <cellStyle name="Total 3 6 4" xfId="4770" xr:uid="{00000000-0005-0000-0000-0000B1120000}"/>
    <cellStyle name="Total 3 6 4 2" xfId="4771" xr:uid="{00000000-0005-0000-0000-0000B2120000}"/>
    <cellStyle name="Total 3 6 4 2 2" xfId="4772" xr:uid="{00000000-0005-0000-0000-0000B3120000}"/>
    <cellStyle name="Total 3 6 4 2 3" xfId="4773" xr:uid="{00000000-0005-0000-0000-0000B4120000}"/>
    <cellStyle name="Total 3 6 4 2 4" xfId="4774" xr:uid="{00000000-0005-0000-0000-0000B5120000}"/>
    <cellStyle name="Total 3 6 4 2 5" xfId="4775" xr:uid="{00000000-0005-0000-0000-0000B6120000}"/>
    <cellStyle name="Total 3 6 4 2 6" xfId="4776" xr:uid="{00000000-0005-0000-0000-0000B7120000}"/>
    <cellStyle name="Total 3 6 4 2 7" xfId="4777" xr:uid="{00000000-0005-0000-0000-0000B8120000}"/>
    <cellStyle name="Total 3 6 5" xfId="4778" xr:uid="{00000000-0005-0000-0000-0000B9120000}"/>
    <cellStyle name="Total 3 6 5 2" xfId="4779" xr:uid="{00000000-0005-0000-0000-0000BA120000}"/>
    <cellStyle name="Total 3 6 5 3" xfId="4780" xr:uid="{00000000-0005-0000-0000-0000BB120000}"/>
    <cellStyle name="Total 3 6 5 4" xfId="4781" xr:uid="{00000000-0005-0000-0000-0000BC120000}"/>
    <cellStyle name="Total 3 6 5 5" xfId="4782" xr:uid="{00000000-0005-0000-0000-0000BD120000}"/>
    <cellStyle name="Total 3 6 5 6" xfId="4783" xr:uid="{00000000-0005-0000-0000-0000BE120000}"/>
    <cellStyle name="Total 3 6 5 7" xfId="4784" xr:uid="{00000000-0005-0000-0000-0000BF120000}"/>
    <cellStyle name="Total 3 7" xfId="4785" xr:uid="{00000000-0005-0000-0000-0000C0120000}"/>
    <cellStyle name="Total 3 7 2" xfId="4786" xr:uid="{00000000-0005-0000-0000-0000C1120000}"/>
    <cellStyle name="Total 3 7 2 2" xfId="4787" xr:uid="{00000000-0005-0000-0000-0000C2120000}"/>
    <cellStyle name="Total 3 7 2 2 2" xfId="4788" xr:uid="{00000000-0005-0000-0000-0000C3120000}"/>
    <cellStyle name="Total 3 7 2 2 3" xfId="4789" xr:uid="{00000000-0005-0000-0000-0000C4120000}"/>
    <cellStyle name="Total 3 7 2 2 4" xfId="4790" xr:uid="{00000000-0005-0000-0000-0000C5120000}"/>
    <cellStyle name="Total 3 7 2 2 5" xfId="4791" xr:uid="{00000000-0005-0000-0000-0000C6120000}"/>
    <cellStyle name="Total 3 7 2 2 6" xfId="4792" xr:uid="{00000000-0005-0000-0000-0000C7120000}"/>
    <cellStyle name="Total 3 7 2 2 7" xfId="4793" xr:uid="{00000000-0005-0000-0000-0000C8120000}"/>
    <cellStyle name="Total 3 7 3" xfId="4794" xr:uid="{00000000-0005-0000-0000-0000C9120000}"/>
    <cellStyle name="Total 3 7 3 2" xfId="4795" xr:uid="{00000000-0005-0000-0000-0000CA120000}"/>
    <cellStyle name="Total 3 7 3 2 2" xfId="4796" xr:uid="{00000000-0005-0000-0000-0000CB120000}"/>
    <cellStyle name="Total 3 7 3 2 3" xfId="4797" xr:uid="{00000000-0005-0000-0000-0000CC120000}"/>
    <cellStyle name="Total 3 7 3 2 4" xfId="4798" xr:uid="{00000000-0005-0000-0000-0000CD120000}"/>
    <cellStyle name="Total 3 7 3 2 5" xfId="4799" xr:uid="{00000000-0005-0000-0000-0000CE120000}"/>
    <cellStyle name="Total 3 7 3 2 6" xfId="4800" xr:uid="{00000000-0005-0000-0000-0000CF120000}"/>
    <cellStyle name="Total 3 7 3 2 7" xfId="4801" xr:uid="{00000000-0005-0000-0000-0000D0120000}"/>
    <cellStyle name="Total 3 7 4" xfId="4802" xr:uid="{00000000-0005-0000-0000-0000D1120000}"/>
    <cellStyle name="Total 3 7 4 2" xfId="4803" xr:uid="{00000000-0005-0000-0000-0000D2120000}"/>
    <cellStyle name="Total 3 7 4 2 2" xfId="4804" xr:uid="{00000000-0005-0000-0000-0000D3120000}"/>
    <cellStyle name="Total 3 7 4 2 3" xfId="4805" xr:uid="{00000000-0005-0000-0000-0000D4120000}"/>
    <cellStyle name="Total 3 7 4 2 4" xfId="4806" xr:uid="{00000000-0005-0000-0000-0000D5120000}"/>
    <cellStyle name="Total 3 7 4 2 5" xfId="4807" xr:uid="{00000000-0005-0000-0000-0000D6120000}"/>
    <cellStyle name="Total 3 7 4 2 6" xfId="4808" xr:uid="{00000000-0005-0000-0000-0000D7120000}"/>
    <cellStyle name="Total 3 7 4 2 7" xfId="4809" xr:uid="{00000000-0005-0000-0000-0000D8120000}"/>
    <cellStyle name="Total 3 7 5" xfId="4810" xr:uid="{00000000-0005-0000-0000-0000D9120000}"/>
    <cellStyle name="Total 3 7 5 2" xfId="4811" xr:uid="{00000000-0005-0000-0000-0000DA120000}"/>
    <cellStyle name="Total 3 7 5 3" xfId="4812" xr:uid="{00000000-0005-0000-0000-0000DB120000}"/>
    <cellStyle name="Total 3 7 5 4" xfId="4813" xr:uid="{00000000-0005-0000-0000-0000DC120000}"/>
    <cellStyle name="Total 3 7 5 5" xfId="4814" xr:uid="{00000000-0005-0000-0000-0000DD120000}"/>
    <cellStyle name="Total 3 7 5 6" xfId="4815" xr:uid="{00000000-0005-0000-0000-0000DE120000}"/>
    <cellStyle name="Total 3 7 5 7" xfId="4816" xr:uid="{00000000-0005-0000-0000-0000DF120000}"/>
    <cellStyle name="Total 3 8" xfId="4817" xr:uid="{00000000-0005-0000-0000-0000E0120000}"/>
    <cellStyle name="Total 3 8 2" xfId="4818" xr:uid="{00000000-0005-0000-0000-0000E1120000}"/>
    <cellStyle name="Total 3 8 2 2" xfId="4819" xr:uid="{00000000-0005-0000-0000-0000E2120000}"/>
    <cellStyle name="Total 3 8 2 2 2" xfId="4820" xr:uid="{00000000-0005-0000-0000-0000E3120000}"/>
    <cellStyle name="Total 3 8 2 2 3" xfId="4821" xr:uid="{00000000-0005-0000-0000-0000E4120000}"/>
    <cellStyle name="Total 3 8 2 2 4" xfId="4822" xr:uid="{00000000-0005-0000-0000-0000E5120000}"/>
    <cellStyle name="Total 3 8 2 2 5" xfId="4823" xr:uid="{00000000-0005-0000-0000-0000E6120000}"/>
    <cellStyle name="Total 3 8 2 2 6" xfId="4824" xr:uid="{00000000-0005-0000-0000-0000E7120000}"/>
    <cellStyle name="Total 3 8 2 2 7" xfId="4825" xr:uid="{00000000-0005-0000-0000-0000E8120000}"/>
    <cellStyle name="Total 3 8 3" xfId="4826" xr:uid="{00000000-0005-0000-0000-0000E9120000}"/>
    <cellStyle name="Total 3 8 3 2" xfId="4827" xr:uid="{00000000-0005-0000-0000-0000EA120000}"/>
    <cellStyle name="Total 3 8 3 2 2" xfId="4828" xr:uid="{00000000-0005-0000-0000-0000EB120000}"/>
    <cellStyle name="Total 3 8 3 2 3" xfId="4829" xr:uid="{00000000-0005-0000-0000-0000EC120000}"/>
    <cellStyle name="Total 3 8 3 2 4" xfId="4830" xr:uid="{00000000-0005-0000-0000-0000ED120000}"/>
    <cellStyle name="Total 3 8 3 2 5" xfId="4831" xr:uid="{00000000-0005-0000-0000-0000EE120000}"/>
    <cellStyle name="Total 3 8 3 2 6" xfId="4832" xr:uid="{00000000-0005-0000-0000-0000EF120000}"/>
    <cellStyle name="Total 3 8 3 2 7" xfId="4833" xr:uid="{00000000-0005-0000-0000-0000F0120000}"/>
    <cellStyle name="Total 3 8 4" xfId="4834" xr:uid="{00000000-0005-0000-0000-0000F1120000}"/>
    <cellStyle name="Total 3 8 4 2" xfId="4835" xr:uid="{00000000-0005-0000-0000-0000F2120000}"/>
    <cellStyle name="Total 3 8 4 2 2" xfId="4836" xr:uid="{00000000-0005-0000-0000-0000F3120000}"/>
    <cellStyle name="Total 3 8 4 2 3" xfId="4837" xr:uid="{00000000-0005-0000-0000-0000F4120000}"/>
    <cellStyle name="Total 3 8 4 2 4" xfId="4838" xr:uid="{00000000-0005-0000-0000-0000F5120000}"/>
    <cellStyle name="Total 3 8 4 2 5" xfId="4839" xr:uid="{00000000-0005-0000-0000-0000F6120000}"/>
    <cellStyle name="Total 3 8 4 2 6" xfId="4840" xr:uid="{00000000-0005-0000-0000-0000F7120000}"/>
    <cellStyle name="Total 3 8 4 2 7" xfId="4841" xr:uid="{00000000-0005-0000-0000-0000F8120000}"/>
    <cellStyle name="Total 3 8 5" xfId="4842" xr:uid="{00000000-0005-0000-0000-0000F9120000}"/>
    <cellStyle name="Total 3 8 5 2" xfId="4843" xr:uid="{00000000-0005-0000-0000-0000FA120000}"/>
    <cellStyle name="Total 3 8 5 3" xfId="4844" xr:uid="{00000000-0005-0000-0000-0000FB120000}"/>
    <cellStyle name="Total 3 8 5 4" xfId="4845" xr:uid="{00000000-0005-0000-0000-0000FC120000}"/>
    <cellStyle name="Total 3 8 5 5" xfId="4846" xr:uid="{00000000-0005-0000-0000-0000FD120000}"/>
    <cellStyle name="Total 3 8 5 6" xfId="4847" xr:uid="{00000000-0005-0000-0000-0000FE120000}"/>
    <cellStyle name="Total 3 8 5 7" xfId="4848" xr:uid="{00000000-0005-0000-0000-0000FF120000}"/>
    <cellStyle name="Total 3 9" xfId="4849" xr:uid="{00000000-0005-0000-0000-000000130000}"/>
    <cellStyle name="Total 3 9 2" xfId="4850" xr:uid="{00000000-0005-0000-0000-000001130000}"/>
    <cellStyle name="Total 3 9 2 2" xfId="4851" xr:uid="{00000000-0005-0000-0000-000002130000}"/>
    <cellStyle name="Total 3 9 2 3" xfId="4852" xr:uid="{00000000-0005-0000-0000-000003130000}"/>
    <cellStyle name="Total 3 9 2 4" xfId="4853" xr:uid="{00000000-0005-0000-0000-000004130000}"/>
    <cellStyle name="Total 3 9 2 5" xfId="4854" xr:uid="{00000000-0005-0000-0000-000005130000}"/>
    <cellStyle name="Total 3 9 2 6" xfId="4855" xr:uid="{00000000-0005-0000-0000-000006130000}"/>
    <cellStyle name="Total 3 9 2 7" xfId="4856" xr:uid="{00000000-0005-0000-0000-000007130000}"/>
    <cellStyle name="Total 4" xfId="4857" xr:uid="{00000000-0005-0000-0000-000008130000}"/>
    <cellStyle name="UDI´s" xfId="50" xr:uid="{00000000-0005-0000-0000-000009130000}"/>
    <cellStyle name="Warning Text" xfId="4858" xr:uid="{00000000-0005-0000-0000-00000A130000}"/>
  </cellStyles>
  <dxfs count="1">
    <dxf>
      <fill>
        <gradientFill degree="180">
          <stop position="0">
            <color theme="0"/>
          </stop>
          <stop position="1">
            <color theme="9" tint="-0.25098422193060094"/>
          </stop>
        </gradientFill>
      </fill>
    </dxf>
  </dxfs>
  <tableStyles count="0" defaultTableStyle="TableStyleMedium9" defaultPivotStyle="PivotStyleLight16"/>
  <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ADMINI~1\CONFIG~1\Temp\C.Lotus.Notes.Data\CUADERNOS\2002\SEPTIEMBRE\PERFIL%201997-200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GERARDO\Archivos%202008\CUENTA%20P&#218;BLICA%202008\TRIMESTRALES%202008\DEUDA\2003\Presupuesto%202004\CALCUDI%202004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.6.51\egresos\2010\Ingresos%202010\Proyeccion%20Ingresos%202011%20CRI%20LGCG\09%20DEF%20SEPTIEMBRE%20REC%20DE%20INGRESOS%20DEL%20201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GERARDO\Archivos%202008\CUENTA%20P&#218;BLICA%202008\TRIMESTRALES%202008\HUMBERTO\Julio2000\PAGO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RESP%20GERARDO%20CONSTANTINO%2011-11-10\Archivos%202012\INGRESOS%202012\CATALOGO%20CONTAB%20Y%20PRESUP%20%20%20%20%20%2031%2003%2020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.6.51\Egresos\2012\08.%20Agosto\Cierre\INGRESOS%202012%20A%20AGOSTO%20P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882924\AppData\Local\Microsoft\Windows\Temporary%20Internet%20Files\Content.Outlook\HC2V6S0S\Base%20de%20formatos%202019_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GERARDO\Archivos%202008\CUENTA%20P&#218;BLICA%202008\TRIMESTRALES%202008\Mis%20Documentos\Claudia05\recaudacion\mensual\julio%2006\PROYECTO%20TRIMESTRE%20CONGRESO%20JULI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882924\AppData\Local\Microsoft\Windows\Temporary%20Internet%20Files\Content.Outlook\HC2V6S0S\PREDIAL2018INFORMACIONCOMPLETARORDEN%20NL%20(002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GERARDO\Archivos%202008\CUENTA%20P&#218;BLICA%202008\TRIMESTRALES%202008\DOCUME~1\ADMINI~1\CONFIG~1\Temp\C.Lotus.Notes.Data\~036802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_egresos\excel\2001\Noviembre\Techos%20Redistribuido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GERARDO\Archivos%202008\CUENTA%20P&#218;BLICA%202008\TRIMESTRALES%202008\Mis%20Documentos\Claudia05\recaudacion\mensual\junio\INGRESOS%20junio%2006%20c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 c sadm"/>
      <sheetName val="deuda c sadm (2)"/>
      <sheetName val="Alt corridas fin "/>
      <sheetName val="c credito"/>
      <sheetName val="c fideicomiso"/>
      <sheetName val="Bancomer"/>
      <sheetName val="genl-Bancomer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DI"/>
    </sheetNames>
    <sheetDataSet>
      <sheetData sheetId="0" refreshError="1">
        <row r="2">
          <cell r="B2" t="str">
            <v>CLASC</v>
          </cell>
          <cell r="C2" t="str">
            <v>Fecha</v>
          </cell>
          <cell r="D2" t="str">
            <v>V. UDI´s</v>
          </cell>
          <cell r="E2" t="str">
            <v>I MES</v>
          </cell>
        </row>
        <row r="4">
          <cell r="C4">
            <v>34793</v>
          </cell>
          <cell r="D4">
            <v>1</v>
          </cell>
        </row>
        <row r="5">
          <cell r="C5">
            <v>34794</v>
          </cell>
          <cell r="D5">
            <v>1.0019180000000001</v>
          </cell>
        </row>
        <row r="6">
          <cell r="C6">
            <v>34795</v>
          </cell>
          <cell r="D6">
            <v>1.0038400000000001</v>
          </cell>
        </row>
        <row r="7">
          <cell r="C7">
            <v>34796</v>
          </cell>
          <cell r="D7">
            <v>1.0057659999999999</v>
          </cell>
        </row>
        <row r="8">
          <cell r="C8">
            <v>34797</v>
          </cell>
          <cell r="D8">
            <v>1.007695</v>
          </cell>
        </row>
        <row r="9">
          <cell r="C9">
            <v>34798</v>
          </cell>
          <cell r="D9">
            <v>1.009628</v>
          </cell>
        </row>
        <row r="10">
          <cell r="C10">
            <v>34799</v>
          </cell>
          <cell r="D10">
            <v>1.0115639999999999</v>
          </cell>
        </row>
        <row r="11">
          <cell r="C11">
            <v>34800</v>
          </cell>
          <cell r="D11">
            <v>1.0138819999999999</v>
          </cell>
        </row>
        <row r="12">
          <cell r="C12">
            <v>34801</v>
          </cell>
          <cell r="D12">
            <v>1.016205</v>
          </cell>
        </row>
        <row r="13">
          <cell r="C13">
            <v>34802</v>
          </cell>
          <cell r="D13">
            <v>1.0185340000000001</v>
          </cell>
        </row>
        <row r="14">
          <cell r="C14">
            <v>34803</v>
          </cell>
          <cell r="D14">
            <v>1.0208680000000001</v>
          </cell>
        </row>
        <row r="15">
          <cell r="C15">
            <v>34804</v>
          </cell>
          <cell r="D15">
            <v>1.023207</v>
          </cell>
        </row>
        <row r="16">
          <cell r="C16">
            <v>34805</v>
          </cell>
          <cell r="D16">
            <v>1.025552</v>
          </cell>
        </row>
        <row r="17">
          <cell r="C17">
            <v>34806</v>
          </cell>
          <cell r="D17">
            <v>1.0279020000000001</v>
          </cell>
        </row>
        <row r="18">
          <cell r="C18">
            <v>34807</v>
          </cell>
          <cell r="D18">
            <v>1.030257</v>
          </cell>
        </row>
        <row r="19">
          <cell r="C19">
            <v>34808</v>
          </cell>
          <cell r="D19">
            <v>1.032618</v>
          </cell>
        </row>
        <row r="20">
          <cell r="C20">
            <v>34809</v>
          </cell>
          <cell r="D20">
            <v>1.0349839999999999</v>
          </cell>
        </row>
        <row r="21">
          <cell r="C21">
            <v>34810</v>
          </cell>
          <cell r="D21">
            <v>1.037355</v>
          </cell>
        </row>
        <row r="22">
          <cell r="C22">
            <v>34811</v>
          </cell>
          <cell r="D22">
            <v>1.0397320000000001</v>
          </cell>
        </row>
        <row r="23">
          <cell r="C23">
            <v>34812</v>
          </cell>
          <cell r="D23">
            <v>1.0421149999999999</v>
          </cell>
        </row>
        <row r="24">
          <cell r="C24">
            <v>34813</v>
          </cell>
          <cell r="D24">
            <v>1.044503</v>
          </cell>
        </row>
        <row r="25">
          <cell r="C25">
            <v>34814</v>
          </cell>
          <cell r="D25">
            <v>1.046896</v>
          </cell>
        </row>
        <row r="26">
          <cell r="C26">
            <v>34815</v>
          </cell>
          <cell r="D26">
            <v>1.0503100000000001</v>
          </cell>
        </row>
        <row r="27">
          <cell r="C27">
            <v>34816</v>
          </cell>
          <cell r="D27">
            <v>1.0537339999999999</v>
          </cell>
        </row>
        <row r="28">
          <cell r="C28">
            <v>34817</v>
          </cell>
          <cell r="D28">
            <v>1.0571699999999999</v>
          </cell>
        </row>
        <row r="29">
          <cell r="C29">
            <v>34818</v>
          </cell>
          <cell r="D29">
            <v>1.0606169999999999</v>
          </cell>
        </row>
        <row r="30">
          <cell r="C30">
            <v>34819</v>
          </cell>
          <cell r="D30">
            <v>1.0640750000000001</v>
          </cell>
        </row>
        <row r="31">
          <cell r="C31">
            <v>34820</v>
          </cell>
          <cell r="D31">
            <v>1.067545</v>
          </cell>
        </row>
        <row r="32">
          <cell r="C32">
            <v>34821</v>
          </cell>
          <cell r="D32">
            <v>1.071026</v>
          </cell>
        </row>
        <row r="33">
          <cell r="C33">
            <v>34822</v>
          </cell>
          <cell r="D33">
            <v>1.0745180000000001</v>
          </cell>
        </row>
        <row r="34">
          <cell r="C34">
            <v>34823</v>
          </cell>
          <cell r="D34">
            <v>1.078022</v>
          </cell>
        </row>
        <row r="35">
          <cell r="C35">
            <v>34824</v>
          </cell>
          <cell r="D35">
            <v>1.081537</v>
          </cell>
        </row>
        <row r="36">
          <cell r="C36">
            <v>34825</v>
          </cell>
          <cell r="D36">
            <v>1.0850630000000001</v>
          </cell>
        </row>
        <row r="37">
          <cell r="C37">
            <v>34826</v>
          </cell>
          <cell r="D37">
            <v>1.0886009999999999</v>
          </cell>
        </row>
        <row r="38">
          <cell r="C38">
            <v>34827</v>
          </cell>
          <cell r="D38">
            <v>1.0921510000000001</v>
          </cell>
        </row>
        <row r="39">
          <cell r="C39">
            <v>34828</v>
          </cell>
          <cell r="D39">
            <v>1.095712</v>
          </cell>
        </row>
        <row r="40">
          <cell r="C40">
            <v>34829</v>
          </cell>
          <cell r="D40">
            <v>1.0992839999999999</v>
          </cell>
        </row>
        <row r="41">
          <cell r="C41">
            <v>34830</v>
          </cell>
          <cell r="D41">
            <v>1.1008579999999999</v>
          </cell>
        </row>
        <row r="42">
          <cell r="C42">
            <v>34831</v>
          </cell>
          <cell r="D42">
            <v>1.1024339999999999</v>
          </cell>
        </row>
        <row r="43">
          <cell r="C43">
            <v>34832</v>
          </cell>
          <cell r="D43">
            <v>1.104012</v>
          </cell>
        </row>
        <row r="44">
          <cell r="C44">
            <v>34833</v>
          </cell>
          <cell r="D44">
            <v>1.105593</v>
          </cell>
        </row>
        <row r="45">
          <cell r="C45">
            <v>34834</v>
          </cell>
          <cell r="D45">
            <v>1.1071759999999999</v>
          </cell>
        </row>
        <row r="46">
          <cell r="C46">
            <v>34835</v>
          </cell>
          <cell r="D46">
            <v>1.1087610000000001</v>
          </cell>
        </row>
        <row r="47">
          <cell r="C47">
            <v>34836</v>
          </cell>
          <cell r="D47">
            <v>1.1103479999999999</v>
          </cell>
        </row>
        <row r="48">
          <cell r="C48">
            <v>34837</v>
          </cell>
          <cell r="D48">
            <v>1.1119380000000001</v>
          </cell>
        </row>
        <row r="49">
          <cell r="C49">
            <v>34838</v>
          </cell>
          <cell r="D49">
            <v>1.1135299999999999</v>
          </cell>
        </row>
        <row r="50">
          <cell r="C50">
            <v>34839</v>
          </cell>
          <cell r="D50">
            <v>1.115124</v>
          </cell>
        </row>
        <row r="51">
          <cell r="C51">
            <v>34840</v>
          </cell>
          <cell r="D51">
            <v>1.1167199999999999</v>
          </cell>
        </row>
        <row r="52">
          <cell r="C52">
            <v>34841</v>
          </cell>
          <cell r="D52">
            <v>1.1183190000000001</v>
          </cell>
        </row>
        <row r="53">
          <cell r="C53">
            <v>34842</v>
          </cell>
          <cell r="D53">
            <v>1.11992</v>
          </cell>
        </row>
        <row r="54">
          <cell r="C54">
            <v>34843</v>
          </cell>
          <cell r="D54">
            <v>1.121523</v>
          </cell>
        </row>
        <row r="55">
          <cell r="C55">
            <v>34844</v>
          </cell>
          <cell r="D55">
            <v>1.123129</v>
          </cell>
        </row>
        <row r="56">
          <cell r="C56">
            <v>34845</v>
          </cell>
          <cell r="D56">
            <v>1.124647</v>
          </cell>
        </row>
        <row r="57">
          <cell r="C57">
            <v>34846</v>
          </cell>
          <cell r="D57">
            <v>1.1261680000000001</v>
          </cell>
        </row>
        <row r="58">
          <cell r="C58">
            <v>34847</v>
          </cell>
          <cell r="D58">
            <v>1.1276900000000001</v>
          </cell>
        </row>
        <row r="59">
          <cell r="C59">
            <v>34848</v>
          </cell>
          <cell r="D59">
            <v>1.1292139999999999</v>
          </cell>
        </row>
        <row r="60">
          <cell r="C60">
            <v>34849</v>
          </cell>
          <cell r="D60">
            <v>1.130741</v>
          </cell>
        </row>
        <row r="61">
          <cell r="C61">
            <v>34850</v>
          </cell>
          <cell r="D61">
            <v>1.1322700000000001</v>
          </cell>
        </row>
        <row r="62">
          <cell r="C62">
            <v>34851</v>
          </cell>
          <cell r="D62">
            <v>1.1337999999999999</v>
          </cell>
        </row>
        <row r="63">
          <cell r="C63">
            <v>34852</v>
          </cell>
          <cell r="D63">
            <v>1.1353329999999999</v>
          </cell>
        </row>
        <row r="64">
          <cell r="C64">
            <v>34853</v>
          </cell>
          <cell r="D64">
            <v>1.136868</v>
          </cell>
        </row>
        <row r="65">
          <cell r="C65">
            <v>34854</v>
          </cell>
          <cell r="D65">
            <v>1.1384049999999999</v>
          </cell>
        </row>
        <row r="66">
          <cell r="C66">
            <v>34855</v>
          </cell>
          <cell r="D66">
            <v>1.1399440000000001</v>
          </cell>
        </row>
        <row r="67">
          <cell r="C67">
            <v>34856</v>
          </cell>
          <cell r="D67">
            <v>1.1414850000000001</v>
          </cell>
        </row>
        <row r="68">
          <cell r="C68">
            <v>34857</v>
          </cell>
          <cell r="D68">
            <v>1.1430279999999999</v>
          </cell>
        </row>
        <row r="69">
          <cell r="C69">
            <v>34858</v>
          </cell>
          <cell r="D69">
            <v>1.1445730000000001</v>
          </cell>
        </row>
        <row r="70">
          <cell r="C70">
            <v>34859</v>
          </cell>
          <cell r="D70">
            <v>1.14612</v>
          </cell>
        </row>
        <row r="71">
          <cell r="C71">
            <v>34860</v>
          </cell>
          <cell r="D71">
            <v>1.14767</v>
          </cell>
        </row>
        <row r="72">
          <cell r="C72">
            <v>34861</v>
          </cell>
          <cell r="D72">
            <v>1.1489929999999999</v>
          </cell>
        </row>
        <row r="73">
          <cell r="C73">
            <v>34862</v>
          </cell>
          <cell r="D73">
            <v>1.150317</v>
          </cell>
        </row>
        <row r="74">
          <cell r="C74">
            <v>34863</v>
          </cell>
          <cell r="D74">
            <v>1.151643</v>
          </cell>
        </row>
        <row r="75">
          <cell r="C75">
            <v>34864</v>
          </cell>
          <cell r="D75">
            <v>1.152971</v>
          </cell>
        </row>
        <row r="76">
          <cell r="C76">
            <v>34865</v>
          </cell>
          <cell r="D76">
            <v>1.1543000000000001</v>
          </cell>
        </row>
        <row r="77">
          <cell r="C77">
            <v>34866</v>
          </cell>
          <cell r="D77">
            <v>1.1556310000000001</v>
          </cell>
        </row>
        <row r="78">
          <cell r="C78">
            <v>34867</v>
          </cell>
          <cell r="D78">
            <v>1.156963</v>
          </cell>
        </row>
        <row r="79">
          <cell r="C79">
            <v>34868</v>
          </cell>
          <cell r="D79">
            <v>1.1582969999999999</v>
          </cell>
        </row>
        <row r="80">
          <cell r="C80">
            <v>34869</v>
          </cell>
          <cell r="D80">
            <v>1.159632</v>
          </cell>
        </row>
        <row r="81">
          <cell r="C81">
            <v>34870</v>
          </cell>
          <cell r="D81">
            <v>1.1609689999999999</v>
          </cell>
        </row>
        <row r="82">
          <cell r="C82">
            <v>34871</v>
          </cell>
          <cell r="D82">
            <v>1.162307</v>
          </cell>
        </row>
        <row r="83">
          <cell r="C83">
            <v>34872</v>
          </cell>
          <cell r="D83">
            <v>1.1636470000000001</v>
          </cell>
        </row>
        <row r="84">
          <cell r="C84">
            <v>34873</v>
          </cell>
          <cell r="D84">
            <v>1.1649890000000001</v>
          </cell>
        </row>
        <row r="85">
          <cell r="C85">
            <v>34874</v>
          </cell>
          <cell r="D85">
            <v>1.1663319999999999</v>
          </cell>
        </row>
        <row r="86">
          <cell r="C86">
            <v>34875</v>
          </cell>
          <cell r="D86">
            <v>1.1676759999999999</v>
          </cell>
        </row>
        <row r="87">
          <cell r="C87">
            <v>34876</v>
          </cell>
          <cell r="D87">
            <v>1.168952</v>
          </cell>
        </row>
        <row r="88">
          <cell r="B88" t="str">
            <v>A</v>
          </cell>
          <cell r="C88">
            <v>34877</v>
          </cell>
          <cell r="D88">
            <v>1.170229</v>
          </cell>
          <cell r="E88">
            <v>1.0010924315113023</v>
          </cell>
        </row>
        <row r="89">
          <cell r="C89">
            <v>34878</v>
          </cell>
          <cell r="D89">
            <v>1.171508</v>
          </cell>
          <cell r="E89">
            <v>1.0010929484741875</v>
          </cell>
        </row>
        <row r="90">
          <cell r="C90">
            <v>34879</v>
          </cell>
          <cell r="D90">
            <v>1.1727879999999999</v>
          </cell>
          <cell r="E90">
            <v>1.00109260884262</v>
          </cell>
        </row>
        <row r="91">
          <cell r="B91" t="str">
            <v>B</v>
          </cell>
          <cell r="C91">
            <v>34880</v>
          </cell>
          <cell r="D91">
            <v>1.174069</v>
          </cell>
          <cell r="E91">
            <v>1.001092269020488</v>
          </cell>
        </row>
        <row r="92">
          <cell r="C92">
            <v>34881</v>
          </cell>
          <cell r="D92">
            <v>1.175352</v>
          </cell>
          <cell r="E92">
            <v>1.0010927807479799</v>
          </cell>
        </row>
        <row r="93">
          <cell r="C93">
            <v>34882</v>
          </cell>
          <cell r="D93">
            <v>1.176636</v>
          </cell>
          <cell r="E93">
            <v>1.0010924386907072</v>
          </cell>
        </row>
        <row r="94">
          <cell r="B94" t="str">
            <v>C</v>
          </cell>
          <cell r="C94">
            <v>34883</v>
          </cell>
          <cell r="D94">
            <v>1.1779219999999999</v>
          </cell>
          <cell r="E94">
            <v>1.0010929463317457</v>
          </cell>
        </row>
        <row r="95">
          <cell r="C95">
            <v>34884</v>
          </cell>
          <cell r="D95">
            <v>1.179209</v>
          </cell>
          <cell r="E95">
            <v>1.0010926020568425</v>
          </cell>
        </row>
        <row r="96">
          <cell r="C96">
            <v>34885</v>
          </cell>
          <cell r="D96">
            <v>1.180498</v>
          </cell>
          <cell r="E96">
            <v>1.0010931056326742</v>
          </cell>
        </row>
        <row r="97">
          <cell r="C97">
            <v>34886</v>
          </cell>
          <cell r="D97">
            <v>1.1817869999999999</v>
          </cell>
          <cell r="E97">
            <v>1.0010919120574535</v>
          </cell>
        </row>
        <row r="98">
          <cell r="C98">
            <v>34887</v>
          </cell>
          <cell r="D98">
            <v>1.183079</v>
          </cell>
          <cell r="E98">
            <v>1.0010932596144653</v>
          </cell>
        </row>
        <row r="99">
          <cell r="C99">
            <v>34888</v>
          </cell>
          <cell r="D99">
            <v>1.1843710000000001</v>
          </cell>
          <cell r="E99">
            <v>1.0010920657031357</v>
          </cell>
        </row>
        <row r="100">
          <cell r="C100">
            <v>34889</v>
          </cell>
          <cell r="D100">
            <v>1.185665</v>
          </cell>
          <cell r="E100">
            <v>1.0010925630566772</v>
          </cell>
        </row>
        <row r="101">
          <cell r="C101">
            <v>34890</v>
          </cell>
          <cell r="D101">
            <v>1.1869609999999999</v>
          </cell>
          <cell r="E101">
            <v>1.0010930574825099</v>
          </cell>
        </row>
        <row r="102">
          <cell r="C102">
            <v>34891</v>
          </cell>
          <cell r="D102">
            <v>1.1879489999999999</v>
          </cell>
          <cell r="E102">
            <v>1.0008323778119079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en"/>
      <sheetName val="(INFORMATICA)"/>
      <sheetName val="tabla general"/>
    </sheetNames>
    <sheetDataSet>
      <sheetData sheetId="0">
        <row r="1">
          <cell r="B1" t="str">
            <v>RECAUDACIÓN DE INGRESOS MENSUAL Y ACUMULADO</v>
          </cell>
        </row>
        <row r="2">
          <cell r="B2" t="str">
            <v>Estado de Ingresos del 1o. de Enero al 30 de Septiembre del 2010</v>
          </cell>
          <cell r="AB2" t="str">
            <v>DEFINITIVO</v>
          </cell>
        </row>
        <row r="3">
          <cell r="B3" t="str">
            <v>PARTIDA</v>
          </cell>
          <cell r="D3" t="str">
            <v>NOMBRE</v>
          </cell>
          <cell r="E3" t="str">
            <v>ENERO</v>
          </cell>
          <cell r="F3" t="str">
            <v>FEBRERO</v>
          </cell>
          <cell r="G3" t="str">
            <v>MARZO</v>
          </cell>
          <cell r="H3" t="str">
            <v>1er TRIMESTRE</v>
          </cell>
          <cell r="I3" t="str">
            <v>ABRIL</v>
          </cell>
          <cell r="J3" t="str">
            <v>MAYO</v>
          </cell>
          <cell r="K3" t="str">
            <v>JUNIO</v>
          </cell>
          <cell r="L3" t="str">
            <v>2do TRIMESTRE</v>
          </cell>
          <cell r="M3" t="str">
            <v>JULIO</v>
          </cell>
          <cell r="N3" t="str">
            <v>AGOSTO</v>
          </cell>
          <cell r="O3" t="str">
            <v>SEPTIEMBRE</v>
          </cell>
          <cell r="P3" t="str">
            <v>3er TRIMESTRE</v>
          </cell>
          <cell r="Q3" t="str">
            <v>OCTUBRE</v>
          </cell>
          <cell r="R3" t="str">
            <v>NOVIEMBRE</v>
          </cell>
          <cell r="S3" t="str">
            <v>DICIEMBRE</v>
          </cell>
          <cell r="T3" t="str">
            <v>4to TRIMESTRE</v>
          </cell>
          <cell r="U3" t="str">
            <v>ACUMULADO</v>
          </cell>
          <cell r="X3" t="str">
            <v>DIF</v>
          </cell>
          <cell r="Y3" t="str">
            <v xml:space="preserve">ACUMULADO </v>
          </cell>
          <cell r="AB3" t="str">
            <v>Partida</v>
          </cell>
          <cell r="AD3" t="str">
            <v>Nombre</v>
          </cell>
          <cell r="AE3" t="str">
            <v>MENSUAL</v>
          </cell>
          <cell r="AF3" t="str">
            <v>ACUMULADO</v>
          </cell>
        </row>
        <row r="4">
          <cell r="A4">
            <v>0</v>
          </cell>
          <cell r="D4" t="str">
            <v>I  M  P  U  E  S  T  O  S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T4">
            <v>0</v>
          </cell>
          <cell r="U4">
            <v>0</v>
          </cell>
          <cell r="X4">
            <v>0</v>
          </cell>
          <cell r="Y4">
            <v>0</v>
          </cell>
          <cell r="AB4">
            <v>0</v>
          </cell>
          <cell r="AC4">
            <v>0</v>
          </cell>
          <cell r="AD4" t="str">
            <v>I  M  P  U  E  S  T  O  S</v>
          </cell>
          <cell r="AE4">
            <v>0</v>
          </cell>
          <cell r="AF4">
            <v>0</v>
          </cell>
        </row>
        <row r="5">
          <cell r="A5">
            <v>12500</v>
          </cell>
          <cell r="B5">
            <v>125</v>
          </cell>
          <cell r="C5">
            <v>0</v>
          </cell>
          <cell r="D5" t="str">
            <v>S O B R E   N O M I N A S</v>
          </cell>
          <cell r="E5">
            <v>292591155.68000001</v>
          </cell>
          <cell r="F5">
            <v>151694314.38</v>
          </cell>
          <cell r="G5">
            <v>204766197.22999999</v>
          </cell>
          <cell r="H5">
            <v>649051667.28999996</v>
          </cell>
          <cell r="I5">
            <v>205950714.44</v>
          </cell>
          <cell r="J5">
            <v>196352183.50999999</v>
          </cell>
          <cell r="K5">
            <v>193599147.94999999</v>
          </cell>
          <cell r="L5">
            <v>595902045.89999998</v>
          </cell>
          <cell r="M5">
            <v>188278555.81</v>
          </cell>
          <cell r="N5">
            <v>195857775.56999999</v>
          </cell>
          <cell r="O5">
            <v>189650121.81999999</v>
          </cell>
          <cell r="P5">
            <v>573786453.20000005</v>
          </cell>
          <cell r="T5">
            <v>0</v>
          </cell>
          <cell r="U5">
            <v>1818740166.3899999</v>
          </cell>
          <cell r="X5">
            <v>0</v>
          </cell>
          <cell r="Y5">
            <v>1818740166.3900001</v>
          </cell>
          <cell r="AB5">
            <v>125</v>
          </cell>
          <cell r="AC5">
            <v>0</v>
          </cell>
          <cell r="AD5" t="str">
            <v>S O B R E   N O M I N A S</v>
          </cell>
          <cell r="AE5">
            <v>189650121.81999999</v>
          </cell>
          <cell r="AF5">
            <v>1818740166.3900001</v>
          </cell>
        </row>
        <row r="6">
          <cell r="A6">
            <v>12501</v>
          </cell>
          <cell r="B6">
            <v>125</v>
          </cell>
          <cell r="C6">
            <v>1</v>
          </cell>
          <cell r="D6" t="str">
            <v>CONVENIOS DE NOMINAS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T6">
            <v>0</v>
          </cell>
          <cell r="U6">
            <v>0</v>
          </cell>
          <cell r="X6">
            <v>0</v>
          </cell>
          <cell r="Y6">
            <v>0</v>
          </cell>
          <cell r="AB6">
            <v>125</v>
          </cell>
          <cell r="AC6">
            <v>1</v>
          </cell>
          <cell r="AD6" t="str">
            <v>CONVENIOS DE NOMINAS</v>
          </cell>
          <cell r="AE6">
            <v>0</v>
          </cell>
          <cell r="AF6">
            <v>0</v>
          </cell>
        </row>
        <row r="7">
          <cell r="A7">
            <v>12502</v>
          </cell>
          <cell r="B7">
            <v>125</v>
          </cell>
          <cell r="C7">
            <v>2</v>
          </cell>
          <cell r="D7" t="str">
            <v>I.S.N. ACTOS DE FISCALIZACION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T7">
            <v>0</v>
          </cell>
          <cell r="U7">
            <v>0</v>
          </cell>
          <cell r="X7">
            <v>0</v>
          </cell>
          <cell r="Y7">
            <v>0</v>
          </cell>
          <cell r="AB7">
            <v>125</v>
          </cell>
          <cell r="AC7">
            <v>2</v>
          </cell>
          <cell r="AD7" t="str">
            <v>I.S.N. ACTOS DE FISCALIZACION</v>
          </cell>
          <cell r="AE7">
            <v>0</v>
          </cell>
          <cell r="AF7">
            <v>0</v>
          </cell>
        </row>
        <row r="8">
          <cell r="A8">
            <v>12503</v>
          </cell>
          <cell r="B8">
            <v>125</v>
          </cell>
          <cell r="C8">
            <v>3</v>
          </cell>
          <cell r="D8" t="str">
            <v>ACTUALIZACION DE ISN ACTOS FIS.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T8">
            <v>0</v>
          </cell>
          <cell r="U8">
            <v>0</v>
          </cell>
          <cell r="X8">
            <v>0</v>
          </cell>
          <cell r="Y8">
            <v>0</v>
          </cell>
          <cell r="AB8">
            <v>125</v>
          </cell>
          <cell r="AC8">
            <v>3</v>
          </cell>
          <cell r="AD8" t="str">
            <v>ACTUALIZACION DE ISN ACTOS FIS.</v>
          </cell>
          <cell r="AE8">
            <v>0</v>
          </cell>
          <cell r="AF8">
            <v>0</v>
          </cell>
        </row>
        <row r="9">
          <cell r="A9">
            <v>12504</v>
          </cell>
          <cell r="B9">
            <v>125</v>
          </cell>
          <cell r="C9">
            <v>4</v>
          </cell>
          <cell r="D9" t="str">
            <v>ACTUALIZACION DE I.S.N.</v>
          </cell>
          <cell r="E9">
            <v>79145.87</v>
          </cell>
          <cell r="F9">
            <v>57179.23</v>
          </cell>
          <cell r="G9">
            <v>73876.81</v>
          </cell>
          <cell r="H9">
            <v>210201.91</v>
          </cell>
          <cell r="I9">
            <v>112150.15</v>
          </cell>
          <cell r="J9">
            <v>405112.37</v>
          </cell>
          <cell r="K9">
            <v>228709.06</v>
          </cell>
          <cell r="L9">
            <v>745971.58000000007</v>
          </cell>
          <cell r="M9">
            <v>123361.76</v>
          </cell>
          <cell r="N9">
            <v>191100.56</v>
          </cell>
          <cell r="O9">
            <v>54622.54</v>
          </cell>
          <cell r="P9">
            <v>369084.86</v>
          </cell>
          <cell r="T9">
            <v>0</v>
          </cell>
          <cell r="U9">
            <v>1325258.3499999999</v>
          </cell>
          <cell r="X9">
            <v>0</v>
          </cell>
          <cell r="Y9">
            <v>1325258.3500000001</v>
          </cell>
          <cell r="AB9">
            <v>125</v>
          </cell>
          <cell r="AC9">
            <v>4</v>
          </cell>
          <cell r="AD9" t="str">
            <v>ACTUALIZACION DE I.S.N.</v>
          </cell>
          <cell r="AE9">
            <v>54622.54</v>
          </cell>
          <cell r="AF9">
            <v>1325258.3500000001</v>
          </cell>
        </row>
        <row r="10">
          <cell r="A10">
            <v>12505</v>
          </cell>
          <cell r="B10">
            <v>125</v>
          </cell>
          <cell r="C10">
            <v>5</v>
          </cell>
          <cell r="D10" t="str">
            <v>IMPUESTO SOBRE NOMINAS POR CREDITO</v>
          </cell>
          <cell r="E10">
            <v>10351.049999999999</v>
          </cell>
          <cell r="F10">
            <v>68610.63</v>
          </cell>
          <cell r="G10">
            <v>2413.4</v>
          </cell>
          <cell r="H10">
            <v>81375.08</v>
          </cell>
          <cell r="I10">
            <v>2413.4</v>
          </cell>
          <cell r="J10">
            <v>1339122.06</v>
          </cell>
          <cell r="K10">
            <v>2413.4</v>
          </cell>
          <cell r="L10">
            <v>1343948.8599999999</v>
          </cell>
          <cell r="M10">
            <v>2413.4</v>
          </cell>
          <cell r="N10">
            <v>2413.4</v>
          </cell>
          <cell r="O10">
            <v>2413.4</v>
          </cell>
          <cell r="P10">
            <v>7240.2000000000007</v>
          </cell>
          <cell r="T10">
            <v>0</v>
          </cell>
          <cell r="U10">
            <v>1432564.14</v>
          </cell>
          <cell r="X10">
            <v>0</v>
          </cell>
          <cell r="Y10">
            <v>1432564.14</v>
          </cell>
          <cell r="AB10">
            <v>125</v>
          </cell>
          <cell r="AC10">
            <v>5</v>
          </cell>
          <cell r="AD10" t="str">
            <v>IMPUESTO SOBRE NOMINAS POR CREDITO</v>
          </cell>
          <cell r="AE10">
            <v>2413.4</v>
          </cell>
          <cell r="AF10">
            <v>1432564.14</v>
          </cell>
        </row>
        <row r="11">
          <cell r="A11">
            <v>12600</v>
          </cell>
          <cell r="B11">
            <v>126</v>
          </cell>
          <cell r="C11">
            <v>0</v>
          </cell>
          <cell r="D11" t="str">
            <v>IMPUESTO SOBRE HOSPEDAJE</v>
          </cell>
          <cell r="E11">
            <v>2773190.17</v>
          </cell>
          <cell r="F11">
            <v>2581757.69</v>
          </cell>
          <cell r="G11">
            <v>2964669.07</v>
          </cell>
          <cell r="H11">
            <v>8319616.9299999997</v>
          </cell>
          <cell r="I11">
            <v>3221484.17</v>
          </cell>
          <cell r="J11">
            <v>2899690.54</v>
          </cell>
          <cell r="K11">
            <v>2845661.97</v>
          </cell>
          <cell r="L11">
            <v>8966836.6799999997</v>
          </cell>
          <cell r="M11">
            <v>2880497.89</v>
          </cell>
          <cell r="N11">
            <v>3008072.05</v>
          </cell>
          <cell r="O11">
            <v>3026950.3</v>
          </cell>
          <cell r="P11">
            <v>8915520.2399999984</v>
          </cell>
          <cell r="T11">
            <v>0</v>
          </cell>
          <cell r="U11">
            <v>26201973.849999998</v>
          </cell>
          <cell r="X11">
            <v>0</v>
          </cell>
          <cell r="Y11">
            <v>26201973.850000001</v>
          </cell>
          <cell r="AB11">
            <v>126</v>
          </cell>
          <cell r="AC11">
            <v>0</v>
          </cell>
          <cell r="AD11" t="str">
            <v>IMPUESTO SOBRE HOSPEDAJE</v>
          </cell>
          <cell r="AE11">
            <v>3026950.3</v>
          </cell>
          <cell r="AF11">
            <v>26201973.850000001</v>
          </cell>
        </row>
        <row r="12">
          <cell r="A12">
            <v>12603</v>
          </cell>
          <cell r="B12">
            <v>126</v>
          </cell>
          <cell r="C12">
            <v>3</v>
          </cell>
          <cell r="D12" t="str">
            <v>ACTUALIZACION IMP.SOBRE HOSPEDAJE</v>
          </cell>
          <cell r="E12">
            <v>694.57</v>
          </cell>
          <cell r="F12">
            <v>1056.8499999999999</v>
          </cell>
          <cell r="G12">
            <v>2578</v>
          </cell>
          <cell r="H12">
            <v>4329.42</v>
          </cell>
          <cell r="I12">
            <v>155.99</v>
          </cell>
          <cell r="J12">
            <v>651.70000000000005</v>
          </cell>
          <cell r="K12">
            <v>47.11</v>
          </cell>
          <cell r="L12">
            <v>854.80000000000007</v>
          </cell>
          <cell r="M12">
            <v>92</v>
          </cell>
          <cell r="N12">
            <v>1198.4000000000001</v>
          </cell>
          <cell r="O12">
            <v>76.95</v>
          </cell>
          <cell r="P12">
            <v>1367.3500000000001</v>
          </cell>
          <cell r="T12">
            <v>0</v>
          </cell>
          <cell r="U12">
            <v>6551.57</v>
          </cell>
          <cell r="X12">
            <v>0</v>
          </cell>
          <cell r="Y12">
            <v>6551.57</v>
          </cell>
          <cell r="AB12">
            <v>126</v>
          </cell>
          <cell r="AC12">
            <v>3</v>
          </cell>
          <cell r="AD12" t="str">
            <v>ACTUALIZACION IMP.SOBRE HOSPEDAJE</v>
          </cell>
          <cell r="AE12">
            <v>76.95</v>
          </cell>
          <cell r="AF12">
            <v>6551.57</v>
          </cell>
        </row>
        <row r="13">
          <cell r="A13">
            <v>12700</v>
          </cell>
          <cell r="B13">
            <v>127</v>
          </cell>
          <cell r="C13">
            <v>0</v>
          </cell>
          <cell r="D13" t="str">
            <v>IMPUESTO POR OBTENCION DE PREMIOS</v>
          </cell>
          <cell r="E13">
            <v>6857831.5</v>
          </cell>
          <cell r="F13">
            <v>3669786.29</v>
          </cell>
          <cell r="G13">
            <v>15845332.32</v>
          </cell>
          <cell r="H13">
            <v>26372950.109999999</v>
          </cell>
          <cell r="I13">
            <v>2586345.34</v>
          </cell>
          <cell r="J13">
            <v>2075261.84</v>
          </cell>
          <cell r="K13">
            <v>2263466.12</v>
          </cell>
          <cell r="L13">
            <v>6925073.2999999998</v>
          </cell>
          <cell r="M13">
            <v>2628290.94</v>
          </cell>
          <cell r="N13">
            <v>3128155.19</v>
          </cell>
          <cell r="O13">
            <v>3051145.74</v>
          </cell>
          <cell r="P13">
            <v>8807591.870000001</v>
          </cell>
          <cell r="T13">
            <v>0</v>
          </cell>
          <cell r="U13">
            <v>42105615.280000001</v>
          </cell>
          <cell r="X13">
            <v>0</v>
          </cell>
          <cell r="Y13">
            <v>42105615.280000001</v>
          </cell>
          <cell r="AB13">
            <v>127</v>
          </cell>
          <cell r="AC13">
            <v>0</v>
          </cell>
          <cell r="AD13" t="str">
            <v>IMPUESTO POR OBTENCION DE PREMIOS</v>
          </cell>
          <cell r="AE13">
            <v>3051145.74</v>
          </cell>
          <cell r="AF13">
            <v>42105615.280000001</v>
          </cell>
        </row>
        <row r="14">
          <cell r="A14">
            <v>12900</v>
          </cell>
          <cell r="B14">
            <v>129</v>
          </cell>
          <cell r="C14">
            <v>0</v>
          </cell>
          <cell r="D14" t="str">
            <v>IMP.SOBRE TRANS.DE PROP.DE VEH.AUT.USADO</v>
          </cell>
          <cell r="E14">
            <v>15432833.9</v>
          </cell>
          <cell r="F14">
            <v>18097760.5</v>
          </cell>
          <cell r="G14">
            <v>18274352</v>
          </cell>
          <cell r="H14">
            <v>51804946.399999999</v>
          </cell>
          <cell r="I14">
            <v>13136413</v>
          </cell>
          <cell r="J14">
            <v>12567069.300000001</v>
          </cell>
          <cell r="K14">
            <v>13342548</v>
          </cell>
          <cell r="L14">
            <v>39046030.299999997</v>
          </cell>
          <cell r="M14">
            <v>9493120.3399999999</v>
          </cell>
          <cell r="N14">
            <v>14308338.74</v>
          </cell>
          <cell r="O14">
            <v>12423601</v>
          </cell>
          <cell r="P14">
            <v>36225060.079999998</v>
          </cell>
          <cell r="T14">
            <v>0</v>
          </cell>
          <cell r="U14">
            <v>127076036.78</v>
          </cell>
          <cell r="X14">
            <v>0</v>
          </cell>
          <cell r="Y14">
            <v>127076036.78</v>
          </cell>
          <cell r="AB14">
            <v>129</v>
          </cell>
          <cell r="AC14">
            <v>0</v>
          </cell>
          <cell r="AD14" t="str">
            <v>IMP.SOBRE TRANS.DE PROP.DE VEH.AUT.USADO</v>
          </cell>
          <cell r="AE14">
            <v>12423601</v>
          </cell>
          <cell r="AF14">
            <v>127076036.78</v>
          </cell>
        </row>
        <row r="15">
          <cell r="A15">
            <v>12901</v>
          </cell>
          <cell r="B15">
            <v>129</v>
          </cell>
          <cell r="C15">
            <v>1</v>
          </cell>
          <cell r="D15" t="str">
            <v>IMP.DE TRANSM.POR REQUERIMIENTO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T15">
            <v>0</v>
          </cell>
          <cell r="U15">
            <v>0</v>
          </cell>
          <cell r="X15">
            <v>0</v>
          </cell>
          <cell r="Y15">
            <v>0</v>
          </cell>
          <cell r="AB15">
            <v>129</v>
          </cell>
          <cell r="AC15">
            <v>1</v>
          </cell>
          <cell r="AD15" t="str">
            <v>IMP.DE TRANSM.POR REQUERIMIENTO</v>
          </cell>
          <cell r="AE15">
            <v>0</v>
          </cell>
          <cell r="AF15">
            <v>0</v>
          </cell>
        </row>
        <row r="16">
          <cell r="A16">
            <v>13001</v>
          </cell>
          <cell r="B16">
            <v>130</v>
          </cell>
          <cell r="C16">
            <v>1</v>
          </cell>
          <cell r="D16" t="str">
            <v>DEV.IMPTO.SOBRE NOMINA</v>
          </cell>
          <cell r="E16">
            <v>-419585.35</v>
          </cell>
          <cell r="F16">
            <v>0</v>
          </cell>
          <cell r="G16">
            <v>0</v>
          </cell>
          <cell r="H16">
            <v>-419585.35</v>
          </cell>
          <cell r="I16">
            <v>0</v>
          </cell>
          <cell r="J16">
            <v>-265013.73</v>
          </cell>
          <cell r="K16">
            <v>-18109.38</v>
          </cell>
          <cell r="L16">
            <v>-283123.11</v>
          </cell>
          <cell r="M16">
            <v>-30276</v>
          </cell>
          <cell r="N16">
            <v>0</v>
          </cell>
          <cell r="O16">
            <v>-18264</v>
          </cell>
          <cell r="P16">
            <v>-48540</v>
          </cell>
          <cell r="T16">
            <v>0</v>
          </cell>
          <cell r="U16">
            <v>-751248.46</v>
          </cell>
          <cell r="X16">
            <v>0</v>
          </cell>
          <cell r="Y16">
            <v>-751248.46</v>
          </cell>
          <cell r="AB16">
            <v>130</v>
          </cell>
          <cell r="AC16">
            <v>1</v>
          </cell>
          <cell r="AD16" t="str">
            <v>DEV.IMPTO.SOBRE NOMINA</v>
          </cell>
          <cell r="AE16">
            <v>-18264</v>
          </cell>
          <cell r="AF16">
            <v>-751248.46</v>
          </cell>
        </row>
        <row r="17">
          <cell r="A17">
            <v>13003</v>
          </cell>
          <cell r="B17">
            <v>130</v>
          </cell>
          <cell r="C17">
            <v>3</v>
          </cell>
          <cell r="D17" t="str">
            <v>DEV.IMP.POR OBTENCION DE PREMIOS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T17">
            <v>0</v>
          </cell>
          <cell r="U17">
            <v>0</v>
          </cell>
          <cell r="X17">
            <v>0</v>
          </cell>
          <cell r="Y17">
            <v>0</v>
          </cell>
          <cell r="AB17">
            <v>130</v>
          </cell>
          <cell r="AC17">
            <v>3</v>
          </cell>
          <cell r="AD17" t="str">
            <v>DEV.IMP.POR OBTENCION DE PREMIOS</v>
          </cell>
          <cell r="AE17">
            <v>0</v>
          </cell>
          <cell r="AF17">
            <v>0</v>
          </cell>
        </row>
        <row r="18">
          <cell r="A18">
            <v>13004</v>
          </cell>
          <cell r="B18">
            <v>130</v>
          </cell>
          <cell r="C18">
            <v>4</v>
          </cell>
          <cell r="D18" t="str">
            <v>ACT.E INTS.POR DEV.IMP.S/NOMINA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T18">
            <v>0</v>
          </cell>
          <cell r="U18">
            <v>0</v>
          </cell>
          <cell r="X18">
            <v>0</v>
          </cell>
          <cell r="Y18">
            <v>0</v>
          </cell>
          <cell r="AB18">
            <v>130</v>
          </cell>
          <cell r="AC18">
            <v>4</v>
          </cell>
          <cell r="AD18" t="str">
            <v>ACT.E INTS.POR DEV.IMP.S/NOMINA</v>
          </cell>
          <cell r="AE18">
            <v>0</v>
          </cell>
          <cell r="AF18">
            <v>0</v>
          </cell>
        </row>
        <row r="19">
          <cell r="A19">
            <v>13005</v>
          </cell>
          <cell r="B19">
            <v>130</v>
          </cell>
          <cell r="C19">
            <v>5</v>
          </cell>
          <cell r="D19" t="str">
            <v>ACT.E INTS.POR DEV.IMP.S/TRANS.VEH.USADO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T19">
            <v>0</v>
          </cell>
          <cell r="U19">
            <v>0</v>
          </cell>
          <cell r="X19">
            <v>0</v>
          </cell>
          <cell r="Y19">
            <v>0</v>
          </cell>
          <cell r="AB19">
            <v>130</v>
          </cell>
          <cell r="AC19">
            <v>5</v>
          </cell>
          <cell r="AD19" t="str">
            <v>ACT.E INTS.POR DEV.IMP.S/TRANS.VEH.USADO</v>
          </cell>
          <cell r="AE19">
            <v>0</v>
          </cell>
          <cell r="AF19">
            <v>0</v>
          </cell>
        </row>
        <row r="20">
          <cell r="A20">
            <v>13008</v>
          </cell>
          <cell r="B20">
            <v>130</v>
          </cell>
          <cell r="C20">
            <v>8</v>
          </cell>
          <cell r="D20" t="str">
            <v>SUBSIDIO DE ISN</v>
          </cell>
          <cell r="E20">
            <v>-250497.98</v>
          </cell>
          <cell r="F20">
            <v>-189271.32</v>
          </cell>
          <cell r="G20">
            <v>-141189.68</v>
          </cell>
          <cell r="H20">
            <v>-580958.98</v>
          </cell>
          <cell r="I20">
            <v>-165947.29</v>
          </cell>
          <cell r="J20">
            <v>-1588470.44</v>
          </cell>
          <cell r="K20">
            <v>-290281.40999999997</v>
          </cell>
          <cell r="L20">
            <v>-2044699.14</v>
          </cell>
          <cell r="M20">
            <v>-444089.36</v>
          </cell>
          <cell r="N20">
            <v>-1633747.43</v>
          </cell>
          <cell r="O20">
            <v>-326685.65999999997</v>
          </cell>
          <cell r="P20">
            <v>-2404522.4500000002</v>
          </cell>
          <cell r="T20">
            <v>0</v>
          </cell>
          <cell r="U20">
            <v>-5030180.57</v>
          </cell>
          <cell r="X20">
            <v>0</v>
          </cell>
          <cell r="Y20">
            <v>-5030180.57</v>
          </cell>
          <cell r="AB20">
            <v>130</v>
          </cell>
          <cell r="AC20">
            <v>8</v>
          </cell>
          <cell r="AD20" t="str">
            <v>SUBSIDIO DE ISN</v>
          </cell>
          <cell r="AE20">
            <v>-326685.65999999997</v>
          </cell>
          <cell r="AF20">
            <v>-5030180.57</v>
          </cell>
        </row>
        <row r="21">
          <cell r="A21">
            <v>13010</v>
          </cell>
          <cell r="B21">
            <v>130</v>
          </cell>
          <cell r="C21">
            <v>10</v>
          </cell>
          <cell r="D21" t="str">
            <v>DEV.IMP.S/TRANS.PROP.VEH.USADOS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T21">
            <v>0</v>
          </cell>
          <cell r="U21">
            <v>0</v>
          </cell>
          <cell r="X21">
            <v>0</v>
          </cell>
          <cell r="Y21">
            <v>0</v>
          </cell>
          <cell r="AB21">
            <v>130</v>
          </cell>
          <cell r="AC21">
            <v>10</v>
          </cell>
          <cell r="AD21" t="str">
            <v>DEV.IMP.S/TRANS.PROP.VEH.USADOS</v>
          </cell>
          <cell r="AE21">
            <v>0</v>
          </cell>
          <cell r="AF21">
            <v>0</v>
          </cell>
        </row>
        <row r="22">
          <cell r="A22">
            <v>13100</v>
          </cell>
          <cell r="B22">
            <v>131</v>
          </cell>
          <cell r="C22">
            <v>0</v>
          </cell>
          <cell r="D22" t="str">
            <v>SUBSIDIOS IMPUESTO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T22">
            <v>0</v>
          </cell>
          <cell r="U22">
            <v>0</v>
          </cell>
          <cell r="X22">
            <v>0</v>
          </cell>
          <cell r="Y22">
            <v>0</v>
          </cell>
          <cell r="AB22">
            <v>131</v>
          </cell>
          <cell r="AC22">
            <v>0</v>
          </cell>
          <cell r="AD22" t="str">
            <v>SUBSIDIOS IMPUESTO</v>
          </cell>
          <cell r="AE22">
            <v>0</v>
          </cell>
          <cell r="AF22">
            <v>0</v>
          </cell>
        </row>
        <row r="23">
          <cell r="A23">
            <v>13101</v>
          </cell>
          <cell r="B23">
            <v>131</v>
          </cell>
          <cell r="C23">
            <v>1</v>
          </cell>
          <cell r="D23" t="str">
            <v>SUB.IMP.S/NOMINA S/G ACUERDO 27-05-09</v>
          </cell>
          <cell r="E23">
            <v>-12403.14</v>
          </cell>
          <cell r="F23">
            <v>-52237</v>
          </cell>
          <cell r="G23">
            <v>-10405.09</v>
          </cell>
          <cell r="H23">
            <v>-75045.23</v>
          </cell>
          <cell r="I23">
            <v>-3654.28</v>
          </cell>
          <cell r="J23">
            <v>-3702.66</v>
          </cell>
          <cell r="K23">
            <v>0</v>
          </cell>
          <cell r="L23">
            <v>-7356.9400000000005</v>
          </cell>
          <cell r="M23">
            <v>-570300.55000000005</v>
          </cell>
          <cell r="N23">
            <v>-822892.99</v>
          </cell>
          <cell r="O23">
            <v>-622958.84</v>
          </cell>
          <cell r="P23">
            <v>-2016152.38</v>
          </cell>
          <cell r="T23">
            <v>0</v>
          </cell>
          <cell r="U23">
            <v>-2098554.5499999998</v>
          </cell>
          <cell r="X23">
            <v>0</v>
          </cell>
          <cell r="Y23">
            <v>-2098554.5499999998</v>
          </cell>
          <cell r="AB23">
            <v>131</v>
          </cell>
          <cell r="AC23">
            <v>1</v>
          </cell>
          <cell r="AD23" t="str">
            <v>SUB.IMP.S/NOMINA S/G ACUERDO 27-05-09</v>
          </cell>
          <cell r="AE23">
            <v>-622958.84</v>
          </cell>
          <cell r="AF23">
            <v>-2098554.5499999998</v>
          </cell>
        </row>
        <row r="24">
          <cell r="A24">
            <v>13102</v>
          </cell>
          <cell r="B24">
            <v>131</v>
          </cell>
          <cell r="C24">
            <v>2</v>
          </cell>
          <cell r="D24" t="str">
            <v>SUB.IMP.S/HOSPEDAJE S/G ACUERDO 27-05-09</v>
          </cell>
          <cell r="E24">
            <v>0</v>
          </cell>
          <cell r="F24">
            <v>0</v>
          </cell>
          <cell r="G24">
            <v>-17439.03</v>
          </cell>
          <cell r="H24">
            <v>-17439.03</v>
          </cell>
          <cell r="I24">
            <v>0</v>
          </cell>
          <cell r="J24">
            <v>0</v>
          </cell>
          <cell r="K24">
            <v>-3118</v>
          </cell>
          <cell r="L24">
            <v>-3118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T24">
            <v>0</v>
          </cell>
          <cell r="U24">
            <v>-20557.03</v>
          </cell>
          <cell r="X24">
            <v>0</v>
          </cell>
          <cell r="Y24">
            <v>-20557.03</v>
          </cell>
          <cell r="AB24">
            <v>131</v>
          </cell>
          <cell r="AC24">
            <v>2</v>
          </cell>
          <cell r="AD24" t="str">
            <v>SUB.IMP.S/HOSPEDAJE S/G ACUERDO 27-05-09</v>
          </cell>
          <cell r="AE24">
            <v>0</v>
          </cell>
          <cell r="AF24">
            <v>-20557.03</v>
          </cell>
        </row>
        <row r="25">
          <cell r="A25">
            <v>0</v>
          </cell>
          <cell r="D25" t="str">
            <v>TOTAL IMPUESTOS</v>
          </cell>
          <cell r="E25">
            <v>317062716.26999998</v>
          </cell>
          <cell r="F25">
            <v>175928957.25</v>
          </cell>
          <cell r="G25">
            <v>241760385.03</v>
          </cell>
          <cell r="H25">
            <v>734752058.54999995</v>
          </cell>
          <cell r="I25">
            <v>224840074.91999999</v>
          </cell>
          <cell r="J25">
            <v>213781904.49000001</v>
          </cell>
          <cell r="K25">
            <v>211970484.81999999</v>
          </cell>
          <cell r="L25">
            <v>650592464.23000002</v>
          </cell>
          <cell r="M25">
            <v>202361666.22999999</v>
          </cell>
          <cell r="N25">
            <v>214040413.49000001</v>
          </cell>
          <cell r="O25">
            <v>207241023.25</v>
          </cell>
          <cell r="P25">
            <v>623643102.97000003</v>
          </cell>
          <cell r="T25">
            <v>0</v>
          </cell>
          <cell r="U25">
            <v>2008987625.75</v>
          </cell>
          <cell r="X25">
            <v>0</v>
          </cell>
          <cell r="Y25">
            <v>2008987625.75</v>
          </cell>
          <cell r="AB25">
            <v>0</v>
          </cell>
          <cell r="AC25">
            <v>0</v>
          </cell>
          <cell r="AD25" t="str">
            <v>TOTAL IMPUESTOS</v>
          </cell>
          <cell r="AE25">
            <v>207241023.25</v>
          </cell>
          <cell r="AF25">
            <v>2008987625.75</v>
          </cell>
        </row>
        <row r="26">
          <cell r="A26">
            <v>0</v>
          </cell>
          <cell r="D26" t="str">
            <v>D  E  R  E  C  H  O  S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T26">
            <v>0</v>
          </cell>
          <cell r="U26">
            <v>0</v>
          </cell>
          <cell r="X26">
            <v>0</v>
          </cell>
          <cell r="Y26">
            <v>0</v>
          </cell>
          <cell r="AB26">
            <v>0</v>
          </cell>
          <cell r="AC26">
            <v>0</v>
          </cell>
          <cell r="AD26" t="str">
            <v>D  E  R  E  C  H  O  S</v>
          </cell>
          <cell r="AE26">
            <v>0</v>
          </cell>
          <cell r="AF26">
            <v>0</v>
          </cell>
        </row>
        <row r="27">
          <cell r="A27">
            <v>20201</v>
          </cell>
          <cell r="B27">
            <v>202</v>
          </cell>
          <cell r="C27">
            <v>1</v>
          </cell>
          <cell r="D27" t="str">
            <v>DUPLICADOS DE ESCUELAS COMERCIALES</v>
          </cell>
          <cell r="E27">
            <v>0</v>
          </cell>
          <cell r="F27">
            <v>0</v>
          </cell>
          <cell r="G27">
            <v>1008</v>
          </cell>
          <cell r="H27">
            <v>1008</v>
          </cell>
          <cell r="I27">
            <v>224</v>
          </cell>
          <cell r="J27">
            <v>336</v>
          </cell>
          <cell r="K27">
            <v>336</v>
          </cell>
          <cell r="L27">
            <v>896</v>
          </cell>
          <cell r="M27">
            <v>15232</v>
          </cell>
          <cell r="N27">
            <v>5264</v>
          </cell>
          <cell r="O27">
            <v>784</v>
          </cell>
          <cell r="P27">
            <v>21280</v>
          </cell>
          <cell r="T27">
            <v>0</v>
          </cell>
          <cell r="U27">
            <v>23184</v>
          </cell>
          <cell r="X27">
            <v>0</v>
          </cell>
          <cell r="Y27">
            <v>23184</v>
          </cell>
          <cell r="AB27">
            <v>202</v>
          </cell>
          <cell r="AC27">
            <v>1</v>
          </cell>
          <cell r="AD27" t="str">
            <v>DUPLICADOS DE ESCUELAS COMERCIALES</v>
          </cell>
          <cell r="AE27">
            <v>784</v>
          </cell>
          <cell r="AF27">
            <v>23184</v>
          </cell>
        </row>
        <row r="28">
          <cell r="A28">
            <v>20202</v>
          </cell>
          <cell r="B28">
            <v>202</v>
          </cell>
          <cell r="C28">
            <v>2</v>
          </cell>
          <cell r="D28" t="str">
            <v>DUPLICADOS DE ESCUELAS PRIMARIAS</v>
          </cell>
          <cell r="E28">
            <v>16548</v>
          </cell>
          <cell r="F28">
            <v>19404</v>
          </cell>
          <cell r="G28">
            <v>22848</v>
          </cell>
          <cell r="H28">
            <v>58800</v>
          </cell>
          <cell r="I28">
            <v>13244</v>
          </cell>
          <cell r="J28">
            <v>16380</v>
          </cell>
          <cell r="K28">
            <v>19684</v>
          </cell>
          <cell r="L28">
            <v>49308</v>
          </cell>
          <cell r="M28">
            <v>19264</v>
          </cell>
          <cell r="N28">
            <v>23212.09</v>
          </cell>
          <cell r="O28">
            <v>22288</v>
          </cell>
          <cell r="P28">
            <v>64764.09</v>
          </cell>
          <cell r="T28">
            <v>0</v>
          </cell>
          <cell r="U28">
            <v>172872.09</v>
          </cell>
          <cell r="X28">
            <v>0</v>
          </cell>
          <cell r="Y28">
            <v>172872.09</v>
          </cell>
          <cell r="AB28">
            <v>202</v>
          </cell>
          <cell r="AC28">
            <v>2</v>
          </cell>
          <cell r="AD28" t="str">
            <v>DUPLICADOS DE ESCUELAS PRIMARIAS</v>
          </cell>
          <cell r="AE28">
            <v>22288</v>
          </cell>
          <cell r="AF28">
            <v>172872.09</v>
          </cell>
        </row>
        <row r="29">
          <cell r="A29">
            <v>20203</v>
          </cell>
          <cell r="B29">
            <v>202</v>
          </cell>
          <cell r="C29">
            <v>3</v>
          </cell>
          <cell r="D29" t="str">
            <v>DUPLICADOS DE ESCUELAS SECUNDARIAS</v>
          </cell>
          <cell r="E29">
            <v>40907</v>
          </cell>
          <cell r="F29">
            <v>47264</v>
          </cell>
          <cell r="G29">
            <v>44352</v>
          </cell>
          <cell r="H29">
            <v>132523</v>
          </cell>
          <cell r="I29">
            <v>29036</v>
          </cell>
          <cell r="J29">
            <v>44828</v>
          </cell>
          <cell r="K29">
            <v>41356</v>
          </cell>
          <cell r="L29">
            <v>115220</v>
          </cell>
          <cell r="M29">
            <v>45724</v>
          </cell>
          <cell r="N29">
            <v>59556</v>
          </cell>
          <cell r="O29">
            <v>52080</v>
          </cell>
          <cell r="P29">
            <v>157360</v>
          </cell>
          <cell r="T29">
            <v>0</v>
          </cell>
          <cell r="U29">
            <v>405103</v>
          </cell>
          <cell r="X29">
            <v>0</v>
          </cell>
          <cell r="Y29">
            <v>405103</v>
          </cell>
          <cell r="AB29">
            <v>202</v>
          </cell>
          <cell r="AC29">
            <v>3</v>
          </cell>
          <cell r="AD29" t="str">
            <v>DUPLICADOS DE ESCUELAS SECUNDARIAS</v>
          </cell>
          <cell r="AE29">
            <v>52080</v>
          </cell>
          <cell r="AF29">
            <v>405103</v>
          </cell>
        </row>
        <row r="30">
          <cell r="A30">
            <v>20204</v>
          </cell>
          <cell r="B30">
            <v>202</v>
          </cell>
          <cell r="C30">
            <v>4</v>
          </cell>
          <cell r="D30" t="str">
            <v>CONST.DE SERV.SOCIAL Y CONST.DE ESTUDIOS</v>
          </cell>
          <cell r="E30">
            <v>5712</v>
          </cell>
          <cell r="F30">
            <v>4144</v>
          </cell>
          <cell r="G30">
            <v>7812</v>
          </cell>
          <cell r="H30">
            <v>17668</v>
          </cell>
          <cell r="I30">
            <v>3220</v>
          </cell>
          <cell r="J30">
            <v>3760</v>
          </cell>
          <cell r="K30">
            <v>5630</v>
          </cell>
          <cell r="L30">
            <v>12610</v>
          </cell>
          <cell r="M30">
            <v>11506</v>
          </cell>
          <cell r="N30">
            <v>5796</v>
          </cell>
          <cell r="O30">
            <v>3332</v>
          </cell>
          <cell r="P30">
            <v>20634</v>
          </cell>
          <cell r="T30">
            <v>0</v>
          </cell>
          <cell r="U30">
            <v>50912</v>
          </cell>
          <cell r="X30">
            <v>0</v>
          </cell>
          <cell r="Y30">
            <v>50912</v>
          </cell>
          <cell r="AB30">
            <v>202</v>
          </cell>
          <cell r="AC30">
            <v>4</v>
          </cell>
          <cell r="AD30" t="str">
            <v>CONST.DE SERV.SOCIAL Y CONST.DE ESTUDIOS</v>
          </cell>
          <cell r="AE30">
            <v>3332</v>
          </cell>
          <cell r="AF30">
            <v>50912</v>
          </cell>
        </row>
        <row r="31">
          <cell r="A31">
            <v>20205</v>
          </cell>
          <cell r="B31">
            <v>202</v>
          </cell>
          <cell r="C31">
            <v>5</v>
          </cell>
          <cell r="D31" t="str">
            <v>CERT.ESC.TEC.LIC.NOR.PREP.ENF.Y TIT.PROF</v>
          </cell>
          <cell r="E31">
            <v>440094</v>
          </cell>
          <cell r="F31">
            <v>1747374.01</v>
          </cell>
          <cell r="G31">
            <v>1436747</v>
          </cell>
          <cell r="H31">
            <v>3624215.01</v>
          </cell>
          <cell r="I31">
            <v>666034</v>
          </cell>
          <cell r="J31">
            <v>846132</v>
          </cell>
          <cell r="K31">
            <v>779690</v>
          </cell>
          <cell r="L31">
            <v>2291856</v>
          </cell>
          <cell r="M31">
            <v>820520</v>
          </cell>
          <cell r="N31">
            <v>995064</v>
          </cell>
          <cell r="O31">
            <v>1262104</v>
          </cell>
          <cell r="P31">
            <v>3077688</v>
          </cell>
          <cell r="T31">
            <v>0</v>
          </cell>
          <cell r="U31">
            <v>8993759.0099999998</v>
          </cell>
          <cell r="X31">
            <v>0</v>
          </cell>
          <cell r="Y31">
            <v>8993759.0099999998</v>
          </cell>
          <cell r="AB31">
            <v>202</v>
          </cell>
          <cell r="AC31">
            <v>5</v>
          </cell>
          <cell r="AD31" t="str">
            <v>CERT.ESC.TEC.LIC.NOR.PREP.ENF.Y TIT.PROF</v>
          </cell>
          <cell r="AE31">
            <v>1262104</v>
          </cell>
          <cell r="AF31">
            <v>8993759.0099999998</v>
          </cell>
        </row>
        <row r="32">
          <cell r="A32">
            <v>20206</v>
          </cell>
          <cell r="B32">
            <v>202</v>
          </cell>
          <cell r="C32">
            <v>6</v>
          </cell>
          <cell r="D32" t="str">
            <v>DUPLICADOS DE PREESCOLAR</v>
          </cell>
          <cell r="E32">
            <v>224</v>
          </cell>
          <cell r="F32">
            <v>280</v>
          </cell>
          <cell r="G32">
            <v>392</v>
          </cell>
          <cell r="H32">
            <v>896</v>
          </cell>
          <cell r="I32">
            <v>140</v>
          </cell>
          <cell r="J32">
            <v>336</v>
          </cell>
          <cell r="K32">
            <v>364</v>
          </cell>
          <cell r="L32">
            <v>840</v>
          </cell>
          <cell r="M32">
            <v>2324</v>
          </cell>
          <cell r="N32">
            <v>2548</v>
          </cell>
          <cell r="O32">
            <v>2380</v>
          </cell>
          <cell r="P32">
            <v>7252</v>
          </cell>
          <cell r="T32">
            <v>0</v>
          </cell>
          <cell r="U32">
            <v>8988</v>
          </cell>
          <cell r="X32">
            <v>0</v>
          </cell>
          <cell r="Y32">
            <v>8988</v>
          </cell>
          <cell r="AB32">
            <v>202</v>
          </cell>
          <cell r="AC32">
            <v>6</v>
          </cell>
          <cell r="AD32" t="str">
            <v>DUPLICADOS DE PREESCOLAR</v>
          </cell>
          <cell r="AE32">
            <v>2380</v>
          </cell>
          <cell r="AF32">
            <v>8988</v>
          </cell>
        </row>
        <row r="33">
          <cell r="A33">
            <v>20207</v>
          </cell>
          <cell r="B33">
            <v>202</v>
          </cell>
          <cell r="C33">
            <v>7</v>
          </cell>
          <cell r="D33" t="str">
            <v>EQUIVALENCIAS Y REVALIDACIONES CEDU.PROF</v>
          </cell>
          <cell r="E33">
            <v>58500</v>
          </cell>
          <cell r="F33">
            <v>131079</v>
          </cell>
          <cell r="G33">
            <v>192577</v>
          </cell>
          <cell r="H33">
            <v>382156</v>
          </cell>
          <cell r="I33">
            <v>85405</v>
          </cell>
          <cell r="J33">
            <v>102272</v>
          </cell>
          <cell r="K33">
            <v>197097</v>
          </cell>
          <cell r="L33">
            <v>384774</v>
          </cell>
          <cell r="M33">
            <v>131552</v>
          </cell>
          <cell r="N33">
            <v>122563</v>
          </cell>
          <cell r="O33">
            <v>112753</v>
          </cell>
          <cell r="P33">
            <v>366868</v>
          </cell>
          <cell r="T33">
            <v>0</v>
          </cell>
          <cell r="U33">
            <v>1133798</v>
          </cell>
          <cell r="X33">
            <v>0</v>
          </cell>
          <cell r="Y33">
            <v>1133798</v>
          </cell>
          <cell r="AB33">
            <v>202</v>
          </cell>
          <cell r="AC33">
            <v>7</v>
          </cell>
          <cell r="AD33" t="str">
            <v>EQUIVALENCIAS Y REVALIDACIONES CEDU.PROF</v>
          </cell>
          <cell r="AE33">
            <v>112753</v>
          </cell>
          <cell r="AF33">
            <v>1133798</v>
          </cell>
        </row>
        <row r="34">
          <cell r="A34">
            <v>20208</v>
          </cell>
          <cell r="B34">
            <v>202</v>
          </cell>
          <cell r="C34">
            <v>8</v>
          </cell>
          <cell r="D34" t="str">
            <v>SUBSIDIOS DE SERVICIOS DE EDUCACION</v>
          </cell>
          <cell r="E34">
            <v>0</v>
          </cell>
          <cell r="F34">
            <v>-115444</v>
          </cell>
          <cell r="G34">
            <v>-178853</v>
          </cell>
          <cell r="H34">
            <v>-294297</v>
          </cell>
          <cell r="I34">
            <v>-134736</v>
          </cell>
          <cell r="J34">
            <v>-56131</v>
          </cell>
          <cell r="K34">
            <v>-131135</v>
          </cell>
          <cell r="L34">
            <v>-322002</v>
          </cell>
          <cell r="M34">
            <v>-167474</v>
          </cell>
          <cell r="N34">
            <v>-91623</v>
          </cell>
          <cell r="O34">
            <v>-165537</v>
          </cell>
          <cell r="P34">
            <v>-424634</v>
          </cell>
          <cell r="T34">
            <v>0</v>
          </cell>
          <cell r="U34">
            <v>-1040933</v>
          </cell>
          <cell r="X34">
            <v>0</v>
          </cell>
          <cell r="Y34">
            <v>-1040933</v>
          </cell>
          <cell r="AB34">
            <v>202</v>
          </cell>
          <cell r="AC34">
            <v>8</v>
          </cell>
          <cell r="AD34" t="str">
            <v>SUBSIDIOS DE SERVICIOS DE EDUCACION</v>
          </cell>
          <cell r="AE34">
            <v>-165537</v>
          </cell>
          <cell r="AF34">
            <v>-1040933</v>
          </cell>
        </row>
        <row r="35">
          <cell r="A35">
            <v>20209</v>
          </cell>
          <cell r="B35">
            <v>202</v>
          </cell>
          <cell r="C35">
            <v>9</v>
          </cell>
          <cell r="D35" t="str">
            <v>LEG.DE TRAN.TITULO PROF.D/GDO.O TEC.SUP.</v>
          </cell>
          <cell r="E35">
            <v>0</v>
          </cell>
          <cell r="F35">
            <v>168</v>
          </cell>
          <cell r="G35">
            <v>1090</v>
          </cell>
          <cell r="H35">
            <v>1258</v>
          </cell>
          <cell r="I35">
            <v>1676</v>
          </cell>
          <cell r="J35">
            <v>8462</v>
          </cell>
          <cell r="K35">
            <v>12736</v>
          </cell>
          <cell r="L35">
            <v>22874</v>
          </cell>
          <cell r="M35">
            <v>4106</v>
          </cell>
          <cell r="N35">
            <v>5364</v>
          </cell>
          <cell r="O35">
            <v>3520</v>
          </cell>
          <cell r="P35">
            <v>12990</v>
          </cell>
          <cell r="T35">
            <v>0</v>
          </cell>
          <cell r="U35">
            <v>37122</v>
          </cell>
          <cell r="X35">
            <v>0</v>
          </cell>
          <cell r="Y35">
            <v>37122</v>
          </cell>
          <cell r="AB35">
            <v>202</v>
          </cell>
          <cell r="AC35">
            <v>9</v>
          </cell>
          <cell r="AD35" t="str">
            <v>LEG.DE TRAN.TITULO PROF.D/GDO.O TEC.SUP.</v>
          </cell>
          <cell r="AE35">
            <v>3520</v>
          </cell>
          <cell r="AF35">
            <v>37122</v>
          </cell>
        </row>
        <row r="36">
          <cell r="A36">
            <v>20210</v>
          </cell>
          <cell r="B36">
            <v>202</v>
          </cell>
          <cell r="C36">
            <v>10</v>
          </cell>
          <cell r="D36" t="str">
            <v>LEG.DE TRANS.TITULOS TEC.Y/O ENFERMERIA</v>
          </cell>
          <cell r="E36">
            <v>0</v>
          </cell>
          <cell r="F36">
            <v>13431</v>
          </cell>
          <cell r="G36">
            <v>7243</v>
          </cell>
          <cell r="H36">
            <v>20674</v>
          </cell>
          <cell r="I36">
            <v>2346</v>
          </cell>
          <cell r="J36">
            <v>0</v>
          </cell>
          <cell r="K36">
            <v>4719</v>
          </cell>
          <cell r="L36">
            <v>7065</v>
          </cell>
          <cell r="M36">
            <v>1089</v>
          </cell>
          <cell r="N36">
            <v>1089</v>
          </cell>
          <cell r="O36">
            <v>14521</v>
          </cell>
          <cell r="P36">
            <v>16699</v>
          </cell>
          <cell r="T36">
            <v>0</v>
          </cell>
          <cell r="U36">
            <v>44438</v>
          </cell>
          <cell r="X36">
            <v>0</v>
          </cell>
          <cell r="Y36">
            <v>44438</v>
          </cell>
          <cell r="AB36">
            <v>202</v>
          </cell>
          <cell r="AC36">
            <v>10</v>
          </cell>
          <cell r="AD36" t="str">
            <v>LEG.DE TRANS.TITULOS TEC.Y/O ENFERMERIA</v>
          </cell>
          <cell r="AE36">
            <v>14521</v>
          </cell>
          <cell r="AF36">
            <v>44438</v>
          </cell>
        </row>
        <row r="37">
          <cell r="A37">
            <v>20211</v>
          </cell>
          <cell r="B37">
            <v>202</v>
          </cell>
          <cell r="C37">
            <v>11</v>
          </cell>
          <cell r="D37" t="str">
            <v>LEG.TRAN.ACTA D/EXAMEN PROF.D/GDO.TEC.SU</v>
          </cell>
          <cell r="E37">
            <v>4688</v>
          </cell>
          <cell r="F37">
            <v>78442</v>
          </cell>
          <cell r="G37">
            <v>18002</v>
          </cell>
          <cell r="H37">
            <v>101132</v>
          </cell>
          <cell r="I37">
            <v>9712</v>
          </cell>
          <cell r="J37">
            <v>11220</v>
          </cell>
          <cell r="K37">
            <v>9712</v>
          </cell>
          <cell r="L37">
            <v>30644</v>
          </cell>
          <cell r="M37">
            <v>21854</v>
          </cell>
          <cell r="N37">
            <v>129787</v>
          </cell>
          <cell r="O37">
            <v>134194</v>
          </cell>
          <cell r="P37">
            <v>285835</v>
          </cell>
          <cell r="T37">
            <v>0</v>
          </cell>
          <cell r="U37">
            <v>417611</v>
          </cell>
          <cell r="X37">
            <v>0</v>
          </cell>
          <cell r="Y37">
            <v>417611</v>
          </cell>
          <cell r="AB37">
            <v>202</v>
          </cell>
          <cell r="AC37">
            <v>11</v>
          </cell>
          <cell r="AD37" t="str">
            <v>LEG.TRAN.ACTA D/EXAMEN PROF.D/GDO.TEC.SU</v>
          </cell>
          <cell r="AE37">
            <v>134194</v>
          </cell>
          <cell r="AF37">
            <v>417611</v>
          </cell>
        </row>
        <row r="38">
          <cell r="A38">
            <v>20212</v>
          </cell>
          <cell r="B38">
            <v>202</v>
          </cell>
          <cell r="C38">
            <v>12</v>
          </cell>
          <cell r="D38" t="str">
            <v>LEG.TRANS.ACTA D/EXAMEN D/ENFER.Y TEC.</v>
          </cell>
          <cell r="E38">
            <v>0</v>
          </cell>
          <cell r="F38">
            <v>279</v>
          </cell>
          <cell r="G38">
            <v>1116</v>
          </cell>
          <cell r="H38">
            <v>1395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447</v>
          </cell>
          <cell r="N38">
            <v>279</v>
          </cell>
          <cell r="O38">
            <v>1842</v>
          </cell>
          <cell r="P38">
            <v>2568</v>
          </cell>
          <cell r="T38">
            <v>0</v>
          </cell>
          <cell r="U38">
            <v>3963</v>
          </cell>
          <cell r="X38">
            <v>0</v>
          </cell>
          <cell r="Y38">
            <v>3963</v>
          </cell>
          <cell r="AB38">
            <v>202</v>
          </cell>
          <cell r="AC38">
            <v>12</v>
          </cell>
          <cell r="AD38" t="str">
            <v>LEG.TRANS.ACTA D/EXAMEN D/ENFER.Y TEC.</v>
          </cell>
          <cell r="AE38">
            <v>1842</v>
          </cell>
          <cell r="AF38">
            <v>3963</v>
          </cell>
        </row>
        <row r="39">
          <cell r="B39">
            <v>202</v>
          </cell>
          <cell r="C39">
            <v>0</v>
          </cell>
          <cell r="D39" t="str">
            <v>SERVICIOS DE EDUCACION</v>
          </cell>
          <cell r="E39">
            <v>566673</v>
          </cell>
          <cell r="F39">
            <v>1926421.01</v>
          </cell>
          <cell r="G39">
            <v>1554334</v>
          </cell>
          <cell r="H39">
            <v>4047428.01</v>
          </cell>
          <cell r="I39">
            <v>676301</v>
          </cell>
          <cell r="J39">
            <v>977595</v>
          </cell>
          <cell r="K39">
            <v>940189</v>
          </cell>
          <cell r="L39">
            <v>2594085</v>
          </cell>
          <cell r="M39">
            <v>906144</v>
          </cell>
          <cell r="N39">
            <v>1258899.0900000001</v>
          </cell>
          <cell r="O39">
            <v>1444261</v>
          </cell>
          <cell r="P39">
            <v>3609304.09</v>
          </cell>
          <cell r="T39">
            <v>0</v>
          </cell>
          <cell r="U39">
            <v>10250817.1</v>
          </cell>
          <cell r="X39">
            <v>0</v>
          </cell>
          <cell r="Y39">
            <v>10250817.1</v>
          </cell>
          <cell r="AB39">
            <v>202</v>
          </cell>
          <cell r="AC39">
            <v>0</v>
          </cell>
          <cell r="AD39" t="str">
            <v>SERVICIOS DE EDUCACION</v>
          </cell>
          <cell r="AE39">
            <v>1444261</v>
          </cell>
          <cell r="AF39">
            <v>10250817.1</v>
          </cell>
        </row>
        <row r="40">
          <cell r="A40">
            <v>20300</v>
          </cell>
          <cell r="B40">
            <v>203</v>
          </cell>
          <cell r="C40">
            <v>0</v>
          </cell>
          <cell r="D40" t="str">
            <v>SERVICIOS DE VIGILANCIA</v>
          </cell>
          <cell r="E40">
            <v>39000</v>
          </cell>
          <cell r="F40">
            <v>113280</v>
          </cell>
          <cell r="G40">
            <v>66000</v>
          </cell>
          <cell r="H40">
            <v>218280</v>
          </cell>
          <cell r="I40">
            <v>51000</v>
          </cell>
          <cell r="J40">
            <v>90000</v>
          </cell>
          <cell r="K40">
            <v>111000</v>
          </cell>
          <cell r="L40">
            <v>252000</v>
          </cell>
          <cell r="M40">
            <v>120000</v>
          </cell>
          <cell r="N40">
            <v>120000</v>
          </cell>
          <cell r="O40">
            <v>78000</v>
          </cell>
          <cell r="P40">
            <v>318000</v>
          </cell>
          <cell r="T40">
            <v>0</v>
          </cell>
          <cell r="U40">
            <v>788280</v>
          </cell>
          <cell r="X40">
            <v>0</v>
          </cell>
          <cell r="Y40">
            <v>788280</v>
          </cell>
          <cell r="AB40">
            <v>203</v>
          </cell>
          <cell r="AC40">
            <v>0</v>
          </cell>
          <cell r="AD40" t="str">
            <v>SERVICIOS DE VIGILANCIA</v>
          </cell>
          <cell r="AE40">
            <v>78000</v>
          </cell>
          <cell r="AF40">
            <v>788280</v>
          </cell>
        </row>
        <row r="41">
          <cell r="A41">
            <v>20410</v>
          </cell>
          <cell r="B41">
            <v>204</v>
          </cell>
          <cell r="C41">
            <v>10</v>
          </cell>
          <cell r="D41" t="str">
            <v>CAMBIO DE PROYECTO DE CONSTRUCCION</v>
          </cell>
          <cell r="E41">
            <v>700</v>
          </cell>
          <cell r="F41">
            <v>13580</v>
          </cell>
          <cell r="G41">
            <v>65660</v>
          </cell>
          <cell r="H41">
            <v>79940</v>
          </cell>
          <cell r="I41">
            <v>4620</v>
          </cell>
          <cell r="J41">
            <v>3080</v>
          </cell>
          <cell r="K41">
            <v>125020</v>
          </cell>
          <cell r="L41">
            <v>132720</v>
          </cell>
          <cell r="M41">
            <v>11060</v>
          </cell>
          <cell r="N41">
            <v>15540</v>
          </cell>
          <cell r="O41">
            <v>2240</v>
          </cell>
          <cell r="P41">
            <v>28840</v>
          </cell>
          <cell r="T41">
            <v>0</v>
          </cell>
          <cell r="U41">
            <v>241500</v>
          </cell>
          <cell r="X41">
            <v>0</v>
          </cell>
          <cell r="Y41">
            <v>241500</v>
          </cell>
          <cell r="AB41">
            <v>204</v>
          </cell>
          <cell r="AC41">
            <v>10</v>
          </cell>
          <cell r="AD41" t="str">
            <v>CAMBIO DE PROYECTO DE CONSTRUCCION</v>
          </cell>
          <cell r="AE41">
            <v>2240</v>
          </cell>
          <cell r="AF41">
            <v>241500</v>
          </cell>
        </row>
        <row r="42">
          <cell r="A42">
            <v>20411</v>
          </cell>
          <cell r="B42">
            <v>204</v>
          </cell>
          <cell r="C42">
            <v>11</v>
          </cell>
          <cell r="D42" t="str">
            <v>INFORMATIVO DE VALOR CATASTRAL</v>
          </cell>
          <cell r="E42">
            <v>1325128</v>
          </cell>
          <cell r="F42">
            <v>1308160</v>
          </cell>
          <cell r="G42">
            <v>1837500</v>
          </cell>
          <cell r="H42">
            <v>4470788</v>
          </cell>
          <cell r="I42">
            <v>1064840</v>
          </cell>
          <cell r="J42">
            <v>1157240</v>
          </cell>
          <cell r="K42">
            <v>1423660</v>
          </cell>
          <cell r="L42">
            <v>3645740</v>
          </cell>
          <cell r="M42">
            <v>1222060</v>
          </cell>
          <cell r="N42">
            <v>1355480</v>
          </cell>
          <cell r="O42">
            <v>1227380</v>
          </cell>
          <cell r="P42">
            <v>3804920</v>
          </cell>
          <cell r="T42">
            <v>0</v>
          </cell>
          <cell r="U42">
            <v>11921448</v>
          </cell>
          <cell r="X42">
            <v>0</v>
          </cell>
          <cell r="Y42">
            <v>11921448</v>
          </cell>
          <cell r="AB42">
            <v>204</v>
          </cell>
          <cell r="AC42">
            <v>11</v>
          </cell>
          <cell r="AD42" t="str">
            <v>INFORMATIVO DE VALOR CATASTRAL</v>
          </cell>
          <cell r="AE42">
            <v>1227380</v>
          </cell>
          <cell r="AF42">
            <v>11921448</v>
          </cell>
        </row>
        <row r="43">
          <cell r="A43">
            <v>20412</v>
          </cell>
          <cell r="B43">
            <v>204</v>
          </cell>
          <cell r="C43">
            <v>12</v>
          </cell>
          <cell r="D43" t="str">
            <v>AVALUO DE LA SEDUE</v>
          </cell>
          <cell r="E43">
            <v>7700</v>
          </cell>
          <cell r="F43">
            <v>9240</v>
          </cell>
          <cell r="G43">
            <v>6020</v>
          </cell>
          <cell r="H43">
            <v>22960</v>
          </cell>
          <cell r="I43">
            <v>6300</v>
          </cell>
          <cell r="J43">
            <v>10640</v>
          </cell>
          <cell r="K43">
            <v>9940</v>
          </cell>
          <cell r="L43">
            <v>26880</v>
          </cell>
          <cell r="M43">
            <v>6300</v>
          </cell>
          <cell r="N43">
            <v>6720</v>
          </cell>
          <cell r="O43">
            <v>5320</v>
          </cell>
          <cell r="P43">
            <v>18340</v>
          </cell>
          <cell r="T43">
            <v>0</v>
          </cell>
          <cell r="U43">
            <v>68180</v>
          </cell>
          <cell r="X43">
            <v>0</v>
          </cell>
          <cell r="Y43">
            <v>68180</v>
          </cell>
          <cell r="AB43">
            <v>204</v>
          </cell>
          <cell r="AC43">
            <v>12</v>
          </cell>
          <cell r="AD43" t="str">
            <v>AVALUO DE LA SEDUE</v>
          </cell>
          <cell r="AE43">
            <v>5320</v>
          </cell>
          <cell r="AF43">
            <v>68180</v>
          </cell>
        </row>
        <row r="44">
          <cell r="A44">
            <v>20413</v>
          </cell>
          <cell r="B44">
            <v>204</v>
          </cell>
          <cell r="C44">
            <v>13</v>
          </cell>
          <cell r="D44" t="str">
            <v>AVALUO CATASTRAL</v>
          </cell>
          <cell r="E44">
            <v>37222</v>
          </cell>
          <cell r="F44">
            <v>50064</v>
          </cell>
          <cell r="G44">
            <v>53312</v>
          </cell>
          <cell r="H44">
            <v>140598</v>
          </cell>
          <cell r="I44">
            <v>36624</v>
          </cell>
          <cell r="J44">
            <v>55552</v>
          </cell>
          <cell r="K44">
            <v>53816</v>
          </cell>
          <cell r="L44">
            <v>145992</v>
          </cell>
          <cell r="M44">
            <v>63616</v>
          </cell>
          <cell r="N44">
            <v>55272</v>
          </cell>
          <cell r="O44">
            <v>65128</v>
          </cell>
          <cell r="P44">
            <v>184016</v>
          </cell>
          <cell r="T44">
            <v>0</v>
          </cell>
          <cell r="U44">
            <v>470606</v>
          </cell>
          <cell r="X44">
            <v>0</v>
          </cell>
          <cell r="Y44">
            <v>470606</v>
          </cell>
          <cell r="AB44">
            <v>204</v>
          </cell>
          <cell r="AC44">
            <v>13</v>
          </cell>
          <cell r="AD44" t="str">
            <v>AVALUO CATASTRAL</v>
          </cell>
          <cell r="AE44">
            <v>65128</v>
          </cell>
          <cell r="AF44">
            <v>470606</v>
          </cell>
        </row>
        <row r="45">
          <cell r="A45">
            <v>20414</v>
          </cell>
          <cell r="B45">
            <v>204</v>
          </cell>
          <cell r="C45">
            <v>14</v>
          </cell>
          <cell r="D45" t="str">
            <v>CERTIFICACION DE NO INSCRIPCION CATASTRA</v>
          </cell>
          <cell r="E45">
            <v>10554</v>
          </cell>
          <cell r="F45">
            <v>13883</v>
          </cell>
          <cell r="G45">
            <v>17912</v>
          </cell>
          <cell r="H45">
            <v>42349</v>
          </cell>
          <cell r="I45">
            <v>13831</v>
          </cell>
          <cell r="J45">
            <v>14501</v>
          </cell>
          <cell r="K45">
            <v>13436</v>
          </cell>
          <cell r="L45">
            <v>41768</v>
          </cell>
          <cell r="M45">
            <v>9855</v>
          </cell>
          <cell r="N45">
            <v>11112</v>
          </cell>
          <cell r="O45">
            <v>10159</v>
          </cell>
          <cell r="P45">
            <v>31126</v>
          </cell>
          <cell r="T45">
            <v>0</v>
          </cell>
          <cell r="U45">
            <v>115243</v>
          </cell>
          <cell r="X45">
            <v>0</v>
          </cell>
          <cell r="Y45">
            <v>115243</v>
          </cell>
          <cell r="AB45">
            <v>204</v>
          </cell>
          <cell r="AC45">
            <v>14</v>
          </cell>
          <cell r="AD45" t="str">
            <v>CERTIFICACION DE NO INSCRIPCION CATASTRA</v>
          </cell>
          <cell r="AE45">
            <v>10159</v>
          </cell>
          <cell r="AF45">
            <v>115243</v>
          </cell>
        </row>
        <row r="46">
          <cell r="A46">
            <v>20415</v>
          </cell>
          <cell r="B46">
            <v>204</v>
          </cell>
          <cell r="C46">
            <v>15</v>
          </cell>
          <cell r="D46" t="str">
            <v>CERTIFICACIONES</v>
          </cell>
          <cell r="E46">
            <v>3424</v>
          </cell>
          <cell r="F46">
            <v>6509</v>
          </cell>
          <cell r="G46">
            <v>7468</v>
          </cell>
          <cell r="H46">
            <v>17401</v>
          </cell>
          <cell r="I46">
            <v>4964</v>
          </cell>
          <cell r="J46">
            <v>5924</v>
          </cell>
          <cell r="K46">
            <v>8210</v>
          </cell>
          <cell r="L46">
            <v>19098</v>
          </cell>
          <cell r="M46">
            <v>4720</v>
          </cell>
          <cell r="N46">
            <v>5846</v>
          </cell>
          <cell r="O46">
            <v>5053</v>
          </cell>
          <cell r="P46">
            <v>15619</v>
          </cell>
          <cell r="T46">
            <v>0</v>
          </cell>
          <cell r="U46">
            <v>52118</v>
          </cell>
          <cell r="X46">
            <v>0</v>
          </cell>
          <cell r="Y46">
            <v>52118</v>
          </cell>
          <cell r="AB46">
            <v>204</v>
          </cell>
          <cell r="AC46">
            <v>15</v>
          </cell>
          <cell r="AD46" t="str">
            <v>CERTIFICACIONES</v>
          </cell>
          <cell r="AE46">
            <v>5053</v>
          </cell>
          <cell r="AF46">
            <v>52118</v>
          </cell>
        </row>
        <row r="47">
          <cell r="A47">
            <v>20416</v>
          </cell>
          <cell r="B47">
            <v>204</v>
          </cell>
          <cell r="C47">
            <v>16</v>
          </cell>
          <cell r="D47" t="str">
            <v>ACLARACIONES</v>
          </cell>
          <cell r="E47">
            <v>12544</v>
          </cell>
          <cell r="F47">
            <v>6720</v>
          </cell>
          <cell r="G47">
            <v>4508</v>
          </cell>
          <cell r="H47">
            <v>23772</v>
          </cell>
          <cell r="I47">
            <v>1960</v>
          </cell>
          <cell r="J47">
            <v>5258</v>
          </cell>
          <cell r="K47">
            <v>5256</v>
          </cell>
          <cell r="L47">
            <v>12474</v>
          </cell>
          <cell r="M47">
            <v>2911</v>
          </cell>
          <cell r="N47">
            <v>3191</v>
          </cell>
          <cell r="O47">
            <v>5478</v>
          </cell>
          <cell r="P47">
            <v>11580</v>
          </cell>
          <cell r="T47">
            <v>0</v>
          </cell>
          <cell r="U47">
            <v>47826</v>
          </cell>
          <cell r="X47">
            <v>0</v>
          </cell>
          <cell r="Y47">
            <v>47826</v>
          </cell>
          <cell r="AB47">
            <v>204</v>
          </cell>
          <cell r="AC47">
            <v>16</v>
          </cell>
          <cell r="AD47" t="str">
            <v>ACLARACIONES</v>
          </cell>
          <cell r="AE47">
            <v>5478</v>
          </cell>
          <cell r="AF47">
            <v>47826</v>
          </cell>
        </row>
        <row r="48">
          <cell r="A48">
            <v>20417</v>
          </cell>
          <cell r="B48">
            <v>204</v>
          </cell>
          <cell r="C48">
            <v>17</v>
          </cell>
          <cell r="D48" t="str">
            <v>INFORMACION Y UBICACION DE PREDIOS</v>
          </cell>
          <cell r="E48">
            <v>56</v>
          </cell>
          <cell r="F48">
            <v>0</v>
          </cell>
          <cell r="G48">
            <v>224</v>
          </cell>
          <cell r="H48">
            <v>280</v>
          </cell>
          <cell r="I48">
            <v>0</v>
          </cell>
          <cell r="J48">
            <v>112</v>
          </cell>
          <cell r="K48">
            <v>0</v>
          </cell>
          <cell r="L48">
            <v>112</v>
          </cell>
          <cell r="M48">
            <v>56</v>
          </cell>
          <cell r="N48">
            <v>56</v>
          </cell>
          <cell r="O48">
            <v>56</v>
          </cell>
          <cell r="P48">
            <v>168</v>
          </cell>
          <cell r="T48">
            <v>0</v>
          </cell>
          <cell r="U48">
            <v>560</v>
          </cell>
          <cell r="X48">
            <v>0</v>
          </cell>
          <cell r="Y48">
            <v>560</v>
          </cell>
          <cell r="AB48">
            <v>204</v>
          </cell>
          <cell r="AC48">
            <v>17</v>
          </cell>
          <cell r="AD48" t="str">
            <v>INFORMACION Y UBICACION DE PREDIOS</v>
          </cell>
          <cell r="AE48">
            <v>56</v>
          </cell>
          <cell r="AF48">
            <v>560</v>
          </cell>
        </row>
        <row r="49">
          <cell r="A49">
            <v>20418</v>
          </cell>
          <cell r="B49">
            <v>204</v>
          </cell>
          <cell r="C49">
            <v>18</v>
          </cell>
          <cell r="D49" t="str">
            <v>RECTIFICACIONES</v>
          </cell>
          <cell r="E49">
            <v>3023</v>
          </cell>
          <cell r="F49">
            <v>4872</v>
          </cell>
          <cell r="G49">
            <v>6384</v>
          </cell>
          <cell r="H49">
            <v>14279</v>
          </cell>
          <cell r="I49">
            <v>3640</v>
          </cell>
          <cell r="J49">
            <v>3808</v>
          </cell>
          <cell r="K49">
            <v>6552</v>
          </cell>
          <cell r="L49">
            <v>14000</v>
          </cell>
          <cell r="M49">
            <v>5824</v>
          </cell>
          <cell r="N49">
            <v>4591</v>
          </cell>
          <cell r="O49">
            <v>5710</v>
          </cell>
          <cell r="P49">
            <v>16125</v>
          </cell>
          <cell r="T49">
            <v>0</v>
          </cell>
          <cell r="U49">
            <v>44404</v>
          </cell>
          <cell r="X49">
            <v>0</v>
          </cell>
          <cell r="Y49">
            <v>44404</v>
          </cell>
          <cell r="AB49">
            <v>204</v>
          </cell>
          <cell r="AC49">
            <v>18</v>
          </cell>
          <cell r="AD49" t="str">
            <v>RECTIFICACIONES</v>
          </cell>
          <cell r="AE49">
            <v>5710</v>
          </cell>
          <cell r="AF49">
            <v>44404</v>
          </cell>
        </row>
        <row r="50">
          <cell r="A50">
            <v>20419</v>
          </cell>
          <cell r="B50">
            <v>204</v>
          </cell>
          <cell r="C50">
            <v>19</v>
          </cell>
          <cell r="D50" t="str">
            <v>PLANOS DE NUEVAS CONSTRUCCIONES</v>
          </cell>
          <cell r="E50">
            <v>1994825</v>
          </cell>
          <cell r="F50">
            <v>2083190</v>
          </cell>
          <cell r="G50">
            <v>2814260</v>
          </cell>
          <cell r="H50">
            <v>6892275</v>
          </cell>
          <cell r="I50">
            <v>4191677</v>
          </cell>
          <cell r="J50">
            <v>3882238</v>
          </cell>
          <cell r="K50">
            <v>4444900</v>
          </cell>
          <cell r="L50">
            <v>12518815</v>
          </cell>
          <cell r="M50">
            <v>2987982</v>
          </cell>
          <cell r="N50">
            <v>4729370</v>
          </cell>
          <cell r="O50">
            <v>3019179.2</v>
          </cell>
          <cell r="P50">
            <v>10736531.199999999</v>
          </cell>
          <cell r="T50">
            <v>0</v>
          </cell>
          <cell r="U50">
            <v>30147621.199999999</v>
          </cell>
          <cell r="X50">
            <v>0</v>
          </cell>
          <cell r="Y50">
            <v>30147621.199999999</v>
          </cell>
          <cell r="AB50">
            <v>204</v>
          </cell>
          <cell r="AC50">
            <v>19</v>
          </cell>
          <cell r="AD50" t="str">
            <v>PLANOS DE NUEVAS CONSTRUCCIONES</v>
          </cell>
          <cell r="AE50">
            <v>3019179.2</v>
          </cell>
          <cell r="AF50">
            <v>30147621.199999999</v>
          </cell>
        </row>
        <row r="51">
          <cell r="A51">
            <v>20420</v>
          </cell>
          <cell r="B51">
            <v>204</v>
          </cell>
          <cell r="C51">
            <v>20</v>
          </cell>
          <cell r="D51" t="str">
            <v>REGULARIZACION DE CONSTRUCCIONES</v>
          </cell>
          <cell r="E51">
            <v>168645</v>
          </cell>
          <cell r="F51">
            <v>348590</v>
          </cell>
          <cell r="G51">
            <v>672080</v>
          </cell>
          <cell r="H51">
            <v>1189315</v>
          </cell>
          <cell r="I51">
            <v>619255</v>
          </cell>
          <cell r="J51">
            <v>802711</v>
          </cell>
          <cell r="K51">
            <v>577071</v>
          </cell>
          <cell r="L51">
            <v>1999037</v>
          </cell>
          <cell r="M51">
            <v>140197</v>
          </cell>
          <cell r="N51">
            <v>576513</v>
          </cell>
          <cell r="O51">
            <v>348608</v>
          </cell>
          <cell r="P51">
            <v>1065318</v>
          </cell>
          <cell r="T51">
            <v>0</v>
          </cell>
          <cell r="U51">
            <v>4253670</v>
          </cell>
          <cell r="X51">
            <v>0</v>
          </cell>
          <cell r="Y51">
            <v>4253670</v>
          </cell>
          <cell r="AB51">
            <v>204</v>
          </cell>
          <cell r="AC51">
            <v>20</v>
          </cell>
          <cell r="AD51" t="str">
            <v>REGULARIZACION DE CONSTRUCCIONES</v>
          </cell>
          <cell r="AE51">
            <v>348608</v>
          </cell>
          <cell r="AF51">
            <v>4253670</v>
          </cell>
        </row>
        <row r="52">
          <cell r="A52">
            <v>20421</v>
          </cell>
          <cell r="B52">
            <v>204</v>
          </cell>
          <cell r="C52">
            <v>21</v>
          </cell>
          <cell r="D52" t="str">
            <v>PLANO DE FRACCIONAMIENTO</v>
          </cell>
          <cell r="E52">
            <v>209790</v>
          </cell>
          <cell r="F52">
            <v>189744</v>
          </cell>
          <cell r="G52">
            <v>857924</v>
          </cell>
          <cell r="H52">
            <v>1257458</v>
          </cell>
          <cell r="I52">
            <v>258764</v>
          </cell>
          <cell r="J52">
            <v>445883</v>
          </cell>
          <cell r="K52">
            <v>96213</v>
          </cell>
          <cell r="L52">
            <v>800860</v>
          </cell>
          <cell r="M52">
            <v>328898</v>
          </cell>
          <cell r="N52">
            <v>360615</v>
          </cell>
          <cell r="O52">
            <v>169363</v>
          </cell>
          <cell r="P52">
            <v>858876</v>
          </cell>
          <cell r="T52">
            <v>0</v>
          </cell>
          <cell r="U52">
            <v>2917194</v>
          </cell>
          <cell r="X52">
            <v>0</v>
          </cell>
          <cell r="Y52">
            <v>2917194</v>
          </cell>
          <cell r="AB52">
            <v>204</v>
          </cell>
          <cell r="AC52">
            <v>21</v>
          </cell>
          <cell r="AD52" t="str">
            <v>PLANO DE FRACCIONAMIENTO</v>
          </cell>
          <cell r="AE52">
            <v>169363</v>
          </cell>
          <cell r="AF52">
            <v>2917194</v>
          </cell>
        </row>
        <row r="53">
          <cell r="A53">
            <v>20422</v>
          </cell>
          <cell r="B53">
            <v>204</v>
          </cell>
          <cell r="C53">
            <v>22</v>
          </cell>
          <cell r="D53" t="str">
            <v>SUBDIVISIONES Y FUSIONES</v>
          </cell>
          <cell r="E53">
            <v>21969</v>
          </cell>
          <cell r="F53">
            <v>19234</v>
          </cell>
          <cell r="G53">
            <v>20857</v>
          </cell>
          <cell r="H53">
            <v>62060</v>
          </cell>
          <cell r="I53">
            <v>14706</v>
          </cell>
          <cell r="J53">
            <v>20970</v>
          </cell>
          <cell r="K53">
            <v>22087</v>
          </cell>
          <cell r="L53">
            <v>57763</v>
          </cell>
          <cell r="M53">
            <v>19630</v>
          </cell>
          <cell r="N53">
            <v>15607</v>
          </cell>
          <cell r="O53">
            <v>17056</v>
          </cell>
          <cell r="P53">
            <v>52293</v>
          </cell>
          <cell r="T53">
            <v>0</v>
          </cell>
          <cell r="U53">
            <v>172116</v>
          </cell>
          <cell r="X53">
            <v>0</v>
          </cell>
          <cell r="Y53">
            <v>172116</v>
          </cell>
          <cell r="AB53">
            <v>204</v>
          </cell>
          <cell r="AC53">
            <v>22</v>
          </cell>
          <cell r="AD53" t="str">
            <v>SUBDIVISIONES Y FUSIONES</v>
          </cell>
          <cell r="AE53">
            <v>17056</v>
          </cell>
          <cell r="AF53">
            <v>172116</v>
          </cell>
        </row>
        <row r="54">
          <cell r="A54">
            <v>20423</v>
          </cell>
          <cell r="B54">
            <v>204</v>
          </cell>
          <cell r="C54">
            <v>23</v>
          </cell>
          <cell r="D54" t="str">
            <v>DESGLOSES</v>
          </cell>
          <cell r="E54">
            <v>896</v>
          </cell>
          <cell r="F54">
            <v>1064</v>
          </cell>
          <cell r="G54">
            <v>2015</v>
          </cell>
          <cell r="H54">
            <v>3975</v>
          </cell>
          <cell r="I54">
            <v>1064</v>
          </cell>
          <cell r="J54">
            <v>728</v>
          </cell>
          <cell r="K54">
            <v>1792</v>
          </cell>
          <cell r="L54">
            <v>3584</v>
          </cell>
          <cell r="M54">
            <v>504</v>
          </cell>
          <cell r="N54">
            <v>672</v>
          </cell>
          <cell r="O54">
            <v>672</v>
          </cell>
          <cell r="P54">
            <v>1848</v>
          </cell>
          <cell r="T54">
            <v>0</v>
          </cell>
          <cell r="U54">
            <v>9407</v>
          </cell>
          <cell r="X54">
            <v>0</v>
          </cell>
          <cell r="Y54">
            <v>9407</v>
          </cell>
          <cell r="AB54">
            <v>204</v>
          </cell>
          <cell r="AC54">
            <v>23</v>
          </cell>
          <cell r="AD54" t="str">
            <v>DESGLOSES</v>
          </cell>
          <cell r="AE54">
            <v>672</v>
          </cell>
          <cell r="AF54">
            <v>9407</v>
          </cell>
        </row>
        <row r="55">
          <cell r="A55">
            <v>20424</v>
          </cell>
          <cell r="B55">
            <v>204</v>
          </cell>
          <cell r="C55">
            <v>24</v>
          </cell>
          <cell r="D55" t="str">
            <v>RELOTIFICACIONES</v>
          </cell>
          <cell r="E55">
            <v>168</v>
          </cell>
          <cell r="F55">
            <v>447</v>
          </cell>
          <cell r="G55">
            <v>335</v>
          </cell>
          <cell r="H55">
            <v>950</v>
          </cell>
          <cell r="I55">
            <v>0</v>
          </cell>
          <cell r="J55">
            <v>0</v>
          </cell>
          <cell r="K55">
            <v>112</v>
          </cell>
          <cell r="L55">
            <v>112</v>
          </cell>
          <cell r="M55">
            <v>0</v>
          </cell>
          <cell r="N55">
            <v>3685</v>
          </cell>
          <cell r="O55">
            <v>949</v>
          </cell>
          <cell r="P55">
            <v>4634</v>
          </cell>
          <cell r="T55">
            <v>0</v>
          </cell>
          <cell r="U55">
            <v>5696</v>
          </cell>
          <cell r="X55">
            <v>0</v>
          </cell>
          <cell r="Y55">
            <v>5696</v>
          </cell>
          <cell r="AB55">
            <v>204</v>
          </cell>
          <cell r="AC55">
            <v>24</v>
          </cell>
          <cell r="AD55" t="str">
            <v>RELOTIFICACIONES</v>
          </cell>
          <cell r="AE55">
            <v>949</v>
          </cell>
          <cell r="AF55">
            <v>5696</v>
          </cell>
        </row>
        <row r="56">
          <cell r="A56">
            <v>20425</v>
          </cell>
          <cell r="B56">
            <v>204</v>
          </cell>
          <cell r="C56">
            <v>25</v>
          </cell>
          <cell r="D56" t="str">
            <v>RESELLOS</v>
          </cell>
          <cell r="E56">
            <v>2365</v>
          </cell>
          <cell r="F56">
            <v>8063</v>
          </cell>
          <cell r="G56">
            <v>32814</v>
          </cell>
          <cell r="H56">
            <v>43242</v>
          </cell>
          <cell r="I56">
            <v>22960</v>
          </cell>
          <cell r="J56">
            <v>15223</v>
          </cell>
          <cell r="K56">
            <v>8176</v>
          </cell>
          <cell r="L56">
            <v>46359</v>
          </cell>
          <cell r="M56">
            <v>4872</v>
          </cell>
          <cell r="N56">
            <v>13776</v>
          </cell>
          <cell r="O56">
            <v>20887</v>
          </cell>
          <cell r="P56">
            <v>39535</v>
          </cell>
          <cell r="T56">
            <v>0</v>
          </cell>
          <cell r="U56">
            <v>129136</v>
          </cell>
          <cell r="X56">
            <v>0</v>
          </cell>
          <cell r="Y56">
            <v>129136</v>
          </cell>
          <cell r="AB56">
            <v>204</v>
          </cell>
          <cell r="AC56">
            <v>25</v>
          </cell>
          <cell r="AD56" t="str">
            <v>RESELLOS</v>
          </cell>
          <cell r="AE56">
            <v>20887</v>
          </cell>
          <cell r="AF56">
            <v>129136</v>
          </cell>
        </row>
        <row r="57">
          <cell r="A57">
            <v>20426</v>
          </cell>
          <cell r="B57">
            <v>204</v>
          </cell>
          <cell r="C57">
            <v>26</v>
          </cell>
          <cell r="D57" t="str">
            <v>ALTAS</v>
          </cell>
          <cell r="E57">
            <v>5936</v>
          </cell>
          <cell r="F57">
            <v>7336</v>
          </cell>
          <cell r="G57">
            <v>7448</v>
          </cell>
          <cell r="H57">
            <v>20720</v>
          </cell>
          <cell r="I57">
            <v>4312</v>
          </cell>
          <cell r="J57">
            <v>4760</v>
          </cell>
          <cell r="K57">
            <v>5040</v>
          </cell>
          <cell r="L57">
            <v>14112</v>
          </cell>
          <cell r="M57">
            <v>4368</v>
          </cell>
          <cell r="N57">
            <v>4704</v>
          </cell>
          <cell r="O57">
            <v>4368</v>
          </cell>
          <cell r="P57">
            <v>13440</v>
          </cell>
          <cell r="T57">
            <v>0</v>
          </cell>
          <cell r="U57">
            <v>48272</v>
          </cell>
          <cell r="X57">
            <v>0</v>
          </cell>
          <cell r="Y57">
            <v>48272</v>
          </cell>
          <cell r="AB57">
            <v>204</v>
          </cell>
          <cell r="AC57">
            <v>26</v>
          </cell>
          <cell r="AD57" t="str">
            <v>ALTAS</v>
          </cell>
          <cell r="AE57">
            <v>4368</v>
          </cell>
          <cell r="AF57">
            <v>48272</v>
          </cell>
        </row>
        <row r="58">
          <cell r="A58">
            <v>20427</v>
          </cell>
          <cell r="B58">
            <v>204</v>
          </cell>
          <cell r="C58">
            <v>27</v>
          </cell>
          <cell r="D58" t="str">
            <v>OTROS</v>
          </cell>
          <cell r="E58">
            <v>266</v>
          </cell>
          <cell r="F58">
            <v>165</v>
          </cell>
          <cell r="G58">
            <v>23779</v>
          </cell>
          <cell r="H58">
            <v>24210</v>
          </cell>
          <cell r="I58">
            <v>56</v>
          </cell>
          <cell r="J58">
            <v>56</v>
          </cell>
          <cell r="K58">
            <v>0</v>
          </cell>
          <cell r="L58">
            <v>112</v>
          </cell>
          <cell r="M58">
            <v>42329</v>
          </cell>
          <cell r="N58">
            <v>0</v>
          </cell>
          <cell r="O58">
            <v>11292</v>
          </cell>
          <cell r="P58">
            <v>53621</v>
          </cell>
          <cell r="T58">
            <v>0</v>
          </cell>
          <cell r="U58">
            <v>77943</v>
          </cell>
          <cell r="X58">
            <v>0</v>
          </cell>
          <cell r="Y58">
            <v>77943</v>
          </cell>
          <cell r="AB58">
            <v>204</v>
          </cell>
          <cell r="AC58">
            <v>27</v>
          </cell>
          <cell r="AD58" t="str">
            <v>OTROS</v>
          </cell>
          <cell r="AE58">
            <v>11292</v>
          </cell>
          <cell r="AF58">
            <v>77943</v>
          </cell>
        </row>
        <row r="59">
          <cell r="A59">
            <v>20428</v>
          </cell>
          <cell r="B59">
            <v>204</v>
          </cell>
          <cell r="C59">
            <v>28</v>
          </cell>
          <cell r="D59" t="str">
            <v>CONDOMINIO</v>
          </cell>
          <cell r="E59">
            <v>42403</v>
          </cell>
          <cell r="F59">
            <v>32141</v>
          </cell>
          <cell r="G59">
            <v>195463</v>
          </cell>
          <cell r="H59">
            <v>270007</v>
          </cell>
          <cell r="I59">
            <v>77322</v>
          </cell>
          <cell r="J59">
            <v>88782</v>
          </cell>
          <cell r="K59">
            <v>18746</v>
          </cell>
          <cell r="L59">
            <v>184850</v>
          </cell>
          <cell r="M59">
            <v>140196</v>
          </cell>
          <cell r="N59">
            <v>169585</v>
          </cell>
          <cell r="O59">
            <v>26854</v>
          </cell>
          <cell r="P59">
            <v>336635</v>
          </cell>
          <cell r="T59">
            <v>0</v>
          </cell>
          <cell r="U59">
            <v>791492</v>
          </cell>
          <cell r="X59">
            <v>0</v>
          </cell>
          <cell r="Y59">
            <v>791492</v>
          </cell>
          <cell r="AB59">
            <v>204</v>
          </cell>
          <cell r="AC59">
            <v>28</v>
          </cell>
          <cell r="AD59" t="str">
            <v>CONDOMINIO</v>
          </cell>
          <cell r="AE59">
            <v>26854</v>
          </cell>
          <cell r="AF59">
            <v>791492</v>
          </cell>
        </row>
        <row r="60">
          <cell r="A60">
            <v>20429</v>
          </cell>
          <cell r="B60">
            <v>204</v>
          </cell>
          <cell r="C60">
            <v>29</v>
          </cell>
          <cell r="D60" t="str">
            <v>NUMERACION</v>
          </cell>
          <cell r="E60">
            <v>1540</v>
          </cell>
          <cell r="F60">
            <v>1120</v>
          </cell>
          <cell r="G60">
            <v>1820</v>
          </cell>
          <cell r="H60">
            <v>4480</v>
          </cell>
          <cell r="I60">
            <v>1260</v>
          </cell>
          <cell r="J60">
            <v>3780</v>
          </cell>
          <cell r="K60">
            <v>3080</v>
          </cell>
          <cell r="L60">
            <v>8120</v>
          </cell>
          <cell r="M60">
            <v>1540</v>
          </cell>
          <cell r="N60">
            <v>1260</v>
          </cell>
          <cell r="O60">
            <v>2660</v>
          </cell>
          <cell r="P60">
            <v>5460</v>
          </cell>
          <cell r="T60">
            <v>0</v>
          </cell>
          <cell r="U60">
            <v>18060</v>
          </cell>
          <cell r="X60">
            <v>0</v>
          </cell>
          <cell r="Y60">
            <v>18060</v>
          </cell>
          <cell r="AB60">
            <v>204</v>
          </cell>
          <cell r="AC60">
            <v>29</v>
          </cell>
          <cell r="AD60" t="str">
            <v>NUMERACION</v>
          </cell>
          <cell r="AE60">
            <v>2660</v>
          </cell>
          <cell r="AF60">
            <v>18060</v>
          </cell>
        </row>
        <row r="61">
          <cell r="A61">
            <v>20430</v>
          </cell>
          <cell r="B61">
            <v>204</v>
          </cell>
          <cell r="C61">
            <v>30</v>
          </cell>
          <cell r="D61" t="str">
            <v>BAJA DE CONSTRUCCION</v>
          </cell>
          <cell r="E61">
            <v>1388</v>
          </cell>
          <cell r="F61">
            <v>2741</v>
          </cell>
          <cell r="G61">
            <v>2576</v>
          </cell>
          <cell r="H61">
            <v>6705</v>
          </cell>
          <cell r="I61">
            <v>2408</v>
          </cell>
          <cell r="J61">
            <v>3584</v>
          </cell>
          <cell r="K61">
            <v>3864</v>
          </cell>
          <cell r="L61">
            <v>9856</v>
          </cell>
          <cell r="M61">
            <v>2352</v>
          </cell>
          <cell r="N61">
            <v>25312</v>
          </cell>
          <cell r="O61">
            <v>3248</v>
          </cell>
          <cell r="P61">
            <v>30912</v>
          </cell>
          <cell r="T61">
            <v>0</v>
          </cell>
          <cell r="U61">
            <v>47473</v>
          </cell>
          <cell r="X61">
            <v>0</v>
          </cell>
          <cell r="Y61">
            <v>47473</v>
          </cell>
          <cell r="AB61">
            <v>204</v>
          </cell>
          <cell r="AC61">
            <v>30</v>
          </cell>
          <cell r="AD61" t="str">
            <v>BAJA DE CONSTRUCCION</v>
          </cell>
          <cell r="AE61">
            <v>3248</v>
          </cell>
          <cell r="AF61">
            <v>47473</v>
          </cell>
        </row>
        <row r="62">
          <cell r="A62">
            <v>20431</v>
          </cell>
          <cell r="B62">
            <v>204</v>
          </cell>
          <cell r="C62">
            <v>31</v>
          </cell>
          <cell r="D62" t="str">
            <v>COPIAS DE PLANOS</v>
          </cell>
          <cell r="E62">
            <v>37823</v>
          </cell>
          <cell r="F62">
            <v>56271</v>
          </cell>
          <cell r="G62">
            <v>64140</v>
          </cell>
          <cell r="H62">
            <v>158234</v>
          </cell>
          <cell r="I62">
            <v>46377</v>
          </cell>
          <cell r="J62">
            <v>69067.009999999995</v>
          </cell>
          <cell r="K62">
            <v>70525</v>
          </cell>
          <cell r="L62">
            <v>185969.01</v>
          </cell>
          <cell r="M62">
            <v>53972</v>
          </cell>
          <cell r="N62">
            <v>61305</v>
          </cell>
          <cell r="O62">
            <v>52786</v>
          </cell>
          <cell r="P62">
            <v>168063</v>
          </cell>
          <cell r="T62">
            <v>0</v>
          </cell>
          <cell r="U62">
            <v>512266.01</v>
          </cell>
          <cell r="X62">
            <v>0</v>
          </cell>
          <cell r="Y62">
            <v>512266.01</v>
          </cell>
          <cell r="AB62">
            <v>204</v>
          </cell>
          <cell r="AC62">
            <v>31</v>
          </cell>
          <cell r="AD62" t="str">
            <v>COPIAS DE PLANOS</v>
          </cell>
          <cell r="AE62">
            <v>52786</v>
          </cell>
          <cell r="AF62">
            <v>512266.01</v>
          </cell>
        </row>
        <row r="63">
          <cell r="A63">
            <v>20460</v>
          </cell>
          <cell r="B63">
            <v>204</v>
          </cell>
          <cell r="C63">
            <v>60</v>
          </cell>
          <cell r="D63" t="str">
            <v>SUBSIDIOS CAMBIO DE PROYECTO DE CONSTRUC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T63">
            <v>0</v>
          </cell>
          <cell r="U63">
            <v>0</v>
          </cell>
          <cell r="X63">
            <v>0</v>
          </cell>
          <cell r="Y63">
            <v>0</v>
          </cell>
          <cell r="AB63">
            <v>204</v>
          </cell>
          <cell r="AC63">
            <v>60</v>
          </cell>
          <cell r="AD63" t="str">
            <v>SUBSIDIOS CAMBIO DE PROYECTO DE CONSTRUC</v>
          </cell>
          <cell r="AE63">
            <v>0</v>
          </cell>
          <cell r="AF63">
            <v>0</v>
          </cell>
        </row>
        <row r="64">
          <cell r="A64">
            <v>20461</v>
          </cell>
          <cell r="B64">
            <v>204</v>
          </cell>
          <cell r="C64">
            <v>61</v>
          </cell>
          <cell r="D64" t="str">
            <v>SUBSIDIOS INFORMATIVO DE VALOR CATASTRAL</v>
          </cell>
          <cell r="E64">
            <v>-633360</v>
          </cell>
          <cell r="F64">
            <v>-498540</v>
          </cell>
          <cell r="G64">
            <v>-560700</v>
          </cell>
          <cell r="H64">
            <v>-1692600</v>
          </cell>
          <cell r="I64">
            <v>-327040</v>
          </cell>
          <cell r="J64">
            <v>-376320</v>
          </cell>
          <cell r="K64">
            <v>-409640</v>
          </cell>
          <cell r="L64">
            <v>-1113000</v>
          </cell>
          <cell r="M64">
            <v>-354480</v>
          </cell>
          <cell r="N64">
            <v>-627760</v>
          </cell>
          <cell r="O64">
            <v>-377580</v>
          </cell>
          <cell r="P64">
            <v>-1359820</v>
          </cell>
          <cell r="T64">
            <v>0</v>
          </cell>
          <cell r="U64">
            <v>-4165420</v>
          </cell>
          <cell r="X64">
            <v>0</v>
          </cell>
          <cell r="Y64">
            <v>-4165420</v>
          </cell>
          <cell r="AB64">
            <v>204</v>
          </cell>
          <cell r="AC64">
            <v>61</v>
          </cell>
          <cell r="AD64" t="str">
            <v>SUBSIDIOS INFORMATIVO DE VALOR CATASTRAL</v>
          </cell>
          <cell r="AE64">
            <v>-377580</v>
          </cell>
          <cell r="AF64">
            <v>-4165420</v>
          </cell>
        </row>
        <row r="65">
          <cell r="A65">
            <v>20462</v>
          </cell>
          <cell r="B65">
            <v>204</v>
          </cell>
          <cell r="C65">
            <v>62</v>
          </cell>
          <cell r="D65" t="str">
            <v>SUBSIDIOS AVALUO DE LA SEDUE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T65">
            <v>0</v>
          </cell>
          <cell r="U65">
            <v>0</v>
          </cell>
          <cell r="X65">
            <v>0</v>
          </cell>
          <cell r="Y65">
            <v>0</v>
          </cell>
          <cell r="AB65">
            <v>204</v>
          </cell>
          <cell r="AC65">
            <v>62</v>
          </cell>
          <cell r="AD65" t="str">
            <v>SUBSIDIOS AVALUO DE LA SEDUE</v>
          </cell>
          <cell r="AE65">
            <v>0</v>
          </cell>
          <cell r="AF65">
            <v>0</v>
          </cell>
        </row>
        <row r="66">
          <cell r="A66">
            <v>20463</v>
          </cell>
          <cell r="B66">
            <v>204</v>
          </cell>
          <cell r="C66">
            <v>63</v>
          </cell>
          <cell r="D66" t="str">
            <v>SUBSIDIOS AVALUO CATASTRAL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-7728</v>
          </cell>
          <cell r="N66">
            <v>0</v>
          </cell>
          <cell r="O66">
            <v>0</v>
          </cell>
          <cell r="P66">
            <v>-7728</v>
          </cell>
          <cell r="T66">
            <v>0</v>
          </cell>
          <cell r="U66">
            <v>-7728</v>
          </cell>
          <cell r="X66">
            <v>0</v>
          </cell>
          <cell r="Y66">
            <v>-7728</v>
          </cell>
          <cell r="AB66">
            <v>204</v>
          </cell>
          <cell r="AC66">
            <v>63</v>
          </cell>
          <cell r="AD66" t="str">
            <v>SUBSIDIOS AVALUO CATASTRAL</v>
          </cell>
          <cell r="AE66">
            <v>0</v>
          </cell>
          <cell r="AF66">
            <v>-7728</v>
          </cell>
        </row>
        <row r="67">
          <cell r="A67">
            <v>20464</v>
          </cell>
          <cell r="B67">
            <v>204</v>
          </cell>
          <cell r="C67">
            <v>64</v>
          </cell>
          <cell r="D67" t="str">
            <v>SUBSIDIOS CERTIF DE NO INSCRIP CATASTRAL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T67">
            <v>0</v>
          </cell>
          <cell r="U67">
            <v>0</v>
          </cell>
          <cell r="X67">
            <v>0</v>
          </cell>
          <cell r="Y67">
            <v>0</v>
          </cell>
          <cell r="AB67">
            <v>204</v>
          </cell>
          <cell r="AC67">
            <v>64</v>
          </cell>
          <cell r="AD67" t="str">
            <v>SUBSIDIOS CERTIF DE NO INSCRIP CATASTRAL</v>
          </cell>
          <cell r="AE67">
            <v>0</v>
          </cell>
          <cell r="AF67">
            <v>0</v>
          </cell>
        </row>
        <row r="68">
          <cell r="A68">
            <v>20465</v>
          </cell>
          <cell r="B68">
            <v>204</v>
          </cell>
          <cell r="C68">
            <v>65</v>
          </cell>
          <cell r="D68" t="str">
            <v>SUBSIDIOS CERTIFICACIONES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T68">
            <v>0</v>
          </cell>
          <cell r="U68">
            <v>0</v>
          </cell>
          <cell r="X68">
            <v>0</v>
          </cell>
          <cell r="Y68">
            <v>0</v>
          </cell>
          <cell r="AB68">
            <v>204</v>
          </cell>
          <cell r="AC68">
            <v>65</v>
          </cell>
          <cell r="AD68" t="str">
            <v>SUBSIDIOS CERTIFICACIONES</v>
          </cell>
          <cell r="AE68">
            <v>0</v>
          </cell>
          <cell r="AF68">
            <v>0</v>
          </cell>
        </row>
        <row r="69">
          <cell r="A69">
            <v>20466</v>
          </cell>
          <cell r="B69">
            <v>204</v>
          </cell>
          <cell r="C69">
            <v>66</v>
          </cell>
          <cell r="D69" t="str">
            <v>SUBSIDIOS ACLARACIONES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T69">
            <v>0</v>
          </cell>
          <cell r="U69">
            <v>0</v>
          </cell>
          <cell r="X69">
            <v>0</v>
          </cell>
          <cell r="Y69">
            <v>0</v>
          </cell>
          <cell r="AB69">
            <v>204</v>
          </cell>
          <cell r="AC69">
            <v>66</v>
          </cell>
          <cell r="AD69" t="str">
            <v>SUBSIDIOS ACLARACIONES</v>
          </cell>
          <cell r="AE69">
            <v>0</v>
          </cell>
          <cell r="AF69">
            <v>0</v>
          </cell>
        </row>
        <row r="70">
          <cell r="A70">
            <v>20467</v>
          </cell>
          <cell r="B70">
            <v>204</v>
          </cell>
          <cell r="C70">
            <v>67</v>
          </cell>
          <cell r="D70" t="str">
            <v>SUBSIDIOS INFOR Y UBICACION DE PREDIOS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T70">
            <v>0</v>
          </cell>
          <cell r="U70">
            <v>0</v>
          </cell>
          <cell r="X70">
            <v>0</v>
          </cell>
          <cell r="Y70">
            <v>0</v>
          </cell>
          <cell r="AB70">
            <v>204</v>
          </cell>
          <cell r="AC70">
            <v>67</v>
          </cell>
          <cell r="AD70" t="str">
            <v>SUBSIDIOS INFOR Y UBICACION DE PREDIOS</v>
          </cell>
          <cell r="AE70">
            <v>0</v>
          </cell>
          <cell r="AF70">
            <v>0</v>
          </cell>
        </row>
        <row r="71">
          <cell r="A71">
            <v>20468</v>
          </cell>
          <cell r="B71">
            <v>204</v>
          </cell>
          <cell r="C71">
            <v>68</v>
          </cell>
          <cell r="D71" t="str">
            <v>SUBSIDIOS RECTIFICACIONES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T71">
            <v>0</v>
          </cell>
          <cell r="U71">
            <v>0</v>
          </cell>
          <cell r="X71">
            <v>0</v>
          </cell>
          <cell r="Y71">
            <v>0</v>
          </cell>
          <cell r="AB71">
            <v>204</v>
          </cell>
          <cell r="AC71">
            <v>68</v>
          </cell>
          <cell r="AD71" t="str">
            <v>SUBSIDIOS RECTIFICACIONES</v>
          </cell>
          <cell r="AE71">
            <v>0</v>
          </cell>
          <cell r="AF71">
            <v>0</v>
          </cell>
        </row>
        <row r="72">
          <cell r="A72">
            <v>20469</v>
          </cell>
          <cell r="B72">
            <v>204</v>
          </cell>
          <cell r="C72">
            <v>69</v>
          </cell>
          <cell r="D72" t="str">
            <v>SUBSIDIOS PLANOS DE NUEVAS CONSTRUCC</v>
          </cell>
          <cell r="E72">
            <v>0</v>
          </cell>
          <cell r="F72">
            <v>-179027</v>
          </cell>
          <cell r="G72">
            <v>-89208</v>
          </cell>
          <cell r="H72">
            <v>-268235</v>
          </cell>
          <cell r="I72">
            <v>-24065</v>
          </cell>
          <cell r="J72">
            <v>-253270</v>
          </cell>
          <cell r="K72">
            <v>-385281</v>
          </cell>
          <cell r="L72">
            <v>-662616</v>
          </cell>
          <cell r="M72">
            <v>-104699</v>
          </cell>
          <cell r="N72">
            <v>-538306</v>
          </cell>
          <cell r="O72">
            <v>-571050</v>
          </cell>
          <cell r="P72">
            <v>-1214055</v>
          </cell>
          <cell r="T72">
            <v>0</v>
          </cell>
          <cell r="U72">
            <v>-2144906</v>
          </cell>
          <cell r="X72">
            <v>0</v>
          </cell>
          <cell r="Y72">
            <v>-2144906</v>
          </cell>
          <cell r="AB72">
            <v>204</v>
          </cell>
          <cell r="AC72">
            <v>69</v>
          </cell>
          <cell r="AD72" t="str">
            <v>SUBSIDIOS PLANOS DE NUEVAS CONSTRUCC</v>
          </cell>
          <cell r="AE72">
            <v>-571050</v>
          </cell>
          <cell r="AF72">
            <v>-2144906</v>
          </cell>
        </row>
        <row r="73">
          <cell r="A73">
            <v>20470</v>
          </cell>
          <cell r="B73">
            <v>204</v>
          </cell>
          <cell r="C73">
            <v>70</v>
          </cell>
          <cell r="D73" t="str">
            <v>SUBSIDIOS REGULARIZACION DE CONSTRUCC</v>
          </cell>
          <cell r="E73">
            <v>0</v>
          </cell>
          <cell r="F73">
            <v>0</v>
          </cell>
          <cell r="G73">
            <v>-6650</v>
          </cell>
          <cell r="H73">
            <v>-6650</v>
          </cell>
          <cell r="I73">
            <v>0</v>
          </cell>
          <cell r="J73">
            <v>-310</v>
          </cell>
          <cell r="K73">
            <v>-17442</v>
          </cell>
          <cell r="L73">
            <v>-17752</v>
          </cell>
          <cell r="M73">
            <v>-20</v>
          </cell>
          <cell r="N73">
            <v>-1727</v>
          </cell>
          <cell r="O73">
            <v>-2831</v>
          </cell>
          <cell r="P73">
            <v>-4578</v>
          </cell>
          <cell r="T73">
            <v>0</v>
          </cell>
          <cell r="U73">
            <v>-28980</v>
          </cell>
          <cell r="X73">
            <v>0</v>
          </cell>
          <cell r="Y73">
            <v>-28980</v>
          </cell>
          <cell r="AB73">
            <v>204</v>
          </cell>
          <cell r="AC73">
            <v>70</v>
          </cell>
          <cell r="AD73" t="str">
            <v>SUBSIDIOS REGULARIZACION DE CONSTRUCC</v>
          </cell>
          <cell r="AE73">
            <v>-2831</v>
          </cell>
          <cell r="AF73">
            <v>-28980</v>
          </cell>
        </row>
        <row r="74">
          <cell r="A74">
            <v>20471</v>
          </cell>
          <cell r="B74">
            <v>204</v>
          </cell>
          <cell r="C74">
            <v>71</v>
          </cell>
          <cell r="D74" t="str">
            <v>SUBSIDIOS PLANO DE FRACCIONAMIENTO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T74">
            <v>0</v>
          </cell>
          <cell r="U74">
            <v>0</v>
          </cell>
          <cell r="X74">
            <v>0</v>
          </cell>
          <cell r="Y74">
            <v>0</v>
          </cell>
          <cell r="AB74">
            <v>204</v>
          </cell>
          <cell r="AC74">
            <v>71</v>
          </cell>
          <cell r="AD74" t="str">
            <v>SUBSIDIOS PLANO DE FRACCIONAMIENTO</v>
          </cell>
          <cell r="AE74">
            <v>0</v>
          </cell>
          <cell r="AF74">
            <v>0</v>
          </cell>
        </row>
        <row r="75">
          <cell r="A75">
            <v>20472</v>
          </cell>
          <cell r="B75">
            <v>204</v>
          </cell>
          <cell r="C75">
            <v>72</v>
          </cell>
          <cell r="D75" t="str">
            <v>SUBSIDIOS SUBDIVISIONES Y FUSIONES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T75">
            <v>0</v>
          </cell>
          <cell r="U75">
            <v>0</v>
          </cell>
          <cell r="X75">
            <v>0</v>
          </cell>
          <cell r="Y75">
            <v>0</v>
          </cell>
          <cell r="AB75">
            <v>204</v>
          </cell>
          <cell r="AC75">
            <v>72</v>
          </cell>
          <cell r="AD75" t="str">
            <v>SUBSIDIOS SUBDIVISIONES Y FUSIONES</v>
          </cell>
          <cell r="AE75">
            <v>0</v>
          </cell>
          <cell r="AF75">
            <v>0</v>
          </cell>
        </row>
        <row r="76">
          <cell r="A76">
            <v>20473</v>
          </cell>
          <cell r="B76">
            <v>204</v>
          </cell>
          <cell r="C76">
            <v>73</v>
          </cell>
          <cell r="D76" t="str">
            <v>SUBSIDIOS DESGLOSES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T76">
            <v>0</v>
          </cell>
          <cell r="U76">
            <v>0</v>
          </cell>
          <cell r="X76">
            <v>0</v>
          </cell>
          <cell r="Y76">
            <v>0</v>
          </cell>
          <cell r="AB76">
            <v>204</v>
          </cell>
          <cell r="AC76">
            <v>73</v>
          </cell>
          <cell r="AD76" t="str">
            <v>SUBSIDIOS DESGLOSES</v>
          </cell>
          <cell r="AE76">
            <v>0</v>
          </cell>
          <cell r="AF76">
            <v>0</v>
          </cell>
        </row>
        <row r="77">
          <cell r="A77">
            <v>20474</v>
          </cell>
          <cell r="B77">
            <v>204</v>
          </cell>
          <cell r="C77">
            <v>74</v>
          </cell>
          <cell r="D77" t="str">
            <v>SUBSIDIOS RELOTIFICACIONES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T77">
            <v>0</v>
          </cell>
          <cell r="U77">
            <v>0</v>
          </cell>
          <cell r="X77">
            <v>0</v>
          </cell>
          <cell r="Y77">
            <v>0</v>
          </cell>
          <cell r="AB77">
            <v>204</v>
          </cell>
          <cell r="AC77">
            <v>74</v>
          </cell>
          <cell r="AD77" t="str">
            <v>SUBSIDIOS RELOTIFICACIONES</v>
          </cell>
          <cell r="AE77">
            <v>0</v>
          </cell>
          <cell r="AF77">
            <v>0</v>
          </cell>
        </row>
        <row r="78">
          <cell r="A78">
            <v>20475</v>
          </cell>
          <cell r="B78">
            <v>204</v>
          </cell>
          <cell r="C78">
            <v>75</v>
          </cell>
          <cell r="D78" t="str">
            <v>SUBSIDIOS RESELLOS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T78">
            <v>0</v>
          </cell>
          <cell r="U78">
            <v>0</v>
          </cell>
          <cell r="X78">
            <v>0</v>
          </cell>
          <cell r="Y78">
            <v>0</v>
          </cell>
          <cell r="AB78">
            <v>204</v>
          </cell>
          <cell r="AC78">
            <v>75</v>
          </cell>
          <cell r="AD78" t="str">
            <v>SUBSIDIOS RESELLOS</v>
          </cell>
          <cell r="AE78">
            <v>0</v>
          </cell>
          <cell r="AF78">
            <v>0</v>
          </cell>
        </row>
        <row r="79">
          <cell r="A79">
            <v>20476</v>
          </cell>
          <cell r="B79">
            <v>204</v>
          </cell>
          <cell r="C79">
            <v>76</v>
          </cell>
          <cell r="D79" t="str">
            <v>SUBSIDIOS ALTAS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T79">
            <v>0</v>
          </cell>
          <cell r="U79">
            <v>0</v>
          </cell>
          <cell r="X79">
            <v>0</v>
          </cell>
          <cell r="Y79">
            <v>0</v>
          </cell>
          <cell r="AB79">
            <v>204</v>
          </cell>
          <cell r="AC79">
            <v>76</v>
          </cell>
          <cell r="AD79" t="str">
            <v>SUBSIDIOS ALTAS</v>
          </cell>
          <cell r="AE79">
            <v>0</v>
          </cell>
          <cell r="AF79">
            <v>0</v>
          </cell>
        </row>
        <row r="80">
          <cell r="A80">
            <v>20477</v>
          </cell>
          <cell r="B80">
            <v>204</v>
          </cell>
          <cell r="C80">
            <v>77</v>
          </cell>
          <cell r="D80" t="str">
            <v>SUBSIDIOS OTROS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T80">
            <v>0</v>
          </cell>
          <cell r="U80">
            <v>0</v>
          </cell>
          <cell r="X80">
            <v>0</v>
          </cell>
          <cell r="Y80">
            <v>0</v>
          </cell>
          <cell r="AB80">
            <v>204</v>
          </cell>
          <cell r="AC80">
            <v>77</v>
          </cell>
          <cell r="AD80" t="str">
            <v>SUBSIDIOS OTROS</v>
          </cell>
          <cell r="AE80">
            <v>0</v>
          </cell>
          <cell r="AF80">
            <v>0</v>
          </cell>
        </row>
        <row r="81">
          <cell r="A81">
            <v>20478</v>
          </cell>
          <cell r="B81">
            <v>204</v>
          </cell>
          <cell r="C81">
            <v>78</v>
          </cell>
          <cell r="D81" t="str">
            <v>SUBSIDIOS CONDOMINIO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T81">
            <v>0</v>
          </cell>
          <cell r="U81">
            <v>0</v>
          </cell>
          <cell r="X81">
            <v>0</v>
          </cell>
          <cell r="Y81">
            <v>0</v>
          </cell>
          <cell r="AB81">
            <v>204</v>
          </cell>
          <cell r="AC81">
            <v>78</v>
          </cell>
          <cell r="AD81" t="str">
            <v>SUBSIDIOS CONDOMINIO</v>
          </cell>
          <cell r="AE81">
            <v>0</v>
          </cell>
          <cell r="AF81">
            <v>0</v>
          </cell>
        </row>
        <row r="82">
          <cell r="A82">
            <v>20479</v>
          </cell>
          <cell r="B82">
            <v>204</v>
          </cell>
          <cell r="C82">
            <v>79</v>
          </cell>
          <cell r="D82" t="str">
            <v>SUBSIDIOS NUMERACION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T82">
            <v>0</v>
          </cell>
          <cell r="U82">
            <v>0</v>
          </cell>
          <cell r="X82">
            <v>0</v>
          </cell>
          <cell r="Y82">
            <v>0</v>
          </cell>
          <cell r="AB82">
            <v>204</v>
          </cell>
          <cell r="AC82">
            <v>79</v>
          </cell>
          <cell r="AD82" t="str">
            <v>SUBSIDIOS NUMERACION</v>
          </cell>
          <cell r="AE82">
            <v>0</v>
          </cell>
          <cell r="AF82">
            <v>0</v>
          </cell>
        </row>
        <row r="83">
          <cell r="A83">
            <v>20480</v>
          </cell>
          <cell r="B83">
            <v>204</v>
          </cell>
          <cell r="C83">
            <v>80</v>
          </cell>
          <cell r="D83" t="str">
            <v>SUBSIDIOS BAJA DE CONSTRUCCION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T83">
            <v>0</v>
          </cell>
          <cell r="U83">
            <v>0</v>
          </cell>
          <cell r="X83">
            <v>0</v>
          </cell>
          <cell r="Y83">
            <v>0</v>
          </cell>
          <cell r="AB83">
            <v>204</v>
          </cell>
          <cell r="AC83">
            <v>80</v>
          </cell>
          <cell r="AD83" t="str">
            <v>SUBSIDIOS BAJA DE CONSTRUCCION</v>
          </cell>
          <cell r="AE83">
            <v>0</v>
          </cell>
          <cell r="AF83">
            <v>0</v>
          </cell>
        </row>
        <row r="84">
          <cell r="A84">
            <v>20481</v>
          </cell>
          <cell r="B84">
            <v>204</v>
          </cell>
          <cell r="C84">
            <v>81</v>
          </cell>
          <cell r="D84" t="str">
            <v>SUBSIDIOS COPIAS DE PLANOS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T84">
            <v>0</v>
          </cell>
          <cell r="U84">
            <v>0</v>
          </cell>
          <cell r="X84">
            <v>0</v>
          </cell>
          <cell r="Y84">
            <v>0</v>
          </cell>
          <cell r="AB84">
            <v>204</v>
          </cell>
          <cell r="AC84">
            <v>81</v>
          </cell>
          <cell r="AD84" t="str">
            <v>SUBSIDIOS COPIAS DE PLANOS</v>
          </cell>
          <cell r="AE84">
            <v>0</v>
          </cell>
          <cell r="AF84">
            <v>0</v>
          </cell>
        </row>
        <row r="85">
          <cell r="A85">
            <v>20500</v>
          </cell>
          <cell r="B85">
            <v>205</v>
          </cell>
          <cell r="C85">
            <v>0</v>
          </cell>
          <cell r="D85" t="str">
            <v>SERV.SECRETARIA DESARROLLO SUSTENTATABLE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T85">
            <v>0</v>
          </cell>
          <cell r="U85">
            <v>0</v>
          </cell>
          <cell r="X85">
            <v>0</v>
          </cell>
          <cell r="Y85">
            <v>0</v>
          </cell>
          <cell r="AB85">
            <v>205</v>
          </cell>
          <cell r="AC85">
            <v>0</v>
          </cell>
          <cell r="AD85" t="str">
            <v>SERV SRIA DESARROLLO SUSTENTATABLE</v>
          </cell>
          <cell r="AE85">
            <v>0</v>
          </cell>
          <cell r="AF85">
            <v>0</v>
          </cell>
        </row>
        <row r="86">
          <cell r="A86">
            <v>20501</v>
          </cell>
          <cell r="B86">
            <v>205</v>
          </cell>
          <cell r="C86">
            <v>1</v>
          </cell>
          <cell r="D86" t="str">
            <v>PRESTADOS D/SERV.EN MATERIA D/IMPCT AMBI</v>
          </cell>
          <cell r="E86">
            <v>7650</v>
          </cell>
          <cell r="F86">
            <v>3825</v>
          </cell>
          <cell r="G86">
            <v>30712</v>
          </cell>
          <cell r="H86">
            <v>42187</v>
          </cell>
          <cell r="I86">
            <v>3825</v>
          </cell>
          <cell r="J86">
            <v>26775</v>
          </cell>
          <cell r="K86">
            <v>22950</v>
          </cell>
          <cell r="L86">
            <v>53550</v>
          </cell>
          <cell r="M86">
            <v>7650</v>
          </cell>
          <cell r="N86">
            <v>11475</v>
          </cell>
          <cell r="O86">
            <v>15356.01</v>
          </cell>
          <cell r="P86">
            <v>34481.01</v>
          </cell>
          <cell r="T86">
            <v>0</v>
          </cell>
          <cell r="U86">
            <v>130218.01000000001</v>
          </cell>
          <cell r="X86">
            <v>0</v>
          </cell>
          <cell r="Y86">
            <v>130218.01</v>
          </cell>
          <cell r="AB86">
            <v>205</v>
          </cell>
          <cell r="AC86">
            <v>1</v>
          </cell>
          <cell r="AD86" t="str">
            <v>PRESTADOS D/SERV.EN MATERIA D/IMPCT AMBI</v>
          </cell>
          <cell r="AE86">
            <v>15356.01</v>
          </cell>
          <cell r="AF86">
            <v>130218.01</v>
          </cell>
        </row>
        <row r="87">
          <cell r="A87">
            <v>20502</v>
          </cell>
          <cell r="B87">
            <v>205</v>
          </cell>
          <cell r="C87">
            <v>2</v>
          </cell>
          <cell r="D87" t="str">
            <v>INFORME PREVENTIVO</v>
          </cell>
          <cell r="E87">
            <v>0</v>
          </cell>
          <cell r="F87">
            <v>31410</v>
          </cell>
          <cell r="G87">
            <v>31410</v>
          </cell>
          <cell r="H87">
            <v>62820</v>
          </cell>
          <cell r="I87">
            <v>0</v>
          </cell>
          <cell r="J87">
            <v>20940</v>
          </cell>
          <cell r="K87">
            <v>10470</v>
          </cell>
          <cell r="L87">
            <v>31410</v>
          </cell>
          <cell r="M87">
            <v>52350</v>
          </cell>
          <cell r="N87">
            <v>41880</v>
          </cell>
          <cell r="O87">
            <v>20940</v>
          </cell>
          <cell r="P87">
            <v>115170</v>
          </cell>
          <cell r="T87">
            <v>0</v>
          </cell>
          <cell r="U87">
            <v>209400</v>
          </cell>
          <cell r="X87">
            <v>0</v>
          </cell>
          <cell r="Y87">
            <v>209400</v>
          </cell>
          <cell r="AB87">
            <v>205</v>
          </cell>
          <cell r="AC87">
            <v>2</v>
          </cell>
          <cell r="AD87" t="str">
            <v>INFORME PREVENTIVO</v>
          </cell>
          <cell r="AE87">
            <v>20940</v>
          </cell>
          <cell r="AF87">
            <v>209400</v>
          </cell>
        </row>
        <row r="88">
          <cell r="A88">
            <v>20503</v>
          </cell>
          <cell r="B88">
            <v>205</v>
          </cell>
          <cell r="C88">
            <v>3</v>
          </cell>
          <cell r="D88" t="str">
            <v>MIA GENERAL</v>
          </cell>
          <cell r="E88">
            <v>104700</v>
          </cell>
          <cell r="F88">
            <v>209400</v>
          </cell>
          <cell r="G88">
            <v>230340.01</v>
          </cell>
          <cell r="H88">
            <v>544440.01</v>
          </cell>
          <cell r="I88">
            <v>230340</v>
          </cell>
          <cell r="J88">
            <v>293160</v>
          </cell>
          <cell r="K88">
            <v>293160</v>
          </cell>
          <cell r="L88">
            <v>816660</v>
          </cell>
          <cell r="M88">
            <v>251280</v>
          </cell>
          <cell r="N88">
            <v>293160.01</v>
          </cell>
          <cell r="O88">
            <v>167520</v>
          </cell>
          <cell r="P88">
            <v>711960.01</v>
          </cell>
          <cell r="T88">
            <v>0</v>
          </cell>
          <cell r="U88">
            <v>2073060.02</v>
          </cell>
          <cell r="X88">
            <v>0</v>
          </cell>
          <cell r="Y88">
            <v>2073060.02</v>
          </cell>
          <cell r="AB88">
            <v>205</v>
          </cell>
          <cell r="AC88">
            <v>3</v>
          </cell>
          <cell r="AD88" t="str">
            <v>MIA GENERAL</v>
          </cell>
          <cell r="AE88">
            <v>167520</v>
          </cell>
          <cell r="AF88">
            <v>2073060.02</v>
          </cell>
        </row>
        <row r="89">
          <cell r="A89">
            <v>20504</v>
          </cell>
          <cell r="B89">
            <v>205</v>
          </cell>
          <cell r="C89">
            <v>4</v>
          </cell>
          <cell r="D89" t="str">
            <v>MIA INDUSTRIAL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20940</v>
          </cell>
          <cell r="J89">
            <v>20940</v>
          </cell>
          <cell r="K89">
            <v>31410.01</v>
          </cell>
          <cell r="L89">
            <v>73290.009999999995</v>
          </cell>
          <cell r="M89">
            <v>0</v>
          </cell>
          <cell r="N89">
            <v>20940</v>
          </cell>
          <cell r="O89">
            <v>0</v>
          </cell>
          <cell r="P89">
            <v>20940</v>
          </cell>
          <cell r="T89">
            <v>0</v>
          </cell>
          <cell r="U89">
            <v>94230.01</v>
          </cell>
          <cell r="X89">
            <v>0</v>
          </cell>
          <cell r="Y89">
            <v>94230.01</v>
          </cell>
          <cell r="AB89">
            <v>205</v>
          </cell>
          <cell r="AC89">
            <v>4</v>
          </cell>
          <cell r="AD89" t="str">
            <v>MIA INDUSTRIAL</v>
          </cell>
          <cell r="AE89">
            <v>0</v>
          </cell>
          <cell r="AF89">
            <v>94230.01</v>
          </cell>
        </row>
        <row r="90">
          <cell r="A90">
            <v>20505</v>
          </cell>
          <cell r="B90">
            <v>205</v>
          </cell>
          <cell r="C90">
            <v>5</v>
          </cell>
          <cell r="D90" t="str">
            <v>ANALISIS DE RIESGO</v>
          </cell>
          <cell r="E90">
            <v>0</v>
          </cell>
          <cell r="F90">
            <v>20940</v>
          </cell>
          <cell r="G90">
            <v>85659</v>
          </cell>
          <cell r="H90">
            <v>106599</v>
          </cell>
          <cell r="I90">
            <v>21806</v>
          </cell>
          <cell r="J90">
            <v>106599</v>
          </cell>
          <cell r="K90">
            <v>83760</v>
          </cell>
          <cell r="L90">
            <v>212165</v>
          </cell>
          <cell r="M90">
            <v>146580</v>
          </cell>
          <cell r="N90">
            <v>146580</v>
          </cell>
          <cell r="O90">
            <v>62820</v>
          </cell>
          <cell r="P90">
            <v>355980</v>
          </cell>
          <cell r="T90">
            <v>0</v>
          </cell>
          <cell r="U90">
            <v>674744</v>
          </cell>
          <cell r="X90">
            <v>0</v>
          </cell>
          <cell r="Y90">
            <v>674744</v>
          </cell>
          <cell r="AB90">
            <v>205</v>
          </cell>
          <cell r="AC90">
            <v>5</v>
          </cell>
          <cell r="AD90" t="str">
            <v>ANALISIS DE RIESGO</v>
          </cell>
          <cell r="AE90">
            <v>62820</v>
          </cell>
          <cell r="AF90">
            <v>674744</v>
          </cell>
        </row>
        <row r="91">
          <cell r="A91">
            <v>20506</v>
          </cell>
          <cell r="B91">
            <v>205</v>
          </cell>
          <cell r="C91">
            <v>6</v>
          </cell>
          <cell r="D91" t="str">
            <v>GENERADOR DE RESIDUOS DE MANEJO ESPECIAL</v>
          </cell>
          <cell r="E91">
            <v>15192</v>
          </cell>
          <cell r="F91">
            <v>17091</v>
          </cell>
          <cell r="G91">
            <v>39879</v>
          </cell>
          <cell r="H91">
            <v>72162</v>
          </cell>
          <cell r="I91">
            <v>30384</v>
          </cell>
          <cell r="J91">
            <v>60768</v>
          </cell>
          <cell r="K91">
            <v>15192</v>
          </cell>
          <cell r="L91">
            <v>106344</v>
          </cell>
          <cell r="M91">
            <v>30384</v>
          </cell>
          <cell r="N91">
            <v>22788</v>
          </cell>
          <cell r="O91">
            <v>28485</v>
          </cell>
          <cell r="P91">
            <v>81657</v>
          </cell>
          <cell r="T91">
            <v>0</v>
          </cell>
          <cell r="U91">
            <v>260163</v>
          </cell>
          <cell r="X91">
            <v>0</v>
          </cell>
          <cell r="Y91">
            <v>260163</v>
          </cell>
          <cell r="AB91">
            <v>205</v>
          </cell>
          <cell r="AC91">
            <v>6</v>
          </cell>
          <cell r="AD91" t="str">
            <v>GENERADOR DE RESIDUOS DE MANEJO ESPECIAL</v>
          </cell>
          <cell r="AE91">
            <v>28485</v>
          </cell>
          <cell r="AF91">
            <v>260163</v>
          </cell>
        </row>
        <row r="92">
          <cell r="A92">
            <v>20507</v>
          </cell>
          <cell r="B92">
            <v>205</v>
          </cell>
          <cell r="C92">
            <v>7</v>
          </cell>
          <cell r="D92" t="str">
            <v>RECOLECTOR</v>
          </cell>
          <cell r="E92">
            <v>5697</v>
          </cell>
          <cell r="F92">
            <v>0</v>
          </cell>
          <cell r="G92">
            <v>5697</v>
          </cell>
          <cell r="H92">
            <v>11394</v>
          </cell>
          <cell r="I92">
            <v>1899</v>
          </cell>
          <cell r="J92">
            <v>13293</v>
          </cell>
          <cell r="K92">
            <v>7596</v>
          </cell>
          <cell r="L92">
            <v>22788</v>
          </cell>
          <cell r="M92">
            <v>15192</v>
          </cell>
          <cell r="N92">
            <v>15192</v>
          </cell>
          <cell r="O92">
            <v>7596</v>
          </cell>
          <cell r="P92">
            <v>37980</v>
          </cell>
          <cell r="T92">
            <v>0</v>
          </cell>
          <cell r="U92">
            <v>72162</v>
          </cell>
          <cell r="X92">
            <v>0</v>
          </cell>
          <cell r="Y92">
            <v>72162</v>
          </cell>
          <cell r="AB92">
            <v>205</v>
          </cell>
          <cell r="AC92">
            <v>7</v>
          </cell>
          <cell r="AD92" t="str">
            <v>RECOLECTOR</v>
          </cell>
          <cell r="AE92">
            <v>7596</v>
          </cell>
          <cell r="AF92">
            <v>72162</v>
          </cell>
        </row>
        <row r="93">
          <cell r="A93">
            <v>20508</v>
          </cell>
          <cell r="B93">
            <v>205</v>
          </cell>
          <cell r="C93">
            <v>8</v>
          </cell>
          <cell r="D93" t="str">
            <v>TRANSPORTISTA</v>
          </cell>
          <cell r="E93">
            <v>9495</v>
          </cell>
          <cell r="F93">
            <v>7629</v>
          </cell>
          <cell r="G93">
            <v>15192</v>
          </cell>
          <cell r="H93">
            <v>32316</v>
          </cell>
          <cell r="I93">
            <v>15192</v>
          </cell>
          <cell r="J93">
            <v>32415</v>
          </cell>
          <cell r="K93">
            <v>26586</v>
          </cell>
          <cell r="L93">
            <v>74193</v>
          </cell>
          <cell r="M93">
            <v>15192</v>
          </cell>
          <cell r="N93">
            <v>30384</v>
          </cell>
          <cell r="O93">
            <v>26586</v>
          </cell>
          <cell r="P93">
            <v>72162</v>
          </cell>
          <cell r="T93">
            <v>0</v>
          </cell>
          <cell r="U93">
            <v>178671</v>
          </cell>
          <cell r="X93">
            <v>0</v>
          </cell>
          <cell r="Y93">
            <v>178671</v>
          </cell>
          <cell r="AB93">
            <v>205</v>
          </cell>
          <cell r="AC93">
            <v>8</v>
          </cell>
          <cell r="AD93" t="str">
            <v>TRANSPORTISTA</v>
          </cell>
          <cell r="AE93">
            <v>26586</v>
          </cell>
          <cell r="AF93">
            <v>178671</v>
          </cell>
        </row>
        <row r="94">
          <cell r="A94">
            <v>20509</v>
          </cell>
          <cell r="B94">
            <v>205</v>
          </cell>
          <cell r="C94">
            <v>9</v>
          </cell>
          <cell r="D94" t="str">
            <v>RECICLADOR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1899</v>
          </cell>
          <cell r="K94">
            <v>0</v>
          </cell>
          <cell r="L94">
            <v>1899</v>
          </cell>
          <cell r="M94">
            <v>0</v>
          </cell>
          <cell r="N94">
            <v>412</v>
          </cell>
          <cell r="O94">
            <v>0</v>
          </cell>
          <cell r="P94">
            <v>412</v>
          </cell>
          <cell r="T94">
            <v>0</v>
          </cell>
          <cell r="U94">
            <v>2311</v>
          </cell>
          <cell r="X94">
            <v>0</v>
          </cell>
          <cell r="Y94">
            <v>2311</v>
          </cell>
          <cell r="AB94">
            <v>205</v>
          </cell>
          <cell r="AC94">
            <v>9</v>
          </cell>
          <cell r="AD94" t="str">
            <v>RECICLADOR</v>
          </cell>
          <cell r="AE94">
            <v>0</v>
          </cell>
          <cell r="AF94">
            <v>2311</v>
          </cell>
        </row>
        <row r="95">
          <cell r="A95">
            <v>20510</v>
          </cell>
          <cell r="B95">
            <v>205</v>
          </cell>
          <cell r="C95">
            <v>10</v>
          </cell>
          <cell r="D95" t="str">
            <v>REUSO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T95">
            <v>0</v>
          </cell>
          <cell r="U95">
            <v>0</v>
          </cell>
          <cell r="X95">
            <v>0</v>
          </cell>
          <cell r="Y95">
            <v>0</v>
          </cell>
          <cell r="AB95">
            <v>205</v>
          </cell>
          <cell r="AC95">
            <v>10</v>
          </cell>
          <cell r="AD95" t="str">
            <v>REUSO</v>
          </cell>
          <cell r="AE95">
            <v>0</v>
          </cell>
          <cell r="AF95">
            <v>0</v>
          </cell>
        </row>
        <row r="96">
          <cell r="A96">
            <v>20511</v>
          </cell>
          <cell r="B96">
            <v>205</v>
          </cell>
          <cell r="C96">
            <v>11</v>
          </cell>
          <cell r="D96" t="str">
            <v>DISP.FINAL D/RESIDUOS DE MANEJO ESPECIAL</v>
          </cell>
          <cell r="E96">
            <v>15103.84</v>
          </cell>
          <cell r="F96">
            <v>17091</v>
          </cell>
          <cell r="G96">
            <v>41778</v>
          </cell>
          <cell r="H96">
            <v>73972.84</v>
          </cell>
          <cell r="I96">
            <v>28485</v>
          </cell>
          <cell r="J96">
            <v>56970</v>
          </cell>
          <cell r="K96">
            <v>15192</v>
          </cell>
          <cell r="L96">
            <v>100647</v>
          </cell>
          <cell r="M96">
            <v>28485</v>
          </cell>
          <cell r="N96">
            <v>22788</v>
          </cell>
          <cell r="O96">
            <v>30384</v>
          </cell>
          <cell r="P96">
            <v>81657</v>
          </cell>
          <cell r="T96">
            <v>0</v>
          </cell>
          <cell r="U96">
            <v>256276.84</v>
          </cell>
          <cell r="X96">
            <v>0</v>
          </cell>
          <cell r="Y96">
            <v>256276.84</v>
          </cell>
          <cell r="AB96">
            <v>205</v>
          </cell>
          <cell r="AC96">
            <v>11</v>
          </cell>
          <cell r="AD96" t="str">
            <v>DISP.FINAL D/RESIDUOS DE MANEJO ESPECIAL</v>
          </cell>
          <cell r="AE96">
            <v>30384</v>
          </cell>
          <cell r="AF96">
            <v>256276.84</v>
          </cell>
        </row>
        <row r="97">
          <cell r="A97">
            <v>20512</v>
          </cell>
          <cell r="B97">
            <v>205</v>
          </cell>
          <cell r="C97">
            <v>12</v>
          </cell>
          <cell r="D97" t="str">
            <v>RELLENOS SANITARIOS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78734</v>
          </cell>
          <cell r="K97">
            <v>0</v>
          </cell>
          <cell r="L97">
            <v>78734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T97">
            <v>0</v>
          </cell>
          <cell r="U97">
            <v>78734</v>
          </cell>
          <cell r="X97">
            <v>0</v>
          </cell>
          <cell r="Y97">
            <v>78734</v>
          </cell>
          <cell r="AB97">
            <v>205</v>
          </cell>
          <cell r="AC97">
            <v>12</v>
          </cell>
          <cell r="AD97" t="str">
            <v>RELLENOS SANITARIOS</v>
          </cell>
          <cell r="AE97">
            <v>0</v>
          </cell>
          <cell r="AF97">
            <v>78734</v>
          </cell>
        </row>
        <row r="98">
          <cell r="A98">
            <v>20513</v>
          </cell>
          <cell r="B98">
            <v>205</v>
          </cell>
          <cell r="C98">
            <v>13</v>
          </cell>
          <cell r="D98" t="str">
            <v>ESCOMBRERAS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T98">
            <v>0</v>
          </cell>
          <cell r="U98">
            <v>0</v>
          </cell>
          <cell r="X98">
            <v>0</v>
          </cell>
          <cell r="Y98">
            <v>0</v>
          </cell>
          <cell r="AB98">
            <v>205</v>
          </cell>
          <cell r="AC98">
            <v>13</v>
          </cell>
          <cell r="AD98" t="str">
            <v>ESCOMBRERAS</v>
          </cell>
          <cell r="AE98">
            <v>0</v>
          </cell>
          <cell r="AF98">
            <v>0</v>
          </cell>
        </row>
        <row r="99">
          <cell r="A99">
            <v>20514</v>
          </cell>
          <cell r="B99">
            <v>205</v>
          </cell>
          <cell r="C99">
            <v>14</v>
          </cell>
          <cell r="D99" t="str">
            <v>PLANTAS D/TRATAMIENTOS TERMICOS D/RESIDU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T99">
            <v>0</v>
          </cell>
          <cell r="U99">
            <v>0</v>
          </cell>
          <cell r="X99">
            <v>0</v>
          </cell>
          <cell r="Y99">
            <v>0</v>
          </cell>
          <cell r="AB99">
            <v>205</v>
          </cell>
          <cell r="AC99">
            <v>14</v>
          </cell>
          <cell r="AD99" t="str">
            <v>PLANTAS D/TRATAMIENTOS TERMICOS D/RESIDU</v>
          </cell>
          <cell r="AE99">
            <v>0</v>
          </cell>
          <cell r="AF99">
            <v>0</v>
          </cell>
        </row>
        <row r="100">
          <cell r="A100">
            <v>20515</v>
          </cell>
          <cell r="B100">
            <v>205</v>
          </cell>
          <cell r="C100">
            <v>15</v>
          </cell>
          <cell r="D100" t="str">
            <v>RECOLECTOR D/RESIDUOS EN VARIOS MPIOS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3798</v>
          </cell>
          <cell r="L100">
            <v>3798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T100">
            <v>0</v>
          </cell>
          <cell r="U100">
            <v>3798</v>
          </cell>
          <cell r="X100">
            <v>0</v>
          </cell>
          <cell r="Y100">
            <v>3798</v>
          </cell>
          <cell r="AB100">
            <v>205</v>
          </cell>
          <cell r="AC100">
            <v>15</v>
          </cell>
          <cell r="AD100" t="str">
            <v>RECOLECTOR D/RESIDUOS EN VARIOS MPIOS</v>
          </cell>
          <cell r="AE100">
            <v>0</v>
          </cell>
          <cell r="AF100">
            <v>3798</v>
          </cell>
        </row>
        <row r="101">
          <cell r="A101">
            <v>20516</v>
          </cell>
          <cell r="B101">
            <v>205</v>
          </cell>
          <cell r="C101">
            <v>16</v>
          </cell>
          <cell r="D101" t="str">
            <v>EMP.DEDICADA A COMPRA-VENTA D/MTRL RECIC</v>
          </cell>
          <cell r="E101">
            <v>7596</v>
          </cell>
          <cell r="F101">
            <v>5697</v>
          </cell>
          <cell r="G101">
            <v>15192</v>
          </cell>
          <cell r="H101">
            <v>28485</v>
          </cell>
          <cell r="I101">
            <v>13293</v>
          </cell>
          <cell r="J101">
            <v>30384</v>
          </cell>
          <cell r="K101">
            <v>22788</v>
          </cell>
          <cell r="L101">
            <v>66465</v>
          </cell>
          <cell r="M101">
            <v>7596</v>
          </cell>
          <cell r="N101">
            <v>17091</v>
          </cell>
          <cell r="O101">
            <v>26586</v>
          </cell>
          <cell r="P101">
            <v>51273</v>
          </cell>
          <cell r="T101">
            <v>0</v>
          </cell>
          <cell r="U101">
            <v>146223</v>
          </cell>
          <cell r="X101">
            <v>0</v>
          </cell>
          <cell r="Y101">
            <v>146223</v>
          </cell>
          <cell r="AB101">
            <v>205</v>
          </cell>
          <cell r="AC101">
            <v>16</v>
          </cell>
          <cell r="AD101" t="str">
            <v>EMP.DEDICADA A COMPRA-VENTA D/MTRL RECIC</v>
          </cell>
          <cell r="AE101">
            <v>26586</v>
          </cell>
          <cell r="AF101">
            <v>146223</v>
          </cell>
        </row>
        <row r="102">
          <cell r="A102">
            <v>20517</v>
          </cell>
          <cell r="B102">
            <v>205</v>
          </cell>
          <cell r="C102">
            <v>17</v>
          </cell>
          <cell r="D102" t="str">
            <v>CENTRO DE COMPOSTEO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T102">
            <v>0</v>
          </cell>
          <cell r="U102">
            <v>0</v>
          </cell>
          <cell r="X102">
            <v>0</v>
          </cell>
          <cell r="Y102">
            <v>0</v>
          </cell>
          <cell r="AB102">
            <v>205</v>
          </cell>
          <cell r="AC102">
            <v>17</v>
          </cell>
          <cell r="AD102" t="str">
            <v>CENTRO DE COMPOSTEO</v>
          </cell>
          <cell r="AE102">
            <v>0</v>
          </cell>
          <cell r="AF102">
            <v>0</v>
          </cell>
        </row>
        <row r="103">
          <cell r="A103">
            <v>20518</v>
          </cell>
          <cell r="B103">
            <v>205</v>
          </cell>
          <cell r="C103">
            <v>18</v>
          </cell>
          <cell r="D103" t="str">
            <v>FOSA SEPTICA</v>
          </cell>
          <cell r="E103">
            <v>2012</v>
          </cell>
          <cell r="F103">
            <v>2012</v>
          </cell>
          <cell r="G103">
            <v>1509</v>
          </cell>
          <cell r="H103">
            <v>5533</v>
          </cell>
          <cell r="I103">
            <v>503</v>
          </cell>
          <cell r="J103">
            <v>2515</v>
          </cell>
          <cell r="K103">
            <v>1509</v>
          </cell>
          <cell r="L103">
            <v>4527</v>
          </cell>
          <cell r="M103">
            <v>0</v>
          </cell>
          <cell r="N103">
            <v>7545</v>
          </cell>
          <cell r="O103">
            <v>503</v>
          </cell>
          <cell r="P103">
            <v>8048</v>
          </cell>
          <cell r="T103">
            <v>0</v>
          </cell>
          <cell r="U103">
            <v>18108</v>
          </cell>
          <cell r="X103">
            <v>0</v>
          </cell>
          <cell r="Y103">
            <v>18108</v>
          </cell>
          <cell r="AB103">
            <v>205</v>
          </cell>
          <cell r="AC103">
            <v>18</v>
          </cell>
          <cell r="AD103" t="str">
            <v>FOSA SEPTICA</v>
          </cell>
          <cell r="AE103">
            <v>503</v>
          </cell>
          <cell r="AF103">
            <v>18108</v>
          </cell>
        </row>
        <row r="104">
          <cell r="A104">
            <v>20519</v>
          </cell>
          <cell r="B104">
            <v>205</v>
          </cell>
          <cell r="C104">
            <v>19</v>
          </cell>
          <cell r="D104" t="str">
            <v>REGISTRO DE DESCARGAS</v>
          </cell>
          <cell r="E104">
            <v>48572.92</v>
          </cell>
          <cell r="F104">
            <v>64105.96</v>
          </cell>
          <cell r="G104">
            <v>123927</v>
          </cell>
          <cell r="H104">
            <v>236605.88</v>
          </cell>
          <cell r="I104">
            <v>84777</v>
          </cell>
          <cell r="J104">
            <v>90409.96</v>
          </cell>
          <cell r="K104">
            <v>110467</v>
          </cell>
          <cell r="L104">
            <v>285653.96000000002</v>
          </cell>
          <cell r="M104">
            <v>95053</v>
          </cell>
          <cell r="N104">
            <v>69363</v>
          </cell>
          <cell r="O104">
            <v>102760</v>
          </cell>
          <cell r="P104">
            <v>267176</v>
          </cell>
          <cell r="T104">
            <v>0</v>
          </cell>
          <cell r="U104">
            <v>789435.84</v>
          </cell>
          <cell r="X104">
            <v>0</v>
          </cell>
          <cell r="Y104">
            <v>789435.84</v>
          </cell>
          <cell r="AB104">
            <v>205</v>
          </cell>
          <cell r="AC104">
            <v>19</v>
          </cell>
          <cell r="AD104" t="str">
            <v>REGISTRO DE DESCARGAS</v>
          </cell>
          <cell r="AE104">
            <v>102760</v>
          </cell>
          <cell r="AF104">
            <v>789435.84</v>
          </cell>
        </row>
        <row r="105">
          <cell r="A105">
            <v>20520</v>
          </cell>
          <cell r="B105">
            <v>205</v>
          </cell>
          <cell r="C105">
            <v>20</v>
          </cell>
          <cell r="D105" t="str">
            <v>PLANTA DE TRATAMIENTO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T105">
            <v>0</v>
          </cell>
          <cell r="U105">
            <v>0</v>
          </cell>
          <cell r="X105">
            <v>0</v>
          </cell>
          <cell r="Y105">
            <v>0</v>
          </cell>
          <cell r="AB105">
            <v>205</v>
          </cell>
          <cell r="AC105">
            <v>20</v>
          </cell>
          <cell r="AD105" t="str">
            <v>PLANTA DE TRATAMIENTO</v>
          </cell>
          <cell r="AE105">
            <v>0</v>
          </cell>
          <cell r="AF105">
            <v>0</v>
          </cell>
        </row>
        <row r="106">
          <cell r="A106">
            <v>20521</v>
          </cell>
          <cell r="B106">
            <v>205</v>
          </cell>
          <cell r="C106">
            <v>21</v>
          </cell>
          <cell r="D106" t="str">
            <v>INFORME SEMESTRAL DE DESCARGA</v>
          </cell>
          <cell r="E106">
            <v>26515</v>
          </cell>
          <cell r="F106">
            <v>30700</v>
          </cell>
          <cell r="G106">
            <v>13508</v>
          </cell>
          <cell r="H106">
            <v>70723</v>
          </cell>
          <cell r="I106">
            <v>17192</v>
          </cell>
          <cell r="J106">
            <v>28385</v>
          </cell>
          <cell r="K106">
            <v>41754.01</v>
          </cell>
          <cell r="L106">
            <v>87331.010000000009</v>
          </cell>
          <cell r="M106">
            <v>58443</v>
          </cell>
          <cell r="N106">
            <v>38068</v>
          </cell>
          <cell r="O106">
            <v>38068</v>
          </cell>
          <cell r="P106">
            <v>134579</v>
          </cell>
          <cell r="T106">
            <v>0</v>
          </cell>
          <cell r="U106">
            <v>292633.01</v>
          </cell>
          <cell r="X106">
            <v>0</v>
          </cell>
          <cell r="Y106">
            <v>292633.01</v>
          </cell>
          <cell r="AB106">
            <v>205</v>
          </cell>
          <cell r="AC106">
            <v>21</v>
          </cell>
          <cell r="AD106" t="str">
            <v>INFORME SEMESTRAL DE DESCARGA</v>
          </cell>
          <cell r="AE106">
            <v>38068</v>
          </cell>
          <cell r="AF106">
            <v>292633.01</v>
          </cell>
        </row>
        <row r="107">
          <cell r="A107">
            <v>20522</v>
          </cell>
          <cell r="B107">
            <v>205</v>
          </cell>
          <cell r="C107">
            <v>22</v>
          </cell>
          <cell r="D107" t="str">
            <v>SIMULACRO DE INCENDIO</v>
          </cell>
          <cell r="E107">
            <v>1006</v>
          </cell>
          <cell r="F107">
            <v>503</v>
          </cell>
          <cell r="G107">
            <v>3521</v>
          </cell>
          <cell r="H107">
            <v>5030</v>
          </cell>
          <cell r="I107">
            <v>2012</v>
          </cell>
          <cell r="J107">
            <v>2515</v>
          </cell>
          <cell r="K107">
            <v>4024</v>
          </cell>
          <cell r="L107">
            <v>8551</v>
          </cell>
          <cell r="M107">
            <v>2012</v>
          </cell>
          <cell r="N107">
            <v>7042</v>
          </cell>
          <cell r="O107">
            <v>4527</v>
          </cell>
          <cell r="P107">
            <v>13581</v>
          </cell>
          <cell r="T107">
            <v>0</v>
          </cell>
          <cell r="U107">
            <v>27162</v>
          </cell>
          <cell r="X107">
            <v>0</v>
          </cell>
          <cell r="Y107">
            <v>27162</v>
          </cell>
          <cell r="AB107">
            <v>205</v>
          </cell>
          <cell r="AC107">
            <v>22</v>
          </cell>
          <cell r="AD107" t="str">
            <v>SIMULACRO DE INCENDIO</v>
          </cell>
          <cell r="AE107">
            <v>4527</v>
          </cell>
          <cell r="AF107">
            <v>27162</v>
          </cell>
        </row>
        <row r="108">
          <cell r="A108">
            <v>20523</v>
          </cell>
          <cell r="B108">
            <v>205</v>
          </cell>
          <cell r="C108">
            <v>23</v>
          </cell>
          <cell r="D108" t="str">
            <v>ACTUALIZACION DE INFORMACION</v>
          </cell>
          <cell r="E108">
            <v>10610</v>
          </cell>
          <cell r="F108">
            <v>15915</v>
          </cell>
          <cell r="G108">
            <v>5305</v>
          </cell>
          <cell r="H108">
            <v>31830</v>
          </cell>
          <cell r="I108">
            <v>0</v>
          </cell>
          <cell r="J108">
            <v>15915</v>
          </cell>
          <cell r="K108">
            <v>15915</v>
          </cell>
          <cell r="L108">
            <v>31830</v>
          </cell>
          <cell r="M108">
            <v>15915</v>
          </cell>
          <cell r="N108">
            <v>10610</v>
          </cell>
          <cell r="O108">
            <v>0</v>
          </cell>
          <cell r="P108">
            <v>26525</v>
          </cell>
          <cell r="T108">
            <v>0</v>
          </cell>
          <cell r="U108">
            <v>90185</v>
          </cell>
          <cell r="X108">
            <v>0</v>
          </cell>
          <cell r="Y108">
            <v>90185</v>
          </cell>
          <cell r="AB108">
            <v>205</v>
          </cell>
          <cell r="AC108">
            <v>23</v>
          </cell>
          <cell r="AD108" t="str">
            <v>ACTUALIZACION DE INFORMACION</v>
          </cell>
          <cell r="AE108">
            <v>0</v>
          </cell>
          <cell r="AF108">
            <v>90185</v>
          </cell>
        </row>
        <row r="109">
          <cell r="A109">
            <v>20524</v>
          </cell>
          <cell r="B109">
            <v>205</v>
          </cell>
          <cell r="C109">
            <v>24</v>
          </cell>
          <cell r="D109" t="str">
            <v>COA</v>
          </cell>
          <cell r="E109">
            <v>0</v>
          </cell>
          <cell r="F109">
            <v>21220</v>
          </cell>
          <cell r="G109">
            <v>270555</v>
          </cell>
          <cell r="H109">
            <v>291775</v>
          </cell>
          <cell r="I109">
            <v>2165054.0099999998</v>
          </cell>
          <cell r="J109">
            <v>673735.04</v>
          </cell>
          <cell r="K109">
            <v>26525.01</v>
          </cell>
          <cell r="L109">
            <v>2865314.0599999996</v>
          </cell>
          <cell r="M109">
            <v>21220</v>
          </cell>
          <cell r="N109">
            <v>15915</v>
          </cell>
          <cell r="O109">
            <v>37135</v>
          </cell>
          <cell r="P109">
            <v>74270</v>
          </cell>
          <cell r="T109">
            <v>0</v>
          </cell>
          <cell r="U109">
            <v>3231359.0599999996</v>
          </cell>
          <cell r="X109">
            <v>0</v>
          </cell>
          <cell r="Y109">
            <v>3231359.06</v>
          </cell>
          <cell r="AB109">
            <v>205</v>
          </cell>
          <cell r="AC109">
            <v>24</v>
          </cell>
          <cell r="AD109" t="str">
            <v>COA</v>
          </cell>
          <cell r="AE109">
            <v>37135</v>
          </cell>
          <cell r="AF109">
            <v>3231359.06</v>
          </cell>
        </row>
        <row r="110">
          <cell r="A110">
            <v>20525</v>
          </cell>
          <cell r="B110">
            <v>205</v>
          </cell>
          <cell r="C110">
            <v>25</v>
          </cell>
          <cell r="D110" t="str">
            <v>PEDRERAS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T110">
            <v>0</v>
          </cell>
          <cell r="U110">
            <v>0</v>
          </cell>
          <cell r="X110">
            <v>0</v>
          </cell>
          <cell r="Y110">
            <v>0</v>
          </cell>
          <cell r="AB110">
            <v>205</v>
          </cell>
          <cell r="AC110">
            <v>25</v>
          </cell>
          <cell r="AD110" t="str">
            <v>PEDRERAS</v>
          </cell>
          <cell r="AE110">
            <v>0</v>
          </cell>
          <cell r="AF110">
            <v>0</v>
          </cell>
        </row>
        <row r="111">
          <cell r="A111">
            <v>20526</v>
          </cell>
          <cell r="B111">
            <v>205</v>
          </cell>
          <cell r="C111">
            <v>26</v>
          </cell>
          <cell r="D111" t="str">
            <v>MULTAS Y AJUSTES</v>
          </cell>
          <cell r="E111">
            <v>0</v>
          </cell>
          <cell r="F111">
            <v>17000</v>
          </cell>
          <cell r="G111">
            <v>376.93</v>
          </cell>
          <cell r="H111">
            <v>17376.93</v>
          </cell>
          <cell r="I111">
            <v>0</v>
          </cell>
          <cell r="J111">
            <v>1925</v>
          </cell>
          <cell r="K111">
            <v>0</v>
          </cell>
          <cell r="L111">
            <v>1925</v>
          </cell>
          <cell r="M111">
            <v>57.18</v>
          </cell>
          <cell r="N111">
            <v>412.43</v>
          </cell>
          <cell r="O111">
            <v>279.41000000000003</v>
          </cell>
          <cell r="P111">
            <v>749.02</v>
          </cell>
          <cell r="T111">
            <v>0</v>
          </cell>
          <cell r="U111">
            <v>20050.95</v>
          </cell>
          <cell r="X111">
            <v>0</v>
          </cell>
          <cell r="Y111">
            <v>20050.95</v>
          </cell>
          <cell r="AB111">
            <v>205</v>
          </cell>
          <cell r="AC111">
            <v>26</v>
          </cell>
          <cell r="AD111" t="str">
            <v>MULTAS Y AJUSTES</v>
          </cell>
          <cell r="AE111">
            <v>279.41000000000003</v>
          </cell>
          <cell r="AF111">
            <v>20050.95</v>
          </cell>
        </row>
        <row r="112">
          <cell r="B112">
            <v>205</v>
          </cell>
          <cell r="C112">
            <v>0</v>
          </cell>
          <cell r="D112" t="str">
            <v>SERVICIOS DE CATASTRO</v>
          </cell>
          <cell r="E112">
            <v>254149.76000000001</v>
          </cell>
          <cell r="F112">
            <v>464538.96</v>
          </cell>
          <cell r="G112">
            <v>914560.94</v>
          </cell>
          <cell r="H112">
            <v>1633249.66</v>
          </cell>
          <cell r="I112">
            <v>2635702.0099999998</v>
          </cell>
          <cell r="J112">
            <v>1558277</v>
          </cell>
          <cell r="K112">
            <v>733096.03</v>
          </cell>
          <cell r="L112">
            <v>4927075.04</v>
          </cell>
          <cell r="M112">
            <v>747409.18</v>
          </cell>
          <cell r="N112">
            <v>771645.43999999994</v>
          </cell>
          <cell r="O112">
            <v>4052985.2</v>
          </cell>
          <cell r="P112">
            <v>5572039.8200000003</v>
          </cell>
          <cell r="T112">
            <v>0</v>
          </cell>
          <cell r="U112">
            <v>12132364.52</v>
          </cell>
          <cell r="X112">
            <v>-33612832.689999998</v>
          </cell>
          <cell r="Y112">
            <v>45745197.210000001</v>
          </cell>
          <cell r="AB112">
            <v>204</v>
          </cell>
          <cell r="AC112">
            <v>0</v>
          </cell>
          <cell r="AD112" t="str">
            <v>SERVICIOS DE CATASTRO</v>
          </cell>
          <cell r="AE112">
            <v>4052985.2</v>
          </cell>
          <cell r="AF112">
            <v>45745197.210000001</v>
          </cell>
        </row>
        <row r="113">
          <cell r="A113">
            <v>20600</v>
          </cell>
          <cell r="B113">
            <v>206</v>
          </cell>
          <cell r="C113">
            <v>0</v>
          </cell>
          <cell r="D113" t="str">
            <v>INCORPORACION DE REDES DE AGUA Y DRENAJE</v>
          </cell>
          <cell r="E113">
            <v>1865211.46</v>
          </cell>
          <cell r="F113">
            <v>1852394.03</v>
          </cell>
          <cell r="G113">
            <v>2730435.28</v>
          </cell>
          <cell r="H113">
            <v>6448040.7699999996</v>
          </cell>
          <cell r="I113">
            <v>3749331.95</v>
          </cell>
          <cell r="J113">
            <v>2785333.03</v>
          </cell>
          <cell r="K113">
            <v>1199505.5900000001</v>
          </cell>
          <cell r="L113">
            <v>7734170.5700000003</v>
          </cell>
          <cell r="M113">
            <v>464443.22</v>
          </cell>
          <cell r="N113">
            <v>1305906.55</v>
          </cell>
          <cell r="O113">
            <v>2364298.59</v>
          </cell>
          <cell r="P113">
            <v>4134648.36</v>
          </cell>
          <cell r="T113">
            <v>0</v>
          </cell>
          <cell r="U113">
            <v>18316859.699999999</v>
          </cell>
          <cell r="X113">
            <v>0</v>
          </cell>
          <cell r="Y113">
            <v>18316859.699999999</v>
          </cell>
          <cell r="AB113">
            <v>206</v>
          </cell>
          <cell r="AC113">
            <v>0</v>
          </cell>
          <cell r="AD113" t="str">
            <v>INCORPORACION REDES AGUA Y DRENAJE</v>
          </cell>
          <cell r="AE113">
            <v>2364298.59</v>
          </cell>
          <cell r="AF113">
            <v>18316859.699999999</v>
          </cell>
        </row>
        <row r="114">
          <cell r="A114">
            <v>20606</v>
          </cell>
          <cell r="B114">
            <v>206</v>
          </cell>
          <cell r="C114">
            <v>6</v>
          </cell>
          <cell r="D114" t="str">
            <v>SUBSIDIO INCORP REDES DE AGUA Y DRENAJE</v>
          </cell>
          <cell r="E114">
            <v>-996525.01</v>
          </cell>
          <cell r="F114">
            <v>-1043274.21</v>
          </cell>
          <cell r="G114">
            <v>-1861577.8</v>
          </cell>
          <cell r="H114">
            <v>-3901377.02</v>
          </cell>
          <cell r="I114">
            <v>-2667463.31</v>
          </cell>
          <cell r="J114">
            <v>-1709739.62</v>
          </cell>
          <cell r="K114">
            <v>-491388.46</v>
          </cell>
          <cell r="L114">
            <v>-4868591.3899999997</v>
          </cell>
          <cell r="M114">
            <v>-271631.63</v>
          </cell>
          <cell r="N114">
            <v>-900945.68</v>
          </cell>
          <cell r="O114">
            <v>-1164856.51</v>
          </cell>
          <cell r="P114">
            <v>-2337433.8200000003</v>
          </cell>
          <cell r="T114">
            <v>0</v>
          </cell>
          <cell r="U114">
            <v>-11107402.23</v>
          </cell>
          <cell r="X114">
            <v>0</v>
          </cell>
          <cell r="Y114">
            <v>-11107402.23</v>
          </cell>
          <cell r="AB114">
            <v>206</v>
          </cell>
          <cell r="AC114">
            <v>6</v>
          </cell>
          <cell r="AD114" t="str">
            <v>SUBSIDIO INCORP REDES DE AGUA Y DRENAJE</v>
          </cell>
          <cell r="AE114">
            <v>-1164856.51</v>
          </cell>
          <cell r="AF114">
            <v>-11107402.23</v>
          </cell>
        </row>
        <row r="115">
          <cell r="A115">
            <v>20700</v>
          </cell>
          <cell r="B115">
            <v>207</v>
          </cell>
          <cell r="C115">
            <v>0</v>
          </cell>
          <cell r="D115" t="str">
            <v>INSERCIONES EN EL PERIODICO OFICIAL</v>
          </cell>
          <cell r="E115">
            <v>337705</v>
          </cell>
          <cell r="F115">
            <v>146782.79999999999</v>
          </cell>
          <cell r="G115">
            <v>166029</v>
          </cell>
          <cell r="H115">
            <v>650516.80000000005</v>
          </cell>
          <cell r="I115">
            <v>156773</v>
          </cell>
          <cell r="J115">
            <v>277162.8</v>
          </cell>
          <cell r="K115">
            <v>184325.01</v>
          </cell>
          <cell r="L115">
            <v>618260.81000000006</v>
          </cell>
          <cell r="M115">
            <v>517794</v>
          </cell>
          <cell r="N115">
            <v>179305.8</v>
          </cell>
          <cell r="O115">
            <v>181154</v>
          </cell>
          <cell r="P115">
            <v>878253.8</v>
          </cell>
          <cell r="T115">
            <v>0</v>
          </cell>
          <cell r="U115">
            <v>2147031.41</v>
          </cell>
          <cell r="X115">
            <v>0</v>
          </cell>
          <cell r="Y115">
            <v>2147031.41</v>
          </cell>
          <cell r="AB115">
            <v>207</v>
          </cell>
          <cell r="AC115">
            <v>0</v>
          </cell>
          <cell r="AD115" t="str">
            <v>PUBLICACI AVISOS EDICTOS CONVOC EN EL PO</v>
          </cell>
          <cell r="AE115">
            <v>181154</v>
          </cell>
          <cell r="AF115">
            <v>2147031.41</v>
          </cell>
        </row>
        <row r="116">
          <cell r="A116">
            <v>20702</v>
          </cell>
          <cell r="B116">
            <v>207</v>
          </cell>
          <cell r="C116">
            <v>2</v>
          </cell>
          <cell r="D116" t="str">
            <v>SERV. PRESTADOS A LAS EMPRESAS E.U.A.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3584</v>
          </cell>
          <cell r="O116">
            <v>-3584</v>
          </cell>
          <cell r="P116">
            <v>0</v>
          </cell>
          <cell r="T116">
            <v>0</v>
          </cell>
          <cell r="U116">
            <v>0</v>
          </cell>
          <cell r="X116">
            <v>0</v>
          </cell>
          <cell r="Y116">
            <v>0</v>
          </cell>
          <cell r="AB116">
            <v>207</v>
          </cell>
          <cell r="AC116">
            <v>2</v>
          </cell>
          <cell r="AD116" t="str">
            <v>SERV. PRESTADOS A LAS EMPRESAS E.U.A.</v>
          </cell>
          <cell r="AE116">
            <v>-3584</v>
          </cell>
          <cell r="AF116">
            <v>0</v>
          </cell>
        </row>
        <row r="117">
          <cell r="A117">
            <v>20705</v>
          </cell>
          <cell r="B117">
            <v>207</v>
          </cell>
          <cell r="C117">
            <v>5</v>
          </cell>
          <cell r="D117" t="str">
            <v>SUBSIDIO INSERCIONES PERIODICO OFICIAL</v>
          </cell>
          <cell r="E117">
            <v>0</v>
          </cell>
          <cell r="F117">
            <v>-17707.8</v>
          </cell>
          <cell r="G117">
            <v>-13899</v>
          </cell>
          <cell r="H117">
            <v>-31606.799999999999</v>
          </cell>
          <cell r="I117">
            <v>-10395</v>
          </cell>
          <cell r="J117">
            <v>-8689.7999999999993</v>
          </cell>
          <cell r="K117">
            <v>-6472</v>
          </cell>
          <cell r="L117">
            <v>-25556.799999999999</v>
          </cell>
          <cell r="M117">
            <v>-5760</v>
          </cell>
          <cell r="N117">
            <v>-9269</v>
          </cell>
          <cell r="O117">
            <v>-7941</v>
          </cell>
          <cell r="P117">
            <v>-22970</v>
          </cell>
          <cell r="T117">
            <v>0</v>
          </cell>
          <cell r="U117">
            <v>-80133.600000000006</v>
          </cell>
          <cell r="X117">
            <v>0</v>
          </cell>
          <cell r="Y117">
            <v>-80133.600000000006</v>
          </cell>
          <cell r="AB117">
            <v>207</v>
          </cell>
          <cell r="AC117">
            <v>5</v>
          </cell>
          <cell r="AD117" t="str">
            <v>SUBSIDIO INSERCIONES PERIODICO OFICIAL</v>
          </cell>
          <cell r="AE117">
            <v>-7941</v>
          </cell>
          <cell r="AF117">
            <v>-80133.600000000006</v>
          </cell>
        </row>
        <row r="118">
          <cell r="A118">
            <v>20800</v>
          </cell>
          <cell r="B118">
            <v>208</v>
          </cell>
          <cell r="C118">
            <v>0</v>
          </cell>
          <cell r="D118" t="str">
            <v>OFICIALIAS DE REGISTRO CIVIL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T118">
            <v>0</v>
          </cell>
          <cell r="U118">
            <v>0</v>
          </cell>
          <cell r="X118">
            <v>0</v>
          </cell>
          <cell r="Y118">
            <v>0</v>
          </cell>
          <cell r="AB118">
            <v>208</v>
          </cell>
          <cell r="AC118">
            <v>0</v>
          </cell>
          <cell r="AD118" t="str">
            <v>OFICIALIAS DE REGISTRO CIVIL</v>
          </cell>
          <cell r="AE118">
            <v>0</v>
          </cell>
          <cell r="AF118">
            <v>0</v>
          </cell>
        </row>
        <row r="119">
          <cell r="A119">
            <v>20801</v>
          </cell>
          <cell r="B119">
            <v>208</v>
          </cell>
          <cell r="C119">
            <v>1</v>
          </cell>
          <cell r="D119" t="str">
            <v>ACTAS DE NACIMIENTO</v>
          </cell>
          <cell r="E119">
            <v>394650</v>
          </cell>
          <cell r="F119">
            <v>424638</v>
          </cell>
          <cell r="G119">
            <v>465297</v>
          </cell>
          <cell r="H119">
            <v>1284585</v>
          </cell>
          <cell r="I119">
            <v>370141</v>
          </cell>
          <cell r="J119">
            <v>399031</v>
          </cell>
          <cell r="K119">
            <v>455315</v>
          </cell>
          <cell r="L119">
            <v>1224487</v>
          </cell>
          <cell r="M119">
            <v>389329</v>
          </cell>
          <cell r="N119">
            <v>470085</v>
          </cell>
          <cell r="O119">
            <v>427918</v>
          </cell>
          <cell r="P119">
            <v>1287332</v>
          </cell>
          <cell r="T119">
            <v>0</v>
          </cell>
          <cell r="U119">
            <v>3796404</v>
          </cell>
          <cell r="X119">
            <v>0</v>
          </cell>
          <cell r="Y119">
            <v>3796404</v>
          </cell>
          <cell r="AB119">
            <v>208</v>
          </cell>
          <cell r="AC119">
            <v>1</v>
          </cell>
          <cell r="AD119" t="str">
            <v>ACTAS DE NACIMIENTO</v>
          </cell>
          <cell r="AE119">
            <v>427918</v>
          </cell>
          <cell r="AF119">
            <v>3796404</v>
          </cell>
        </row>
        <row r="120">
          <cell r="A120">
            <v>20802</v>
          </cell>
          <cell r="B120">
            <v>208</v>
          </cell>
          <cell r="C120">
            <v>2</v>
          </cell>
          <cell r="D120" t="str">
            <v>ACTAS DE RECONOCIMIENTO DE HIJOS</v>
          </cell>
          <cell r="E120">
            <v>4157</v>
          </cell>
          <cell r="F120">
            <v>5862</v>
          </cell>
          <cell r="G120">
            <v>6734</v>
          </cell>
          <cell r="H120">
            <v>16753</v>
          </cell>
          <cell r="I120">
            <v>4592</v>
          </cell>
          <cell r="J120">
            <v>5712</v>
          </cell>
          <cell r="K120">
            <v>9130</v>
          </cell>
          <cell r="L120">
            <v>19434</v>
          </cell>
          <cell r="M120">
            <v>5488</v>
          </cell>
          <cell r="N120">
            <v>7425</v>
          </cell>
          <cell r="O120">
            <v>7094</v>
          </cell>
          <cell r="P120">
            <v>20007</v>
          </cell>
          <cell r="T120">
            <v>0</v>
          </cell>
          <cell r="U120">
            <v>56194</v>
          </cell>
          <cell r="X120">
            <v>0</v>
          </cell>
          <cell r="Y120">
            <v>56194</v>
          </cell>
          <cell r="AB120">
            <v>208</v>
          </cell>
          <cell r="AC120">
            <v>2</v>
          </cell>
          <cell r="AD120" t="str">
            <v>ACTAS DE RECONOCIMIENTO DE HIJOS</v>
          </cell>
          <cell r="AE120">
            <v>7094</v>
          </cell>
          <cell r="AF120">
            <v>56194</v>
          </cell>
        </row>
        <row r="121">
          <cell r="A121">
            <v>20803</v>
          </cell>
          <cell r="B121">
            <v>208</v>
          </cell>
          <cell r="C121">
            <v>3</v>
          </cell>
          <cell r="D121" t="str">
            <v>ACTAS DE ADOPCION O TUTELA</v>
          </cell>
          <cell r="E121">
            <v>4165</v>
          </cell>
          <cell r="F121">
            <v>4901</v>
          </cell>
          <cell r="G121">
            <v>1565</v>
          </cell>
          <cell r="H121">
            <v>10631</v>
          </cell>
          <cell r="I121">
            <v>1051</v>
          </cell>
          <cell r="J121">
            <v>1176</v>
          </cell>
          <cell r="K121">
            <v>1344</v>
          </cell>
          <cell r="L121">
            <v>3571</v>
          </cell>
          <cell r="M121">
            <v>1176</v>
          </cell>
          <cell r="N121">
            <v>1682</v>
          </cell>
          <cell r="O121">
            <v>952</v>
          </cell>
          <cell r="P121">
            <v>3810</v>
          </cell>
          <cell r="T121">
            <v>0</v>
          </cell>
          <cell r="U121">
            <v>18012</v>
          </cell>
          <cell r="X121">
            <v>0</v>
          </cell>
          <cell r="Y121">
            <v>18012</v>
          </cell>
          <cell r="AB121">
            <v>208</v>
          </cell>
          <cell r="AC121">
            <v>3</v>
          </cell>
          <cell r="AD121" t="str">
            <v>ACTAS DE ADOPCION O TUTELA</v>
          </cell>
          <cell r="AE121">
            <v>952</v>
          </cell>
          <cell r="AF121">
            <v>18012</v>
          </cell>
        </row>
        <row r="122">
          <cell r="A122">
            <v>20804</v>
          </cell>
          <cell r="B122">
            <v>208</v>
          </cell>
          <cell r="C122">
            <v>4</v>
          </cell>
          <cell r="D122" t="str">
            <v>ACTAS DE DEFUNCION</v>
          </cell>
          <cell r="E122">
            <v>149978</v>
          </cell>
          <cell r="F122">
            <v>114303</v>
          </cell>
          <cell r="G122">
            <v>124761</v>
          </cell>
          <cell r="H122">
            <v>389042</v>
          </cell>
          <cell r="I122">
            <v>101808</v>
          </cell>
          <cell r="J122">
            <v>104435</v>
          </cell>
          <cell r="K122">
            <v>92041</v>
          </cell>
          <cell r="L122">
            <v>298284</v>
          </cell>
          <cell r="M122">
            <v>94808</v>
          </cell>
          <cell r="N122">
            <v>103181</v>
          </cell>
          <cell r="O122">
            <v>97823</v>
          </cell>
          <cell r="P122">
            <v>295812</v>
          </cell>
          <cell r="T122">
            <v>0</v>
          </cell>
          <cell r="U122">
            <v>983138</v>
          </cell>
          <cell r="X122">
            <v>0</v>
          </cell>
          <cell r="Y122">
            <v>983138</v>
          </cell>
          <cell r="AB122">
            <v>208</v>
          </cell>
          <cell r="AC122">
            <v>4</v>
          </cell>
          <cell r="AD122" t="str">
            <v>ACTAS DE DEFUNCION</v>
          </cell>
          <cell r="AE122">
            <v>97823</v>
          </cell>
          <cell r="AF122">
            <v>983138</v>
          </cell>
        </row>
        <row r="123">
          <cell r="A123">
            <v>20805</v>
          </cell>
          <cell r="B123">
            <v>208</v>
          </cell>
          <cell r="C123">
            <v>5</v>
          </cell>
          <cell r="D123" t="str">
            <v>ACTAS DE MATRIMONIO EN OFICIALIA</v>
          </cell>
          <cell r="E123">
            <v>176756</v>
          </cell>
          <cell r="F123">
            <v>152259</v>
          </cell>
          <cell r="G123">
            <v>233688</v>
          </cell>
          <cell r="H123">
            <v>562703</v>
          </cell>
          <cell r="I123">
            <v>200710</v>
          </cell>
          <cell r="J123">
            <v>189345</v>
          </cell>
          <cell r="K123">
            <v>197136</v>
          </cell>
          <cell r="L123">
            <v>587191</v>
          </cell>
          <cell r="M123">
            <v>208943</v>
          </cell>
          <cell r="N123">
            <v>253971</v>
          </cell>
          <cell r="O123">
            <v>214612</v>
          </cell>
          <cell r="P123">
            <v>677526</v>
          </cell>
          <cell r="T123">
            <v>0</v>
          </cell>
          <cell r="U123">
            <v>1827420</v>
          </cell>
          <cell r="X123">
            <v>0</v>
          </cell>
          <cell r="Y123">
            <v>1827420</v>
          </cell>
          <cell r="AB123">
            <v>208</v>
          </cell>
          <cell r="AC123">
            <v>5</v>
          </cell>
          <cell r="AD123" t="str">
            <v>ACTAS DE MATRIMONIO EN OFICIALIA</v>
          </cell>
          <cell r="AE123">
            <v>214612</v>
          </cell>
          <cell r="AF123">
            <v>1827420</v>
          </cell>
        </row>
        <row r="124">
          <cell r="A124">
            <v>20806</v>
          </cell>
          <cell r="B124">
            <v>208</v>
          </cell>
          <cell r="C124">
            <v>6</v>
          </cell>
          <cell r="D124" t="str">
            <v>ACTAS DE MATRIMONIO A DOMICILIO</v>
          </cell>
          <cell r="E124">
            <v>572964</v>
          </cell>
          <cell r="F124">
            <v>446397</v>
          </cell>
          <cell r="G124">
            <v>753141</v>
          </cell>
          <cell r="H124">
            <v>1772502</v>
          </cell>
          <cell r="I124">
            <v>662194</v>
          </cell>
          <cell r="J124">
            <v>643094</v>
          </cell>
          <cell r="K124">
            <v>684431</v>
          </cell>
          <cell r="L124">
            <v>1989719</v>
          </cell>
          <cell r="M124">
            <v>748201</v>
          </cell>
          <cell r="N124">
            <v>902815</v>
          </cell>
          <cell r="O124">
            <v>736540</v>
          </cell>
          <cell r="P124">
            <v>2387556</v>
          </cell>
          <cell r="T124">
            <v>0</v>
          </cell>
          <cell r="U124">
            <v>6149777</v>
          </cell>
          <cell r="X124">
            <v>0</v>
          </cell>
          <cell r="Y124">
            <v>6149777</v>
          </cell>
          <cell r="AB124">
            <v>208</v>
          </cell>
          <cell r="AC124">
            <v>6</v>
          </cell>
          <cell r="AD124" t="str">
            <v>ACTAS DE MATRIMONIO A DOMICILIO</v>
          </cell>
          <cell r="AE124">
            <v>736540</v>
          </cell>
          <cell r="AF124">
            <v>6149777</v>
          </cell>
        </row>
        <row r="125">
          <cell r="A125">
            <v>20807</v>
          </cell>
          <cell r="B125">
            <v>208</v>
          </cell>
          <cell r="C125">
            <v>7</v>
          </cell>
          <cell r="D125" t="str">
            <v>ACTAS DE DIVORCIO</v>
          </cell>
          <cell r="E125">
            <v>160667</v>
          </cell>
          <cell r="F125">
            <v>185359</v>
          </cell>
          <cell r="G125">
            <v>251123</v>
          </cell>
          <cell r="H125">
            <v>597149</v>
          </cell>
          <cell r="I125">
            <v>176269</v>
          </cell>
          <cell r="J125">
            <v>193936</v>
          </cell>
          <cell r="K125">
            <v>197419</v>
          </cell>
          <cell r="L125">
            <v>567624</v>
          </cell>
          <cell r="M125">
            <v>203938</v>
          </cell>
          <cell r="N125">
            <v>204493</v>
          </cell>
          <cell r="O125">
            <v>185549</v>
          </cell>
          <cell r="P125">
            <v>593980</v>
          </cell>
          <cell r="T125">
            <v>0</v>
          </cell>
          <cell r="U125">
            <v>1758753</v>
          </cell>
          <cell r="X125">
            <v>0</v>
          </cell>
          <cell r="Y125">
            <v>1758753</v>
          </cell>
          <cell r="AB125">
            <v>208</v>
          </cell>
          <cell r="AC125">
            <v>7</v>
          </cell>
          <cell r="AD125" t="str">
            <v>ACTAS DE DIVORCIO</v>
          </cell>
          <cell r="AE125">
            <v>185549</v>
          </cell>
          <cell r="AF125">
            <v>1758753</v>
          </cell>
        </row>
        <row r="126">
          <cell r="A126">
            <v>20808</v>
          </cell>
          <cell r="B126">
            <v>208</v>
          </cell>
          <cell r="C126">
            <v>8</v>
          </cell>
          <cell r="D126" t="str">
            <v>COPIAS CERTIFICADAS</v>
          </cell>
          <cell r="E126">
            <v>1888925</v>
          </cell>
          <cell r="F126">
            <v>2529761</v>
          </cell>
          <cell r="G126">
            <v>2773228</v>
          </cell>
          <cell r="H126">
            <v>7191914</v>
          </cell>
          <cell r="I126">
            <v>2156750</v>
          </cell>
          <cell r="J126">
            <v>2330748</v>
          </cell>
          <cell r="K126">
            <v>2693752</v>
          </cell>
          <cell r="L126">
            <v>7181250</v>
          </cell>
          <cell r="M126">
            <v>2461548</v>
          </cell>
          <cell r="N126">
            <v>3116238</v>
          </cell>
          <cell r="O126">
            <v>2606605</v>
          </cell>
          <cell r="P126">
            <v>8184391</v>
          </cell>
          <cell r="T126">
            <v>0</v>
          </cell>
          <cell r="U126">
            <v>22557555</v>
          </cell>
          <cell r="X126">
            <v>0</v>
          </cell>
          <cell r="Y126">
            <v>22557555</v>
          </cell>
          <cell r="AB126">
            <v>208</v>
          </cell>
          <cell r="AC126">
            <v>8</v>
          </cell>
          <cell r="AD126" t="str">
            <v>COPIAS CERTIFICADAS</v>
          </cell>
          <cell r="AE126">
            <v>2606605</v>
          </cell>
          <cell r="AF126">
            <v>22557555</v>
          </cell>
        </row>
        <row r="127">
          <cell r="A127">
            <v>20809</v>
          </cell>
          <cell r="B127">
            <v>208</v>
          </cell>
          <cell r="C127">
            <v>9</v>
          </cell>
          <cell r="D127" t="str">
            <v>ANOTACIONES MARGINALES</v>
          </cell>
          <cell r="E127">
            <v>2030418</v>
          </cell>
          <cell r="F127">
            <v>1700036</v>
          </cell>
          <cell r="G127">
            <v>2266763</v>
          </cell>
          <cell r="H127">
            <v>5997217</v>
          </cell>
          <cell r="I127">
            <v>1848091</v>
          </cell>
          <cell r="J127">
            <v>1843531</v>
          </cell>
          <cell r="K127">
            <v>1857057</v>
          </cell>
          <cell r="L127">
            <v>5548679</v>
          </cell>
          <cell r="M127">
            <v>1923728</v>
          </cell>
          <cell r="N127">
            <v>2139360</v>
          </cell>
          <cell r="O127">
            <v>1925946</v>
          </cell>
          <cell r="P127">
            <v>5989034</v>
          </cell>
          <cell r="T127">
            <v>0</v>
          </cell>
          <cell r="U127">
            <v>17534930</v>
          </cell>
          <cell r="X127">
            <v>0</v>
          </cell>
          <cell r="Y127">
            <v>17534930</v>
          </cell>
          <cell r="AB127">
            <v>208</v>
          </cell>
          <cell r="AC127">
            <v>9</v>
          </cell>
          <cell r="AD127" t="str">
            <v>ANOTACIONES MARGINALES</v>
          </cell>
          <cell r="AE127">
            <v>1925946</v>
          </cell>
          <cell r="AF127">
            <v>17534930</v>
          </cell>
        </row>
        <row r="128">
          <cell r="A128">
            <v>20820</v>
          </cell>
          <cell r="B128">
            <v>208</v>
          </cell>
          <cell r="C128">
            <v>20</v>
          </cell>
          <cell r="D128" t="str">
            <v>EDIFICIO CENTRAL REG. CIVIL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T128">
            <v>0</v>
          </cell>
          <cell r="U128">
            <v>0</v>
          </cell>
          <cell r="X128">
            <v>0</v>
          </cell>
          <cell r="Y128">
            <v>0</v>
          </cell>
          <cell r="AB128">
            <v>208</v>
          </cell>
          <cell r="AC128">
            <v>20</v>
          </cell>
          <cell r="AD128" t="str">
            <v>SUB-TOTAL EDIFICIO CENTRAL REG. CIVIL</v>
          </cell>
          <cell r="AE128">
            <v>0</v>
          </cell>
          <cell r="AF128">
            <v>0</v>
          </cell>
        </row>
        <row r="129">
          <cell r="A129">
            <v>20822</v>
          </cell>
          <cell r="B129">
            <v>208</v>
          </cell>
          <cell r="C129">
            <v>22</v>
          </cell>
          <cell r="D129" t="str">
            <v>COPIAS CERTIFICADAS DIRECCION</v>
          </cell>
          <cell r="E129">
            <v>2033909</v>
          </cell>
          <cell r="F129">
            <v>2024022</v>
          </cell>
          <cell r="G129">
            <v>2606307</v>
          </cell>
          <cell r="H129">
            <v>6664238</v>
          </cell>
          <cell r="I129">
            <v>1857339</v>
          </cell>
          <cell r="J129">
            <v>2287327</v>
          </cell>
          <cell r="K129">
            <v>2300991</v>
          </cell>
          <cell r="L129">
            <v>6445657</v>
          </cell>
          <cell r="M129">
            <v>2219641</v>
          </cell>
          <cell r="N129">
            <v>2430714</v>
          </cell>
          <cell r="O129">
            <v>1989273</v>
          </cell>
          <cell r="P129">
            <v>6639628</v>
          </cell>
          <cell r="T129">
            <v>0</v>
          </cell>
          <cell r="U129">
            <v>19749523</v>
          </cell>
          <cell r="X129">
            <v>0</v>
          </cell>
          <cell r="Y129">
            <v>19749523</v>
          </cell>
          <cell r="AB129">
            <v>208</v>
          </cell>
          <cell r="AC129">
            <v>22</v>
          </cell>
          <cell r="AD129" t="str">
            <v>COPIAS CERTIFICADAS DIRECCION</v>
          </cell>
          <cell r="AE129">
            <v>1989273</v>
          </cell>
          <cell r="AF129">
            <v>19749523</v>
          </cell>
        </row>
        <row r="130">
          <cell r="A130">
            <v>20823</v>
          </cell>
          <cell r="B130">
            <v>208</v>
          </cell>
          <cell r="C130">
            <v>23</v>
          </cell>
          <cell r="D130" t="str">
            <v>JUICIOS DE ACLARACION</v>
          </cell>
          <cell r="E130">
            <v>49220</v>
          </cell>
          <cell r="F130">
            <v>61846</v>
          </cell>
          <cell r="G130">
            <v>79287</v>
          </cell>
          <cell r="H130">
            <v>190353</v>
          </cell>
          <cell r="I130">
            <v>47722</v>
          </cell>
          <cell r="J130">
            <v>62274</v>
          </cell>
          <cell r="K130">
            <v>72011</v>
          </cell>
          <cell r="L130">
            <v>182007</v>
          </cell>
          <cell r="M130">
            <v>54356</v>
          </cell>
          <cell r="N130">
            <v>68480</v>
          </cell>
          <cell r="O130">
            <v>49755</v>
          </cell>
          <cell r="P130">
            <v>172591</v>
          </cell>
          <cell r="T130">
            <v>0</v>
          </cell>
          <cell r="U130">
            <v>544951</v>
          </cell>
          <cell r="X130">
            <v>0</v>
          </cell>
          <cell r="Y130">
            <v>544951</v>
          </cell>
          <cell r="AB130">
            <v>208</v>
          </cell>
          <cell r="AC130">
            <v>23</v>
          </cell>
          <cell r="AD130" t="str">
            <v>JUICIOS DE ACLARACION</v>
          </cell>
          <cell r="AE130">
            <v>49755</v>
          </cell>
          <cell r="AF130">
            <v>544951</v>
          </cell>
        </row>
        <row r="131">
          <cell r="A131">
            <v>20824</v>
          </cell>
          <cell r="B131">
            <v>208</v>
          </cell>
          <cell r="C131">
            <v>24</v>
          </cell>
          <cell r="D131" t="str">
            <v>JUICIOS DE RECTIFICACION</v>
          </cell>
          <cell r="E131">
            <v>13268</v>
          </cell>
          <cell r="F131">
            <v>14338</v>
          </cell>
          <cell r="G131">
            <v>20223</v>
          </cell>
          <cell r="H131">
            <v>47829</v>
          </cell>
          <cell r="I131">
            <v>13910</v>
          </cell>
          <cell r="J131">
            <v>19581</v>
          </cell>
          <cell r="K131">
            <v>24396</v>
          </cell>
          <cell r="L131">
            <v>57887</v>
          </cell>
          <cell r="M131">
            <v>18618</v>
          </cell>
          <cell r="N131">
            <v>17869</v>
          </cell>
          <cell r="O131">
            <v>14552</v>
          </cell>
          <cell r="P131">
            <v>51039</v>
          </cell>
          <cell r="T131">
            <v>0</v>
          </cell>
          <cell r="U131">
            <v>156755</v>
          </cell>
          <cell r="X131">
            <v>0</v>
          </cell>
          <cell r="Y131">
            <v>156755</v>
          </cell>
          <cell r="AB131">
            <v>208</v>
          </cell>
          <cell r="AC131">
            <v>24</v>
          </cell>
          <cell r="AD131" t="str">
            <v>JUICIOS DE RECTIFICACION</v>
          </cell>
          <cell r="AE131">
            <v>14552</v>
          </cell>
          <cell r="AF131">
            <v>156755</v>
          </cell>
        </row>
        <row r="132">
          <cell r="A132">
            <v>20825</v>
          </cell>
          <cell r="B132">
            <v>208</v>
          </cell>
          <cell r="C132">
            <v>25</v>
          </cell>
          <cell r="D132" t="str">
            <v>LOCALIZACIONES,SOLTERIAS E INEXISTENCIAS</v>
          </cell>
          <cell r="E132">
            <v>87279</v>
          </cell>
          <cell r="F132">
            <v>114962</v>
          </cell>
          <cell r="G132">
            <v>137448</v>
          </cell>
          <cell r="H132">
            <v>339689</v>
          </cell>
          <cell r="I132">
            <v>91977</v>
          </cell>
          <cell r="J132">
            <v>128133</v>
          </cell>
          <cell r="K132">
            <v>148005</v>
          </cell>
          <cell r="L132">
            <v>368115</v>
          </cell>
          <cell r="M132">
            <v>95013</v>
          </cell>
          <cell r="N132">
            <v>128409</v>
          </cell>
          <cell r="O132">
            <v>95082</v>
          </cell>
          <cell r="P132">
            <v>318504</v>
          </cell>
          <cell r="T132">
            <v>0</v>
          </cell>
          <cell r="U132">
            <v>1026308</v>
          </cell>
          <cell r="X132">
            <v>0</v>
          </cell>
          <cell r="Y132">
            <v>1026308</v>
          </cell>
          <cell r="AB132">
            <v>208</v>
          </cell>
          <cell r="AC132">
            <v>25</v>
          </cell>
          <cell r="AD132" t="str">
            <v>LOCALIZACIONES,SOLTERIAS E INEXISTENCIAS</v>
          </cell>
          <cell r="AE132">
            <v>95082</v>
          </cell>
          <cell r="AF132">
            <v>1026308</v>
          </cell>
        </row>
        <row r="133">
          <cell r="A133">
            <v>20826</v>
          </cell>
          <cell r="B133">
            <v>208</v>
          </cell>
          <cell r="C133">
            <v>26</v>
          </cell>
          <cell r="D133" t="str">
            <v>COPIAS DE ACTAS DE OTROS ESTADOS</v>
          </cell>
          <cell r="E133">
            <v>3200</v>
          </cell>
          <cell r="F133">
            <v>47331.8</v>
          </cell>
          <cell r="G133">
            <v>45280</v>
          </cell>
          <cell r="H133">
            <v>95811.8</v>
          </cell>
          <cell r="I133">
            <v>40631.1</v>
          </cell>
          <cell r="J133">
            <v>42560</v>
          </cell>
          <cell r="K133">
            <v>43444</v>
          </cell>
          <cell r="L133">
            <v>126635.1</v>
          </cell>
          <cell r="M133">
            <v>32320</v>
          </cell>
          <cell r="N133">
            <v>57379.18</v>
          </cell>
          <cell r="O133">
            <v>41268.85</v>
          </cell>
          <cell r="P133">
            <v>130968.03</v>
          </cell>
          <cell r="T133">
            <v>0</v>
          </cell>
          <cell r="U133">
            <v>353414.93</v>
          </cell>
          <cell r="X133">
            <v>0</v>
          </cell>
          <cell r="Y133">
            <v>353414.93</v>
          </cell>
          <cell r="AB133">
            <v>208</v>
          </cell>
          <cell r="AC133">
            <v>26</v>
          </cell>
          <cell r="AD133" t="str">
            <v>COPIAS DE ACTAS DE OTROS ESTADOS</v>
          </cell>
          <cell r="AE133">
            <v>41268.85</v>
          </cell>
          <cell r="AF133">
            <v>353414.93</v>
          </cell>
        </row>
        <row r="134">
          <cell r="A134">
            <v>20827</v>
          </cell>
          <cell r="B134">
            <v>208</v>
          </cell>
          <cell r="C134">
            <v>27</v>
          </cell>
          <cell r="D134" t="str">
            <v>ANOTACIONES MARGINALES</v>
          </cell>
          <cell r="E134">
            <v>149556</v>
          </cell>
          <cell r="F134">
            <v>209914</v>
          </cell>
          <cell r="G134">
            <v>282220</v>
          </cell>
          <cell r="H134">
            <v>641690</v>
          </cell>
          <cell r="I134">
            <v>177984</v>
          </cell>
          <cell r="J134">
            <v>238342</v>
          </cell>
          <cell r="K134">
            <v>278924</v>
          </cell>
          <cell r="L134">
            <v>695250</v>
          </cell>
          <cell r="M134">
            <v>187460</v>
          </cell>
          <cell r="N134">
            <v>242256</v>
          </cell>
          <cell r="O134">
            <v>203528</v>
          </cell>
          <cell r="P134">
            <v>633244</v>
          </cell>
          <cell r="T134">
            <v>0</v>
          </cell>
          <cell r="U134">
            <v>1970184</v>
          </cell>
          <cell r="X134">
            <v>0</v>
          </cell>
          <cell r="Y134">
            <v>1970184</v>
          </cell>
          <cell r="AB134">
            <v>208</v>
          </cell>
          <cell r="AC134">
            <v>27</v>
          </cell>
          <cell r="AD134" t="str">
            <v>ANOTACIONES MARGINALES</v>
          </cell>
          <cell r="AE134">
            <v>203528</v>
          </cell>
          <cell r="AF134">
            <v>1970184</v>
          </cell>
        </row>
        <row r="135">
          <cell r="A135">
            <v>20830</v>
          </cell>
          <cell r="B135">
            <v>208</v>
          </cell>
          <cell r="C135">
            <v>30</v>
          </cell>
          <cell r="D135" t="str">
            <v>DIVERSOS REGISTRO CIVIL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T135">
            <v>0</v>
          </cell>
          <cell r="U135">
            <v>0</v>
          </cell>
          <cell r="X135">
            <v>0</v>
          </cell>
          <cell r="Y135">
            <v>0</v>
          </cell>
          <cell r="AB135">
            <v>208</v>
          </cell>
          <cell r="AC135">
            <v>30</v>
          </cell>
          <cell r="AD135" t="str">
            <v>SUB-TOTAL DIVERSOS REGISTRO CIVIL</v>
          </cell>
          <cell r="AE135">
            <v>0</v>
          </cell>
          <cell r="AF135">
            <v>0</v>
          </cell>
        </row>
        <row r="136">
          <cell r="A136">
            <v>20831</v>
          </cell>
          <cell r="B136">
            <v>208</v>
          </cell>
          <cell r="C136">
            <v>31</v>
          </cell>
          <cell r="D136" t="str">
            <v>MODULOS EN TESORERIA</v>
          </cell>
          <cell r="E136">
            <v>12997</v>
          </cell>
          <cell r="F136">
            <v>9636</v>
          </cell>
          <cell r="G136">
            <v>14157</v>
          </cell>
          <cell r="H136">
            <v>36790</v>
          </cell>
          <cell r="I136">
            <v>15444</v>
          </cell>
          <cell r="J136">
            <v>9603</v>
          </cell>
          <cell r="K136">
            <v>10626</v>
          </cell>
          <cell r="L136">
            <v>35673</v>
          </cell>
          <cell r="M136">
            <v>9702</v>
          </cell>
          <cell r="N136">
            <v>10197</v>
          </cell>
          <cell r="O136">
            <v>11418</v>
          </cell>
          <cell r="P136">
            <v>31317</v>
          </cell>
          <cell r="T136">
            <v>0</v>
          </cell>
          <cell r="U136">
            <v>103780</v>
          </cell>
          <cell r="X136">
            <v>0</v>
          </cell>
          <cell r="Y136">
            <v>103780</v>
          </cell>
          <cell r="AB136">
            <v>208</v>
          </cell>
          <cell r="AC136">
            <v>31</v>
          </cell>
          <cell r="AD136" t="str">
            <v>MODULOS EN TESORERIA</v>
          </cell>
          <cell r="AE136">
            <v>11418</v>
          </cell>
          <cell r="AF136">
            <v>103780</v>
          </cell>
        </row>
        <row r="137">
          <cell r="A137">
            <v>20833</v>
          </cell>
          <cell r="B137">
            <v>208</v>
          </cell>
          <cell r="C137">
            <v>33</v>
          </cell>
          <cell r="D137" t="str">
            <v>COPIAS CERTIFICADAS EN BRIGADAS</v>
          </cell>
          <cell r="E137">
            <v>56133</v>
          </cell>
          <cell r="F137">
            <v>1383393</v>
          </cell>
          <cell r="G137">
            <v>589380</v>
          </cell>
          <cell r="H137">
            <v>2028906</v>
          </cell>
          <cell r="I137">
            <v>1914297</v>
          </cell>
          <cell r="J137">
            <v>2426259</v>
          </cell>
          <cell r="K137">
            <v>889383</v>
          </cell>
          <cell r="L137">
            <v>5229939</v>
          </cell>
          <cell r="M137">
            <v>771111</v>
          </cell>
          <cell r="N137">
            <v>2468334</v>
          </cell>
          <cell r="O137">
            <v>1357290</v>
          </cell>
          <cell r="P137">
            <v>4596735</v>
          </cell>
          <cell r="T137">
            <v>0</v>
          </cell>
          <cell r="U137">
            <v>11855580</v>
          </cell>
          <cell r="X137">
            <v>0</v>
          </cell>
          <cell r="Y137">
            <v>11855580</v>
          </cell>
          <cell r="AB137">
            <v>208</v>
          </cell>
          <cell r="AC137">
            <v>33</v>
          </cell>
          <cell r="AD137" t="str">
            <v>COPIAS CERTIFICADAS EN BRIGADAS</v>
          </cell>
          <cell r="AE137">
            <v>1357290</v>
          </cell>
          <cell r="AF137">
            <v>11855580</v>
          </cell>
        </row>
        <row r="138">
          <cell r="A138">
            <v>20834</v>
          </cell>
          <cell r="B138">
            <v>208</v>
          </cell>
          <cell r="C138">
            <v>34</v>
          </cell>
          <cell r="D138" t="str">
            <v>JUICIOS DIVERSOS EN BRIGADAS</v>
          </cell>
          <cell r="E138">
            <v>0</v>
          </cell>
          <cell r="F138">
            <v>7383</v>
          </cell>
          <cell r="G138">
            <v>14017</v>
          </cell>
          <cell r="H138">
            <v>21400</v>
          </cell>
          <cell r="I138">
            <v>7062</v>
          </cell>
          <cell r="J138">
            <v>10593</v>
          </cell>
          <cell r="K138">
            <v>15301</v>
          </cell>
          <cell r="L138">
            <v>32956</v>
          </cell>
          <cell r="M138">
            <v>0</v>
          </cell>
          <cell r="N138">
            <v>7918</v>
          </cell>
          <cell r="O138">
            <v>8774</v>
          </cell>
          <cell r="P138">
            <v>16692</v>
          </cell>
          <cell r="T138">
            <v>0</v>
          </cell>
          <cell r="U138">
            <v>71048</v>
          </cell>
          <cell r="X138">
            <v>0</v>
          </cell>
          <cell r="Y138">
            <v>71048</v>
          </cell>
          <cell r="AB138">
            <v>208</v>
          </cell>
          <cell r="AC138">
            <v>34</v>
          </cell>
          <cell r="AD138" t="str">
            <v>JUICIOS DIVERSOS EN BRIGADAS</v>
          </cell>
          <cell r="AE138">
            <v>8774</v>
          </cell>
          <cell r="AF138">
            <v>71048</v>
          </cell>
        </row>
        <row r="139">
          <cell r="A139">
            <v>20835</v>
          </cell>
          <cell r="B139">
            <v>208</v>
          </cell>
          <cell r="C139">
            <v>35</v>
          </cell>
          <cell r="D139" t="str">
            <v>SUBSIDIOS SERVICIO REGISTRO CIVIL</v>
          </cell>
          <cell r="E139">
            <v>-131989</v>
          </cell>
          <cell r="F139">
            <v>-1502168</v>
          </cell>
          <cell r="G139">
            <v>-1064266</v>
          </cell>
          <cell r="H139">
            <v>-2698423</v>
          </cell>
          <cell r="I139">
            <v>-2079261</v>
          </cell>
          <cell r="J139">
            <v>-2652083</v>
          </cell>
          <cell r="K139">
            <v>-1054766</v>
          </cell>
          <cell r="L139">
            <v>-5786110</v>
          </cell>
          <cell r="M139">
            <v>-1044200</v>
          </cell>
          <cell r="N139">
            <v>-2732571</v>
          </cell>
          <cell r="O139">
            <v>-1675222</v>
          </cell>
          <cell r="P139">
            <v>-5451993</v>
          </cell>
          <cell r="T139">
            <v>0</v>
          </cell>
          <cell r="U139">
            <v>-13936526</v>
          </cell>
          <cell r="X139">
            <v>0</v>
          </cell>
          <cell r="Y139">
            <v>-13936526</v>
          </cell>
          <cell r="AB139">
            <v>208</v>
          </cell>
          <cell r="AC139">
            <v>35</v>
          </cell>
          <cell r="AD139" t="str">
            <v>SUBSIDIOS SERVICIO REGISTRO CIVIL</v>
          </cell>
          <cell r="AE139">
            <v>-1675222</v>
          </cell>
          <cell r="AF139">
            <v>-13936526</v>
          </cell>
        </row>
        <row r="140">
          <cell r="A140">
            <v>20836</v>
          </cell>
          <cell r="B140">
            <v>208</v>
          </cell>
          <cell r="C140">
            <v>36</v>
          </cell>
          <cell r="D140" t="str">
            <v>DIVERSOS</v>
          </cell>
          <cell r="E140">
            <v>35814</v>
          </cell>
          <cell r="F140">
            <v>47563</v>
          </cell>
          <cell r="G140">
            <v>45002</v>
          </cell>
          <cell r="H140">
            <v>128379</v>
          </cell>
          <cell r="I140">
            <v>39884</v>
          </cell>
          <cell r="J140">
            <v>52749</v>
          </cell>
          <cell r="K140">
            <v>51490</v>
          </cell>
          <cell r="L140">
            <v>144123</v>
          </cell>
          <cell r="M140">
            <v>38007</v>
          </cell>
          <cell r="N140">
            <v>44821</v>
          </cell>
          <cell r="O140">
            <v>53983</v>
          </cell>
          <cell r="P140">
            <v>136811</v>
          </cell>
          <cell r="T140">
            <v>0</v>
          </cell>
          <cell r="U140">
            <v>409313</v>
          </cell>
          <cell r="X140">
            <v>0</v>
          </cell>
          <cell r="Y140">
            <v>409313</v>
          </cell>
          <cell r="AB140">
            <v>208</v>
          </cell>
          <cell r="AC140">
            <v>36</v>
          </cell>
          <cell r="AD140" t="str">
            <v>DIVERSOS</v>
          </cell>
          <cell r="AE140">
            <v>53983</v>
          </cell>
          <cell r="AF140">
            <v>409313</v>
          </cell>
        </row>
        <row r="141">
          <cell r="A141">
            <v>20901</v>
          </cell>
          <cell r="B141">
            <v>209</v>
          </cell>
          <cell r="C141">
            <v>1</v>
          </cell>
          <cell r="D141" t="str">
            <v>RECUPERACION POR CURSOS DE CAPACITACION</v>
          </cell>
          <cell r="G141">
            <v>203485</v>
          </cell>
          <cell r="H141">
            <v>203485</v>
          </cell>
          <cell r="I141">
            <v>57595.01</v>
          </cell>
          <cell r="J141">
            <v>44213</v>
          </cell>
          <cell r="K141">
            <v>54071.6</v>
          </cell>
          <cell r="L141">
            <v>155879.61000000002</v>
          </cell>
          <cell r="M141">
            <v>153811.01</v>
          </cell>
          <cell r="N141">
            <v>191852.01</v>
          </cell>
          <cell r="O141">
            <v>50608.02</v>
          </cell>
          <cell r="P141">
            <v>396271.04000000004</v>
          </cell>
          <cell r="T141">
            <v>0</v>
          </cell>
          <cell r="U141">
            <v>755635.65</v>
          </cell>
          <cell r="X141">
            <v>0</v>
          </cell>
          <cell r="Y141">
            <v>755635.65</v>
          </cell>
          <cell r="AB141">
            <v>209</v>
          </cell>
          <cell r="AC141">
            <v>1</v>
          </cell>
          <cell r="AD141" t="str">
            <v>RECUPERACION POR CURSOS DE CAPACITACION</v>
          </cell>
          <cell r="AE141">
            <v>50608.02</v>
          </cell>
          <cell r="AF141">
            <v>755635.65</v>
          </cell>
        </row>
        <row r="142">
          <cell r="B142">
            <v>208</v>
          </cell>
          <cell r="C142">
            <v>0</v>
          </cell>
          <cell r="D142" t="str">
            <v>SERVICIOS DE REG. CIVIL</v>
          </cell>
          <cell r="E142">
            <v>0</v>
          </cell>
          <cell r="F142">
            <v>0</v>
          </cell>
          <cell r="G142">
            <v>203485</v>
          </cell>
          <cell r="H142">
            <v>203485</v>
          </cell>
          <cell r="I142">
            <v>57595.01</v>
          </cell>
          <cell r="J142">
            <v>44213</v>
          </cell>
          <cell r="K142">
            <v>54071.6</v>
          </cell>
          <cell r="L142">
            <v>155879.61000000002</v>
          </cell>
          <cell r="M142">
            <v>153811.01</v>
          </cell>
          <cell r="N142">
            <v>191852.01</v>
          </cell>
          <cell r="O142">
            <v>50608.02</v>
          </cell>
          <cell r="P142">
            <v>396271.04000000004</v>
          </cell>
          <cell r="T142">
            <v>0</v>
          </cell>
          <cell r="U142">
            <v>755635.65</v>
          </cell>
          <cell r="X142">
            <v>0</v>
          </cell>
          <cell r="Y142">
            <v>755635.65</v>
          </cell>
          <cell r="AB142">
            <v>208</v>
          </cell>
          <cell r="AC142">
            <v>0</v>
          </cell>
          <cell r="AD142" t="str">
            <v>SERVICIOS DE REG. CIVIL</v>
          </cell>
          <cell r="AE142">
            <v>50608.02</v>
          </cell>
          <cell r="AF142">
            <v>755635.65</v>
          </cell>
        </row>
        <row r="143">
          <cell r="A143">
            <v>21001</v>
          </cell>
          <cell r="B143">
            <v>210</v>
          </cell>
          <cell r="C143">
            <v>1</v>
          </cell>
          <cell r="D143" t="str">
            <v>REGISTROS DE COMPRA VENTA</v>
          </cell>
          <cell r="E143">
            <v>5859152</v>
          </cell>
          <cell r="F143">
            <v>11571242</v>
          </cell>
          <cell r="G143">
            <v>12791041</v>
          </cell>
          <cell r="H143">
            <v>30221435</v>
          </cell>
          <cell r="I143">
            <v>6161329</v>
          </cell>
          <cell r="J143">
            <v>9454961</v>
          </cell>
          <cell r="K143">
            <v>10033358.5</v>
          </cell>
          <cell r="L143">
            <v>25649648.5</v>
          </cell>
          <cell r="M143">
            <v>6181256.5</v>
          </cell>
          <cell r="N143">
            <v>11057379.68</v>
          </cell>
          <cell r="O143">
            <v>8299944.5</v>
          </cell>
          <cell r="P143">
            <v>25538580.68</v>
          </cell>
          <cell r="T143">
            <v>0</v>
          </cell>
          <cell r="U143">
            <v>81409664.180000007</v>
          </cell>
          <cell r="X143">
            <v>0</v>
          </cell>
          <cell r="Y143">
            <v>81409664.180000007</v>
          </cell>
          <cell r="AB143">
            <v>210</v>
          </cell>
          <cell r="AC143">
            <v>1</v>
          </cell>
          <cell r="AD143" t="str">
            <v>REGISTROS DE COMPRA VENTA</v>
          </cell>
          <cell r="AE143">
            <v>8299944.5</v>
          </cell>
          <cell r="AF143">
            <v>81409664.180000007</v>
          </cell>
        </row>
        <row r="144">
          <cell r="A144">
            <v>21002</v>
          </cell>
          <cell r="B144">
            <v>210</v>
          </cell>
          <cell r="C144">
            <v>2</v>
          </cell>
          <cell r="D144" t="str">
            <v>REGISTROS DE HIPOTECAS</v>
          </cell>
          <cell r="E144">
            <v>2535923</v>
          </cell>
          <cell r="F144">
            <v>5594168.5</v>
          </cell>
          <cell r="G144">
            <v>6257589</v>
          </cell>
          <cell r="H144">
            <v>14387680.5</v>
          </cell>
          <cell r="I144">
            <v>3253757</v>
          </cell>
          <cell r="J144">
            <v>4039488</v>
          </cell>
          <cell r="K144">
            <v>4581973.5</v>
          </cell>
          <cell r="L144">
            <v>11875218.5</v>
          </cell>
          <cell r="M144">
            <v>2853150</v>
          </cell>
          <cell r="N144">
            <v>5263649</v>
          </cell>
          <cell r="O144">
            <v>3766070</v>
          </cell>
          <cell r="P144">
            <v>11882869</v>
          </cell>
          <cell r="T144">
            <v>0</v>
          </cell>
          <cell r="U144">
            <v>38145768</v>
          </cell>
          <cell r="X144">
            <v>0</v>
          </cell>
          <cell r="Y144">
            <v>38145768</v>
          </cell>
          <cell r="AB144">
            <v>210</v>
          </cell>
          <cell r="AC144">
            <v>2</v>
          </cell>
          <cell r="AD144" t="str">
            <v>REGISTROS DE HIPOTECAS</v>
          </cell>
          <cell r="AE144">
            <v>3766070</v>
          </cell>
          <cell r="AF144">
            <v>38145768</v>
          </cell>
        </row>
        <row r="145">
          <cell r="A145">
            <v>21003</v>
          </cell>
          <cell r="B145">
            <v>210</v>
          </cell>
          <cell r="C145">
            <v>3</v>
          </cell>
          <cell r="D145" t="str">
            <v>REGISTROS DE DONACIONES</v>
          </cell>
          <cell r="E145">
            <v>341777.5</v>
          </cell>
          <cell r="F145">
            <v>683168</v>
          </cell>
          <cell r="G145">
            <v>778010.5</v>
          </cell>
          <cell r="H145">
            <v>1802956</v>
          </cell>
          <cell r="I145">
            <v>418050</v>
          </cell>
          <cell r="J145">
            <v>502236.09</v>
          </cell>
          <cell r="K145">
            <v>688025.5</v>
          </cell>
          <cell r="L145">
            <v>1608311.59</v>
          </cell>
          <cell r="M145">
            <v>456101.5</v>
          </cell>
          <cell r="N145">
            <v>767999</v>
          </cell>
          <cell r="O145">
            <v>600443.43000000005</v>
          </cell>
          <cell r="P145">
            <v>1824543.9300000002</v>
          </cell>
          <cell r="T145">
            <v>0</v>
          </cell>
          <cell r="U145">
            <v>5235811.5200000005</v>
          </cell>
          <cell r="X145">
            <v>0</v>
          </cell>
          <cell r="Y145">
            <v>5235811.5199999996</v>
          </cell>
          <cell r="AB145">
            <v>210</v>
          </cell>
          <cell r="AC145">
            <v>3</v>
          </cell>
          <cell r="AD145" t="str">
            <v>REGISTROS DE DONACIONES</v>
          </cell>
          <cell r="AE145">
            <v>600443.43000000005</v>
          </cell>
          <cell r="AF145">
            <v>5235811.5199999996</v>
          </cell>
        </row>
        <row r="146">
          <cell r="A146">
            <v>21004</v>
          </cell>
          <cell r="B146">
            <v>210</v>
          </cell>
          <cell r="C146">
            <v>4</v>
          </cell>
          <cell r="D146" t="str">
            <v>REGISTROS DE CREDITOS OTORGADOS</v>
          </cell>
          <cell r="E146">
            <v>513919</v>
          </cell>
          <cell r="F146">
            <v>745252</v>
          </cell>
          <cell r="G146">
            <v>892193.5</v>
          </cell>
          <cell r="H146">
            <v>2151364.5</v>
          </cell>
          <cell r="I146">
            <v>444736</v>
          </cell>
          <cell r="J146">
            <v>887092</v>
          </cell>
          <cell r="K146">
            <v>1043919.5</v>
          </cell>
          <cell r="L146">
            <v>2375747.5</v>
          </cell>
          <cell r="M146">
            <v>585887</v>
          </cell>
          <cell r="N146">
            <v>1172705</v>
          </cell>
          <cell r="O146">
            <v>785246</v>
          </cell>
          <cell r="P146">
            <v>2543838</v>
          </cell>
          <cell r="T146">
            <v>0</v>
          </cell>
          <cell r="U146">
            <v>7070950</v>
          </cell>
          <cell r="X146">
            <v>0</v>
          </cell>
          <cell r="Y146">
            <v>7070950</v>
          </cell>
          <cell r="AB146">
            <v>210</v>
          </cell>
          <cell r="AC146">
            <v>4</v>
          </cell>
          <cell r="AD146" t="str">
            <v>REGISTROS DE CREDITOS OTORGADOS</v>
          </cell>
          <cell r="AE146">
            <v>785246</v>
          </cell>
          <cell r="AF146">
            <v>7070950</v>
          </cell>
        </row>
        <row r="147">
          <cell r="A147">
            <v>21005</v>
          </cell>
          <cell r="B147">
            <v>210</v>
          </cell>
          <cell r="C147">
            <v>5</v>
          </cell>
          <cell r="D147" t="str">
            <v>REG. DE AUMENTO O DISMINUCION DE CAPITAL</v>
          </cell>
          <cell r="E147">
            <v>440801.7</v>
          </cell>
          <cell r="F147">
            <v>644383</v>
          </cell>
          <cell r="G147">
            <v>532616</v>
          </cell>
          <cell r="H147">
            <v>1617800.7</v>
          </cell>
          <cell r="I147">
            <v>403970</v>
          </cell>
          <cell r="J147">
            <v>624982</v>
          </cell>
          <cell r="K147">
            <v>635293</v>
          </cell>
          <cell r="L147">
            <v>1664245</v>
          </cell>
          <cell r="M147">
            <v>408633</v>
          </cell>
          <cell r="N147">
            <v>535483</v>
          </cell>
          <cell r="O147">
            <v>536397</v>
          </cell>
          <cell r="P147">
            <v>1480513</v>
          </cell>
          <cell r="T147">
            <v>0</v>
          </cell>
          <cell r="U147">
            <v>4762558.7</v>
          </cell>
          <cell r="X147">
            <v>0</v>
          </cell>
          <cell r="Y147">
            <v>4762558.7</v>
          </cell>
          <cell r="AB147">
            <v>210</v>
          </cell>
          <cell r="AC147">
            <v>5</v>
          </cell>
          <cell r="AD147" t="str">
            <v>REG. DE AUMENTO O DISMINUCION DE CAPITAL</v>
          </cell>
          <cell r="AE147">
            <v>536397</v>
          </cell>
          <cell r="AF147">
            <v>4762558.7</v>
          </cell>
        </row>
        <row r="148">
          <cell r="A148">
            <v>21006</v>
          </cell>
          <cell r="B148">
            <v>210</v>
          </cell>
          <cell r="C148">
            <v>6</v>
          </cell>
          <cell r="D148" t="str">
            <v>REGISTRO DE INSCRIPCION DE SOCIEDADES</v>
          </cell>
          <cell r="E148">
            <v>147185</v>
          </cell>
          <cell r="F148">
            <v>284791</v>
          </cell>
          <cell r="G148">
            <v>390361</v>
          </cell>
          <cell r="H148">
            <v>822337</v>
          </cell>
          <cell r="I148">
            <v>162127</v>
          </cell>
          <cell r="J148">
            <v>215657</v>
          </cell>
          <cell r="K148">
            <v>262439</v>
          </cell>
          <cell r="L148">
            <v>640223</v>
          </cell>
          <cell r="M148">
            <v>146391</v>
          </cell>
          <cell r="N148">
            <v>229119</v>
          </cell>
          <cell r="O148">
            <v>174403</v>
          </cell>
          <cell r="P148">
            <v>549913</v>
          </cell>
          <cell r="T148">
            <v>0</v>
          </cell>
          <cell r="U148">
            <v>2012473</v>
          </cell>
          <cell r="X148">
            <v>0</v>
          </cell>
          <cell r="Y148">
            <v>2012473</v>
          </cell>
          <cell r="AB148">
            <v>210</v>
          </cell>
          <cell r="AC148">
            <v>6</v>
          </cell>
          <cell r="AD148" t="str">
            <v>REGISTRO DE INSCRIPCION DE SOCIEDADES</v>
          </cell>
          <cell r="AE148">
            <v>174403</v>
          </cell>
          <cell r="AF148">
            <v>2012473</v>
          </cell>
        </row>
        <row r="149">
          <cell r="A149">
            <v>21007</v>
          </cell>
          <cell r="B149">
            <v>210</v>
          </cell>
          <cell r="C149">
            <v>7</v>
          </cell>
          <cell r="D149" t="str">
            <v>REGISTRO DE SENTENCIAS Y SOCIEDADES</v>
          </cell>
          <cell r="E149">
            <v>13607</v>
          </cell>
          <cell r="F149">
            <v>32853</v>
          </cell>
          <cell r="G149">
            <v>13680</v>
          </cell>
          <cell r="H149">
            <v>60140</v>
          </cell>
          <cell r="I149">
            <v>5329</v>
          </cell>
          <cell r="J149">
            <v>27491</v>
          </cell>
          <cell r="K149">
            <v>38561</v>
          </cell>
          <cell r="L149">
            <v>71381</v>
          </cell>
          <cell r="M149">
            <v>6803</v>
          </cell>
          <cell r="N149">
            <v>25650</v>
          </cell>
          <cell r="O149">
            <v>17495.5</v>
          </cell>
          <cell r="P149">
            <v>49948.5</v>
          </cell>
          <cell r="T149">
            <v>0</v>
          </cell>
          <cell r="U149">
            <v>181469.5</v>
          </cell>
          <cell r="X149">
            <v>0</v>
          </cell>
          <cell r="Y149">
            <v>181469.5</v>
          </cell>
          <cell r="AB149">
            <v>210</v>
          </cell>
          <cell r="AC149">
            <v>7</v>
          </cell>
          <cell r="AD149" t="str">
            <v>REGISTRO DE SENTENCIAS Y SOCIEDADES</v>
          </cell>
          <cell r="AE149">
            <v>17495.5</v>
          </cell>
          <cell r="AF149">
            <v>181469.5</v>
          </cell>
        </row>
        <row r="150">
          <cell r="A150">
            <v>21008</v>
          </cell>
          <cell r="B150">
            <v>210</v>
          </cell>
          <cell r="C150">
            <v>8</v>
          </cell>
          <cell r="D150" t="str">
            <v>REGISTRO DE CONSTANCIAS Y CERTIFICADOS</v>
          </cell>
          <cell r="E150">
            <v>1012044</v>
          </cell>
          <cell r="F150">
            <v>1801531</v>
          </cell>
          <cell r="G150">
            <v>2100142</v>
          </cell>
          <cell r="H150">
            <v>4913717</v>
          </cell>
          <cell r="I150">
            <v>1089916</v>
          </cell>
          <cell r="J150">
            <v>1802373.01</v>
          </cell>
          <cell r="K150">
            <v>1969665</v>
          </cell>
          <cell r="L150">
            <v>4861954.01</v>
          </cell>
          <cell r="M150">
            <v>1315652</v>
          </cell>
          <cell r="N150">
            <v>2055178</v>
          </cell>
          <cell r="O150">
            <v>2741857</v>
          </cell>
          <cell r="P150">
            <v>6112687</v>
          </cell>
          <cell r="T150">
            <v>0</v>
          </cell>
          <cell r="U150">
            <v>15888358.01</v>
          </cell>
          <cell r="X150">
            <v>0</v>
          </cell>
          <cell r="Y150">
            <v>15888358.01</v>
          </cell>
          <cell r="AB150">
            <v>210</v>
          </cell>
          <cell r="AC150">
            <v>8</v>
          </cell>
          <cell r="AD150" t="str">
            <v>REGISTRO DE CONSTANCIAS Y CERTIFICADOS</v>
          </cell>
          <cell r="AE150">
            <v>2741857</v>
          </cell>
          <cell r="AF150">
            <v>15888358.01</v>
          </cell>
        </row>
        <row r="151">
          <cell r="A151">
            <v>21009</v>
          </cell>
          <cell r="B151">
            <v>210</v>
          </cell>
          <cell r="C151">
            <v>9</v>
          </cell>
          <cell r="D151" t="str">
            <v>REGISTRO DE ARRENDAMIENTO</v>
          </cell>
          <cell r="E151">
            <v>15852</v>
          </cell>
          <cell r="F151">
            <v>14313</v>
          </cell>
          <cell r="G151">
            <v>82662</v>
          </cell>
          <cell r="H151">
            <v>112827</v>
          </cell>
          <cell r="I151">
            <v>24738</v>
          </cell>
          <cell r="J151">
            <v>30545</v>
          </cell>
          <cell r="K151">
            <v>18535</v>
          </cell>
          <cell r="L151">
            <v>73818</v>
          </cell>
          <cell r="M151">
            <v>2050</v>
          </cell>
          <cell r="N151">
            <v>61425</v>
          </cell>
          <cell r="O151">
            <v>85995</v>
          </cell>
          <cell r="P151">
            <v>149470</v>
          </cell>
          <cell r="T151">
            <v>0</v>
          </cell>
          <cell r="U151">
            <v>336115</v>
          </cell>
          <cell r="X151">
            <v>0</v>
          </cell>
          <cell r="Y151">
            <v>336115</v>
          </cell>
          <cell r="AB151">
            <v>210</v>
          </cell>
          <cell r="AC151">
            <v>9</v>
          </cell>
          <cell r="AD151" t="str">
            <v>REGISTRO DE ARRENDAMIENTO</v>
          </cell>
          <cell r="AE151">
            <v>85995</v>
          </cell>
          <cell r="AF151">
            <v>336115</v>
          </cell>
        </row>
        <row r="152">
          <cell r="A152">
            <v>21010</v>
          </cell>
          <cell r="B152">
            <v>210</v>
          </cell>
          <cell r="C152">
            <v>10</v>
          </cell>
          <cell r="D152" t="str">
            <v>REGISTRO DE RECONOCIMIENTO DE ADEUDO</v>
          </cell>
          <cell r="E152">
            <v>254442</v>
          </cell>
          <cell r="F152">
            <v>249207</v>
          </cell>
          <cell r="G152">
            <v>400182</v>
          </cell>
          <cell r="H152">
            <v>903831</v>
          </cell>
          <cell r="I152">
            <v>282959</v>
          </cell>
          <cell r="J152">
            <v>272324.01</v>
          </cell>
          <cell r="K152">
            <v>317162</v>
          </cell>
          <cell r="L152">
            <v>872445.01</v>
          </cell>
          <cell r="M152">
            <v>138278</v>
          </cell>
          <cell r="N152">
            <v>303154</v>
          </cell>
          <cell r="O152">
            <v>303502</v>
          </cell>
          <cell r="P152">
            <v>744934</v>
          </cell>
          <cell r="T152">
            <v>0</v>
          </cell>
          <cell r="U152">
            <v>2521210.0099999998</v>
          </cell>
          <cell r="X152">
            <v>0</v>
          </cell>
          <cell r="Y152">
            <v>2521210.0099999998</v>
          </cell>
          <cell r="AB152">
            <v>210</v>
          </cell>
          <cell r="AC152">
            <v>10</v>
          </cell>
          <cell r="AD152" t="str">
            <v>REGISTRO DE RECONOCIMIENTO DE ADEUDO</v>
          </cell>
          <cell r="AE152">
            <v>303502</v>
          </cell>
          <cell r="AF152">
            <v>2521210.0099999998</v>
          </cell>
        </row>
        <row r="153">
          <cell r="A153">
            <v>21011</v>
          </cell>
          <cell r="B153">
            <v>210</v>
          </cell>
          <cell r="C153">
            <v>11</v>
          </cell>
          <cell r="D153" t="str">
            <v>REGISTRO DE CANCELACIONES</v>
          </cell>
          <cell r="E153">
            <v>440811.5</v>
          </cell>
          <cell r="F153">
            <v>985345</v>
          </cell>
          <cell r="G153">
            <v>1085238</v>
          </cell>
          <cell r="H153">
            <v>2511394.5</v>
          </cell>
          <cell r="I153">
            <v>661178</v>
          </cell>
          <cell r="J153">
            <v>798811</v>
          </cell>
          <cell r="K153">
            <v>866825</v>
          </cell>
          <cell r="L153">
            <v>2326814</v>
          </cell>
          <cell r="M153">
            <v>556738.5</v>
          </cell>
          <cell r="N153">
            <v>834797.25</v>
          </cell>
          <cell r="O153">
            <v>837585</v>
          </cell>
          <cell r="P153">
            <v>2229120.75</v>
          </cell>
          <cell r="T153">
            <v>0</v>
          </cell>
          <cell r="U153">
            <v>7067329.25</v>
          </cell>
          <cell r="X153">
            <v>0</v>
          </cell>
          <cell r="Y153">
            <v>7067329.25</v>
          </cell>
          <cell r="AB153">
            <v>210</v>
          </cell>
          <cell r="AC153">
            <v>11</v>
          </cell>
          <cell r="AD153" t="str">
            <v>REGISTRO DE CANCELACIONES</v>
          </cell>
          <cell r="AE153">
            <v>837585</v>
          </cell>
          <cell r="AF153">
            <v>7067329.25</v>
          </cell>
        </row>
        <row r="154">
          <cell r="A154">
            <v>21012</v>
          </cell>
          <cell r="B154">
            <v>210</v>
          </cell>
          <cell r="C154">
            <v>12</v>
          </cell>
          <cell r="D154" t="str">
            <v>REGISTRO DE DERECHOS POR HOJA</v>
          </cell>
          <cell r="E154">
            <v>296052</v>
          </cell>
          <cell r="F154">
            <v>413285</v>
          </cell>
          <cell r="G154">
            <v>696620.5</v>
          </cell>
          <cell r="H154">
            <v>1405957.5</v>
          </cell>
          <cell r="I154">
            <v>382702</v>
          </cell>
          <cell r="J154">
            <v>434686</v>
          </cell>
          <cell r="K154">
            <v>715505</v>
          </cell>
          <cell r="L154">
            <v>1532893</v>
          </cell>
          <cell r="M154">
            <v>338186</v>
          </cell>
          <cell r="N154">
            <v>640552</v>
          </cell>
          <cell r="O154">
            <v>438883</v>
          </cell>
          <cell r="P154">
            <v>1417621</v>
          </cell>
          <cell r="T154">
            <v>0</v>
          </cell>
          <cell r="U154">
            <v>4356471.5</v>
          </cell>
          <cell r="X154">
            <v>0</v>
          </cell>
          <cell r="Y154">
            <v>4356471.5</v>
          </cell>
          <cell r="AB154">
            <v>210</v>
          </cell>
          <cell r="AC154">
            <v>12</v>
          </cell>
          <cell r="AD154" t="str">
            <v>REGISTRO DE DERECHOS POR HOJA</v>
          </cell>
          <cell r="AE154">
            <v>438883</v>
          </cell>
          <cell r="AF154">
            <v>4356471.5</v>
          </cell>
        </row>
        <row r="155">
          <cell r="A155">
            <v>21013</v>
          </cell>
          <cell r="B155">
            <v>210</v>
          </cell>
          <cell r="C155">
            <v>13</v>
          </cell>
          <cell r="D155" t="str">
            <v>REGISTRO DE EMBARGOS</v>
          </cell>
          <cell r="E155">
            <v>208430.5</v>
          </cell>
          <cell r="F155">
            <v>325916</v>
          </cell>
          <cell r="G155">
            <v>409457</v>
          </cell>
          <cell r="H155">
            <v>943803.5</v>
          </cell>
          <cell r="I155">
            <v>316984</v>
          </cell>
          <cell r="J155">
            <v>609165</v>
          </cell>
          <cell r="K155">
            <v>634136</v>
          </cell>
          <cell r="L155">
            <v>1560285</v>
          </cell>
          <cell r="M155">
            <v>237314</v>
          </cell>
          <cell r="N155">
            <v>440124</v>
          </cell>
          <cell r="O155">
            <v>405044</v>
          </cell>
          <cell r="P155">
            <v>1082482</v>
          </cell>
          <cell r="T155">
            <v>0</v>
          </cell>
          <cell r="U155">
            <v>3586570.5</v>
          </cell>
          <cell r="X155">
            <v>0</v>
          </cell>
          <cell r="Y155">
            <v>3586570.5</v>
          </cell>
          <cell r="AB155">
            <v>210</v>
          </cell>
          <cell r="AC155">
            <v>13</v>
          </cell>
          <cell r="AD155" t="str">
            <v>REGISTRO DE EMBARGOS</v>
          </cell>
          <cell r="AE155">
            <v>405044</v>
          </cell>
          <cell r="AF155">
            <v>3586570.5</v>
          </cell>
        </row>
        <row r="156">
          <cell r="A156">
            <v>21014</v>
          </cell>
          <cell r="B156">
            <v>210</v>
          </cell>
          <cell r="C156">
            <v>14</v>
          </cell>
          <cell r="D156" t="str">
            <v>REGISTRO DE HIJUELAS</v>
          </cell>
          <cell r="E156">
            <v>215130</v>
          </cell>
          <cell r="F156">
            <v>320615.5</v>
          </cell>
          <cell r="G156">
            <v>466251</v>
          </cell>
          <cell r="H156">
            <v>1001996.5</v>
          </cell>
          <cell r="I156">
            <v>248731</v>
          </cell>
          <cell r="J156">
            <v>323630.5</v>
          </cell>
          <cell r="K156">
            <v>378051</v>
          </cell>
          <cell r="L156">
            <v>950412.5</v>
          </cell>
          <cell r="M156">
            <v>232515</v>
          </cell>
          <cell r="N156">
            <v>455900.5</v>
          </cell>
          <cell r="O156">
            <v>366341</v>
          </cell>
          <cell r="P156">
            <v>1054756.5</v>
          </cell>
          <cell r="T156">
            <v>0</v>
          </cell>
          <cell r="U156">
            <v>3007165.5</v>
          </cell>
          <cell r="X156">
            <v>0</v>
          </cell>
          <cell r="Y156">
            <v>3007165.5</v>
          </cell>
          <cell r="AB156">
            <v>210</v>
          </cell>
          <cell r="AC156">
            <v>14</v>
          </cell>
          <cell r="AD156" t="str">
            <v>REGISTRO DE HIJUELAS</v>
          </cell>
          <cell r="AE156">
            <v>366341</v>
          </cell>
          <cell r="AF156">
            <v>3007165.5</v>
          </cell>
        </row>
        <row r="157">
          <cell r="A157">
            <v>21015</v>
          </cell>
          <cell r="B157">
            <v>210</v>
          </cell>
          <cell r="C157">
            <v>15</v>
          </cell>
          <cell r="D157" t="str">
            <v>OTROS REGISTROS DEL REG PUB DE LA PROP</v>
          </cell>
          <cell r="E157">
            <v>4015497.5</v>
          </cell>
          <cell r="F157">
            <v>6521292</v>
          </cell>
          <cell r="G157">
            <v>7998003.3200000003</v>
          </cell>
          <cell r="H157">
            <v>18534792.82</v>
          </cell>
          <cell r="I157">
            <v>4294515.5</v>
          </cell>
          <cell r="J157">
            <v>6184661.0099999998</v>
          </cell>
          <cell r="K157">
            <v>7782465.5</v>
          </cell>
          <cell r="L157">
            <v>18261642.009999998</v>
          </cell>
          <cell r="M157">
            <v>3843640</v>
          </cell>
          <cell r="N157">
            <v>7541974.5199999996</v>
          </cell>
          <cell r="O157">
            <v>6367030.5300000003</v>
          </cell>
          <cell r="P157">
            <v>17752645.050000001</v>
          </cell>
          <cell r="T157">
            <v>0</v>
          </cell>
          <cell r="U157">
            <v>54549079.880000003</v>
          </cell>
          <cell r="X157">
            <v>0</v>
          </cell>
          <cell r="Y157">
            <v>54549079.880000003</v>
          </cell>
          <cell r="AB157">
            <v>210</v>
          </cell>
          <cell r="AC157">
            <v>15</v>
          </cell>
          <cell r="AD157" t="str">
            <v>OTROS REGISTROS DEL REG PUB DE LA PROP</v>
          </cell>
          <cell r="AE157">
            <v>6367030.5300000003</v>
          </cell>
          <cell r="AF157">
            <v>54549079.880000003</v>
          </cell>
        </row>
        <row r="158">
          <cell r="B158">
            <v>210</v>
          </cell>
          <cell r="C158">
            <v>0</v>
          </cell>
          <cell r="D158" t="str">
            <v>SERVICIOS DE REG. PUBLICO</v>
          </cell>
          <cell r="E158">
            <v>16310624.699999999</v>
          </cell>
          <cell r="F158">
            <v>30187362</v>
          </cell>
          <cell r="G158">
            <v>34894046.82</v>
          </cell>
          <cell r="H158">
            <v>81392033.520000011</v>
          </cell>
          <cell r="I158">
            <v>18151021.5</v>
          </cell>
          <cell r="J158">
            <v>26208102.620000001</v>
          </cell>
          <cell r="K158">
            <v>29965914.5</v>
          </cell>
          <cell r="L158">
            <v>74325038.620000005</v>
          </cell>
          <cell r="M158">
            <v>17302595.5</v>
          </cell>
          <cell r="N158">
            <v>31385089.949999999</v>
          </cell>
          <cell r="O158">
            <v>25726236.960000001</v>
          </cell>
          <cell r="P158">
            <v>74413922.409999996</v>
          </cell>
          <cell r="T158">
            <v>0</v>
          </cell>
          <cell r="U158">
            <v>230130994.55000001</v>
          </cell>
          <cell r="X158">
            <v>0</v>
          </cell>
          <cell r="Y158">
            <v>230130994.55000001</v>
          </cell>
          <cell r="AB158">
            <v>210</v>
          </cell>
          <cell r="AC158">
            <v>0</v>
          </cell>
          <cell r="AD158" t="str">
            <v>SERVICIOS DE REG. PUBLICO</v>
          </cell>
          <cell r="AE158">
            <v>25726236.960000001</v>
          </cell>
          <cell r="AF158">
            <v>230130994.55000001</v>
          </cell>
        </row>
        <row r="159">
          <cell r="A159">
            <v>21100</v>
          </cell>
          <cell r="B159">
            <v>211</v>
          </cell>
          <cell r="C159">
            <v>0</v>
          </cell>
          <cell r="D159" t="str">
            <v>AUTORIZACION DE PROTOCOLOS</v>
          </cell>
          <cell r="E159">
            <v>3881</v>
          </cell>
          <cell r="F159">
            <v>4663</v>
          </cell>
          <cell r="G159">
            <v>1927</v>
          </cell>
          <cell r="H159">
            <v>10471</v>
          </cell>
          <cell r="I159">
            <v>7260</v>
          </cell>
          <cell r="J159">
            <v>10209</v>
          </cell>
          <cell r="K159">
            <v>10666</v>
          </cell>
          <cell r="L159">
            <v>28135</v>
          </cell>
          <cell r="M159">
            <v>5408</v>
          </cell>
          <cell r="N159">
            <v>8712</v>
          </cell>
          <cell r="O159">
            <v>10164</v>
          </cell>
          <cell r="P159">
            <v>24284</v>
          </cell>
          <cell r="T159">
            <v>0</v>
          </cell>
          <cell r="U159">
            <v>62890</v>
          </cell>
          <cell r="X159">
            <v>0</v>
          </cell>
          <cell r="Y159">
            <v>62890</v>
          </cell>
          <cell r="AB159">
            <v>211</v>
          </cell>
          <cell r="AC159">
            <v>0</v>
          </cell>
          <cell r="AD159" t="str">
            <v>AUTORIZACION DE PROTOCOLOS</v>
          </cell>
          <cell r="AE159">
            <v>10164</v>
          </cell>
          <cell r="AF159">
            <v>62890</v>
          </cell>
        </row>
        <row r="160">
          <cell r="B160">
            <v>210</v>
          </cell>
          <cell r="C160">
            <v>0</v>
          </cell>
          <cell r="D160" t="str">
            <v>SERVICIOS DE REG. PUBLICO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T160">
            <v>0</v>
          </cell>
          <cell r="U160">
            <v>0</v>
          </cell>
          <cell r="X160">
            <v>0</v>
          </cell>
          <cell r="Y160">
            <v>0</v>
          </cell>
          <cell r="AB160">
            <v>210</v>
          </cell>
          <cell r="AC160">
            <v>0</v>
          </cell>
          <cell r="AD160" t="str">
            <v>SERVICIOS DE REG. PUBLICO</v>
          </cell>
          <cell r="AE160">
            <v>0</v>
          </cell>
          <cell r="AF160">
            <v>0</v>
          </cell>
        </row>
        <row r="161">
          <cell r="A161">
            <v>21101</v>
          </cell>
          <cell r="B161">
            <v>211</v>
          </cell>
          <cell r="C161">
            <v>1</v>
          </cell>
          <cell r="D161" t="str">
            <v>APERTURA DE FOLIOS DE PROTOCOLOS</v>
          </cell>
          <cell r="E161">
            <v>874000</v>
          </cell>
          <cell r="F161">
            <v>476000</v>
          </cell>
          <cell r="G161">
            <v>317200</v>
          </cell>
          <cell r="H161">
            <v>1667200</v>
          </cell>
          <cell r="I161">
            <v>695800</v>
          </cell>
          <cell r="J161">
            <v>509800</v>
          </cell>
          <cell r="K161">
            <v>613800</v>
          </cell>
          <cell r="L161">
            <v>1819400</v>
          </cell>
          <cell r="M161">
            <v>508000</v>
          </cell>
          <cell r="N161">
            <v>693200</v>
          </cell>
          <cell r="O161">
            <v>696000</v>
          </cell>
          <cell r="P161">
            <v>1897200</v>
          </cell>
          <cell r="T161">
            <v>0</v>
          </cell>
          <cell r="U161">
            <v>5383800</v>
          </cell>
          <cell r="X161">
            <v>0</v>
          </cell>
          <cell r="Y161">
            <v>5383800</v>
          </cell>
          <cell r="AB161">
            <v>211</v>
          </cell>
          <cell r="AC161">
            <v>1</v>
          </cell>
          <cell r="AD161" t="str">
            <v>APERTURA DE FOLIOS DE PROTOCOLOS</v>
          </cell>
          <cell r="AE161">
            <v>696000</v>
          </cell>
          <cell r="AF161">
            <v>5383800</v>
          </cell>
        </row>
        <row r="162">
          <cell r="B162">
            <v>210</v>
          </cell>
          <cell r="C162">
            <v>0</v>
          </cell>
          <cell r="D162" t="str">
            <v>SERVICIOS DE REG. PUBLICO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T162">
            <v>0</v>
          </cell>
          <cell r="U162">
            <v>0</v>
          </cell>
          <cell r="X162">
            <v>0</v>
          </cell>
          <cell r="Y162">
            <v>0</v>
          </cell>
          <cell r="AB162">
            <v>210</v>
          </cell>
          <cell r="AC162">
            <v>0</v>
          </cell>
          <cell r="AD162" t="str">
            <v>SERVICIOS DE REG. PUBLICO</v>
          </cell>
          <cell r="AE162">
            <v>0</v>
          </cell>
          <cell r="AF162">
            <v>0</v>
          </cell>
        </row>
        <row r="163">
          <cell r="A163">
            <v>21102</v>
          </cell>
          <cell r="B163">
            <v>211</v>
          </cell>
          <cell r="C163">
            <v>2</v>
          </cell>
          <cell r="D163" t="str">
            <v>CIERRE DE FOLIOS DE PROTOCOLOS</v>
          </cell>
          <cell r="E163">
            <v>64245</v>
          </cell>
          <cell r="F163">
            <v>241200</v>
          </cell>
          <cell r="G163">
            <v>332400</v>
          </cell>
          <cell r="H163">
            <v>637845</v>
          </cell>
          <cell r="I163">
            <v>180800</v>
          </cell>
          <cell r="J163">
            <v>215368</v>
          </cell>
          <cell r="K163">
            <v>600200</v>
          </cell>
          <cell r="L163">
            <v>996368</v>
          </cell>
          <cell r="M163">
            <v>255600</v>
          </cell>
          <cell r="N163">
            <v>346400</v>
          </cell>
          <cell r="O163">
            <v>275200</v>
          </cell>
          <cell r="P163">
            <v>877200</v>
          </cell>
          <cell r="T163">
            <v>0</v>
          </cell>
          <cell r="U163">
            <v>2511413</v>
          </cell>
          <cell r="X163">
            <v>0</v>
          </cell>
          <cell r="Y163">
            <v>2511413</v>
          </cell>
          <cell r="AB163">
            <v>211</v>
          </cell>
          <cell r="AC163">
            <v>2</v>
          </cell>
          <cell r="AD163" t="str">
            <v>CIERRE DE FOLIOS DE PROTOCOLOS</v>
          </cell>
          <cell r="AE163">
            <v>275200</v>
          </cell>
          <cell r="AF163">
            <v>2511413</v>
          </cell>
        </row>
        <row r="164">
          <cell r="A164">
            <v>21205</v>
          </cell>
          <cell r="B164">
            <v>212</v>
          </cell>
          <cell r="C164">
            <v>5</v>
          </cell>
          <cell r="D164" t="str">
            <v>SERVICIOS PRESTADOS A LAS EMPRESAS E.U.A</v>
          </cell>
          <cell r="H164">
            <v>0</v>
          </cell>
          <cell r="L164">
            <v>0</v>
          </cell>
          <cell r="O164">
            <v>4306.3999999999996</v>
          </cell>
          <cell r="P164">
            <v>4306.3999999999996</v>
          </cell>
          <cell r="T164">
            <v>0</v>
          </cell>
          <cell r="U164">
            <v>4306.3999999999996</v>
          </cell>
          <cell r="X164">
            <v>0</v>
          </cell>
          <cell r="Y164">
            <v>4306.3999999999996</v>
          </cell>
          <cell r="AB164">
            <v>212</v>
          </cell>
          <cell r="AC164">
            <v>5</v>
          </cell>
          <cell r="AD164" t="str">
            <v>SERVICIOS PRESTADOS A LAS EMPRESAS E.U.A</v>
          </cell>
          <cell r="AE164">
            <v>4306.3999999999996</v>
          </cell>
          <cell r="AF164">
            <v>4306.3999999999996</v>
          </cell>
        </row>
        <row r="165">
          <cell r="A165">
            <v>21300</v>
          </cell>
          <cell r="B165">
            <v>213</v>
          </cell>
          <cell r="C165">
            <v>0</v>
          </cell>
          <cell r="D165" t="str">
            <v>EXPEDICION DE CERTIFICADOS</v>
          </cell>
          <cell r="E165">
            <v>116120</v>
          </cell>
          <cell r="F165">
            <v>147000</v>
          </cell>
          <cell r="G165">
            <v>174941</v>
          </cell>
          <cell r="H165">
            <v>438061</v>
          </cell>
          <cell r="I165">
            <v>136024</v>
          </cell>
          <cell r="J165">
            <v>150757</v>
          </cell>
          <cell r="K165">
            <v>168944</v>
          </cell>
          <cell r="L165">
            <v>455725</v>
          </cell>
          <cell r="M165">
            <v>123145</v>
          </cell>
          <cell r="N165">
            <v>168922</v>
          </cell>
          <cell r="O165">
            <v>150106</v>
          </cell>
          <cell r="P165">
            <v>442173</v>
          </cell>
          <cell r="T165">
            <v>0</v>
          </cell>
          <cell r="U165">
            <v>1335959</v>
          </cell>
          <cell r="X165">
            <v>0</v>
          </cell>
          <cell r="Y165">
            <v>1335959</v>
          </cell>
          <cell r="AB165">
            <v>213</v>
          </cell>
          <cell r="AC165">
            <v>0</v>
          </cell>
          <cell r="AD165" t="str">
            <v>EXPEDICION DE CERTIFICADOS</v>
          </cell>
          <cell r="AE165">
            <v>150106</v>
          </cell>
          <cell r="AF165">
            <v>1335959</v>
          </cell>
        </row>
        <row r="166">
          <cell r="A166">
            <v>21301</v>
          </cell>
          <cell r="B166">
            <v>213</v>
          </cell>
          <cell r="C166">
            <v>1</v>
          </cell>
          <cell r="D166" t="str">
            <v>EXP.DE CARTAS DE NO ANTECEDENTES PENALES</v>
          </cell>
          <cell r="E166">
            <v>852422</v>
          </cell>
          <cell r="F166">
            <v>895048</v>
          </cell>
          <cell r="G166">
            <v>846664</v>
          </cell>
          <cell r="H166">
            <v>2594134</v>
          </cell>
          <cell r="I166">
            <v>768992</v>
          </cell>
          <cell r="J166">
            <v>782376</v>
          </cell>
          <cell r="K166">
            <v>906696</v>
          </cell>
          <cell r="L166">
            <v>2458064</v>
          </cell>
          <cell r="M166">
            <v>826224</v>
          </cell>
          <cell r="N166">
            <v>961184</v>
          </cell>
          <cell r="O166">
            <v>832720</v>
          </cell>
          <cell r="P166">
            <v>2620128</v>
          </cell>
          <cell r="T166">
            <v>0</v>
          </cell>
          <cell r="U166">
            <v>7672326</v>
          </cell>
          <cell r="X166">
            <v>0</v>
          </cell>
          <cell r="Y166">
            <v>7672326</v>
          </cell>
          <cell r="AB166">
            <v>213</v>
          </cell>
          <cell r="AC166">
            <v>1</v>
          </cell>
          <cell r="AD166" t="str">
            <v>EXP.DE CARTAS DE NO ANTECEDENTES PENALES</v>
          </cell>
          <cell r="AE166">
            <v>832720</v>
          </cell>
          <cell r="AF166">
            <v>7672326</v>
          </cell>
        </row>
        <row r="167">
          <cell r="A167">
            <v>21306</v>
          </cell>
          <cell r="B167">
            <v>213</v>
          </cell>
          <cell r="C167">
            <v>6</v>
          </cell>
          <cell r="D167" t="str">
            <v>SUB.CARTAS DE NO ANTECEDENTES PENALES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T167">
            <v>0</v>
          </cell>
          <cell r="U167">
            <v>0</v>
          </cell>
          <cell r="X167">
            <v>0</v>
          </cell>
          <cell r="Y167">
            <v>0</v>
          </cell>
          <cell r="AB167">
            <v>213</v>
          </cell>
          <cell r="AC167">
            <v>6</v>
          </cell>
          <cell r="AD167" t="str">
            <v>SUB.CARTAS DE NO ANTECEDENTES PENALES</v>
          </cell>
          <cell r="AE167">
            <v>0</v>
          </cell>
          <cell r="AF167">
            <v>0</v>
          </cell>
        </row>
        <row r="168">
          <cell r="A168">
            <v>21400</v>
          </cell>
          <cell r="B168">
            <v>214</v>
          </cell>
          <cell r="C168">
            <v>0</v>
          </cell>
          <cell r="D168" t="str">
            <v>LEGALIZACION DE FIRMAS</v>
          </cell>
          <cell r="E168">
            <v>0</v>
          </cell>
          <cell r="F168">
            <v>-62929</v>
          </cell>
          <cell r="G168">
            <v>0</v>
          </cell>
          <cell r="H168">
            <v>-62929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T168">
            <v>0</v>
          </cell>
          <cell r="U168">
            <v>-62929</v>
          </cell>
          <cell r="X168">
            <v>0</v>
          </cell>
          <cell r="Y168">
            <v>-62929</v>
          </cell>
          <cell r="AB168">
            <v>214</v>
          </cell>
          <cell r="AC168">
            <v>0</v>
          </cell>
          <cell r="AD168" t="str">
            <v>LEGALIZACION DE FIRMAS</v>
          </cell>
          <cell r="AE168">
            <v>0</v>
          </cell>
          <cell r="AF168">
            <v>-62929</v>
          </cell>
        </row>
        <row r="169">
          <cell r="A169">
            <v>21401</v>
          </cell>
          <cell r="B169">
            <v>214</v>
          </cell>
          <cell r="C169">
            <v>1</v>
          </cell>
          <cell r="D169" t="str">
            <v>LEGAL.DE CERT.DE FIRMAS D/PERITO TRADUC</v>
          </cell>
          <cell r="E169">
            <v>94289</v>
          </cell>
          <cell r="F169">
            <v>163912</v>
          </cell>
          <cell r="G169">
            <v>68471.009999999995</v>
          </cell>
          <cell r="H169">
            <v>326672.01</v>
          </cell>
          <cell r="I169">
            <v>103935</v>
          </cell>
          <cell r="J169">
            <v>22231</v>
          </cell>
          <cell r="K169">
            <v>2208</v>
          </cell>
          <cell r="L169">
            <v>128374</v>
          </cell>
          <cell r="M169">
            <v>624</v>
          </cell>
          <cell r="N169">
            <v>1397</v>
          </cell>
          <cell r="O169">
            <v>1453</v>
          </cell>
          <cell r="P169">
            <v>3474</v>
          </cell>
          <cell r="T169">
            <v>0</v>
          </cell>
          <cell r="U169">
            <v>458520.01</v>
          </cell>
          <cell r="X169">
            <v>0</v>
          </cell>
          <cell r="Y169">
            <v>458520.01</v>
          </cell>
          <cell r="AB169">
            <v>214</v>
          </cell>
          <cell r="AC169">
            <v>1</v>
          </cell>
          <cell r="AD169" t="str">
            <v>LEGALIZAC Y/O APOSTILLA D FIRMAS DEL TSJ</v>
          </cell>
          <cell r="AE169">
            <v>1453</v>
          </cell>
          <cell r="AF169">
            <v>458520.01</v>
          </cell>
        </row>
        <row r="170">
          <cell r="A170">
            <v>21402</v>
          </cell>
          <cell r="B170">
            <v>214</v>
          </cell>
          <cell r="C170">
            <v>2</v>
          </cell>
          <cell r="D170" t="str">
            <v>LEG Y/O APOSTILLA FIRMAS NOTARIOS Y RPC</v>
          </cell>
          <cell r="G170">
            <v>0</v>
          </cell>
          <cell r="H170">
            <v>0</v>
          </cell>
          <cell r="I170">
            <v>0</v>
          </cell>
          <cell r="J170">
            <v>79794</v>
          </cell>
          <cell r="K170">
            <v>129177</v>
          </cell>
          <cell r="L170">
            <v>208971</v>
          </cell>
          <cell r="M170">
            <v>84816</v>
          </cell>
          <cell r="N170">
            <v>82026</v>
          </cell>
          <cell r="O170">
            <v>58869</v>
          </cell>
          <cell r="P170">
            <v>225711</v>
          </cell>
          <cell r="T170">
            <v>0</v>
          </cell>
          <cell r="U170">
            <v>434682</v>
          </cell>
          <cell r="X170">
            <v>0</v>
          </cell>
          <cell r="Y170">
            <v>434682</v>
          </cell>
          <cell r="AB170">
            <v>214</v>
          </cell>
          <cell r="AC170">
            <v>2</v>
          </cell>
          <cell r="AD170" t="str">
            <v>LEG Y/O APOSTILLA FIRMAS NOTARIOS Y RPC</v>
          </cell>
          <cell r="AE170">
            <v>58869</v>
          </cell>
          <cell r="AF170">
            <v>434682</v>
          </cell>
        </row>
        <row r="171">
          <cell r="A171">
            <v>21403</v>
          </cell>
          <cell r="B171">
            <v>214</v>
          </cell>
          <cell r="C171">
            <v>3</v>
          </cell>
          <cell r="D171" t="str">
            <v>LEG Y/O APOSTILLA FIRMAS D DEPEND VARIAS</v>
          </cell>
          <cell r="G171">
            <v>0</v>
          </cell>
          <cell r="H171">
            <v>0</v>
          </cell>
          <cell r="I171">
            <v>0</v>
          </cell>
          <cell r="J171">
            <v>17080</v>
          </cell>
          <cell r="K171">
            <v>40764</v>
          </cell>
          <cell r="L171">
            <v>57844</v>
          </cell>
          <cell r="M171">
            <v>35448</v>
          </cell>
          <cell r="N171">
            <v>36706</v>
          </cell>
          <cell r="O171">
            <v>19824</v>
          </cell>
          <cell r="P171">
            <v>91978</v>
          </cell>
          <cell r="T171">
            <v>0</v>
          </cell>
          <cell r="U171">
            <v>149822</v>
          </cell>
          <cell r="X171">
            <v>0</v>
          </cell>
          <cell r="Y171">
            <v>149822</v>
          </cell>
          <cell r="AB171">
            <v>214</v>
          </cell>
          <cell r="AC171">
            <v>3</v>
          </cell>
          <cell r="AD171" t="str">
            <v>LEG Y/O APOSTILLA FIRMAS D DEPEND VARIAS</v>
          </cell>
          <cell r="AE171">
            <v>19824</v>
          </cell>
          <cell r="AF171">
            <v>149822</v>
          </cell>
        </row>
        <row r="172">
          <cell r="A172">
            <v>21404</v>
          </cell>
          <cell r="B172">
            <v>214</v>
          </cell>
          <cell r="C172">
            <v>4</v>
          </cell>
          <cell r="D172" t="str">
            <v>LEG Y/O APOS FIRMA P MUNICIPAL Y S AYUNT</v>
          </cell>
          <cell r="G172">
            <v>22565</v>
          </cell>
          <cell r="H172">
            <v>22565</v>
          </cell>
          <cell r="I172">
            <v>0</v>
          </cell>
          <cell r="J172">
            <v>0</v>
          </cell>
          <cell r="K172">
            <v>336</v>
          </cell>
          <cell r="L172">
            <v>336</v>
          </cell>
          <cell r="M172">
            <v>168</v>
          </cell>
          <cell r="N172">
            <v>560</v>
          </cell>
          <cell r="O172">
            <v>728</v>
          </cell>
          <cell r="P172">
            <v>1456</v>
          </cell>
          <cell r="T172">
            <v>0</v>
          </cell>
          <cell r="U172">
            <v>24357</v>
          </cell>
          <cell r="X172">
            <v>0</v>
          </cell>
          <cell r="Y172">
            <v>24357</v>
          </cell>
          <cell r="AB172">
            <v>214</v>
          </cell>
          <cell r="AC172">
            <v>4</v>
          </cell>
          <cell r="AD172" t="str">
            <v>LEG Y/O APOS FIRMA P MUNICIPAL Y S AYUNT</v>
          </cell>
          <cell r="AE172">
            <v>728</v>
          </cell>
          <cell r="AF172">
            <v>24357</v>
          </cell>
        </row>
        <row r="173">
          <cell r="A173">
            <v>21405</v>
          </cell>
          <cell r="B173">
            <v>214</v>
          </cell>
          <cell r="C173">
            <v>5</v>
          </cell>
          <cell r="D173" t="str">
            <v>LEG Y/O APOS FIRMAS DOC ESCOLARES UANL</v>
          </cell>
          <cell r="H173">
            <v>0</v>
          </cell>
          <cell r="I173">
            <v>0</v>
          </cell>
          <cell r="J173">
            <v>105338</v>
          </cell>
          <cell r="K173">
            <v>164649</v>
          </cell>
          <cell r="L173">
            <v>269987</v>
          </cell>
          <cell r="M173">
            <v>110051</v>
          </cell>
          <cell r="N173">
            <v>236657</v>
          </cell>
          <cell r="O173">
            <v>147690</v>
          </cell>
          <cell r="P173">
            <v>494398</v>
          </cell>
          <cell r="T173">
            <v>0</v>
          </cell>
          <cell r="U173">
            <v>764385</v>
          </cell>
          <cell r="X173">
            <v>0</v>
          </cell>
          <cell r="Y173">
            <v>764385</v>
          </cell>
          <cell r="AB173">
            <v>214</v>
          </cell>
          <cell r="AC173">
            <v>5</v>
          </cell>
          <cell r="AD173" t="str">
            <v>LEG Y/O APOS FIRMAS DOC ESCOLARES UANL</v>
          </cell>
          <cell r="AE173">
            <v>147690</v>
          </cell>
          <cell r="AF173">
            <v>764385</v>
          </cell>
        </row>
        <row r="174">
          <cell r="A174">
            <v>21406</v>
          </cell>
          <cell r="B174">
            <v>214</v>
          </cell>
          <cell r="C174">
            <v>6</v>
          </cell>
          <cell r="D174" t="str">
            <v>LEG Y/O APOS FIRMAS DOC ESCOLARES DE SE</v>
          </cell>
          <cell r="H174">
            <v>0</v>
          </cell>
          <cell r="I174">
            <v>0</v>
          </cell>
          <cell r="J174">
            <v>33756</v>
          </cell>
          <cell r="K174">
            <v>38470</v>
          </cell>
          <cell r="L174">
            <v>72226</v>
          </cell>
          <cell r="M174">
            <v>35140</v>
          </cell>
          <cell r="N174">
            <v>37422</v>
          </cell>
          <cell r="O174">
            <v>27720</v>
          </cell>
          <cell r="P174">
            <v>100282</v>
          </cell>
          <cell r="T174">
            <v>0</v>
          </cell>
          <cell r="U174">
            <v>172508</v>
          </cell>
          <cell r="X174">
            <v>0</v>
          </cell>
          <cell r="Y174">
            <v>172508</v>
          </cell>
          <cell r="AB174">
            <v>214</v>
          </cell>
          <cell r="AC174">
            <v>6</v>
          </cell>
          <cell r="AD174" t="str">
            <v>LEG Y/O APOS FIRMAS DOC ESCOLARES DE SE</v>
          </cell>
          <cell r="AE174">
            <v>27720</v>
          </cell>
          <cell r="AF174">
            <v>172508</v>
          </cell>
        </row>
        <row r="175">
          <cell r="A175">
            <v>21407</v>
          </cell>
          <cell r="B175">
            <v>214</v>
          </cell>
          <cell r="C175">
            <v>7</v>
          </cell>
          <cell r="D175" t="str">
            <v>LEG Y/O APOS FIRMA X SUBS Y/O EXENTOS SE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T175">
            <v>0</v>
          </cell>
          <cell r="U175">
            <v>0</v>
          </cell>
          <cell r="X175">
            <v>0</v>
          </cell>
          <cell r="Y175">
            <v>0</v>
          </cell>
          <cell r="AB175">
            <v>214</v>
          </cell>
          <cell r="AC175">
            <v>7</v>
          </cell>
          <cell r="AD175" t="str">
            <v>LEG Y/O APOS FIRMA X SUBS Y/O EXENTOS SE</v>
          </cell>
          <cell r="AE175">
            <v>0</v>
          </cell>
          <cell r="AF175">
            <v>0</v>
          </cell>
        </row>
        <row r="176">
          <cell r="A176">
            <v>21408</v>
          </cell>
          <cell r="B176">
            <v>214</v>
          </cell>
          <cell r="C176">
            <v>8</v>
          </cell>
          <cell r="D176" t="str">
            <v>LEG Y/O APOS FIR X SUB Y/O EXE TSJ OTROS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T176">
            <v>0</v>
          </cell>
          <cell r="U176">
            <v>0</v>
          </cell>
          <cell r="X176">
            <v>0</v>
          </cell>
          <cell r="Y176">
            <v>0</v>
          </cell>
          <cell r="AB176">
            <v>214</v>
          </cell>
          <cell r="AC176">
            <v>8</v>
          </cell>
          <cell r="AD176" t="str">
            <v>LEG Y/O APOS FIR X SUB Y/O EXE TSJ OTROS</v>
          </cell>
          <cell r="AE176">
            <v>0</v>
          </cell>
          <cell r="AF176">
            <v>0</v>
          </cell>
        </row>
        <row r="177">
          <cell r="A177">
            <v>21500</v>
          </cell>
          <cell r="B177">
            <v>215</v>
          </cell>
          <cell r="C177">
            <v>0</v>
          </cell>
          <cell r="D177" t="str">
            <v>REGISTRO DE TITULOS PROFESIONALES</v>
          </cell>
          <cell r="E177">
            <v>6440</v>
          </cell>
          <cell r="F177">
            <v>7980</v>
          </cell>
          <cell r="G177">
            <v>6580</v>
          </cell>
          <cell r="H177">
            <v>21000</v>
          </cell>
          <cell r="I177">
            <v>6720</v>
          </cell>
          <cell r="J177">
            <v>8247</v>
          </cell>
          <cell r="K177">
            <v>11607</v>
          </cell>
          <cell r="L177">
            <v>26574</v>
          </cell>
          <cell r="M177">
            <v>5609</v>
          </cell>
          <cell r="N177">
            <v>9660</v>
          </cell>
          <cell r="O177">
            <v>6028</v>
          </cell>
          <cell r="P177">
            <v>21297</v>
          </cell>
          <cell r="T177">
            <v>0</v>
          </cell>
          <cell r="U177">
            <v>68871</v>
          </cell>
          <cell r="X177">
            <v>0</v>
          </cell>
          <cell r="Y177">
            <v>68871</v>
          </cell>
          <cell r="AB177">
            <v>215</v>
          </cell>
          <cell r="AC177">
            <v>0</v>
          </cell>
          <cell r="AD177" t="str">
            <v>REGISTRO DE TITULOS PROFESIONALES</v>
          </cell>
          <cell r="AE177">
            <v>6028</v>
          </cell>
          <cell r="AF177">
            <v>68871</v>
          </cell>
        </row>
        <row r="178">
          <cell r="A178">
            <v>21800</v>
          </cell>
          <cell r="B178">
            <v>218</v>
          </cell>
          <cell r="C178">
            <v>0</v>
          </cell>
          <cell r="D178" t="str">
            <v>CONCURSOS PUBLICOS/DIR. ADQUISICIONES</v>
          </cell>
          <cell r="E178">
            <v>2850</v>
          </cell>
          <cell r="F178">
            <v>3350</v>
          </cell>
          <cell r="G178">
            <v>6700</v>
          </cell>
          <cell r="H178">
            <v>12900</v>
          </cell>
          <cell r="I178">
            <v>56950</v>
          </cell>
          <cell r="J178">
            <v>78900</v>
          </cell>
          <cell r="K178">
            <v>149500</v>
          </cell>
          <cell r="L178">
            <v>285350</v>
          </cell>
          <cell r="M178">
            <v>23550</v>
          </cell>
          <cell r="N178">
            <v>71450</v>
          </cell>
          <cell r="O178">
            <v>49900</v>
          </cell>
          <cell r="P178">
            <v>144900</v>
          </cell>
          <cell r="T178">
            <v>0</v>
          </cell>
          <cell r="U178">
            <v>443150</v>
          </cell>
          <cell r="X178">
            <v>0</v>
          </cell>
          <cell r="Y178">
            <v>443150</v>
          </cell>
          <cell r="AB178">
            <v>218</v>
          </cell>
          <cell r="AC178">
            <v>0</v>
          </cell>
          <cell r="AD178" t="str">
            <v>CONCURSOS PUBLICOS/DIR. ADQUISICIONES</v>
          </cell>
          <cell r="AE178">
            <v>49900</v>
          </cell>
          <cell r="AF178">
            <v>443150</v>
          </cell>
        </row>
        <row r="179">
          <cell r="B179">
            <v>223</v>
          </cell>
          <cell r="C179">
            <v>0</v>
          </cell>
          <cell r="D179" t="str">
            <v>POR INTRODUCCION DE SERVICIOS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T179">
            <v>0</v>
          </cell>
          <cell r="U179">
            <v>0</v>
          </cell>
          <cell r="X179">
            <v>0</v>
          </cell>
          <cell r="Y179">
            <v>0</v>
          </cell>
          <cell r="AB179">
            <v>223</v>
          </cell>
          <cell r="AC179">
            <v>0</v>
          </cell>
          <cell r="AD179" t="str">
            <v>POR INTRODUCCION DE SERVICIOS</v>
          </cell>
          <cell r="AE179">
            <v>0</v>
          </cell>
          <cell r="AF179">
            <v>0</v>
          </cell>
        </row>
        <row r="180">
          <cell r="A180">
            <v>22400</v>
          </cell>
          <cell r="B180">
            <v>224</v>
          </cell>
          <cell r="C180">
            <v>0</v>
          </cell>
          <cell r="D180" t="str">
            <v>EXAMEN Y REF. DE PATENTE DE NOTARIOS PUB</v>
          </cell>
          <cell r="E180">
            <v>109896</v>
          </cell>
          <cell r="F180">
            <v>238108</v>
          </cell>
          <cell r="G180">
            <v>119134</v>
          </cell>
          <cell r="H180">
            <v>467138</v>
          </cell>
          <cell r="I180">
            <v>18456</v>
          </cell>
          <cell r="J180">
            <v>27796</v>
          </cell>
          <cell r="K180">
            <v>27864</v>
          </cell>
          <cell r="L180">
            <v>74116</v>
          </cell>
          <cell r="M180">
            <v>23014</v>
          </cell>
          <cell r="N180">
            <v>32151</v>
          </cell>
          <cell r="O180">
            <v>22989</v>
          </cell>
          <cell r="P180">
            <v>78154</v>
          </cell>
          <cell r="T180">
            <v>0</v>
          </cell>
          <cell r="U180">
            <v>619408</v>
          </cell>
          <cell r="X180">
            <v>0</v>
          </cell>
          <cell r="Y180">
            <v>619408</v>
          </cell>
          <cell r="AB180">
            <v>224</v>
          </cell>
          <cell r="AC180">
            <v>0</v>
          </cell>
          <cell r="AD180" t="str">
            <v>EXAMEN Y REF PATENTE NOTARIOS PUBL</v>
          </cell>
          <cell r="AE180">
            <v>22989</v>
          </cell>
          <cell r="AF180">
            <v>619408</v>
          </cell>
        </row>
        <row r="181">
          <cell r="A181">
            <v>23000</v>
          </cell>
          <cell r="B181">
            <v>230</v>
          </cell>
          <cell r="C181">
            <v>0</v>
          </cell>
          <cell r="D181" t="str">
            <v>AGENCIA P/LA RACIONAL.Y MOD.TRANSP.PUB.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T181">
            <v>0</v>
          </cell>
          <cell r="U181">
            <v>0</v>
          </cell>
          <cell r="X181">
            <v>0</v>
          </cell>
          <cell r="Y181">
            <v>0</v>
          </cell>
          <cell r="AB181">
            <v>230</v>
          </cell>
          <cell r="AC181">
            <v>0</v>
          </cell>
          <cell r="AD181" t="str">
            <v>AGENCIA P/LA RACIONAL.Y MOD.TRANSP.PUB.</v>
          </cell>
          <cell r="AE181">
            <v>0</v>
          </cell>
          <cell r="AF181">
            <v>0</v>
          </cell>
        </row>
        <row r="182">
          <cell r="A182">
            <v>23001</v>
          </cell>
          <cell r="B182">
            <v>230</v>
          </cell>
          <cell r="C182">
            <v>1</v>
          </cell>
          <cell r="D182" t="str">
            <v>EXPEDICION O REFRENDO DE LA CONCESION</v>
          </cell>
          <cell r="E182">
            <v>0</v>
          </cell>
          <cell r="F182">
            <v>0</v>
          </cell>
          <cell r="G182">
            <v>4055270</v>
          </cell>
          <cell r="H182">
            <v>4055270</v>
          </cell>
          <cell r="I182">
            <v>0</v>
          </cell>
          <cell r="J182">
            <v>0</v>
          </cell>
          <cell r="K182">
            <v>1836378</v>
          </cell>
          <cell r="L182">
            <v>1836378</v>
          </cell>
          <cell r="M182">
            <v>0</v>
          </cell>
          <cell r="N182">
            <v>0</v>
          </cell>
          <cell r="O182">
            <v>609894</v>
          </cell>
          <cell r="P182">
            <v>609894</v>
          </cell>
          <cell r="T182">
            <v>0</v>
          </cell>
          <cell r="U182">
            <v>6501542</v>
          </cell>
          <cell r="X182">
            <v>0</v>
          </cell>
          <cell r="Y182">
            <v>6501542</v>
          </cell>
          <cell r="AB182">
            <v>230</v>
          </cell>
          <cell r="AC182">
            <v>1</v>
          </cell>
          <cell r="AD182" t="str">
            <v>EXPEDICION O REFRENDO DE LA CONCESION</v>
          </cell>
          <cell r="AE182">
            <v>609894</v>
          </cell>
          <cell r="AF182">
            <v>6501542</v>
          </cell>
        </row>
        <row r="183">
          <cell r="A183">
            <v>23002</v>
          </cell>
          <cell r="B183">
            <v>230</v>
          </cell>
          <cell r="C183">
            <v>2</v>
          </cell>
          <cell r="D183" t="str">
            <v>TRAMITE DE CESION DE DER.DE LA CONCESION</v>
          </cell>
          <cell r="E183">
            <v>0</v>
          </cell>
          <cell r="F183">
            <v>0</v>
          </cell>
          <cell r="G183">
            <v>637709</v>
          </cell>
          <cell r="H183">
            <v>637709</v>
          </cell>
          <cell r="I183">
            <v>0</v>
          </cell>
          <cell r="J183">
            <v>0</v>
          </cell>
          <cell r="K183">
            <v>529084</v>
          </cell>
          <cell r="L183">
            <v>529084</v>
          </cell>
          <cell r="M183">
            <v>0</v>
          </cell>
          <cell r="N183">
            <v>0</v>
          </cell>
          <cell r="O183">
            <v>466264</v>
          </cell>
          <cell r="P183">
            <v>466264</v>
          </cell>
          <cell r="T183">
            <v>0</v>
          </cell>
          <cell r="U183">
            <v>1633057</v>
          </cell>
          <cell r="X183">
            <v>0</v>
          </cell>
          <cell r="Y183">
            <v>1633057</v>
          </cell>
          <cell r="AB183">
            <v>230</v>
          </cell>
          <cell r="AC183">
            <v>2</v>
          </cell>
          <cell r="AD183" t="str">
            <v>TRAMITE DE CESION DE DER.DE LA CONCESION</v>
          </cell>
          <cell r="AE183">
            <v>466264</v>
          </cell>
          <cell r="AF183">
            <v>1633057</v>
          </cell>
        </row>
        <row r="184">
          <cell r="A184">
            <v>23003</v>
          </cell>
          <cell r="B184">
            <v>230</v>
          </cell>
          <cell r="C184">
            <v>3</v>
          </cell>
          <cell r="D184" t="str">
            <v>REP.DE DOC.EN EL QUE CONSTA LA CONCESION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T184">
            <v>0</v>
          </cell>
          <cell r="U184">
            <v>0</v>
          </cell>
          <cell r="X184">
            <v>0</v>
          </cell>
          <cell r="Y184">
            <v>0</v>
          </cell>
          <cell r="AB184">
            <v>230</v>
          </cell>
          <cell r="AC184">
            <v>3</v>
          </cell>
          <cell r="AD184" t="str">
            <v>REP.DE DOC.EN EL QUE CONSTA LA CONCESION</v>
          </cell>
          <cell r="AE184">
            <v>0</v>
          </cell>
          <cell r="AF184">
            <v>0</v>
          </cell>
        </row>
        <row r="185">
          <cell r="A185">
            <v>23004</v>
          </cell>
          <cell r="B185">
            <v>230</v>
          </cell>
          <cell r="C185">
            <v>4</v>
          </cell>
          <cell r="D185" t="str">
            <v>CAMBIO DE VEHICULO OBJ.DE LA CONCESION</v>
          </cell>
          <cell r="E185">
            <v>0</v>
          </cell>
          <cell r="F185">
            <v>0</v>
          </cell>
          <cell r="G185">
            <v>717469</v>
          </cell>
          <cell r="H185">
            <v>717469</v>
          </cell>
          <cell r="I185">
            <v>0</v>
          </cell>
          <cell r="J185">
            <v>0</v>
          </cell>
          <cell r="K185">
            <v>561348</v>
          </cell>
          <cell r="L185">
            <v>561348</v>
          </cell>
          <cell r="M185">
            <v>0</v>
          </cell>
          <cell r="N185">
            <v>0</v>
          </cell>
          <cell r="O185">
            <v>515034</v>
          </cell>
          <cell r="P185">
            <v>515034</v>
          </cell>
          <cell r="T185">
            <v>0</v>
          </cell>
          <cell r="U185">
            <v>1793851</v>
          </cell>
          <cell r="X185">
            <v>0</v>
          </cell>
          <cell r="Y185">
            <v>1793851</v>
          </cell>
          <cell r="AB185">
            <v>230</v>
          </cell>
          <cell r="AC185">
            <v>4</v>
          </cell>
          <cell r="AD185" t="str">
            <v>CAMBIO DE VEHICULO OBJ.DE LA CONCESION</v>
          </cell>
          <cell r="AE185">
            <v>515034</v>
          </cell>
          <cell r="AF185">
            <v>1793851</v>
          </cell>
        </row>
        <row r="186">
          <cell r="A186">
            <v>26200</v>
          </cell>
          <cell r="B186">
            <v>262</v>
          </cell>
          <cell r="C186">
            <v>0</v>
          </cell>
          <cell r="D186" t="str">
            <v>CERTIFICACION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T186">
            <v>0</v>
          </cell>
          <cell r="U186">
            <v>0</v>
          </cell>
          <cell r="X186">
            <v>0</v>
          </cell>
          <cell r="Y186">
            <v>0</v>
          </cell>
          <cell r="AB186">
            <v>262</v>
          </cell>
          <cell r="AC186">
            <v>0</v>
          </cell>
          <cell r="AD186" t="str">
            <v>CERTIFICACION</v>
          </cell>
          <cell r="AE186">
            <v>0</v>
          </cell>
          <cell r="AF186">
            <v>0</v>
          </cell>
        </row>
        <row r="187">
          <cell r="A187">
            <v>26201</v>
          </cell>
          <cell r="B187">
            <v>262</v>
          </cell>
          <cell r="C187">
            <v>1</v>
          </cell>
          <cell r="D187" t="str">
            <v>CERTIFICACION RECIBOS SUELDOS</v>
          </cell>
          <cell r="E187">
            <v>8232</v>
          </cell>
          <cell r="F187">
            <v>3304</v>
          </cell>
          <cell r="G187">
            <v>2912</v>
          </cell>
          <cell r="H187">
            <v>14448</v>
          </cell>
          <cell r="I187">
            <v>2240</v>
          </cell>
          <cell r="J187">
            <v>1512</v>
          </cell>
          <cell r="K187">
            <v>2800</v>
          </cell>
          <cell r="L187">
            <v>6552</v>
          </cell>
          <cell r="M187">
            <v>3080</v>
          </cell>
          <cell r="N187">
            <v>10720</v>
          </cell>
          <cell r="O187">
            <v>2744</v>
          </cell>
          <cell r="P187">
            <v>16544</v>
          </cell>
          <cell r="T187">
            <v>0</v>
          </cell>
          <cell r="U187">
            <v>37544</v>
          </cell>
          <cell r="X187">
            <v>0</v>
          </cell>
          <cell r="Y187">
            <v>37544</v>
          </cell>
          <cell r="AB187">
            <v>262</v>
          </cell>
          <cell r="AC187">
            <v>1</v>
          </cell>
          <cell r="AD187" t="str">
            <v>CERTIFICACION RECIBOS SUELDOS</v>
          </cell>
          <cell r="AE187">
            <v>2744</v>
          </cell>
          <cell r="AF187">
            <v>37544</v>
          </cell>
        </row>
        <row r="188">
          <cell r="A188">
            <v>26202</v>
          </cell>
          <cell r="B188">
            <v>262</v>
          </cell>
          <cell r="C188">
            <v>2</v>
          </cell>
          <cell r="D188" t="str">
            <v>CONSTANCIA O CARTA DE NO INHABILITACION</v>
          </cell>
          <cell r="E188">
            <v>127870</v>
          </cell>
          <cell r="F188">
            <v>128240</v>
          </cell>
          <cell r="G188">
            <v>115584</v>
          </cell>
          <cell r="H188">
            <v>371694</v>
          </cell>
          <cell r="I188">
            <v>58744</v>
          </cell>
          <cell r="J188">
            <v>57232</v>
          </cell>
          <cell r="K188">
            <v>70616</v>
          </cell>
          <cell r="L188">
            <v>186592</v>
          </cell>
          <cell r="M188">
            <v>53032</v>
          </cell>
          <cell r="N188">
            <v>64736</v>
          </cell>
          <cell r="O188">
            <v>54488</v>
          </cell>
          <cell r="P188">
            <v>172256</v>
          </cell>
          <cell r="T188">
            <v>0</v>
          </cell>
          <cell r="U188">
            <v>730542</v>
          </cell>
          <cell r="X188">
            <v>0</v>
          </cell>
          <cell r="Y188">
            <v>730542</v>
          </cell>
          <cell r="AB188">
            <v>262</v>
          </cell>
          <cell r="AC188">
            <v>2</v>
          </cell>
          <cell r="AD188" t="str">
            <v>CONSTANCIA O CARTA DE NO INHABILITACION</v>
          </cell>
          <cell r="AE188">
            <v>54488</v>
          </cell>
          <cell r="AF188">
            <v>730542</v>
          </cell>
        </row>
        <row r="189">
          <cell r="A189">
            <v>26203</v>
          </cell>
          <cell r="B189">
            <v>262</v>
          </cell>
          <cell r="C189">
            <v>3</v>
          </cell>
          <cell r="D189" t="str">
            <v>COPIAS DIVERSAS</v>
          </cell>
          <cell r="E189">
            <v>2716.8</v>
          </cell>
          <cell r="F189">
            <v>3836</v>
          </cell>
          <cell r="G189">
            <v>7141.96</v>
          </cell>
          <cell r="H189">
            <v>13694.76</v>
          </cell>
          <cell r="I189">
            <v>6587.42</v>
          </cell>
          <cell r="J189">
            <v>55515.49</v>
          </cell>
          <cell r="K189">
            <v>7994.79</v>
          </cell>
          <cell r="L189">
            <v>70097.7</v>
          </cell>
          <cell r="M189">
            <v>10353.24</v>
          </cell>
          <cell r="N189">
            <v>11078.59</v>
          </cell>
          <cell r="O189">
            <v>8620.31</v>
          </cell>
          <cell r="P189">
            <v>30052.14</v>
          </cell>
          <cell r="T189">
            <v>0</v>
          </cell>
          <cell r="U189">
            <v>113844.59999999999</v>
          </cell>
          <cell r="X189">
            <v>0</v>
          </cell>
          <cell r="Y189">
            <v>113844.6</v>
          </cell>
          <cell r="AB189">
            <v>262</v>
          </cell>
          <cell r="AC189">
            <v>3</v>
          </cell>
          <cell r="AD189" t="str">
            <v>COPIAS DIVERSAS</v>
          </cell>
          <cell r="AE189">
            <v>8620.31</v>
          </cell>
          <cell r="AF189">
            <v>113844.6</v>
          </cell>
        </row>
        <row r="190">
          <cell r="A190">
            <v>26204</v>
          </cell>
          <cell r="B190">
            <v>262</v>
          </cell>
          <cell r="C190">
            <v>4</v>
          </cell>
          <cell r="D190" t="str">
            <v>BUSQUEDA Y LOCALIZACION DE DOCUMENTOS</v>
          </cell>
          <cell r="E190">
            <v>0</v>
          </cell>
          <cell r="F190">
            <v>56</v>
          </cell>
          <cell r="G190">
            <v>112</v>
          </cell>
          <cell r="H190">
            <v>168</v>
          </cell>
          <cell r="I190">
            <v>112</v>
          </cell>
          <cell r="J190">
            <v>168</v>
          </cell>
          <cell r="K190">
            <v>448</v>
          </cell>
          <cell r="L190">
            <v>728</v>
          </cell>
          <cell r="M190">
            <v>56</v>
          </cell>
          <cell r="N190">
            <v>56</v>
          </cell>
          <cell r="O190">
            <v>0</v>
          </cell>
          <cell r="P190">
            <v>112</v>
          </cell>
          <cell r="T190">
            <v>0</v>
          </cell>
          <cell r="U190">
            <v>1008</v>
          </cell>
          <cell r="X190">
            <v>0</v>
          </cell>
          <cell r="Y190">
            <v>1008</v>
          </cell>
          <cell r="AB190">
            <v>262</v>
          </cell>
          <cell r="AC190">
            <v>4</v>
          </cell>
          <cell r="AD190" t="str">
            <v>BUSQUEDA Y LOCALIZACION DE DOCUMENTOS</v>
          </cell>
          <cell r="AE190">
            <v>0</v>
          </cell>
          <cell r="AF190">
            <v>1008</v>
          </cell>
        </row>
        <row r="191">
          <cell r="A191">
            <v>26300</v>
          </cell>
          <cell r="B191">
            <v>263</v>
          </cell>
          <cell r="C191">
            <v>0</v>
          </cell>
          <cell r="D191" t="str">
            <v>DERECHOS DE CONTROL VEHICULAR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T191">
            <v>0</v>
          </cell>
          <cell r="U191">
            <v>0</v>
          </cell>
          <cell r="X191">
            <v>0</v>
          </cell>
          <cell r="Y191">
            <v>0</v>
          </cell>
          <cell r="AB191">
            <v>263</v>
          </cell>
          <cell r="AC191">
            <v>0</v>
          </cell>
          <cell r="AD191" t="str">
            <v>CONTROL VEHICULAR</v>
          </cell>
          <cell r="AE191">
            <v>0</v>
          </cell>
          <cell r="AF191">
            <v>0</v>
          </cell>
        </row>
        <row r="192">
          <cell r="A192">
            <v>26301</v>
          </cell>
          <cell r="B192">
            <v>263</v>
          </cell>
          <cell r="C192">
            <v>1</v>
          </cell>
          <cell r="D192" t="str">
            <v>DERECHOS DE CONTROL VEHICULAR PTE. AÑO</v>
          </cell>
          <cell r="E192">
            <v>0</v>
          </cell>
          <cell r="F192">
            <v>0</v>
          </cell>
          <cell r="G192">
            <v>548720483</v>
          </cell>
          <cell r="H192">
            <v>548720483</v>
          </cell>
          <cell r="I192">
            <v>0</v>
          </cell>
          <cell r="J192">
            <v>0</v>
          </cell>
          <cell r="K192">
            <v>166295708.5</v>
          </cell>
          <cell r="L192">
            <v>166295708.5</v>
          </cell>
          <cell r="M192">
            <v>0</v>
          </cell>
          <cell r="N192">
            <v>0</v>
          </cell>
          <cell r="O192">
            <v>78062620</v>
          </cell>
          <cell r="P192">
            <v>78062620</v>
          </cell>
          <cell r="T192">
            <v>0</v>
          </cell>
          <cell r="U192">
            <v>793078811.5</v>
          </cell>
          <cell r="X192">
            <v>0</v>
          </cell>
          <cell r="Y192">
            <v>793078811.5</v>
          </cell>
          <cell r="AB192">
            <v>263</v>
          </cell>
          <cell r="AC192">
            <v>1</v>
          </cell>
          <cell r="AD192" t="str">
            <v>DERECHOS DE CONTROL VEHICULAR PTE. AÑO</v>
          </cell>
          <cell r="AE192">
            <v>78062620</v>
          </cell>
          <cell r="AF192">
            <v>793078811.5</v>
          </cell>
        </row>
        <row r="193">
          <cell r="A193">
            <v>26302</v>
          </cell>
          <cell r="B193">
            <v>263</v>
          </cell>
          <cell r="C193">
            <v>2</v>
          </cell>
          <cell r="D193" t="str">
            <v>DERECHOS DE CONTROL VEHICULAR REZAGOS</v>
          </cell>
          <cell r="E193">
            <v>0</v>
          </cell>
          <cell r="F193">
            <v>0</v>
          </cell>
          <cell r="G193">
            <v>52652346.93</v>
          </cell>
          <cell r="H193">
            <v>52652346.93</v>
          </cell>
          <cell r="I193">
            <v>0</v>
          </cell>
          <cell r="J193">
            <v>0</v>
          </cell>
          <cell r="K193">
            <v>27502905.170000002</v>
          </cell>
          <cell r="L193">
            <v>27502905.170000002</v>
          </cell>
          <cell r="M193">
            <v>0</v>
          </cell>
          <cell r="N193">
            <v>0</v>
          </cell>
          <cell r="O193">
            <v>16099852.73</v>
          </cell>
          <cell r="P193">
            <v>16099852.73</v>
          </cell>
          <cell r="T193">
            <v>0</v>
          </cell>
          <cell r="U193">
            <v>96255104.830000013</v>
          </cell>
          <cell r="X193">
            <v>0</v>
          </cell>
          <cell r="Y193">
            <v>96255104.829999998</v>
          </cell>
          <cell r="AB193">
            <v>263</v>
          </cell>
          <cell r="AC193">
            <v>2</v>
          </cell>
          <cell r="AD193" t="str">
            <v>DERECHOS DE CONTROL VEHICULAR REZAGOS</v>
          </cell>
          <cell r="AE193">
            <v>16099852.73</v>
          </cell>
          <cell r="AF193">
            <v>96255104.829999998</v>
          </cell>
        </row>
        <row r="194">
          <cell r="A194">
            <v>26303</v>
          </cell>
          <cell r="B194">
            <v>263</v>
          </cell>
          <cell r="C194">
            <v>3</v>
          </cell>
          <cell r="D194" t="str">
            <v>EXP.DE CERTIFICADOS DE CONTROL VEHICULAR</v>
          </cell>
          <cell r="E194">
            <v>0</v>
          </cell>
          <cell r="F194">
            <v>0</v>
          </cell>
          <cell r="G194">
            <v>838808</v>
          </cell>
          <cell r="H194">
            <v>838808</v>
          </cell>
          <cell r="I194">
            <v>0</v>
          </cell>
          <cell r="J194">
            <v>0</v>
          </cell>
          <cell r="K194">
            <v>754152</v>
          </cell>
          <cell r="L194">
            <v>754152</v>
          </cell>
          <cell r="M194">
            <v>0</v>
          </cell>
          <cell r="N194">
            <v>0</v>
          </cell>
          <cell r="O194">
            <v>865032</v>
          </cell>
          <cell r="P194">
            <v>865032</v>
          </cell>
          <cell r="T194">
            <v>0</v>
          </cell>
          <cell r="U194">
            <v>2457992</v>
          </cell>
          <cell r="X194">
            <v>0</v>
          </cell>
          <cell r="Y194">
            <v>2457992</v>
          </cell>
          <cell r="AB194">
            <v>263</v>
          </cell>
          <cell r="AC194">
            <v>3</v>
          </cell>
          <cell r="AD194" t="str">
            <v>EXP.DE CERTIFICADOS DE CONTROL VEHICULAR</v>
          </cell>
          <cell r="AE194">
            <v>865032</v>
          </cell>
          <cell r="AF194">
            <v>2457992</v>
          </cell>
        </row>
        <row r="195">
          <cell r="A195">
            <v>26304</v>
          </cell>
          <cell r="B195">
            <v>263</v>
          </cell>
          <cell r="C195">
            <v>4</v>
          </cell>
          <cell r="D195" t="str">
            <v>EXP.DE CERT.DE CTRL.VEH.OTROS ESTADOS</v>
          </cell>
          <cell r="E195">
            <v>0</v>
          </cell>
          <cell r="F195">
            <v>0</v>
          </cell>
          <cell r="G195">
            <v>1142502</v>
          </cell>
          <cell r="H195">
            <v>1142502</v>
          </cell>
          <cell r="I195">
            <v>0</v>
          </cell>
          <cell r="J195">
            <v>0</v>
          </cell>
          <cell r="K195">
            <v>1041066</v>
          </cell>
          <cell r="L195">
            <v>1041066</v>
          </cell>
          <cell r="M195">
            <v>0</v>
          </cell>
          <cell r="N195">
            <v>0</v>
          </cell>
          <cell r="O195">
            <v>994580</v>
          </cell>
          <cell r="P195">
            <v>994580</v>
          </cell>
          <cell r="T195">
            <v>0</v>
          </cell>
          <cell r="U195">
            <v>3178148</v>
          </cell>
          <cell r="X195">
            <v>0</v>
          </cell>
          <cell r="Y195">
            <v>3178148</v>
          </cell>
          <cell r="AB195">
            <v>263</v>
          </cell>
          <cell r="AC195">
            <v>4</v>
          </cell>
          <cell r="AD195" t="str">
            <v>EXP.DE CERT.DE CTRL.VEH.OTROS ESTADOS</v>
          </cell>
          <cell r="AE195">
            <v>994580</v>
          </cell>
          <cell r="AF195">
            <v>3178148</v>
          </cell>
        </row>
        <row r="196">
          <cell r="A196">
            <v>26305</v>
          </cell>
          <cell r="B196">
            <v>263</v>
          </cell>
          <cell r="C196">
            <v>5</v>
          </cell>
          <cell r="D196" t="str">
            <v>EXP.DE CERT.DE DOC.DE CTRL.VEHICULAR</v>
          </cell>
          <cell r="E196">
            <v>0</v>
          </cell>
          <cell r="F196">
            <v>0</v>
          </cell>
          <cell r="G196">
            <v>42664</v>
          </cell>
          <cell r="H196">
            <v>42664</v>
          </cell>
          <cell r="I196">
            <v>0</v>
          </cell>
          <cell r="J196">
            <v>0</v>
          </cell>
          <cell r="K196">
            <v>38808</v>
          </cell>
          <cell r="L196">
            <v>38808</v>
          </cell>
          <cell r="M196">
            <v>0</v>
          </cell>
          <cell r="N196">
            <v>0</v>
          </cell>
          <cell r="O196">
            <v>39144</v>
          </cell>
          <cell r="P196">
            <v>39144</v>
          </cell>
          <cell r="T196">
            <v>0</v>
          </cell>
          <cell r="U196">
            <v>120616</v>
          </cell>
          <cell r="X196">
            <v>0</v>
          </cell>
          <cell r="Y196">
            <v>120616</v>
          </cell>
          <cell r="AB196">
            <v>263</v>
          </cell>
          <cell r="AC196">
            <v>5</v>
          </cell>
          <cell r="AD196" t="str">
            <v>EXP.DE CERT.DE DOC.DE CTRL.VEHICULAR</v>
          </cell>
          <cell r="AE196">
            <v>39144</v>
          </cell>
          <cell r="AF196">
            <v>120616</v>
          </cell>
        </row>
        <row r="197">
          <cell r="A197">
            <v>26400</v>
          </cell>
          <cell r="B197">
            <v>264</v>
          </cell>
          <cell r="C197">
            <v>0</v>
          </cell>
          <cell r="D197" t="str">
            <v>PLACAS DE CIRCULACION VEHICULAR</v>
          </cell>
          <cell r="E197">
            <v>0</v>
          </cell>
          <cell r="F197">
            <v>0</v>
          </cell>
          <cell r="G197">
            <v>11914386</v>
          </cell>
          <cell r="H197">
            <v>11914386</v>
          </cell>
          <cell r="I197">
            <v>0</v>
          </cell>
          <cell r="J197">
            <v>0</v>
          </cell>
          <cell r="K197">
            <v>10219854</v>
          </cell>
          <cell r="L197">
            <v>10219854</v>
          </cell>
          <cell r="M197">
            <v>0</v>
          </cell>
          <cell r="N197">
            <v>0</v>
          </cell>
          <cell r="O197">
            <v>10706703</v>
          </cell>
          <cell r="P197">
            <v>10706703</v>
          </cell>
          <cell r="T197">
            <v>0</v>
          </cell>
          <cell r="U197">
            <v>32840943</v>
          </cell>
          <cell r="X197">
            <v>0</v>
          </cell>
          <cell r="Y197">
            <v>32840943</v>
          </cell>
          <cell r="AB197">
            <v>264</v>
          </cell>
          <cell r="AC197">
            <v>0</v>
          </cell>
          <cell r="AD197" t="str">
            <v>PLACAS DE CIRCULACION VEHICULAR</v>
          </cell>
          <cell r="AE197">
            <v>10706703</v>
          </cell>
          <cell r="AF197">
            <v>32840943</v>
          </cell>
        </row>
        <row r="198">
          <cell r="A198">
            <v>26500</v>
          </cell>
          <cell r="B198">
            <v>265</v>
          </cell>
          <cell r="C198">
            <v>0</v>
          </cell>
          <cell r="D198" t="str">
            <v>LICENCIAS DE MANEJAR</v>
          </cell>
          <cell r="E198">
            <v>0</v>
          </cell>
          <cell r="F198">
            <v>0</v>
          </cell>
          <cell r="G198">
            <v>26892665</v>
          </cell>
          <cell r="H198">
            <v>26892665</v>
          </cell>
          <cell r="I198">
            <v>0</v>
          </cell>
          <cell r="J198">
            <v>0</v>
          </cell>
          <cell r="K198">
            <v>22516974</v>
          </cell>
          <cell r="L198">
            <v>22516974</v>
          </cell>
          <cell r="M198">
            <v>0</v>
          </cell>
          <cell r="N198">
            <v>0</v>
          </cell>
          <cell r="O198">
            <v>23963031</v>
          </cell>
          <cell r="P198">
            <v>23963031</v>
          </cell>
          <cell r="T198">
            <v>0</v>
          </cell>
          <cell r="U198">
            <v>73372670</v>
          </cell>
          <cell r="X198">
            <v>0</v>
          </cell>
          <cell r="Y198">
            <v>73372670</v>
          </cell>
          <cell r="AB198">
            <v>265</v>
          </cell>
          <cell r="AC198">
            <v>0</v>
          </cell>
          <cell r="AD198" t="str">
            <v>LICENCIAS DE CONDUCIR</v>
          </cell>
          <cell r="AE198">
            <v>23963031</v>
          </cell>
          <cell r="AF198">
            <v>73372670</v>
          </cell>
        </row>
        <row r="199">
          <cell r="A199">
            <v>26503</v>
          </cell>
          <cell r="B199">
            <v>265</v>
          </cell>
          <cell r="C199">
            <v>3</v>
          </cell>
          <cell r="D199" t="str">
            <v>EXP.DE CERT.DE LICENCIAS DE CONDUCIR</v>
          </cell>
          <cell r="E199">
            <v>0</v>
          </cell>
          <cell r="F199">
            <v>0</v>
          </cell>
          <cell r="G199">
            <v>22832</v>
          </cell>
          <cell r="H199">
            <v>22832</v>
          </cell>
          <cell r="I199">
            <v>0</v>
          </cell>
          <cell r="J199">
            <v>0</v>
          </cell>
          <cell r="K199">
            <v>24360</v>
          </cell>
          <cell r="L199">
            <v>24360</v>
          </cell>
          <cell r="M199">
            <v>0</v>
          </cell>
          <cell r="N199">
            <v>0</v>
          </cell>
          <cell r="O199">
            <v>24864</v>
          </cell>
          <cell r="P199">
            <v>24864</v>
          </cell>
          <cell r="T199">
            <v>0</v>
          </cell>
          <cell r="U199">
            <v>72056</v>
          </cell>
          <cell r="X199">
            <v>0</v>
          </cell>
          <cell r="Y199">
            <v>72056</v>
          </cell>
          <cell r="AB199">
            <v>265</v>
          </cell>
          <cell r="AC199">
            <v>3</v>
          </cell>
          <cell r="AD199" t="str">
            <v>EXP.DE CERT.DE LICENCIAS DE CONDUCIR</v>
          </cell>
          <cell r="AE199">
            <v>24864</v>
          </cell>
          <cell r="AF199">
            <v>72056</v>
          </cell>
        </row>
        <row r="200">
          <cell r="A200">
            <v>26600</v>
          </cell>
          <cell r="B200">
            <v>266</v>
          </cell>
          <cell r="C200">
            <v>0</v>
          </cell>
          <cell r="D200" t="str">
            <v>DUPLICADOS DE LICENCIAS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T200">
            <v>0</v>
          </cell>
          <cell r="U200">
            <v>0</v>
          </cell>
          <cell r="X200">
            <v>0</v>
          </cell>
          <cell r="Y200">
            <v>0</v>
          </cell>
          <cell r="AB200">
            <v>266</v>
          </cell>
          <cell r="AC200">
            <v>0</v>
          </cell>
          <cell r="AD200" t="str">
            <v>DUPLICADOS DE LICENCIAS</v>
          </cell>
          <cell r="AE200">
            <v>0</v>
          </cell>
          <cell r="AF200">
            <v>0</v>
          </cell>
        </row>
        <row r="201">
          <cell r="A201">
            <v>26700</v>
          </cell>
          <cell r="B201">
            <v>267</v>
          </cell>
          <cell r="C201">
            <v>0</v>
          </cell>
          <cell r="D201" t="str">
            <v>DUPLICADOS DE TARJETAS DE CIRCULACION</v>
          </cell>
          <cell r="E201">
            <v>0</v>
          </cell>
          <cell r="F201">
            <v>0</v>
          </cell>
          <cell r="G201">
            <v>217336</v>
          </cell>
          <cell r="H201">
            <v>217336</v>
          </cell>
          <cell r="I201">
            <v>0</v>
          </cell>
          <cell r="J201">
            <v>0</v>
          </cell>
          <cell r="K201">
            <v>442512</v>
          </cell>
          <cell r="L201">
            <v>442512</v>
          </cell>
          <cell r="M201">
            <v>0</v>
          </cell>
          <cell r="N201">
            <v>0</v>
          </cell>
          <cell r="O201">
            <v>511616</v>
          </cell>
          <cell r="P201">
            <v>511616</v>
          </cell>
          <cell r="T201">
            <v>0</v>
          </cell>
          <cell r="U201">
            <v>1171464</v>
          </cell>
          <cell r="X201">
            <v>0</v>
          </cell>
          <cell r="Y201">
            <v>1171464</v>
          </cell>
          <cell r="AB201">
            <v>267</v>
          </cell>
          <cell r="AC201">
            <v>0</v>
          </cell>
          <cell r="AD201" t="str">
            <v>DUPLICADOS DE TARJETAS DE CIRCULACION</v>
          </cell>
          <cell r="AE201">
            <v>511616</v>
          </cell>
          <cell r="AF201">
            <v>1171464</v>
          </cell>
        </row>
        <row r="202">
          <cell r="A202">
            <v>26800</v>
          </cell>
          <cell r="B202">
            <v>268</v>
          </cell>
          <cell r="C202">
            <v>0</v>
          </cell>
          <cell r="D202" t="str">
            <v>BAJAS DE VEHICULOS DE MOTOR</v>
          </cell>
          <cell r="E202">
            <v>0</v>
          </cell>
          <cell r="F202">
            <v>0</v>
          </cell>
          <cell r="G202">
            <v>2216320</v>
          </cell>
          <cell r="H202">
            <v>2216320</v>
          </cell>
          <cell r="I202">
            <v>0</v>
          </cell>
          <cell r="J202">
            <v>0</v>
          </cell>
          <cell r="K202">
            <v>2232888</v>
          </cell>
          <cell r="L202">
            <v>2232888</v>
          </cell>
          <cell r="M202">
            <v>0</v>
          </cell>
          <cell r="N202">
            <v>0</v>
          </cell>
          <cell r="O202">
            <v>2940336</v>
          </cell>
          <cell r="P202">
            <v>2940336</v>
          </cell>
          <cell r="T202">
            <v>0</v>
          </cell>
          <cell r="U202">
            <v>7389544</v>
          </cell>
          <cell r="X202">
            <v>0</v>
          </cell>
          <cell r="Y202">
            <v>7389544</v>
          </cell>
          <cell r="AB202">
            <v>268</v>
          </cell>
          <cell r="AC202">
            <v>0</v>
          </cell>
          <cell r="AD202" t="str">
            <v>BAJAS DE VEHICULOS DE MOTOR</v>
          </cell>
          <cell r="AE202">
            <v>2940336</v>
          </cell>
          <cell r="AF202">
            <v>7389544</v>
          </cell>
        </row>
        <row r="203">
          <cell r="A203">
            <v>26901</v>
          </cell>
          <cell r="B203">
            <v>269</v>
          </cell>
          <cell r="C203">
            <v>1</v>
          </cell>
          <cell r="D203" t="str">
            <v>MULTAS DE CONTROL VEHICULAR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T203">
            <v>0</v>
          </cell>
          <cell r="U203">
            <v>0</v>
          </cell>
          <cell r="X203">
            <v>0</v>
          </cell>
          <cell r="Y203">
            <v>0</v>
          </cell>
          <cell r="AB203">
            <v>269</v>
          </cell>
          <cell r="AC203">
            <v>1</v>
          </cell>
          <cell r="AD203" t="str">
            <v>MULTAS DE CONTROL VEHICULAR</v>
          </cell>
          <cell r="AE203">
            <v>0</v>
          </cell>
          <cell r="AF203">
            <v>0</v>
          </cell>
        </row>
        <row r="204">
          <cell r="A204">
            <v>26902</v>
          </cell>
          <cell r="B204">
            <v>269</v>
          </cell>
          <cell r="C204">
            <v>2</v>
          </cell>
          <cell r="D204" t="str">
            <v>INTERESES POR CONVENIO CONTROL VEHICULAR</v>
          </cell>
          <cell r="E204">
            <v>0</v>
          </cell>
          <cell r="F204">
            <v>0</v>
          </cell>
          <cell r="G204">
            <v>2574629.29</v>
          </cell>
          <cell r="H204">
            <v>2574629.29</v>
          </cell>
          <cell r="I204">
            <v>0</v>
          </cell>
          <cell r="J204">
            <v>0</v>
          </cell>
          <cell r="K204">
            <v>2431395.12</v>
          </cell>
          <cell r="L204">
            <v>2431395.12</v>
          </cell>
          <cell r="M204">
            <v>0</v>
          </cell>
          <cell r="N204">
            <v>0</v>
          </cell>
          <cell r="O204">
            <v>1318396.8799999999</v>
          </cell>
          <cell r="P204">
            <v>1318396.8799999999</v>
          </cell>
          <cell r="T204">
            <v>0</v>
          </cell>
          <cell r="U204">
            <v>6324421.29</v>
          </cell>
          <cell r="X204">
            <v>0</v>
          </cell>
          <cell r="Y204">
            <v>6324421.29</v>
          </cell>
          <cell r="AB204">
            <v>269</v>
          </cell>
          <cell r="AC204">
            <v>2</v>
          </cell>
          <cell r="AD204" t="str">
            <v>INTERESES POR CONVENIO CONTROL VEHICULAR</v>
          </cell>
          <cell r="AE204">
            <v>1318396.8799999999</v>
          </cell>
          <cell r="AF204">
            <v>6324421.29</v>
          </cell>
        </row>
        <row r="205">
          <cell r="A205">
            <v>26903</v>
          </cell>
          <cell r="B205">
            <v>269</v>
          </cell>
          <cell r="C205">
            <v>3</v>
          </cell>
          <cell r="D205" t="str">
            <v>SANCIONES POR CANJE DE PLACAS EXTEMP</v>
          </cell>
          <cell r="E205">
            <v>0</v>
          </cell>
          <cell r="F205">
            <v>0</v>
          </cell>
          <cell r="G205">
            <v>1552936</v>
          </cell>
          <cell r="H205">
            <v>1552936</v>
          </cell>
          <cell r="I205">
            <v>0</v>
          </cell>
          <cell r="J205">
            <v>0</v>
          </cell>
          <cell r="K205">
            <v>867205</v>
          </cell>
          <cell r="L205">
            <v>867205</v>
          </cell>
          <cell r="M205">
            <v>0</v>
          </cell>
          <cell r="N205">
            <v>0</v>
          </cell>
          <cell r="O205">
            <v>516558</v>
          </cell>
          <cell r="P205">
            <v>516558</v>
          </cell>
          <cell r="T205">
            <v>0</v>
          </cell>
          <cell r="U205">
            <v>2936699</v>
          </cell>
          <cell r="X205">
            <v>0</v>
          </cell>
          <cell r="Y205">
            <v>2936699</v>
          </cell>
          <cell r="AB205">
            <v>269</v>
          </cell>
          <cell r="AC205">
            <v>3</v>
          </cell>
          <cell r="AD205" t="str">
            <v>SANCIONES POR CANJE DE PLACAS EXTEMP</v>
          </cell>
          <cell r="AE205">
            <v>516558</v>
          </cell>
          <cell r="AF205">
            <v>2936699</v>
          </cell>
        </row>
        <row r="206">
          <cell r="A206">
            <v>26904</v>
          </cell>
          <cell r="B206">
            <v>269</v>
          </cell>
          <cell r="C206">
            <v>4</v>
          </cell>
          <cell r="D206" t="str">
            <v>SAN.DE DER.DE CONTROL VEHICULAR PTE.AÑO</v>
          </cell>
          <cell r="E206">
            <v>0</v>
          </cell>
          <cell r="F206">
            <v>0</v>
          </cell>
          <cell r="G206">
            <v>691120</v>
          </cell>
          <cell r="H206">
            <v>691120</v>
          </cell>
          <cell r="I206">
            <v>0</v>
          </cell>
          <cell r="J206">
            <v>0</v>
          </cell>
          <cell r="K206">
            <v>7216166</v>
          </cell>
          <cell r="L206">
            <v>7216166</v>
          </cell>
          <cell r="M206">
            <v>0</v>
          </cell>
          <cell r="N206">
            <v>0</v>
          </cell>
          <cell r="O206">
            <v>4027733</v>
          </cell>
          <cell r="P206">
            <v>4027733</v>
          </cell>
          <cell r="T206">
            <v>0</v>
          </cell>
          <cell r="U206">
            <v>11935019</v>
          </cell>
          <cell r="X206">
            <v>0</v>
          </cell>
          <cell r="Y206">
            <v>11935019</v>
          </cell>
          <cell r="AB206">
            <v>269</v>
          </cell>
          <cell r="AC206">
            <v>4</v>
          </cell>
          <cell r="AD206" t="str">
            <v>SAN.DE DER.DE CONTROL VEHICULAR PTE.AÑO</v>
          </cell>
          <cell r="AE206">
            <v>4027733</v>
          </cell>
          <cell r="AF206">
            <v>11935019</v>
          </cell>
        </row>
        <row r="207">
          <cell r="A207">
            <v>26905</v>
          </cell>
          <cell r="B207">
            <v>269</v>
          </cell>
          <cell r="C207">
            <v>5</v>
          </cell>
          <cell r="D207" t="str">
            <v>SAN.DE DER.DE CONTROL VEHICULAR REZAGO</v>
          </cell>
          <cell r="E207">
            <v>0</v>
          </cell>
          <cell r="F207">
            <v>0</v>
          </cell>
          <cell r="G207">
            <v>11953762.59</v>
          </cell>
          <cell r="H207">
            <v>11953762.59</v>
          </cell>
          <cell r="I207">
            <v>0</v>
          </cell>
          <cell r="J207">
            <v>0</v>
          </cell>
          <cell r="K207">
            <v>5989308.1399999997</v>
          </cell>
          <cell r="L207">
            <v>5989308.1399999997</v>
          </cell>
          <cell r="M207">
            <v>0</v>
          </cell>
          <cell r="N207">
            <v>0</v>
          </cell>
          <cell r="O207">
            <v>3474096.32</v>
          </cell>
          <cell r="P207">
            <v>3474096.32</v>
          </cell>
          <cell r="T207">
            <v>0</v>
          </cell>
          <cell r="U207">
            <v>21417167.049999997</v>
          </cell>
          <cell r="X207">
            <v>0</v>
          </cell>
          <cell r="Y207">
            <v>21417167.050000001</v>
          </cell>
          <cell r="AB207">
            <v>269</v>
          </cell>
          <cell r="AC207">
            <v>5</v>
          </cell>
          <cell r="AD207" t="str">
            <v>SAN.DE DER.DE CONTROL VEHICULAR REZAGO</v>
          </cell>
          <cell r="AE207">
            <v>3474096.32</v>
          </cell>
          <cell r="AF207">
            <v>21417167.050000001</v>
          </cell>
        </row>
        <row r="208">
          <cell r="A208">
            <v>26906</v>
          </cell>
          <cell r="B208">
            <v>269</v>
          </cell>
          <cell r="C208">
            <v>6</v>
          </cell>
          <cell r="D208" t="str">
            <v>10% INFRACC.DE TRANSITO AREA METR.</v>
          </cell>
          <cell r="E208">
            <v>0</v>
          </cell>
          <cell r="F208">
            <v>0</v>
          </cell>
          <cell r="G208">
            <v>7388916.3600000003</v>
          </cell>
          <cell r="H208">
            <v>7388916.3600000003</v>
          </cell>
          <cell r="I208">
            <v>0</v>
          </cell>
          <cell r="J208">
            <v>0</v>
          </cell>
          <cell r="K208">
            <v>2846407.83</v>
          </cell>
          <cell r="L208">
            <v>2846407.83</v>
          </cell>
          <cell r="M208">
            <v>0</v>
          </cell>
          <cell r="N208">
            <v>0</v>
          </cell>
          <cell r="O208">
            <v>1114309.95</v>
          </cell>
          <cell r="P208">
            <v>1114309.95</v>
          </cell>
          <cell r="T208">
            <v>0</v>
          </cell>
          <cell r="U208">
            <v>11349634.140000001</v>
          </cell>
          <cell r="X208">
            <v>0</v>
          </cell>
          <cell r="Y208">
            <v>11349634.140000001</v>
          </cell>
          <cell r="AB208">
            <v>269</v>
          </cell>
          <cell r="AC208">
            <v>6</v>
          </cell>
          <cell r="AD208" t="str">
            <v>10% INFRACC.DE TRANSITO AREA METR.</v>
          </cell>
          <cell r="AE208">
            <v>1114309.95</v>
          </cell>
          <cell r="AF208">
            <v>11349634.140000001</v>
          </cell>
        </row>
        <row r="209">
          <cell r="A209">
            <v>26907</v>
          </cell>
          <cell r="B209">
            <v>269</v>
          </cell>
          <cell r="C209">
            <v>7</v>
          </cell>
          <cell r="D209" t="str">
            <v>EXDECENTE PAGOS CONTROL VEHICULAR</v>
          </cell>
          <cell r="E209">
            <v>0</v>
          </cell>
          <cell r="F209">
            <v>0</v>
          </cell>
          <cell r="G209">
            <v>129528.3</v>
          </cell>
          <cell r="H209">
            <v>129528.3</v>
          </cell>
          <cell r="I209">
            <v>0</v>
          </cell>
          <cell r="J209">
            <v>0</v>
          </cell>
          <cell r="K209">
            <v>21902.54</v>
          </cell>
          <cell r="L209">
            <v>21902.54</v>
          </cell>
          <cell r="M209">
            <v>0</v>
          </cell>
          <cell r="N209">
            <v>0</v>
          </cell>
          <cell r="O209">
            <v>14701.12</v>
          </cell>
          <cell r="P209">
            <v>14701.12</v>
          </cell>
          <cell r="T209">
            <v>0</v>
          </cell>
          <cell r="U209">
            <v>166131.96000000002</v>
          </cell>
          <cell r="X209">
            <v>0</v>
          </cell>
          <cell r="Y209">
            <v>166131.96</v>
          </cell>
          <cell r="AB209">
            <v>269</v>
          </cell>
          <cell r="AC209">
            <v>7</v>
          </cell>
          <cell r="AD209" t="str">
            <v>EXDECENTE PAGOS CONTROL VEHICULAR</v>
          </cell>
          <cell r="AE209">
            <v>14701.12</v>
          </cell>
          <cell r="AF209">
            <v>166131.96</v>
          </cell>
        </row>
        <row r="210">
          <cell r="A210">
            <v>26908</v>
          </cell>
          <cell r="B210">
            <v>269</v>
          </cell>
          <cell r="C210">
            <v>8</v>
          </cell>
          <cell r="D210" t="str">
            <v>RECARGOS CONVENIO CONTROL VEHICULAR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T210">
            <v>0</v>
          </cell>
          <cell r="U210">
            <v>0</v>
          </cell>
          <cell r="X210">
            <v>0</v>
          </cell>
          <cell r="Y210">
            <v>0</v>
          </cell>
          <cell r="AB210">
            <v>269</v>
          </cell>
          <cell r="AC210">
            <v>8</v>
          </cell>
          <cell r="AD210" t="str">
            <v>RECARGOS CONVENIO CONTROL VEHICULAR</v>
          </cell>
          <cell r="AE210">
            <v>0</v>
          </cell>
          <cell r="AF210">
            <v>0</v>
          </cell>
        </row>
        <row r="211">
          <cell r="A211">
            <v>26909</v>
          </cell>
          <cell r="B211">
            <v>269</v>
          </cell>
          <cell r="C211">
            <v>9</v>
          </cell>
          <cell r="D211" t="str">
            <v>GASTOS DE EJECUCION CONV.CONTROL VEH.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T211">
            <v>0</v>
          </cell>
          <cell r="U211">
            <v>0</v>
          </cell>
          <cell r="X211">
            <v>0</v>
          </cell>
          <cell r="Y211">
            <v>0</v>
          </cell>
          <cell r="AB211">
            <v>269</v>
          </cell>
          <cell r="AC211">
            <v>9</v>
          </cell>
          <cell r="AD211" t="str">
            <v>GASTOS DE EJECUCION CONV.CONTROL VEH.</v>
          </cell>
          <cell r="AE211">
            <v>0</v>
          </cell>
          <cell r="AF211">
            <v>0</v>
          </cell>
        </row>
        <row r="212">
          <cell r="A212">
            <v>26910</v>
          </cell>
          <cell r="B212">
            <v>269</v>
          </cell>
          <cell r="C212">
            <v>10</v>
          </cell>
          <cell r="D212" t="str">
            <v>QUALITAS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T212">
            <v>0</v>
          </cell>
          <cell r="U212">
            <v>0</v>
          </cell>
          <cell r="X212">
            <v>0</v>
          </cell>
          <cell r="Y212">
            <v>0</v>
          </cell>
          <cell r="AB212">
            <v>269</v>
          </cell>
          <cell r="AC212">
            <v>10</v>
          </cell>
          <cell r="AD212" t="str">
            <v>QUALITAS</v>
          </cell>
          <cell r="AE212">
            <v>0</v>
          </cell>
          <cell r="AF212">
            <v>0</v>
          </cell>
        </row>
        <row r="213">
          <cell r="A213">
            <v>26911</v>
          </cell>
          <cell r="B213">
            <v>269</v>
          </cell>
          <cell r="C213">
            <v>11</v>
          </cell>
          <cell r="D213" t="str">
            <v>ZURICH SEGUROS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T213">
            <v>0</v>
          </cell>
          <cell r="U213">
            <v>0</v>
          </cell>
          <cell r="X213">
            <v>0</v>
          </cell>
          <cell r="Y213">
            <v>0</v>
          </cell>
          <cell r="AB213">
            <v>269</v>
          </cell>
          <cell r="AC213">
            <v>11</v>
          </cell>
          <cell r="AD213" t="str">
            <v>ZURICH SEGUROS</v>
          </cell>
          <cell r="AE213">
            <v>0</v>
          </cell>
          <cell r="AF213">
            <v>0</v>
          </cell>
        </row>
        <row r="214">
          <cell r="A214">
            <v>26912</v>
          </cell>
          <cell r="B214">
            <v>269</v>
          </cell>
          <cell r="C214">
            <v>12</v>
          </cell>
          <cell r="D214" t="str">
            <v>SEGUROS BANORTE GENERALI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T214">
            <v>0</v>
          </cell>
          <cell r="U214">
            <v>0</v>
          </cell>
          <cell r="X214">
            <v>0</v>
          </cell>
          <cell r="Y214">
            <v>0</v>
          </cell>
          <cell r="AB214">
            <v>269</v>
          </cell>
          <cell r="AC214">
            <v>12</v>
          </cell>
          <cell r="AD214" t="str">
            <v>SEGUROS BANORTE GENERALI</v>
          </cell>
          <cell r="AE214">
            <v>0</v>
          </cell>
          <cell r="AF214">
            <v>0</v>
          </cell>
        </row>
        <row r="215">
          <cell r="A215">
            <v>26913</v>
          </cell>
          <cell r="B215">
            <v>269</v>
          </cell>
          <cell r="C215">
            <v>13</v>
          </cell>
          <cell r="D215" t="str">
            <v>SEGUROS ATLAS, S.A.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T215">
            <v>0</v>
          </cell>
          <cell r="U215">
            <v>0</v>
          </cell>
          <cell r="X215">
            <v>0</v>
          </cell>
          <cell r="Y215">
            <v>0</v>
          </cell>
          <cell r="AB215">
            <v>269</v>
          </cell>
          <cell r="AC215">
            <v>13</v>
          </cell>
          <cell r="AD215" t="str">
            <v>SEGUROS ATLAS, S.A.</v>
          </cell>
          <cell r="AE215">
            <v>0</v>
          </cell>
          <cell r="AF215">
            <v>0</v>
          </cell>
        </row>
        <row r="216">
          <cell r="A216">
            <v>26914</v>
          </cell>
          <cell r="B216">
            <v>269</v>
          </cell>
          <cell r="C216">
            <v>14</v>
          </cell>
          <cell r="D216" t="str">
            <v>SEGUROS AFIRME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T216">
            <v>0</v>
          </cell>
          <cell r="U216">
            <v>0</v>
          </cell>
          <cell r="X216">
            <v>0</v>
          </cell>
          <cell r="Y216">
            <v>0</v>
          </cell>
          <cell r="AB216">
            <v>269</v>
          </cell>
          <cell r="AC216">
            <v>14</v>
          </cell>
          <cell r="AD216" t="str">
            <v>SEGUROS AFIRME</v>
          </cell>
          <cell r="AE216">
            <v>0</v>
          </cell>
          <cell r="AF216">
            <v>0</v>
          </cell>
        </row>
        <row r="217">
          <cell r="A217">
            <v>26915</v>
          </cell>
          <cell r="B217">
            <v>269</v>
          </cell>
          <cell r="C217">
            <v>15</v>
          </cell>
          <cell r="D217" t="str">
            <v>SEGUROS BANCOMER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T217">
            <v>0</v>
          </cell>
          <cell r="U217">
            <v>0</v>
          </cell>
          <cell r="X217">
            <v>0</v>
          </cell>
          <cell r="Y217">
            <v>0</v>
          </cell>
          <cell r="AB217">
            <v>269</v>
          </cell>
          <cell r="AC217">
            <v>15</v>
          </cell>
          <cell r="AD217" t="str">
            <v>SEGUROS BANCOMER</v>
          </cell>
          <cell r="AE217">
            <v>0</v>
          </cell>
          <cell r="AF217">
            <v>0</v>
          </cell>
        </row>
        <row r="218">
          <cell r="A218">
            <v>26916</v>
          </cell>
          <cell r="B218">
            <v>269</v>
          </cell>
          <cell r="C218">
            <v>16</v>
          </cell>
          <cell r="D218" t="str">
            <v>10% INFRACC.DE TRANSITO ELECTRONICAS</v>
          </cell>
          <cell r="E218">
            <v>0</v>
          </cell>
          <cell r="F218">
            <v>0</v>
          </cell>
          <cell r="G218">
            <v>52.6</v>
          </cell>
          <cell r="H218">
            <v>52.6</v>
          </cell>
          <cell r="I218">
            <v>0</v>
          </cell>
          <cell r="J218">
            <v>0</v>
          </cell>
          <cell r="K218">
            <v>97.72</v>
          </cell>
          <cell r="L218">
            <v>97.72</v>
          </cell>
          <cell r="M218">
            <v>0</v>
          </cell>
          <cell r="N218">
            <v>0</v>
          </cell>
          <cell r="O218">
            <v>292.18</v>
          </cell>
          <cell r="P218">
            <v>292.18</v>
          </cell>
          <cell r="T218">
            <v>0</v>
          </cell>
          <cell r="U218">
            <v>442.5</v>
          </cell>
          <cell r="X218">
            <v>0</v>
          </cell>
          <cell r="Y218">
            <v>442.5</v>
          </cell>
          <cell r="AB218">
            <v>269</v>
          </cell>
          <cell r="AC218">
            <v>16</v>
          </cell>
          <cell r="AD218" t="str">
            <v>10% INFRACC.DE TRANSITO ELECTRONICAS</v>
          </cell>
          <cell r="AE218">
            <v>292.18</v>
          </cell>
          <cell r="AF218">
            <v>442.5</v>
          </cell>
        </row>
        <row r="219">
          <cell r="A219">
            <v>26917</v>
          </cell>
          <cell r="B219">
            <v>269</v>
          </cell>
          <cell r="C219">
            <v>17</v>
          </cell>
          <cell r="D219" t="str">
            <v>1ER.SORTEO ABRE UNA PTA.A LA SUERTE(REF)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T219">
            <v>0</v>
          </cell>
          <cell r="U219">
            <v>0</v>
          </cell>
          <cell r="X219">
            <v>0</v>
          </cell>
          <cell r="Y219">
            <v>0</v>
          </cell>
          <cell r="AB219">
            <v>269</v>
          </cell>
          <cell r="AC219">
            <v>17</v>
          </cell>
          <cell r="AD219" t="str">
            <v>1ER.SORTEO ABRE UNA PTA.A LA SUERTE(REF)</v>
          </cell>
          <cell r="AE219">
            <v>0</v>
          </cell>
          <cell r="AF219">
            <v>0</v>
          </cell>
        </row>
        <row r="220">
          <cell r="A220">
            <v>26918</v>
          </cell>
          <cell r="B220">
            <v>269</v>
          </cell>
          <cell r="C220">
            <v>18</v>
          </cell>
          <cell r="D220" t="str">
            <v>1ER.SORTEO ABRE UNA PTA.A LA SUERTE(LIC)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T220">
            <v>0</v>
          </cell>
          <cell r="U220">
            <v>0</v>
          </cell>
          <cell r="X220">
            <v>0</v>
          </cell>
          <cell r="Y220">
            <v>0</v>
          </cell>
          <cell r="AB220">
            <v>269</v>
          </cell>
          <cell r="AC220">
            <v>18</v>
          </cell>
          <cell r="AD220" t="str">
            <v>1ER.SORTEO ABRE UNA PTA.A LA SUERTE(LIC)</v>
          </cell>
          <cell r="AE220">
            <v>0</v>
          </cell>
          <cell r="AF220">
            <v>0</v>
          </cell>
        </row>
        <row r="221">
          <cell r="A221">
            <v>26919</v>
          </cell>
          <cell r="B221">
            <v>269</v>
          </cell>
          <cell r="C221">
            <v>19</v>
          </cell>
          <cell r="D221" t="str">
            <v>SERVICIOS DE MENSAJERIA</v>
          </cell>
          <cell r="E221">
            <v>0</v>
          </cell>
          <cell r="F221">
            <v>0</v>
          </cell>
          <cell r="G221">
            <v>883592.72</v>
          </cell>
          <cell r="H221">
            <v>883592.72</v>
          </cell>
          <cell r="I221">
            <v>0</v>
          </cell>
          <cell r="J221">
            <v>0</v>
          </cell>
          <cell r="K221">
            <v>352740.5</v>
          </cell>
          <cell r="L221">
            <v>352740.5</v>
          </cell>
          <cell r="M221">
            <v>0</v>
          </cell>
          <cell r="N221">
            <v>0</v>
          </cell>
          <cell r="O221">
            <v>34108.769999999997</v>
          </cell>
          <cell r="P221">
            <v>34108.769999999997</v>
          </cell>
          <cell r="T221">
            <v>0</v>
          </cell>
          <cell r="U221">
            <v>1270441.99</v>
          </cell>
          <cell r="X221">
            <v>0</v>
          </cell>
          <cell r="Y221">
            <v>1270441.99</v>
          </cell>
          <cell r="AB221">
            <v>269</v>
          </cell>
          <cell r="AC221">
            <v>19</v>
          </cell>
          <cell r="AD221" t="str">
            <v>SERVICIOS DE MENSAJERIA</v>
          </cell>
          <cell r="AE221">
            <v>34108.769999999997</v>
          </cell>
          <cell r="AF221">
            <v>1270441.99</v>
          </cell>
        </row>
        <row r="222">
          <cell r="A222">
            <v>26920</v>
          </cell>
          <cell r="B222">
            <v>269</v>
          </cell>
          <cell r="C222">
            <v>20</v>
          </cell>
          <cell r="D222" t="str">
            <v>DEV.DE ING.POR PAGO DE LO INDEBIDO</v>
          </cell>
          <cell r="E222">
            <v>0</v>
          </cell>
          <cell r="F222">
            <v>0</v>
          </cell>
          <cell r="G222">
            <v>-44069.62</v>
          </cell>
          <cell r="H222">
            <v>-44069.62</v>
          </cell>
          <cell r="I222">
            <v>0</v>
          </cell>
          <cell r="J222">
            <v>0</v>
          </cell>
          <cell r="K222">
            <v>-52118.15</v>
          </cell>
          <cell r="L222">
            <v>-52118.15</v>
          </cell>
          <cell r="M222">
            <v>0</v>
          </cell>
          <cell r="N222">
            <v>0</v>
          </cell>
          <cell r="O222">
            <v>-3575.71</v>
          </cell>
          <cell r="P222">
            <v>-3575.71</v>
          </cell>
          <cell r="T222">
            <v>0</v>
          </cell>
          <cell r="U222">
            <v>-99763.48000000001</v>
          </cell>
          <cell r="X222">
            <v>0</v>
          </cell>
          <cell r="Y222">
            <v>-99763.48</v>
          </cell>
          <cell r="AB222">
            <v>269</v>
          </cell>
          <cell r="AC222">
            <v>20</v>
          </cell>
          <cell r="AD222" t="str">
            <v>DEV.DE ING.POR PAGO DE LO INDEBIDO</v>
          </cell>
          <cell r="AE222">
            <v>-3575.71</v>
          </cell>
          <cell r="AF222">
            <v>-99763.48</v>
          </cell>
        </row>
        <row r="223">
          <cell r="A223">
            <v>27500</v>
          </cell>
          <cell r="B223">
            <v>275</v>
          </cell>
          <cell r="C223">
            <v>0</v>
          </cell>
          <cell r="D223" t="str">
            <v>SUBSIDIO POR REG. PUBLICO DE LA PROP.</v>
          </cell>
          <cell r="E223">
            <v>-6317852</v>
          </cell>
          <cell r="F223">
            <v>-13784977</v>
          </cell>
          <cell r="G223">
            <v>-14793008.42</v>
          </cell>
          <cell r="H223">
            <v>-34895837.420000002</v>
          </cell>
          <cell r="I223">
            <v>-7425518</v>
          </cell>
          <cell r="J223">
            <v>-9658864.5899999999</v>
          </cell>
          <cell r="K223">
            <v>-11417072</v>
          </cell>
          <cell r="L223">
            <v>-28501454.59</v>
          </cell>
          <cell r="M223">
            <v>-5789259</v>
          </cell>
          <cell r="N223">
            <v>-12809244</v>
          </cell>
          <cell r="O223">
            <v>-10374168.93</v>
          </cell>
          <cell r="P223">
            <v>-28972671.93</v>
          </cell>
          <cell r="T223">
            <v>0</v>
          </cell>
          <cell r="U223">
            <v>-92369963.939999998</v>
          </cell>
          <cell r="X223">
            <v>0</v>
          </cell>
          <cell r="Y223">
            <v>-92369963.939999998</v>
          </cell>
          <cell r="AB223">
            <v>275</v>
          </cell>
          <cell r="AC223">
            <v>0</v>
          </cell>
          <cell r="AD223" t="str">
            <v>SUBSIDIO POR REG. PUBLICO DE LA PROP.</v>
          </cell>
          <cell r="AE223">
            <v>-10374168.93</v>
          </cell>
          <cell r="AF223">
            <v>-92369963.939999998</v>
          </cell>
        </row>
        <row r="224">
          <cell r="A224">
            <v>27900</v>
          </cell>
          <cell r="B224">
            <v>279</v>
          </cell>
          <cell r="C224">
            <v>0</v>
          </cell>
          <cell r="D224" t="str">
            <v>DEVOLUCION DE DERECHOS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T224">
            <v>0</v>
          </cell>
          <cell r="U224">
            <v>0</v>
          </cell>
          <cell r="X224">
            <v>0</v>
          </cell>
          <cell r="Y224">
            <v>0</v>
          </cell>
          <cell r="AB224">
            <v>279</v>
          </cell>
          <cell r="AC224">
            <v>0</v>
          </cell>
          <cell r="AD224" t="str">
            <v>DEVOLUCIONES DE DERECHOS</v>
          </cell>
          <cell r="AE224">
            <v>0</v>
          </cell>
          <cell r="AF224">
            <v>0</v>
          </cell>
        </row>
        <row r="225">
          <cell r="A225">
            <v>27901</v>
          </cell>
          <cell r="B225">
            <v>279</v>
          </cell>
          <cell r="C225">
            <v>1</v>
          </cell>
          <cell r="D225" t="str">
            <v>DEV.REG.PUB. DE LA PROPIEDAD</v>
          </cell>
          <cell r="E225">
            <v>-21469.22</v>
          </cell>
          <cell r="F225">
            <v>-6200</v>
          </cell>
          <cell r="G225">
            <v>-35699</v>
          </cell>
          <cell r="H225">
            <v>-63368.22</v>
          </cell>
          <cell r="I225">
            <v>-5787</v>
          </cell>
          <cell r="J225">
            <v>-3929</v>
          </cell>
          <cell r="K225">
            <v>-3791</v>
          </cell>
          <cell r="L225">
            <v>-13507</v>
          </cell>
          <cell r="M225">
            <v>-15295</v>
          </cell>
          <cell r="N225">
            <v>0</v>
          </cell>
          <cell r="O225">
            <v>-38322</v>
          </cell>
          <cell r="P225">
            <v>-53617</v>
          </cell>
          <cell r="T225">
            <v>0</v>
          </cell>
          <cell r="U225">
            <v>-130492.22</v>
          </cell>
          <cell r="X225">
            <v>0</v>
          </cell>
          <cell r="Y225">
            <v>-130492.22</v>
          </cell>
          <cell r="AB225">
            <v>279</v>
          </cell>
          <cell r="AC225">
            <v>1</v>
          </cell>
          <cell r="AD225" t="str">
            <v>DEV.REG.PUB. DE LA PROPIEDAD</v>
          </cell>
          <cell r="AE225">
            <v>-38322</v>
          </cell>
          <cell r="AF225">
            <v>-130492.22</v>
          </cell>
        </row>
        <row r="226">
          <cell r="A226">
            <v>27902</v>
          </cell>
          <cell r="B226">
            <v>279</v>
          </cell>
          <cell r="C226">
            <v>2</v>
          </cell>
          <cell r="D226" t="str">
            <v>DEV. SERVICIOS DE CATASTRO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-61409.04</v>
          </cell>
          <cell r="K226">
            <v>0</v>
          </cell>
          <cell r="L226">
            <v>-61409.04</v>
          </cell>
          <cell r="M226">
            <v>-112</v>
          </cell>
          <cell r="N226">
            <v>0</v>
          </cell>
          <cell r="O226">
            <v>0</v>
          </cell>
          <cell r="P226">
            <v>-112</v>
          </cell>
          <cell r="T226">
            <v>0</v>
          </cell>
          <cell r="U226">
            <v>-61521.04</v>
          </cell>
          <cell r="X226">
            <v>0</v>
          </cell>
          <cell r="Y226">
            <v>-61521.04</v>
          </cell>
          <cell r="AB226">
            <v>279</v>
          </cell>
          <cell r="AC226">
            <v>2</v>
          </cell>
          <cell r="AD226" t="str">
            <v>DEV. SERVICIOS DE CATASTRO</v>
          </cell>
          <cell r="AE226">
            <v>0</v>
          </cell>
          <cell r="AF226">
            <v>-61521.04</v>
          </cell>
        </row>
        <row r="227">
          <cell r="A227">
            <v>27903</v>
          </cell>
          <cell r="B227">
            <v>279</v>
          </cell>
          <cell r="C227">
            <v>3</v>
          </cell>
          <cell r="D227" t="str">
            <v>DEV. CONTROL VEHICULAR</v>
          </cell>
          <cell r="E227">
            <v>-799</v>
          </cell>
          <cell r="F227">
            <v>-18762</v>
          </cell>
          <cell r="G227">
            <v>-53833</v>
          </cell>
          <cell r="H227">
            <v>-73394</v>
          </cell>
          <cell r="I227">
            <v>-6164</v>
          </cell>
          <cell r="J227">
            <v>-34562</v>
          </cell>
          <cell r="K227">
            <v>-24316</v>
          </cell>
          <cell r="L227">
            <v>-65042</v>
          </cell>
          <cell r="M227">
            <v>-9245</v>
          </cell>
          <cell r="N227">
            <v>-2941</v>
          </cell>
          <cell r="O227">
            <v>-6064</v>
          </cell>
          <cell r="P227">
            <v>-18250</v>
          </cell>
          <cell r="T227">
            <v>0</v>
          </cell>
          <cell r="U227">
            <v>-156686</v>
          </cell>
          <cell r="X227">
            <v>0</v>
          </cell>
          <cell r="Y227">
            <v>-156686</v>
          </cell>
          <cell r="AB227">
            <v>279</v>
          </cell>
          <cell r="AC227">
            <v>3</v>
          </cell>
          <cell r="AD227" t="str">
            <v>DEV. CONTROL VEHICULAR</v>
          </cell>
          <cell r="AE227">
            <v>-6064</v>
          </cell>
          <cell r="AF227">
            <v>-156686</v>
          </cell>
        </row>
        <row r="228">
          <cell r="A228">
            <v>27907</v>
          </cell>
          <cell r="B228">
            <v>279</v>
          </cell>
          <cell r="C228">
            <v>7</v>
          </cell>
          <cell r="D228" t="str">
            <v>DEVOLUCION SERVICIOS DE REGISTRO CIVIL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T228">
            <v>0</v>
          </cell>
          <cell r="U228">
            <v>0</v>
          </cell>
          <cell r="X228">
            <v>0</v>
          </cell>
          <cell r="Y228">
            <v>0</v>
          </cell>
          <cell r="AB228">
            <v>279</v>
          </cell>
          <cell r="AC228">
            <v>7</v>
          </cell>
          <cell r="AD228" t="str">
            <v>DEVOLUCION SERVICIOS DE REGISTRO CIVIL</v>
          </cell>
          <cell r="AE228">
            <v>0</v>
          </cell>
          <cell r="AF228">
            <v>0</v>
          </cell>
        </row>
        <row r="229">
          <cell r="A229">
            <v>27908</v>
          </cell>
          <cell r="B229">
            <v>279</v>
          </cell>
          <cell r="C229">
            <v>8</v>
          </cell>
          <cell r="D229" t="str">
            <v>DEV. DIVERSOS DERECHOS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T229">
            <v>0</v>
          </cell>
          <cell r="U229">
            <v>0</v>
          </cell>
          <cell r="X229">
            <v>0</v>
          </cell>
          <cell r="Y229">
            <v>0</v>
          </cell>
          <cell r="AB229">
            <v>279</v>
          </cell>
          <cell r="AC229">
            <v>8</v>
          </cell>
          <cell r="AD229" t="str">
            <v>DEV. DIVERSOS DERECHOS</v>
          </cell>
          <cell r="AE229">
            <v>0</v>
          </cell>
          <cell r="AF229">
            <v>0</v>
          </cell>
        </row>
        <row r="230">
          <cell r="A230">
            <v>27910</v>
          </cell>
          <cell r="B230">
            <v>279</v>
          </cell>
          <cell r="C230">
            <v>10</v>
          </cell>
          <cell r="D230" t="str">
            <v>ACTUALIZACION E INTERESES DEV.DERECHOS</v>
          </cell>
          <cell r="E230">
            <v>-1854.45</v>
          </cell>
          <cell r="F230">
            <v>-1168.7</v>
          </cell>
          <cell r="G230">
            <v>-1355.94</v>
          </cell>
          <cell r="H230">
            <v>-4379.09</v>
          </cell>
          <cell r="I230">
            <v>0</v>
          </cell>
          <cell r="J230">
            <v>-626.16999999999996</v>
          </cell>
          <cell r="K230">
            <v>0</v>
          </cell>
          <cell r="L230">
            <v>-626.16999999999996</v>
          </cell>
          <cell r="M230">
            <v>-33478</v>
          </cell>
          <cell r="N230">
            <v>0</v>
          </cell>
          <cell r="O230">
            <v>33471.96</v>
          </cell>
          <cell r="P230">
            <v>-6.0400000000008731</v>
          </cell>
          <cell r="T230">
            <v>0</v>
          </cell>
          <cell r="U230">
            <v>-5011.3000000000011</v>
          </cell>
          <cell r="X230">
            <v>0</v>
          </cell>
          <cell r="Y230">
            <v>-5011.3</v>
          </cell>
          <cell r="AB230">
            <v>279</v>
          </cell>
          <cell r="AC230">
            <v>10</v>
          </cell>
          <cell r="AD230" t="str">
            <v>ACTUALIZACION E INTERESES DEV.DERECHOS</v>
          </cell>
          <cell r="AE230">
            <v>33471.96</v>
          </cell>
          <cell r="AF230">
            <v>-5011.3</v>
          </cell>
        </row>
        <row r="231">
          <cell r="A231">
            <v>28001</v>
          </cell>
          <cell r="B231">
            <v>280</v>
          </cell>
          <cell r="C231">
            <v>1</v>
          </cell>
          <cell r="D231" t="str">
            <v>SUBSIDIO 10% Y 5%</v>
          </cell>
          <cell r="E231">
            <v>0</v>
          </cell>
          <cell r="F231">
            <v>0</v>
          </cell>
          <cell r="G231">
            <v>-24788550</v>
          </cell>
          <cell r="H231">
            <v>-24788550</v>
          </cell>
          <cell r="I231">
            <v>0</v>
          </cell>
          <cell r="J231">
            <v>0</v>
          </cell>
          <cell r="K231">
            <v>-5239</v>
          </cell>
          <cell r="L231">
            <v>-5239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T231">
            <v>0</v>
          </cell>
          <cell r="U231">
            <v>-24793789</v>
          </cell>
          <cell r="X231">
            <v>0</v>
          </cell>
          <cell r="Y231">
            <v>-24793789</v>
          </cell>
          <cell r="AB231">
            <v>280</v>
          </cell>
          <cell r="AC231">
            <v>1</v>
          </cell>
          <cell r="AD231" t="str">
            <v>SUBSIDIO 10% Y 5%</v>
          </cell>
          <cell r="AE231">
            <v>0</v>
          </cell>
          <cell r="AF231">
            <v>-24793789</v>
          </cell>
        </row>
        <row r="232">
          <cell r="A232">
            <v>28002</v>
          </cell>
          <cell r="B232">
            <v>280</v>
          </cell>
          <cell r="C232">
            <v>2</v>
          </cell>
          <cell r="D232" t="str">
            <v>SUBSIDIO ANTIGÜEDAD 5 AÑOS</v>
          </cell>
          <cell r="E232">
            <v>0</v>
          </cell>
          <cell r="F232">
            <v>0</v>
          </cell>
          <cell r="G232">
            <v>-23170836</v>
          </cell>
          <cell r="H232">
            <v>-23170836</v>
          </cell>
          <cell r="I232">
            <v>0</v>
          </cell>
          <cell r="J232">
            <v>0</v>
          </cell>
          <cell r="K232">
            <v>-7193550</v>
          </cell>
          <cell r="L232">
            <v>-7193550</v>
          </cell>
          <cell r="M232">
            <v>0</v>
          </cell>
          <cell r="N232">
            <v>0</v>
          </cell>
          <cell r="O232">
            <v>-2481570</v>
          </cell>
          <cell r="P232">
            <v>-2481570</v>
          </cell>
          <cell r="T232">
            <v>0</v>
          </cell>
          <cell r="U232">
            <v>-32845956</v>
          </cell>
          <cell r="X232">
            <v>0</v>
          </cell>
          <cell r="Y232">
            <v>-32845956</v>
          </cell>
          <cell r="AB232">
            <v>280</v>
          </cell>
          <cell r="AC232">
            <v>2</v>
          </cell>
          <cell r="AD232" t="str">
            <v>SUBSIDIO ANTIGÜEDAD 5 AÑOS</v>
          </cell>
          <cell r="AE232">
            <v>-2481570</v>
          </cell>
          <cell r="AF232">
            <v>-32845956</v>
          </cell>
        </row>
        <row r="233">
          <cell r="A233">
            <v>28003</v>
          </cell>
          <cell r="B233">
            <v>280</v>
          </cell>
          <cell r="C233">
            <v>3</v>
          </cell>
          <cell r="D233" t="str">
            <v>SUBSIDIO ANTIGÜEDAD 10 AÑOS</v>
          </cell>
          <cell r="E233">
            <v>0</v>
          </cell>
          <cell r="F233">
            <v>0</v>
          </cell>
          <cell r="G233">
            <v>-113550060</v>
          </cell>
          <cell r="H233">
            <v>-113550060</v>
          </cell>
          <cell r="I233">
            <v>0</v>
          </cell>
          <cell r="J233">
            <v>0</v>
          </cell>
          <cell r="K233">
            <v>-31298220</v>
          </cell>
          <cell r="L233">
            <v>-31298220</v>
          </cell>
          <cell r="M233">
            <v>0</v>
          </cell>
          <cell r="N233">
            <v>0</v>
          </cell>
          <cell r="O233">
            <v>-12571740</v>
          </cell>
          <cell r="P233">
            <v>-12571740</v>
          </cell>
          <cell r="T233">
            <v>0</v>
          </cell>
          <cell r="U233">
            <v>-157420020</v>
          </cell>
          <cell r="X233">
            <v>0</v>
          </cell>
          <cell r="Y233">
            <v>-157420020</v>
          </cell>
          <cell r="AB233">
            <v>280</v>
          </cell>
          <cell r="AC233">
            <v>3</v>
          </cell>
          <cell r="AD233" t="str">
            <v>SUBSIDIO ANTIGÜEDAD 10 AÑOS</v>
          </cell>
          <cell r="AE233">
            <v>-12571740</v>
          </cell>
          <cell r="AF233">
            <v>-157420020</v>
          </cell>
        </row>
        <row r="234">
          <cell r="A234">
            <v>28004</v>
          </cell>
          <cell r="B234">
            <v>280</v>
          </cell>
          <cell r="C234">
            <v>4</v>
          </cell>
          <cell r="D234" t="str">
            <v>SUBSIDIO LAMINAS CONTROL VEHICULAR</v>
          </cell>
          <cell r="E234">
            <v>0</v>
          </cell>
          <cell r="F234">
            <v>0</v>
          </cell>
          <cell r="G234">
            <v>-83185</v>
          </cell>
          <cell r="H234">
            <v>-83185</v>
          </cell>
          <cell r="I234">
            <v>0</v>
          </cell>
          <cell r="J234">
            <v>0</v>
          </cell>
          <cell r="K234">
            <v>-75024</v>
          </cell>
          <cell r="L234">
            <v>-75024</v>
          </cell>
          <cell r="M234">
            <v>0</v>
          </cell>
          <cell r="N234">
            <v>0</v>
          </cell>
          <cell r="O234">
            <v>-54182</v>
          </cell>
          <cell r="P234">
            <v>-54182</v>
          </cell>
          <cell r="T234">
            <v>0</v>
          </cell>
          <cell r="U234">
            <v>-212391</v>
          </cell>
          <cell r="X234">
            <v>0</v>
          </cell>
          <cell r="Y234">
            <v>-212391</v>
          </cell>
          <cell r="AB234">
            <v>280</v>
          </cell>
          <cell r="AC234">
            <v>4</v>
          </cell>
          <cell r="AD234" t="str">
            <v>SUBSIDIO LAMINAS CONTROL VEHICULAR</v>
          </cell>
          <cell r="AE234">
            <v>-54182</v>
          </cell>
          <cell r="AF234">
            <v>-212391</v>
          </cell>
        </row>
        <row r="235">
          <cell r="A235">
            <v>28005</v>
          </cell>
          <cell r="B235">
            <v>280</v>
          </cell>
          <cell r="C235">
            <v>5</v>
          </cell>
          <cell r="D235" t="str">
            <v>SUBSIDIO DERECHOS CONTROL VEHICULAR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T235">
            <v>0</v>
          </cell>
          <cell r="U235">
            <v>0</v>
          </cell>
          <cell r="X235">
            <v>0</v>
          </cell>
          <cell r="Y235">
            <v>0</v>
          </cell>
          <cell r="AB235">
            <v>280</v>
          </cell>
          <cell r="AC235">
            <v>5</v>
          </cell>
          <cell r="AD235" t="str">
            <v>SUBSIDIO DERECHOS CONTROL VEHICULAR</v>
          </cell>
          <cell r="AE235">
            <v>0</v>
          </cell>
          <cell r="AF235">
            <v>0</v>
          </cell>
        </row>
        <row r="236">
          <cell r="A236">
            <v>28006</v>
          </cell>
          <cell r="B236">
            <v>280</v>
          </cell>
          <cell r="C236">
            <v>6</v>
          </cell>
          <cell r="D236" t="str">
            <v>SUBSIDIOS LICENCIAS DE MANEJO</v>
          </cell>
          <cell r="E236">
            <v>0</v>
          </cell>
          <cell r="F236">
            <v>0</v>
          </cell>
          <cell r="G236">
            <v>-42645</v>
          </cell>
          <cell r="H236">
            <v>-42645</v>
          </cell>
          <cell r="I236">
            <v>0</v>
          </cell>
          <cell r="J236">
            <v>0</v>
          </cell>
          <cell r="K236">
            <v>-23991</v>
          </cell>
          <cell r="L236">
            <v>-23991</v>
          </cell>
          <cell r="M236">
            <v>0</v>
          </cell>
          <cell r="N236">
            <v>0</v>
          </cell>
          <cell r="O236">
            <v>-26223</v>
          </cell>
          <cell r="P236">
            <v>-26223</v>
          </cell>
          <cell r="T236">
            <v>0</v>
          </cell>
          <cell r="U236">
            <v>-92859</v>
          </cell>
          <cell r="X236">
            <v>0</v>
          </cell>
          <cell r="Y236">
            <v>-92859</v>
          </cell>
          <cell r="AB236">
            <v>280</v>
          </cell>
          <cell r="AC236">
            <v>6</v>
          </cell>
          <cell r="AD236" t="str">
            <v>SUBSIDIOS LICENCIAS DE MANEJO</v>
          </cell>
          <cell r="AE236">
            <v>-26223</v>
          </cell>
          <cell r="AF236">
            <v>-92859</v>
          </cell>
        </row>
        <row r="237">
          <cell r="A237">
            <v>28007</v>
          </cell>
          <cell r="B237">
            <v>280</v>
          </cell>
          <cell r="C237">
            <v>7</v>
          </cell>
          <cell r="D237" t="str">
            <v>SUB MAT.DE CONT.VEH.A PERS.MAYORES 65AÑO</v>
          </cell>
          <cell r="E237">
            <v>0</v>
          </cell>
          <cell r="F237">
            <v>0</v>
          </cell>
          <cell r="G237">
            <v>-2313081</v>
          </cell>
          <cell r="H237">
            <v>-2313081</v>
          </cell>
          <cell r="I237">
            <v>0</v>
          </cell>
          <cell r="J237">
            <v>0</v>
          </cell>
          <cell r="K237">
            <v>-351343</v>
          </cell>
          <cell r="L237">
            <v>-351343</v>
          </cell>
          <cell r="M237">
            <v>0</v>
          </cell>
          <cell r="N237">
            <v>0</v>
          </cell>
          <cell r="O237">
            <v>-90099</v>
          </cell>
          <cell r="P237">
            <v>-90099</v>
          </cell>
          <cell r="T237">
            <v>0</v>
          </cell>
          <cell r="U237">
            <v>-2754523</v>
          </cell>
          <cell r="X237">
            <v>0</v>
          </cell>
          <cell r="Y237">
            <v>-2754523</v>
          </cell>
          <cell r="AB237">
            <v>280</v>
          </cell>
          <cell r="AC237">
            <v>7</v>
          </cell>
          <cell r="AD237" t="str">
            <v>SUB MAT.DE CONT.VEH.A PERS.MAYORES 65AÑO</v>
          </cell>
          <cell r="AE237">
            <v>-90099</v>
          </cell>
          <cell r="AF237">
            <v>-2754523</v>
          </cell>
        </row>
        <row r="238">
          <cell r="A238">
            <v>28008</v>
          </cell>
          <cell r="B238">
            <v>280</v>
          </cell>
          <cell r="C238">
            <v>8</v>
          </cell>
          <cell r="D238" t="str">
            <v>SUBSIDIO REC.DERECHOS CTRL.VEH.PTE.AÑO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-168</v>
          </cell>
          <cell r="L238">
            <v>-168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T238">
            <v>0</v>
          </cell>
          <cell r="U238">
            <v>-168</v>
          </cell>
          <cell r="X238">
            <v>0</v>
          </cell>
          <cell r="Y238">
            <v>-168</v>
          </cell>
          <cell r="AB238">
            <v>280</v>
          </cell>
          <cell r="AC238">
            <v>8</v>
          </cell>
          <cell r="AD238" t="str">
            <v>SUBSIDIO REC.DERECHOS CTRL.VEH.PTE.AÑO</v>
          </cell>
          <cell r="AE238">
            <v>0</v>
          </cell>
          <cell r="AF238">
            <v>-168</v>
          </cell>
        </row>
        <row r="239">
          <cell r="A239">
            <v>28009</v>
          </cell>
          <cell r="B239">
            <v>280</v>
          </cell>
          <cell r="C239">
            <v>9</v>
          </cell>
          <cell r="D239" t="str">
            <v>SUBSIDIO BAJAS VEH MOTOR PRODIAT 100%</v>
          </cell>
          <cell r="G239">
            <v>-5040</v>
          </cell>
          <cell r="H239">
            <v>-5040</v>
          </cell>
          <cell r="I239">
            <v>0</v>
          </cell>
          <cell r="J239">
            <v>0</v>
          </cell>
          <cell r="K239">
            <v>-2016</v>
          </cell>
          <cell r="L239">
            <v>-2016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T239">
            <v>0</v>
          </cell>
          <cell r="U239">
            <v>-7056</v>
          </cell>
          <cell r="X239">
            <v>0</v>
          </cell>
          <cell r="Y239">
            <v>-7056</v>
          </cell>
          <cell r="AB239">
            <v>280</v>
          </cell>
          <cell r="AC239">
            <v>9</v>
          </cell>
          <cell r="AD239" t="str">
            <v>SUBSIDIO BAJAS VEH MOTOR PRODIAT 100%</v>
          </cell>
          <cell r="AE239">
            <v>0</v>
          </cell>
          <cell r="AF239">
            <v>-7056</v>
          </cell>
        </row>
        <row r="240">
          <cell r="A240">
            <v>28010</v>
          </cell>
          <cell r="B240">
            <v>280</v>
          </cell>
          <cell r="C240">
            <v>10</v>
          </cell>
          <cell r="D240" t="str">
            <v>SUB.SANCIONES REFRENDO VEH.PRODIAT 100%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T240">
            <v>0</v>
          </cell>
          <cell r="U240">
            <v>0</v>
          </cell>
          <cell r="X240">
            <v>0</v>
          </cell>
          <cell r="Y240">
            <v>0</v>
          </cell>
          <cell r="AB240">
            <v>280</v>
          </cell>
          <cell r="AC240">
            <v>10</v>
          </cell>
          <cell r="AD240" t="str">
            <v>SUB.SANCIONES REFRENDO VEH.PRODIAT 100%</v>
          </cell>
          <cell r="AE240">
            <v>0</v>
          </cell>
          <cell r="AF240">
            <v>0</v>
          </cell>
        </row>
        <row r="241">
          <cell r="A241">
            <v>28011</v>
          </cell>
          <cell r="B241">
            <v>280</v>
          </cell>
          <cell r="C241">
            <v>11</v>
          </cell>
          <cell r="D241" t="str">
            <v>SUB.INSC.Y REF.VEH.PTE.AÑO PRODIAT 100%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T241">
            <v>0</v>
          </cell>
          <cell r="U241">
            <v>0</v>
          </cell>
          <cell r="X241">
            <v>0</v>
          </cell>
          <cell r="Y241">
            <v>0</v>
          </cell>
          <cell r="AB241">
            <v>280</v>
          </cell>
          <cell r="AC241">
            <v>11</v>
          </cell>
          <cell r="AD241" t="str">
            <v>SUB.INSC.Y REF.VEH.PTE.AÑO PRODIAT 100%</v>
          </cell>
          <cell r="AE241">
            <v>0</v>
          </cell>
          <cell r="AF241">
            <v>0</v>
          </cell>
        </row>
        <row r="242">
          <cell r="A242">
            <v>28012</v>
          </cell>
          <cell r="B242">
            <v>280</v>
          </cell>
          <cell r="C242">
            <v>12</v>
          </cell>
          <cell r="D242" t="str">
            <v>SUBSIDIO INSC.Y REF.VEH.REZ.PRODIAT 50%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T242">
            <v>0</v>
          </cell>
          <cell r="U242">
            <v>0</v>
          </cell>
          <cell r="X242">
            <v>0</v>
          </cell>
          <cell r="Y242">
            <v>0</v>
          </cell>
          <cell r="AB242">
            <v>280</v>
          </cell>
          <cell r="AC242">
            <v>12</v>
          </cell>
          <cell r="AD242" t="str">
            <v>SUBSIDIO INSC.Y REF.VEH.REZ.PRODIAT 50%</v>
          </cell>
          <cell r="AE242">
            <v>0</v>
          </cell>
          <cell r="AF242">
            <v>0</v>
          </cell>
        </row>
        <row r="243">
          <cell r="A243">
            <v>28013</v>
          </cell>
          <cell r="B243">
            <v>280</v>
          </cell>
          <cell r="C243">
            <v>13</v>
          </cell>
          <cell r="D243" t="str">
            <v>SUB.PLACAS CIRCULACION VEH PRODIAT 100%</v>
          </cell>
          <cell r="G243">
            <v>-3724</v>
          </cell>
          <cell r="H243">
            <v>-3724</v>
          </cell>
          <cell r="I243">
            <v>0</v>
          </cell>
          <cell r="J243">
            <v>0</v>
          </cell>
          <cell r="K243">
            <v>-1064</v>
          </cell>
          <cell r="L243">
            <v>-1064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T243">
            <v>0</v>
          </cell>
          <cell r="U243">
            <v>-4788</v>
          </cell>
          <cell r="X243">
            <v>0</v>
          </cell>
          <cell r="Y243">
            <v>-4788</v>
          </cell>
          <cell r="AB243">
            <v>280</v>
          </cell>
          <cell r="AC243">
            <v>13</v>
          </cell>
          <cell r="AD243" t="str">
            <v>SUB.PLACAS CIRCULACION VEH PRODIAT 100%</v>
          </cell>
          <cell r="AE243">
            <v>0</v>
          </cell>
          <cell r="AF243">
            <v>-4788</v>
          </cell>
        </row>
        <row r="244">
          <cell r="A244">
            <v>0</v>
          </cell>
          <cell r="D244" t="str">
            <v>TOTAL DERECHOS</v>
          </cell>
          <cell r="E244">
            <v>25244898.039999999</v>
          </cell>
          <cell r="F244">
            <v>33535760.890000001</v>
          </cell>
          <cell r="G244">
            <v>552719284.01999998</v>
          </cell>
          <cell r="H244">
            <v>611499942.94999993</v>
          </cell>
          <cell r="I244">
            <v>31079447.68</v>
          </cell>
          <cell r="J244">
            <v>36919285.729999997</v>
          </cell>
          <cell r="K244">
            <v>253962892.43000001</v>
          </cell>
          <cell r="L244">
            <v>321961625.84000003</v>
          </cell>
          <cell r="M244">
            <v>29196236.52</v>
          </cell>
          <cell r="N244">
            <v>40462395.93</v>
          </cell>
          <cell r="O244">
            <v>164699692.50999999</v>
          </cell>
          <cell r="P244">
            <v>234358324.95999998</v>
          </cell>
          <cell r="T244">
            <v>0</v>
          </cell>
          <cell r="U244">
            <v>1167819893.75</v>
          </cell>
          <cell r="X244">
            <v>0</v>
          </cell>
          <cell r="Y244">
            <v>1167819893.75</v>
          </cell>
          <cell r="AB244">
            <v>0</v>
          </cell>
          <cell r="AC244">
            <v>0</v>
          </cell>
          <cell r="AD244" t="str">
            <v>TOTAL DERECHOS</v>
          </cell>
          <cell r="AE244">
            <v>164699692.50999999</v>
          </cell>
          <cell r="AF244">
            <v>1167819893.75</v>
          </cell>
        </row>
        <row r="245">
          <cell r="A245">
            <v>0</v>
          </cell>
          <cell r="D245" t="str">
            <v>P R O D U C T O S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T245">
            <v>0</v>
          </cell>
          <cell r="U245">
            <v>0</v>
          </cell>
          <cell r="X245">
            <v>0</v>
          </cell>
          <cell r="Y245">
            <v>0</v>
          </cell>
          <cell r="AB245">
            <v>0</v>
          </cell>
          <cell r="AC245">
            <v>0</v>
          </cell>
          <cell r="AD245" t="str">
            <v>P R O D U C T O S</v>
          </cell>
          <cell r="AE245">
            <v>0</v>
          </cell>
          <cell r="AF245">
            <v>0</v>
          </cell>
        </row>
        <row r="246">
          <cell r="A246">
            <v>30200</v>
          </cell>
          <cell r="B246">
            <v>302</v>
          </cell>
          <cell r="C246">
            <v>0</v>
          </cell>
          <cell r="D246" t="str">
            <v>VENTA DE LEYES Y PAPELERIA OFICIAL</v>
          </cell>
          <cell r="E246">
            <v>0</v>
          </cell>
          <cell r="F246">
            <v>290</v>
          </cell>
          <cell r="G246">
            <v>870</v>
          </cell>
          <cell r="H246">
            <v>1160</v>
          </cell>
          <cell r="I246">
            <v>790</v>
          </cell>
          <cell r="J246">
            <v>5250</v>
          </cell>
          <cell r="K246">
            <v>1000</v>
          </cell>
          <cell r="L246">
            <v>7040</v>
          </cell>
          <cell r="M246">
            <v>250</v>
          </cell>
          <cell r="N246">
            <v>1000</v>
          </cell>
          <cell r="O246">
            <v>2023</v>
          </cell>
          <cell r="P246">
            <v>3273</v>
          </cell>
          <cell r="T246">
            <v>0</v>
          </cell>
          <cell r="U246">
            <v>11473</v>
          </cell>
          <cell r="X246">
            <v>0</v>
          </cell>
          <cell r="Y246">
            <v>11473</v>
          </cell>
          <cell r="AB246">
            <v>302</v>
          </cell>
          <cell r="AC246">
            <v>0</v>
          </cell>
          <cell r="AD246" t="str">
            <v>VENTA LEYES E IMPRESOS</v>
          </cell>
          <cell r="AE246">
            <v>2023</v>
          </cell>
          <cell r="AF246">
            <v>11473</v>
          </cell>
        </row>
        <row r="247">
          <cell r="A247">
            <v>30201</v>
          </cell>
          <cell r="B247">
            <v>302</v>
          </cell>
          <cell r="C247">
            <v>1</v>
          </cell>
          <cell r="D247" t="str">
            <v>VENTA DE IMPRESOS (INFORMATEL)</v>
          </cell>
          <cell r="E247">
            <v>3534</v>
          </cell>
          <cell r="F247">
            <v>3780</v>
          </cell>
          <cell r="G247">
            <v>9968</v>
          </cell>
          <cell r="H247">
            <v>17282</v>
          </cell>
          <cell r="I247">
            <v>0</v>
          </cell>
          <cell r="J247">
            <v>7421</v>
          </cell>
          <cell r="K247">
            <v>7484</v>
          </cell>
          <cell r="L247">
            <v>14905</v>
          </cell>
          <cell r="M247">
            <v>4738</v>
          </cell>
          <cell r="N247">
            <v>1720</v>
          </cell>
          <cell r="O247">
            <v>4858</v>
          </cell>
          <cell r="P247">
            <v>11316</v>
          </cell>
          <cell r="T247">
            <v>0</v>
          </cell>
          <cell r="U247">
            <v>43503</v>
          </cell>
          <cell r="X247">
            <v>0</v>
          </cell>
          <cell r="Y247">
            <v>43503</v>
          </cell>
          <cell r="AB247">
            <v>302</v>
          </cell>
          <cell r="AC247">
            <v>1</v>
          </cell>
          <cell r="AD247" t="str">
            <v>VENTA DE IMPRESOS (INFORMATEL)</v>
          </cell>
          <cell r="AE247">
            <v>4858</v>
          </cell>
          <cell r="AF247">
            <v>43503</v>
          </cell>
        </row>
        <row r="248">
          <cell r="A248">
            <v>30300</v>
          </cell>
          <cell r="B248">
            <v>303</v>
          </cell>
          <cell r="C248">
            <v>0</v>
          </cell>
          <cell r="D248" t="str">
            <v>VENTA DE IMPRESOS IMPRENTA DEL ESTADO</v>
          </cell>
          <cell r="E248">
            <v>26118.03</v>
          </cell>
          <cell r="F248">
            <v>8103.6</v>
          </cell>
          <cell r="G248">
            <v>32043.61</v>
          </cell>
          <cell r="H248">
            <v>66265.239999999991</v>
          </cell>
          <cell r="I248">
            <v>17035.21</v>
          </cell>
          <cell r="J248">
            <v>14618.01</v>
          </cell>
          <cell r="K248">
            <v>29849.13</v>
          </cell>
          <cell r="L248">
            <v>61502.350000000006</v>
          </cell>
          <cell r="M248">
            <v>9351.4699999999993</v>
          </cell>
          <cell r="N248">
            <v>6719.29</v>
          </cell>
          <cell r="O248">
            <v>16007.81</v>
          </cell>
          <cell r="P248">
            <v>32078.57</v>
          </cell>
          <cell r="T248">
            <v>0</v>
          </cell>
          <cell r="U248">
            <v>159846.16</v>
          </cell>
          <cell r="X248">
            <v>0</v>
          </cell>
          <cell r="Y248">
            <v>159846.16</v>
          </cell>
          <cell r="AB248">
            <v>303</v>
          </cell>
          <cell r="AC248">
            <v>0</v>
          </cell>
          <cell r="AD248" t="str">
            <v>VENTA DE IMPRESOS IMPRENTA DEL ESTADO</v>
          </cell>
          <cell r="AE248">
            <v>16007.81</v>
          </cell>
          <cell r="AF248">
            <v>159846.16</v>
          </cell>
        </row>
        <row r="249">
          <cell r="A249">
            <v>30500</v>
          </cell>
          <cell r="B249">
            <v>305</v>
          </cell>
          <cell r="C249">
            <v>0</v>
          </cell>
          <cell r="D249" t="str">
            <v>DEL PERIODICO OFICIAL</v>
          </cell>
          <cell r="E249">
            <v>5136</v>
          </cell>
          <cell r="F249">
            <v>7735</v>
          </cell>
          <cell r="G249">
            <v>4012</v>
          </cell>
          <cell r="H249">
            <v>16883</v>
          </cell>
          <cell r="I249">
            <v>3168</v>
          </cell>
          <cell r="J249">
            <v>4434</v>
          </cell>
          <cell r="K249">
            <v>5859</v>
          </cell>
          <cell r="L249">
            <v>13461</v>
          </cell>
          <cell r="M249">
            <v>1983</v>
          </cell>
          <cell r="N249">
            <v>1585</v>
          </cell>
          <cell r="O249">
            <v>1607</v>
          </cell>
          <cell r="P249">
            <v>5175</v>
          </cell>
          <cell r="T249">
            <v>0</v>
          </cell>
          <cell r="U249">
            <v>35519</v>
          </cell>
          <cell r="X249">
            <v>0</v>
          </cell>
          <cell r="Y249">
            <v>35519</v>
          </cell>
          <cell r="AB249">
            <v>305</v>
          </cell>
          <cell r="AC249">
            <v>0</v>
          </cell>
          <cell r="AD249" t="str">
            <v>SUSCRIPSIONES AL PERIOD OFICIAL DEL EDO</v>
          </cell>
          <cell r="AE249">
            <v>1607</v>
          </cell>
          <cell r="AF249">
            <v>35519</v>
          </cell>
        </row>
        <row r="250">
          <cell r="A250">
            <v>30600</v>
          </cell>
          <cell r="B250">
            <v>306</v>
          </cell>
          <cell r="C250">
            <v>0</v>
          </cell>
          <cell r="D250" t="str">
            <v>VENTA DE PAPELERIA DIVERSA</v>
          </cell>
          <cell r="E250">
            <v>43778</v>
          </cell>
          <cell r="F250">
            <v>42885.11</v>
          </cell>
          <cell r="G250">
            <v>28915.9</v>
          </cell>
          <cell r="H250">
            <v>115579.01000000001</v>
          </cell>
          <cell r="I250">
            <v>20658</v>
          </cell>
          <cell r="J250">
            <v>27935.11</v>
          </cell>
          <cell r="K250">
            <v>25320.400000000001</v>
          </cell>
          <cell r="L250">
            <v>73913.510000000009</v>
          </cell>
          <cell r="M250">
            <v>24067</v>
          </cell>
          <cell r="N250">
            <v>27578</v>
          </cell>
          <cell r="O250">
            <v>17264.900000000001</v>
          </cell>
          <cell r="P250">
            <v>68909.899999999994</v>
          </cell>
          <cell r="T250">
            <v>0</v>
          </cell>
          <cell r="U250">
            <v>258402.42</v>
          </cell>
          <cell r="X250">
            <v>0</v>
          </cell>
          <cell r="Y250">
            <v>258402.42</v>
          </cell>
          <cell r="AB250">
            <v>306</v>
          </cell>
          <cell r="AC250">
            <v>0</v>
          </cell>
          <cell r="AD250" t="str">
            <v>VENTA DE PAPELERIA DIVERSA</v>
          </cell>
          <cell r="AE250">
            <v>17264.900000000001</v>
          </cell>
          <cell r="AF250">
            <v>258402.42</v>
          </cell>
        </row>
        <row r="251">
          <cell r="A251">
            <v>30701</v>
          </cell>
          <cell r="B251">
            <v>307</v>
          </cell>
          <cell r="C251">
            <v>1</v>
          </cell>
          <cell r="D251" t="str">
            <v>INSERCIONES EN EL BOLETIN JUDICIAL</v>
          </cell>
          <cell r="E251">
            <v>57213</v>
          </cell>
          <cell r="F251">
            <v>62491.65</v>
          </cell>
          <cell r="G251">
            <v>58012</v>
          </cell>
          <cell r="H251">
            <v>177716.65</v>
          </cell>
          <cell r="I251">
            <v>58421</v>
          </cell>
          <cell r="J251">
            <v>56040.5</v>
          </cell>
          <cell r="K251">
            <v>56763</v>
          </cell>
          <cell r="L251">
            <v>171224.5</v>
          </cell>
          <cell r="M251">
            <v>54009.5</v>
          </cell>
          <cell r="N251">
            <v>84186.5</v>
          </cell>
          <cell r="O251">
            <v>68094.5</v>
          </cell>
          <cell r="P251">
            <v>206290.5</v>
          </cell>
          <cell r="T251">
            <v>0</v>
          </cell>
          <cell r="U251">
            <v>555231.65</v>
          </cell>
          <cell r="X251">
            <v>0</v>
          </cell>
          <cell r="Y251">
            <v>555231.65</v>
          </cell>
          <cell r="AB251">
            <v>307</v>
          </cell>
          <cell r="AC251">
            <v>1</v>
          </cell>
          <cell r="AD251" t="str">
            <v>INSERCIONES EN EL BOLETIN JUDICIAL</v>
          </cell>
          <cell r="AE251">
            <v>68094.5</v>
          </cell>
          <cell r="AF251">
            <v>555231.65</v>
          </cell>
        </row>
        <row r="252">
          <cell r="A252">
            <v>30702</v>
          </cell>
          <cell r="B252">
            <v>307</v>
          </cell>
          <cell r="C252">
            <v>2</v>
          </cell>
          <cell r="D252" t="str">
            <v>VENTA DEL BOLETIN JUDICIAL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T252">
            <v>0</v>
          </cell>
          <cell r="U252">
            <v>0</v>
          </cell>
          <cell r="X252">
            <v>0</v>
          </cell>
          <cell r="Y252">
            <v>0</v>
          </cell>
          <cell r="AB252">
            <v>307</v>
          </cell>
          <cell r="AC252">
            <v>2</v>
          </cell>
          <cell r="AD252" t="str">
            <v>VENTA DEL BOLETIN JUDICIAL</v>
          </cell>
          <cell r="AE252">
            <v>0</v>
          </cell>
          <cell r="AF252">
            <v>0</v>
          </cell>
        </row>
        <row r="253">
          <cell r="A253">
            <v>30703</v>
          </cell>
          <cell r="B253">
            <v>307</v>
          </cell>
          <cell r="C253">
            <v>3</v>
          </cell>
          <cell r="D253" t="str">
            <v>COPIAS SIMPLES</v>
          </cell>
          <cell r="E253">
            <v>0</v>
          </cell>
          <cell r="F253">
            <v>0</v>
          </cell>
          <cell r="G253">
            <v>658</v>
          </cell>
          <cell r="H253">
            <v>658</v>
          </cell>
          <cell r="I253">
            <v>988</v>
          </cell>
          <cell r="J253">
            <v>0</v>
          </cell>
          <cell r="K253">
            <v>49</v>
          </cell>
          <cell r="L253">
            <v>1037</v>
          </cell>
          <cell r="M253">
            <v>0</v>
          </cell>
          <cell r="N253">
            <v>1832</v>
          </cell>
          <cell r="O253">
            <v>4026</v>
          </cell>
          <cell r="P253">
            <v>5858</v>
          </cell>
          <cell r="T253">
            <v>0</v>
          </cell>
          <cell r="U253">
            <v>7553</v>
          </cell>
          <cell r="X253">
            <v>0</v>
          </cell>
          <cell r="Y253">
            <v>7553</v>
          </cell>
          <cell r="AB253">
            <v>307</v>
          </cell>
          <cell r="AC253">
            <v>3</v>
          </cell>
          <cell r="AD253" t="str">
            <v>COPIAS SIMPLES</v>
          </cell>
          <cell r="AE253">
            <v>4026</v>
          </cell>
          <cell r="AF253">
            <v>7553</v>
          </cell>
        </row>
        <row r="254">
          <cell r="A254">
            <v>30801</v>
          </cell>
          <cell r="B254">
            <v>308</v>
          </cell>
          <cell r="C254">
            <v>1</v>
          </cell>
          <cell r="D254" t="str">
            <v>BIENES MUEBLES</v>
          </cell>
          <cell r="E254">
            <v>0</v>
          </cell>
          <cell r="F254">
            <v>0</v>
          </cell>
          <cell r="G254">
            <v>495</v>
          </cell>
          <cell r="H254">
            <v>495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T254">
            <v>0</v>
          </cell>
          <cell r="U254">
            <v>495</v>
          </cell>
          <cell r="X254">
            <v>0</v>
          </cell>
          <cell r="Y254">
            <v>495</v>
          </cell>
          <cell r="AB254">
            <v>308</v>
          </cell>
          <cell r="AC254">
            <v>1</v>
          </cell>
          <cell r="AD254" t="str">
            <v>BIENES MUEBLES</v>
          </cell>
          <cell r="AE254">
            <v>0</v>
          </cell>
          <cell r="AF254">
            <v>495</v>
          </cell>
        </row>
        <row r="255">
          <cell r="A255">
            <v>30802</v>
          </cell>
          <cell r="B255">
            <v>308</v>
          </cell>
          <cell r="C255">
            <v>2</v>
          </cell>
          <cell r="D255" t="str">
            <v>BIENES INMUEBLES</v>
          </cell>
          <cell r="E255">
            <v>0</v>
          </cell>
          <cell r="F255">
            <v>0</v>
          </cell>
          <cell r="G255">
            <v>30620</v>
          </cell>
          <cell r="H255">
            <v>30620</v>
          </cell>
          <cell r="I255">
            <v>0</v>
          </cell>
          <cell r="J255">
            <v>297056</v>
          </cell>
          <cell r="K255">
            <v>0</v>
          </cell>
          <cell r="L255">
            <v>297056</v>
          </cell>
          <cell r="M255">
            <v>780125</v>
          </cell>
          <cell r="N255">
            <v>0</v>
          </cell>
          <cell r="O255">
            <v>2640720.1</v>
          </cell>
          <cell r="P255">
            <v>3420845.1</v>
          </cell>
          <cell r="T255">
            <v>0</v>
          </cell>
          <cell r="U255">
            <v>3748521.1</v>
          </cell>
          <cell r="X255">
            <v>0</v>
          </cell>
          <cell r="Y255">
            <v>3748521.1</v>
          </cell>
          <cell r="AB255">
            <v>308</v>
          </cell>
          <cell r="AC255">
            <v>2</v>
          </cell>
          <cell r="AD255" t="str">
            <v>BIENES INMUEBLES</v>
          </cell>
          <cell r="AE255">
            <v>2640720.1</v>
          </cell>
          <cell r="AF255">
            <v>3748521.1</v>
          </cell>
        </row>
        <row r="256">
          <cell r="A256">
            <v>30803</v>
          </cell>
          <cell r="B256">
            <v>308</v>
          </cell>
          <cell r="C256">
            <v>3</v>
          </cell>
          <cell r="D256" t="str">
            <v>PARQUES INDUSTRIALES Y SUS DERIVADOS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T256">
            <v>0</v>
          </cell>
          <cell r="U256">
            <v>0</v>
          </cell>
          <cell r="X256">
            <v>0</v>
          </cell>
          <cell r="Y256">
            <v>0</v>
          </cell>
          <cell r="AB256">
            <v>308</v>
          </cell>
          <cell r="AC256">
            <v>3</v>
          </cell>
          <cell r="AD256" t="str">
            <v>PARQUES INDUSTRIALES Y SUS DERIVADOS</v>
          </cell>
          <cell r="AE256">
            <v>0</v>
          </cell>
          <cell r="AF256">
            <v>0</v>
          </cell>
        </row>
        <row r="257">
          <cell r="A257">
            <v>30804</v>
          </cell>
          <cell r="B257">
            <v>308</v>
          </cell>
          <cell r="C257">
            <v>4</v>
          </cell>
          <cell r="D257" t="str">
            <v>OTROS BIENES</v>
          </cell>
          <cell r="E257">
            <v>88300</v>
          </cell>
          <cell r="F257">
            <v>17</v>
          </cell>
          <cell r="G257">
            <v>3063.15</v>
          </cell>
          <cell r="H257">
            <v>91380.15</v>
          </cell>
          <cell r="I257">
            <v>0</v>
          </cell>
          <cell r="J257">
            <v>124804</v>
          </cell>
          <cell r="K257">
            <v>19360.5</v>
          </cell>
          <cell r="L257">
            <v>144164.5</v>
          </cell>
          <cell r="M257">
            <v>0</v>
          </cell>
          <cell r="N257">
            <v>0</v>
          </cell>
          <cell r="O257">
            <v>229700</v>
          </cell>
          <cell r="P257">
            <v>229700</v>
          </cell>
          <cell r="T257">
            <v>0</v>
          </cell>
          <cell r="U257">
            <v>465244.65</v>
          </cell>
          <cell r="X257">
            <v>0</v>
          </cell>
          <cell r="Y257">
            <v>465244.65</v>
          </cell>
          <cell r="AB257">
            <v>308</v>
          </cell>
          <cell r="AC257">
            <v>4</v>
          </cell>
          <cell r="AD257" t="str">
            <v>OTROS BIENES</v>
          </cell>
          <cell r="AE257">
            <v>229700</v>
          </cell>
          <cell r="AF257">
            <v>465244.65</v>
          </cell>
        </row>
        <row r="258">
          <cell r="A258">
            <v>30805</v>
          </cell>
          <cell r="B258">
            <v>308</v>
          </cell>
          <cell r="C258">
            <v>5</v>
          </cell>
          <cell r="D258" t="str">
            <v>VENTA D/BIENES EMB.ADJ.A FAVOR DEL FISCO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T258">
            <v>0</v>
          </cell>
          <cell r="U258">
            <v>0</v>
          </cell>
          <cell r="X258">
            <v>0</v>
          </cell>
          <cell r="Y258">
            <v>0</v>
          </cell>
          <cell r="AB258">
            <v>308</v>
          </cell>
          <cell r="AC258">
            <v>5</v>
          </cell>
          <cell r="AD258" t="str">
            <v>VENTA D/BIENES EMB.ADJ.A FAVOR DEL FISCO</v>
          </cell>
          <cell r="AE258">
            <v>0</v>
          </cell>
          <cell r="AF258">
            <v>0</v>
          </cell>
        </row>
        <row r="259">
          <cell r="A259">
            <v>30806</v>
          </cell>
          <cell r="B259">
            <v>308</v>
          </cell>
          <cell r="C259">
            <v>6</v>
          </cell>
          <cell r="D259" t="str">
            <v>VENTA DE VEHICULOS Y DAÑOS PATRIMONIALES</v>
          </cell>
          <cell r="E259">
            <v>623306.81000000006</v>
          </cell>
          <cell r="F259">
            <v>33600.32</v>
          </cell>
          <cell r="G259">
            <v>213173.32</v>
          </cell>
          <cell r="H259">
            <v>870080.45</v>
          </cell>
          <cell r="I259">
            <v>81218.990000000005</v>
          </cell>
          <cell r="J259">
            <v>1154311.02</v>
          </cell>
          <cell r="K259">
            <v>932360.02</v>
          </cell>
          <cell r="L259">
            <v>2167890.0300000003</v>
          </cell>
          <cell r="M259">
            <v>896593.83</v>
          </cell>
          <cell r="N259">
            <v>193773.77</v>
          </cell>
          <cell r="O259">
            <v>2293149.8199999998</v>
          </cell>
          <cell r="P259">
            <v>3383517.42</v>
          </cell>
          <cell r="T259">
            <v>0</v>
          </cell>
          <cell r="U259">
            <v>6421487.9000000004</v>
          </cell>
          <cell r="X259">
            <v>0</v>
          </cell>
          <cell r="Y259">
            <v>6421487.9000000004</v>
          </cell>
          <cell r="AB259">
            <v>308</v>
          </cell>
          <cell r="AC259">
            <v>6</v>
          </cell>
          <cell r="AD259" t="str">
            <v>VENTA DE VEHICULOS Y DAÑOS PATRIMONIALES</v>
          </cell>
          <cell r="AE259">
            <v>2293149.8199999998</v>
          </cell>
          <cell r="AF259">
            <v>6421487.9000000004</v>
          </cell>
        </row>
        <row r="260">
          <cell r="B260">
            <v>308</v>
          </cell>
          <cell r="C260">
            <v>0</v>
          </cell>
          <cell r="D260" t="str">
            <v>VENTA DE BIENES DEL ESTADO</v>
          </cell>
          <cell r="E260">
            <v>711606.81</v>
          </cell>
          <cell r="F260">
            <v>33617.32</v>
          </cell>
          <cell r="G260">
            <v>247351.47</v>
          </cell>
          <cell r="H260">
            <v>992575.6</v>
          </cell>
          <cell r="I260">
            <v>81218.990000000005</v>
          </cell>
          <cell r="J260">
            <v>1576171.02</v>
          </cell>
          <cell r="K260">
            <v>951720.52</v>
          </cell>
          <cell r="L260">
            <v>2609110.5300000003</v>
          </cell>
          <cell r="M260">
            <v>1676718.83</v>
          </cell>
          <cell r="N260">
            <v>193773.77</v>
          </cell>
          <cell r="O260">
            <v>5163569.92</v>
          </cell>
          <cell r="P260">
            <v>7034062.5199999996</v>
          </cell>
          <cell r="T260">
            <v>0</v>
          </cell>
          <cell r="U260">
            <v>10635748.65</v>
          </cell>
          <cell r="X260">
            <v>0</v>
          </cell>
          <cell r="Y260">
            <v>10635748.65</v>
          </cell>
          <cell r="AB260">
            <v>308</v>
          </cell>
          <cell r="AC260">
            <v>0</v>
          </cell>
          <cell r="AD260" t="str">
            <v>VENTA DE BIENES DEL ESTADO</v>
          </cell>
          <cell r="AE260">
            <v>5163569.92</v>
          </cell>
          <cell r="AF260">
            <v>10635748.65</v>
          </cell>
        </row>
        <row r="261">
          <cell r="A261">
            <v>30900</v>
          </cell>
          <cell r="B261">
            <v>309</v>
          </cell>
          <cell r="C261">
            <v>0</v>
          </cell>
          <cell r="D261" t="str">
            <v>DIVERSOS</v>
          </cell>
          <cell r="E261">
            <v>17849.240000000002</v>
          </cell>
          <cell r="F261">
            <v>132797</v>
          </cell>
          <cell r="G261">
            <v>160377.09</v>
          </cell>
          <cell r="H261">
            <v>311023.32999999996</v>
          </cell>
          <cell r="I261">
            <v>69828.37</v>
          </cell>
          <cell r="J261">
            <v>38437.89</v>
          </cell>
          <cell r="K261">
            <v>35268.19</v>
          </cell>
          <cell r="L261">
            <v>143534.45000000001</v>
          </cell>
          <cell r="M261">
            <v>235855.37</v>
          </cell>
          <cell r="N261">
            <v>28257.599999999999</v>
          </cell>
          <cell r="O261">
            <v>34434.980000000003</v>
          </cell>
          <cell r="P261">
            <v>298547.94999999995</v>
          </cell>
          <cell r="T261">
            <v>0</v>
          </cell>
          <cell r="U261">
            <v>753105.73</v>
          </cell>
          <cell r="X261">
            <v>0</v>
          </cell>
          <cell r="Y261">
            <v>753105.73</v>
          </cell>
          <cell r="AB261">
            <v>309</v>
          </cell>
          <cell r="AC261">
            <v>0</v>
          </cell>
          <cell r="AD261" t="str">
            <v>DIVERSOS</v>
          </cell>
          <cell r="AE261">
            <v>34434.980000000003</v>
          </cell>
          <cell r="AF261">
            <v>753105.73</v>
          </cell>
        </row>
        <row r="262">
          <cell r="B262">
            <v>308</v>
          </cell>
          <cell r="C262">
            <v>0</v>
          </cell>
          <cell r="D262" t="str">
            <v>VENTA DE BIENES DEL ESTADO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T262">
            <v>0</v>
          </cell>
          <cell r="U262">
            <v>0</v>
          </cell>
          <cell r="X262">
            <v>0</v>
          </cell>
          <cell r="Y262">
            <v>0</v>
          </cell>
          <cell r="AB262">
            <v>308</v>
          </cell>
          <cell r="AC262">
            <v>0</v>
          </cell>
          <cell r="AD262" t="str">
            <v>VENTA DE BIENES DEL ESTADO</v>
          </cell>
          <cell r="AE262">
            <v>0</v>
          </cell>
          <cell r="AF262">
            <v>0</v>
          </cell>
        </row>
        <row r="263">
          <cell r="A263">
            <v>30902</v>
          </cell>
          <cell r="B263">
            <v>309</v>
          </cell>
          <cell r="C263">
            <v>2</v>
          </cell>
          <cell r="D263" t="str">
            <v>IMPUESTO AL VALOR AGREGADO</v>
          </cell>
          <cell r="E263">
            <v>15875.24</v>
          </cell>
          <cell r="F263">
            <v>17232.28</v>
          </cell>
          <cell r="G263">
            <v>18578.330000000002</v>
          </cell>
          <cell r="H263">
            <v>51685.85</v>
          </cell>
          <cell r="I263">
            <v>17499.53</v>
          </cell>
          <cell r="J263">
            <v>10959.61</v>
          </cell>
          <cell r="K263">
            <v>216540.43</v>
          </cell>
          <cell r="L263">
            <v>244999.57</v>
          </cell>
          <cell r="M263">
            <v>5379.4</v>
          </cell>
          <cell r="N263">
            <v>12226.54</v>
          </cell>
          <cell r="O263">
            <v>3306.4</v>
          </cell>
          <cell r="P263">
            <v>20912.340000000004</v>
          </cell>
          <cell r="T263">
            <v>0</v>
          </cell>
          <cell r="U263">
            <v>317597.76</v>
          </cell>
          <cell r="X263">
            <v>0</v>
          </cell>
          <cell r="Y263">
            <v>317597.76</v>
          </cell>
          <cell r="AB263">
            <v>309</v>
          </cell>
          <cell r="AC263">
            <v>2</v>
          </cell>
          <cell r="AD263" t="str">
            <v>IMPUESTO AL VALOR AGREGADO</v>
          </cell>
          <cell r="AE263">
            <v>3306.4</v>
          </cell>
          <cell r="AF263">
            <v>317597.76</v>
          </cell>
        </row>
        <row r="264">
          <cell r="A264">
            <v>31000</v>
          </cell>
          <cell r="B264">
            <v>310</v>
          </cell>
          <cell r="C264">
            <v>0</v>
          </cell>
          <cell r="D264" t="str">
            <v>INTERESES POR DPTOS. A PLAZO FIJO</v>
          </cell>
          <cell r="E264">
            <v>2635385.89</v>
          </cell>
          <cell r="F264">
            <v>2327927.46</v>
          </cell>
          <cell r="G264">
            <v>2863330.35</v>
          </cell>
          <cell r="H264">
            <v>7826643.6999999993</v>
          </cell>
          <cell r="I264">
            <v>2173772.52</v>
          </cell>
          <cell r="J264">
            <v>1517535.65</v>
          </cell>
          <cell r="K264">
            <v>2155726.12</v>
          </cell>
          <cell r="L264">
            <v>5847034.29</v>
          </cell>
          <cell r="M264">
            <v>4956531.53</v>
          </cell>
          <cell r="N264">
            <v>6551261.6299999999</v>
          </cell>
          <cell r="O264">
            <v>5290860.7300000004</v>
          </cell>
          <cell r="P264">
            <v>16798653.890000001</v>
          </cell>
          <cell r="T264">
            <v>0</v>
          </cell>
          <cell r="U264">
            <v>30472331.879999999</v>
          </cell>
          <cell r="X264">
            <v>0</v>
          </cell>
          <cell r="Y264">
            <v>30472331.879999999</v>
          </cell>
          <cell r="AB264">
            <v>310</v>
          </cell>
          <cell r="AC264">
            <v>0</v>
          </cell>
          <cell r="AD264" t="str">
            <v>INTERESES</v>
          </cell>
          <cell r="AE264">
            <v>5290860.7300000004</v>
          </cell>
          <cell r="AF264">
            <v>30472331.879999999</v>
          </cell>
        </row>
        <row r="265">
          <cell r="A265">
            <v>31001</v>
          </cell>
          <cell r="B265">
            <v>310</v>
          </cell>
          <cell r="C265">
            <v>1</v>
          </cell>
          <cell r="D265" t="str">
            <v>INTERESES UNIDAD INTEGRACION EDUCATIVA</v>
          </cell>
          <cell r="E265">
            <v>997777.59</v>
          </cell>
          <cell r="F265">
            <v>219680.48</v>
          </cell>
          <cell r="G265">
            <v>737821.89</v>
          </cell>
          <cell r="H265">
            <v>1955279.96</v>
          </cell>
          <cell r="I265">
            <v>1599381.96</v>
          </cell>
          <cell r="J265">
            <v>0</v>
          </cell>
          <cell r="K265">
            <v>191677.45</v>
          </cell>
          <cell r="L265">
            <v>1791059.41</v>
          </cell>
          <cell r="M265">
            <v>498047.44</v>
          </cell>
          <cell r="N265">
            <v>1553558.54</v>
          </cell>
          <cell r="O265">
            <v>372922.28</v>
          </cell>
          <cell r="P265">
            <v>2424528.2599999998</v>
          </cell>
          <cell r="T265">
            <v>0</v>
          </cell>
          <cell r="U265">
            <v>6170867.6299999999</v>
          </cell>
          <cell r="X265">
            <v>0</v>
          </cell>
          <cell r="Y265">
            <v>6170867.6299999999</v>
          </cell>
          <cell r="AB265">
            <v>310</v>
          </cell>
          <cell r="AC265">
            <v>1</v>
          </cell>
          <cell r="AD265" t="str">
            <v>INTERESES UNIDAD INTEGRACION EDUCATIVA</v>
          </cell>
          <cell r="AE265">
            <v>372922.28</v>
          </cell>
          <cell r="AF265">
            <v>6170867.6299999999</v>
          </cell>
        </row>
        <row r="266">
          <cell r="A266">
            <v>31002</v>
          </cell>
          <cell r="B266">
            <v>310</v>
          </cell>
          <cell r="C266">
            <v>2</v>
          </cell>
          <cell r="D266" t="str">
            <v>INTERESES FIDEICOM.J.P.MORGAN</v>
          </cell>
          <cell r="E266">
            <v>1119521.6200000001</v>
          </cell>
          <cell r="F266">
            <v>1109856.73</v>
          </cell>
          <cell r="G266">
            <v>981818.69</v>
          </cell>
          <cell r="H266">
            <v>3211197.04</v>
          </cell>
          <cell r="I266">
            <v>1171212.29</v>
          </cell>
          <cell r="J266">
            <v>1132927.83</v>
          </cell>
          <cell r="K266">
            <v>1159359.5900000001</v>
          </cell>
          <cell r="L266">
            <v>3463499.71</v>
          </cell>
          <cell r="M266">
            <v>1238573.8799999999</v>
          </cell>
          <cell r="N266">
            <v>1185621.05</v>
          </cell>
          <cell r="O266">
            <v>1039314.7</v>
          </cell>
          <cell r="P266">
            <v>3463509.63</v>
          </cell>
          <cell r="T266">
            <v>0</v>
          </cell>
          <cell r="U266">
            <v>10138206.379999999</v>
          </cell>
          <cell r="X266">
            <v>0</v>
          </cell>
          <cell r="Y266">
            <v>10138206.380000001</v>
          </cell>
          <cell r="AB266">
            <v>310</v>
          </cell>
          <cell r="AC266">
            <v>2</v>
          </cell>
          <cell r="AD266" t="str">
            <v>INTERESES FIDEICOM.J.P.MORGAN</v>
          </cell>
          <cell r="AE266">
            <v>1039314.7</v>
          </cell>
          <cell r="AF266">
            <v>10138206.380000001</v>
          </cell>
        </row>
        <row r="267">
          <cell r="A267">
            <v>31003</v>
          </cell>
          <cell r="B267">
            <v>310</v>
          </cell>
          <cell r="C267">
            <v>3</v>
          </cell>
          <cell r="D267" t="str">
            <v>INTERESES FIDEICOM BANOBRAS</v>
          </cell>
          <cell r="E267">
            <v>0</v>
          </cell>
          <cell r="F267">
            <v>289299.02</v>
          </cell>
          <cell r="G267">
            <v>575934.93000000005</v>
          </cell>
          <cell r="H267">
            <v>865233.95000000007</v>
          </cell>
          <cell r="I267">
            <v>0</v>
          </cell>
          <cell r="J267">
            <v>280440.34000000003</v>
          </cell>
          <cell r="K267">
            <v>597553.86</v>
          </cell>
          <cell r="L267">
            <v>877994.2</v>
          </cell>
          <cell r="M267">
            <v>0</v>
          </cell>
          <cell r="N267">
            <v>300122.65999999997</v>
          </cell>
          <cell r="O267">
            <v>328974.15000000002</v>
          </cell>
          <cell r="P267">
            <v>629096.81000000006</v>
          </cell>
          <cell r="T267">
            <v>0</v>
          </cell>
          <cell r="U267">
            <v>2372324.96</v>
          </cell>
          <cell r="X267">
            <v>0</v>
          </cell>
          <cell r="Y267">
            <v>2372324.96</v>
          </cell>
          <cell r="AB267">
            <v>310</v>
          </cell>
          <cell r="AC267">
            <v>3</v>
          </cell>
          <cell r="AD267" t="str">
            <v>INTERESES FIDEICOM BANOBRAS</v>
          </cell>
          <cell r="AE267">
            <v>328974.15000000002</v>
          </cell>
          <cell r="AF267">
            <v>2372324.96</v>
          </cell>
        </row>
        <row r="268">
          <cell r="A268">
            <v>31004</v>
          </cell>
          <cell r="B268">
            <v>310</v>
          </cell>
          <cell r="C268">
            <v>4</v>
          </cell>
          <cell r="D268" t="str">
            <v>INTERESES INVERSIONES CERTIFICADOS</v>
          </cell>
          <cell r="E268">
            <v>0</v>
          </cell>
          <cell r="F268">
            <v>0</v>
          </cell>
          <cell r="G268">
            <v>1162357.8400000001</v>
          </cell>
          <cell r="H268">
            <v>1162357.8400000001</v>
          </cell>
          <cell r="I268">
            <v>0</v>
          </cell>
          <cell r="J268">
            <v>0</v>
          </cell>
          <cell r="K268">
            <v>848875.82</v>
          </cell>
          <cell r="L268">
            <v>848875.82</v>
          </cell>
          <cell r="M268">
            <v>0</v>
          </cell>
          <cell r="N268">
            <v>0</v>
          </cell>
          <cell r="O268">
            <v>79462.740000000005</v>
          </cell>
          <cell r="P268">
            <v>79462.740000000005</v>
          </cell>
          <cell r="T268">
            <v>0</v>
          </cell>
          <cell r="U268">
            <v>2090696.4</v>
          </cell>
          <cell r="X268">
            <v>0</v>
          </cell>
          <cell r="Y268">
            <v>2090696.4</v>
          </cell>
          <cell r="AB268">
            <v>310</v>
          </cell>
          <cell r="AC268">
            <v>4</v>
          </cell>
          <cell r="AD268" t="str">
            <v>INTERESES INVERSIONES CERTIFICADOS</v>
          </cell>
          <cell r="AE268">
            <v>79462.740000000005</v>
          </cell>
          <cell r="AF268">
            <v>2090696.4</v>
          </cell>
        </row>
        <row r="269">
          <cell r="A269">
            <v>31005</v>
          </cell>
          <cell r="B269">
            <v>310</v>
          </cell>
          <cell r="C269">
            <v>5</v>
          </cell>
          <cell r="D269" t="str">
            <v>INTERESES CUENTA DE CHEQUES</v>
          </cell>
          <cell r="E269">
            <v>224887.88</v>
          </cell>
          <cell r="F269">
            <v>57582.879999999997</v>
          </cell>
          <cell r="G269">
            <v>66560.98</v>
          </cell>
          <cell r="H269">
            <v>349031.74</v>
          </cell>
          <cell r="I269">
            <v>19101.830000000002</v>
          </cell>
          <cell r="J269">
            <v>124668.65</v>
          </cell>
          <cell r="K269">
            <v>293357.46999999997</v>
          </cell>
          <cell r="L269">
            <v>437127.94999999995</v>
          </cell>
          <cell r="M269">
            <v>237797.15</v>
          </cell>
          <cell r="N269">
            <v>319216.92</v>
          </cell>
          <cell r="O269">
            <v>429871.92</v>
          </cell>
          <cell r="P269">
            <v>986885.99</v>
          </cell>
          <cell r="T269">
            <v>0</v>
          </cell>
          <cell r="U269">
            <v>1773045.68</v>
          </cell>
          <cell r="X269">
            <v>0</v>
          </cell>
          <cell r="Y269">
            <v>1773045.68</v>
          </cell>
          <cell r="AB269">
            <v>310</v>
          </cell>
          <cell r="AC269">
            <v>5</v>
          </cell>
          <cell r="AD269" t="str">
            <v>INTERESES CUENTA DE CHEQUES</v>
          </cell>
          <cell r="AE269">
            <v>429871.92</v>
          </cell>
          <cell r="AF269">
            <v>1773045.68</v>
          </cell>
        </row>
        <row r="270">
          <cell r="A270">
            <v>31006</v>
          </cell>
          <cell r="B270">
            <v>310</v>
          </cell>
          <cell r="C270">
            <v>6</v>
          </cell>
          <cell r="D270" t="str">
            <v>INTERESES FINANZAS Y RENTAS</v>
          </cell>
          <cell r="E270">
            <v>59828.19</v>
          </cell>
          <cell r="F270">
            <v>270346.15000000002</v>
          </cell>
          <cell r="G270">
            <v>113458.3</v>
          </cell>
          <cell r="H270">
            <v>443632.64000000001</v>
          </cell>
          <cell r="I270">
            <v>6813.79</v>
          </cell>
          <cell r="J270">
            <v>127724.01</v>
          </cell>
          <cell r="K270">
            <v>7858599.7400000002</v>
          </cell>
          <cell r="L270">
            <v>7993137.54</v>
          </cell>
          <cell r="M270">
            <v>88509.759999999995</v>
          </cell>
          <cell r="N270">
            <v>3706570.37</v>
          </cell>
          <cell r="O270">
            <v>1098565.68</v>
          </cell>
          <cell r="P270">
            <v>4893645.8099999996</v>
          </cell>
          <cell r="T270">
            <v>0</v>
          </cell>
          <cell r="U270">
            <v>13330415.99</v>
          </cell>
          <cell r="X270">
            <v>0</v>
          </cell>
          <cell r="Y270">
            <v>13330415.99</v>
          </cell>
          <cell r="AB270">
            <v>310</v>
          </cell>
          <cell r="AC270">
            <v>6</v>
          </cell>
          <cell r="AD270" t="str">
            <v>INTERESES FINANZAS Y RENTAS</v>
          </cell>
          <cell r="AE270">
            <v>1098565.68</v>
          </cell>
          <cell r="AF270">
            <v>13330415.99</v>
          </cell>
        </row>
        <row r="271">
          <cell r="A271">
            <v>31008</v>
          </cell>
          <cell r="B271">
            <v>310</v>
          </cell>
          <cell r="C271">
            <v>8</v>
          </cell>
          <cell r="D271" t="str">
            <v>INTERESES FID. H.S.B.C</v>
          </cell>
          <cell r="E271">
            <v>151579.17000000001</v>
          </cell>
          <cell r="F271">
            <v>141722.01999999999</v>
          </cell>
          <cell r="G271">
            <v>171665.22</v>
          </cell>
          <cell r="H271">
            <v>464966.41000000003</v>
          </cell>
          <cell r="I271">
            <v>153874.81</v>
          </cell>
          <cell r="J271">
            <v>164368.56</v>
          </cell>
          <cell r="K271">
            <v>157241.59</v>
          </cell>
          <cell r="L271">
            <v>475484.95999999996</v>
          </cell>
          <cell r="M271">
            <v>156274.5</v>
          </cell>
          <cell r="N271">
            <v>175034.35</v>
          </cell>
          <cell r="O271">
            <v>153578.66</v>
          </cell>
          <cell r="P271">
            <v>484887.51</v>
          </cell>
          <cell r="T271">
            <v>0</v>
          </cell>
          <cell r="U271">
            <v>1425338.88</v>
          </cell>
          <cell r="X271">
            <v>0</v>
          </cell>
          <cell r="Y271">
            <v>1425338.88</v>
          </cell>
          <cell r="AB271">
            <v>310</v>
          </cell>
          <cell r="AC271">
            <v>8</v>
          </cell>
          <cell r="AD271" t="str">
            <v>INTERESES FID. H.S.B.C</v>
          </cell>
          <cell r="AE271">
            <v>153578.66</v>
          </cell>
          <cell r="AF271">
            <v>1425338.88</v>
          </cell>
        </row>
        <row r="272">
          <cell r="A272">
            <v>31009</v>
          </cell>
          <cell r="B272">
            <v>310</v>
          </cell>
          <cell r="C272">
            <v>9</v>
          </cell>
          <cell r="D272" t="str">
            <v>INTERESES FAEB</v>
          </cell>
          <cell r="E272">
            <v>9270.01</v>
          </cell>
          <cell r="F272">
            <v>3978.11</v>
          </cell>
          <cell r="G272">
            <v>336164.39</v>
          </cell>
          <cell r="H272">
            <v>349412.51</v>
          </cell>
          <cell r="I272">
            <v>2757.71</v>
          </cell>
          <cell r="J272">
            <v>0</v>
          </cell>
          <cell r="K272">
            <v>5646.83</v>
          </cell>
          <cell r="L272">
            <v>8404.5400000000009</v>
          </cell>
          <cell r="M272">
            <v>0</v>
          </cell>
          <cell r="N272">
            <v>2873.45</v>
          </cell>
          <cell r="O272">
            <v>96271.79</v>
          </cell>
          <cell r="P272">
            <v>99145.239999999991</v>
          </cell>
          <cell r="T272">
            <v>0</v>
          </cell>
          <cell r="U272">
            <v>456962.29000000004</v>
          </cell>
          <cell r="X272">
            <v>0</v>
          </cell>
          <cell r="Y272">
            <v>456962.29</v>
          </cell>
          <cell r="AB272">
            <v>310</v>
          </cell>
          <cell r="AC272">
            <v>9</v>
          </cell>
          <cell r="AD272" t="str">
            <v>INTERESES FAEB</v>
          </cell>
          <cell r="AE272">
            <v>96271.79</v>
          </cell>
          <cell r="AF272">
            <v>456962.29</v>
          </cell>
        </row>
        <row r="273">
          <cell r="A273">
            <v>31010</v>
          </cell>
          <cell r="B273">
            <v>310</v>
          </cell>
          <cell r="C273">
            <v>10</v>
          </cell>
          <cell r="D273" t="str">
            <v>INTERESES FASSA</v>
          </cell>
          <cell r="E273">
            <v>1423.98</v>
          </cell>
          <cell r="F273">
            <v>0</v>
          </cell>
          <cell r="G273">
            <v>84499.35</v>
          </cell>
          <cell r="H273">
            <v>85923.33</v>
          </cell>
          <cell r="I273">
            <v>0</v>
          </cell>
          <cell r="J273">
            <v>14728.51</v>
          </cell>
          <cell r="K273">
            <v>0</v>
          </cell>
          <cell r="L273">
            <v>14728.51</v>
          </cell>
          <cell r="M273">
            <v>46330.7</v>
          </cell>
          <cell r="N273">
            <v>50133.29</v>
          </cell>
          <cell r="O273">
            <v>136065.85</v>
          </cell>
          <cell r="P273">
            <v>232529.84</v>
          </cell>
          <cell r="T273">
            <v>0</v>
          </cell>
          <cell r="U273">
            <v>333181.68</v>
          </cell>
          <cell r="X273">
            <v>0</v>
          </cell>
          <cell r="Y273">
            <v>333181.68</v>
          </cell>
          <cell r="AB273">
            <v>310</v>
          </cell>
          <cell r="AC273">
            <v>10</v>
          </cell>
          <cell r="AD273" t="str">
            <v>INTERESES FASSA</v>
          </cell>
          <cell r="AE273">
            <v>136065.85</v>
          </cell>
          <cell r="AF273">
            <v>333181.68</v>
          </cell>
        </row>
        <row r="274">
          <cell r="A274">
            <v>31011</v>
          </cell>
          <cell r="B274">
            <v>310</v>
          </cell>
          <cell r="C274">
            <v>11</v>
          </cell>
          <cell r="D274" t="str">
            <v>INTERESES FISM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2.13</v>
          </cell>
          <cell r="K274">
            <v>1043.9100000000001</v>
          </cell>
          <cell r="L274">
            <v>1046.0400000000002</v>
          </cell>
          <cell r="M274">
            <v>612.24</v>
          </cell>
          <cell r="N274">
            <v>344.96</v>
          </cell>
          <cell r="O274">
            <v>3523.1</v>
          </cell>
          <cell r="P274">
            <v>4480.3</v>
          </cell>
          <cell r="T274">
            <v>0</v>
          </cell>
          <cell r="U274">
            <v>5526.34</v>
          </cell>
          <cell r="X274">
            <v>0</v>
          </cell>
          <cell r="Y274">
            <v>5526.34</v>
          </cell>
          <cell r="AB274">
            <v>310</v>
          </cell>
          <cell r="AC274">
            <v>11</v>
          </cell>
          <cell r="AD274" t="str">
            <v>INTERESES FISM</v>
          </cell>
          <cell r="AE274">
            <v>3523.1</v>
          </cell>
          <cell r="AF274">
            <v>5526.34</v>
          </cell>
        </row>
        <row r="275">
          <cell r="A275">
            <v>31012</v>
          </cell>
          <cell r="B275">
            <v>310</v>
          </cell>
          <cell r="C275">
            <v>12</v>
          </cell>
          <cell r="D275" t="str">
            <v>INTERESES FISE</v>
          </cell>
          <cell r="E275">
            <v>119826.99</v>
          </cell>
          <cell r="F275">
            <v>108942.92</v>
          </cell>
          <cell r="G275">
            <v>117927.88</v>
          </cell>
          <cell r="H275">
            <v>346697.79000000004</v>
          </cell>
          <cell r="I275">
            <v>102011.57</v>
          </cell>
          <cell r="J275">
            <v>99464.83</v>
          </cell>
          <cell r="K275">
            <v>84972.45</v>
          </cell>
          <cell r="L275">
            <v>286448.85000000003</v>
          </cell>
          <cell r="M275">
            <v>75496.350000000006</v>
          </cell>
          <cell r="N275">
            <v>72475.710000000006</v>
          </cell>
          <cell r="O275">
            <v>21819.83</v>
          </cell>
          <cell r="P275">
            <v>169791.89</v>
          </cell>
          <cell r="T275">
            <v>0</v>
          </cell>
          <cell r="U275">
            <v>802938.53</v>
          </cell>
          <cell r="X275">
            <v>0</v>
          </cell>
          <cell r="Y275">
            <v>802938.53</v>
          </cell>
          <cell r="AB275">
            <v>310</v>
          </cell>
          <cell r="AC275">
            <v>12</v>
          </cell>
          <cell r="AD275" t="str">
            <v>INTERESES FISE</v>
          </cell>
          <cell r="AE275">
            <v>21819.83</v>
          </cell>
          <cell r="AF275">
            <v>802938.53</v>
          </cell>
        </row>
        <row r="276">
          <cell r="A276">
            <v>31013</v>
          </cell>
          <cell r="B276">
            <v>310</v>
          </cell>
          <cell r="C276">
            <v>13</v>
          </cell>
          <cell r="D276" t="str">
            <v>INTERESES FORTAMUN-DF</v>
          </cell>
          <cell r="E276">
            <v>0</v>
          </cell>
          <cell r="F276">
            <v>0</v>
          </cell>
          <cell r="G276">
            <v>4.3</v>
          </cell>
          <cell r="H276">
            <v>4.3</v>
          </cell>
          <cell r="I276">
            <v>0</v>
          </cell>
          <cell r="J276">
            <v>32.549999999999997</v>
          </cell>
          <cell r="K276">
            <v>1481</v>
          </cell>
          <cell r="L276">
            <v>1513.55</v>
          </cell>
          <cell r="M276">
            <v>1229.93</v>
          </cell>
          <cell r="N276">
            <v>1986.2</v>
          </cell>
          <cell r="O276">
            <v>1010.83</v>
          </cell>
          <cell r="P276">
            <v>4226.96</v>
          </cell>
          <cell r="T276">
            <v>0</v>
          </cell>
          <cell r="U276">
            <v>5744.81</v>
          </cell>
          <cell r="X276">
            <v>0</v>
          </cell>
          <cell r="Y276">
            <v>5744.81</v>
          </cell>
          <cell r="AB276">
            <v>310</v>
          </cell>
          <cell r="AC276">
            <v>13</v>
          </cell>
          <cell r="AD276" t="str">
            <v>INTERESES FORTAMUN-DF</v>
          </cell>
          <cell r="AE276">
            <v>1010.83</v>
          </cell>
          <cell r="AF276">
            <v>5744.81</v>
          </cell>
        </row>
        <row r="277">
          <cell r="A277">
            <v>31014</v>
          </cell>
          <cell r="B277">
            <v>310</v>
          </cell>
          <cell r="C277">
            <v>14</v>
          </cell>
          <cell r="D277" t="str">
            <v>INTERESES FAM</v>
          </cell>
          <cell r="E277">
            <v>68436.45</v>
          </cell>
          <cell r="F277">
            <v>28779.15</v>
          </cell>
          <cell r="G277">
            <v>23179.85</v>
          </cell>
          <cell r="H277">
            <v>120395.45000000001</v>
          </cell>
          <cell r="I277">
            <v>27908.87</v>
          </cell>
          <cell r="J277">
            <v>2642.37</v>
          </cell>
          <cell r="K277">
            <v>281152.99</v>
          </cell>
          <cell r="L277">
            <v>311704.23</v>
          </cell>
          <cell r="M277">
            <v>148330.54</v>
          </cell>
          <cell r="N277">
            <v>494675.78</v>
          </cell>
          <cell r="O277">
            <v>294368.56</v>
          </cell>
          <cell r="P277">
            <v>937374.88000000012</v>
          </cell>
          <cell r="T277">
            <v>0</v>
          </cell>
          <cell r="U277">
            <v>1369474.56</v>
          </cell>
          <cell r="X277">
            <v>0</v>
          </cell>
          <cell r="Y277">
            <v>1369474.56</v>
          </cell>
          <cell r="AB277">
            <v>310</v>
          </cell>
          <cell r="AC277">
            <v>14</v>
          </cell>
          <cell r="AD277" t="str">
            <v>INTERESES FAM</v>
          </cell>
          <cell r="AE277">
            <v>294368.56</v>
          </cell>
          <cell r="AF277">
            <v>1369474.56</v>
          </cell>
        </row>
        <row r="278">
          <cell r="A278">
            <v>31015</v>
          </cell>
          <cell r="B278">
            <v>310</v>
          </cell>
          <cell r="C278">
            <v>15</v>
          </cell>
          <cell r="D278" t="str">
            <v>INTERESES FAETA</v>
          </cell>
          <cell r="E278">
            <v>0</v>
          </cell>
          <cell r="F278">
            <v>0</v>
          </cell>
          <cell r="G278">
            <v>178.46</v>
          </cell>
          <cell r="H278">
            <v>178.46</v>
          </cell>
          <cell r="I278">
            <v>0</v>
          </cell>
          <cell r="J278">
            <v>62.98</v>
          </cell>
          <cell r="K278">
            <v>9526.43</v>
          </cell>
          <cell r="L278">
            <v>9589.41</v>
          </cell>
          <cell r="M278">
            <v>7075.51</v>
          </cell>
          <cell r="N278">
            <v>6815.9</v>
          </cell>
          <cell r="O278">
            <v>20110.46</v>
          </cell>
          <cell r="P278">
            <v>34001.869999999995</v>
          </cell>
          <cell r="T278">
            <v>0</v>
          </cell>
          <cell r="U278">
            <v>43769.74</v>
          </cell>
          <cell r="X278">
            <v>0</v>
          </cell>
          <cell r="Y278">
            <v>43769.74</v>
          </cell>
          <cell r="AB278">
            <v>310</v>
          </cell>
          <cell r="AC278">
            <v>15</v>
          </cell>
          <cell r="AD278" t="str">
            <v>INTERESES FAETA</v>
          </cell>
          <cell r="AE278">
            <v>20110.46</v>
          </cell>
          <cell r="AF278">
            <v>43769.74</v>
          </cell>
        </row>
        <row r="279">
          <cell r="A279">
            <v>31016</v>
          </cell>
          <cell r="B279">
            <v>310</v>
          </cell>
          <cell r="C279">
            <v>16</v>
          </cell>
          <cell r="D279" t="str">
            <v>INTERESES FASP</v>
          </cell>
          <cell r="E279">
            <v>429639.54</v>
          </cell>
          <cell r="F279">
            <v>574262.27</v>
          </cell>
          <cell r="G279">
            <v>582625.36</v>
          </cell>
          <cell r="H279">
            <v>1586527.17</v>
          </cell>
          <cell r="I279">
            <v>123028.28</v>
          </cell>
          <cell r="J279">
            <v>479921.58</v>
          </cell>
          <cell r="K279">
            <v>537625.21</v>
          </cell>
          <cell r="L279">
            <v>1140575.0699999998</v>
          </cell>
          <cell r="M279">
            <v>1434624.71</v>
          </cell>
          <cell r="N279">
            <v>1059871.96</v>
          </cell>
          <cell r="O279">
            <v>911876.22</v>
          </cell>
          <cell r="P279">
            <v>3406372.8899999997</v>
          </cell>
          <cell r="T279">
            <v>0</v>
          </cell>
          <cell r="U279">
            <v>6133475.129999999</v>
          </cell>
          <cell r="X279">
            <v>0</v>
          </cell>
          <cell r="Y279">
            <v>6133475.1299999999</v>
          </cell>
          <cell r="AB279">
            <v>310</v>
          </cell>
          <cell r="AC279">
            <v>16</v>
          </cell>
          <cell r="AD279" t="str">
            <v>INTERESES FASP</v>
          </cell>
          <cell r="AE279">
            <v>911876.22</v>
          </cell>
          <cell r="AF279">
            <v>6133475.1299999999</v>
          </cell>
        </row>
        <row r="280">
          <cell r="A280">
            <v>31017</v>
          </cell>
          <cell r="B280">
            <v>310</v>
          </cell>
          <cell r="C280">
            <v>17</v>
          </cell>
          <cell r="D280" t="str">
            <v>INTERESES PAFEF</v>
          </cell>
          <cell r="E280">
            <v>0</v>
          </cell>
          <cell r="F280">
            <v>3.84</v>
          </cell>
          <cell r="G280">
            <v>4.22</v>
          </cell>
          <cell r="H280">
            <v>8.0599999999999987</v>
          </cell>
          <cell r="I280">
            <v>4.0599999999999996</v>
          </cell>
          <cell r="J280">
            <v>4.2699999999999996</v>
          </cell>
          <cell r="K280">
            <v>4.21</v>
          </cell>
          <cell r="L280">
            <v>12.54</v>
          </cell>
          <cell r="M280">
            <v>4.3600000000000003</v>
          </cell>
          <cell r="N280">
            <v>4.29</v>
          </cell>
          <cell r="O280">
            <v>4.08</v>
          </cell>
          <cell r="P280">
            <v>12.73</v>
          </cell>
          <cell r="T280">
            <v>0</v>
          </cell>
          <cell r="U280">
            <v>33.33</v>
          </cell>
          <cell r="X280">
            <v>0</v>
          </cell>
          <cell r="Y280">
            <v>33.33</v>
          </cell>
          <cell r="AB280">
            <v>310</v>
          </cell>
          <cell r="AC280">
            <v>17</v>
          </cell>
          <cell r="AD280" t="str">
            <v>INTERESES PAFEF</v>
          </cell>
          <cell r="AE280">
            <v>4.08</v>
          </cell>
          <cell r="AF280">
            <v>33.33</v>
          </cell>
        </row>
        <row r="281">
          <cell r="A281">
            <v>31018</v>
          </cell>
          <cell r="B281">
            <v>310</v>
          </cell>
          <cell r="C281">
            <v>18</v>
          </cell>
          <cell r="D281" t="str">
            <v>INTERESES FIES</v>
          </cell>
          <cell r="E281">
            <v>0</v>
          </cell>
          <cell r="F281">
            <v>897.23</v>
          </cell>
          <cell r="G281">
            <v>0</v>
          </cell>
          <cell r="H281">
            <v>897.23</v>
          </cell>
          <cell r="I281">
            <v>105340</v>
          </cell>
          <cell r="J281">
            <v>11467607.9</v>
          </cell>
          <cell r="K281">
            <v>1125235.55</v>
          </cell>
          <cell r="L281">
            <v>12698183.450000001</v>
          </cell>
          <cell r="M281">
            <v>626343.89</v>
          </cell>
          <cell r="N281">
            <v>674455.85</v>
          </cell>
          <cell r="O281">
            <v>637638.89</v>
          </cell>
          <cell r="P281">
            <v>1938438.63</v>
          </cell>
          <cell r="T281">
            <v>0</v>
          </cell>
          <cell r="U281">
            <v>14637519.310000002</v>
          </cell>
          <cell r="X281">
            <v>0</v>
          </cell>
          <cell r="Y281">
            <v>14637519.310000001</v>
          </cell>
          <cell r="AB281">
            <v>310</v>
          </cell>
          <cell r="AC281">
            <v>18</v>
          </cell>
          <cell r="AD281" t="str">
            <v>INTERESES FIES</v>
          </cell>
          <cell r="AE281">
            <v>637638.89</v>
          </cell>
          <cell r="AF281">
            <v>14637519.310000001</v>
          </cell>
        </row>
        <row r="282">
          <cell r="A282">
            <v>31019</v>
          </cell>
          <cell r="B282">
            <v>310</v>
          </cell>
          <cell r="C282">
            <v>19</v>
          </cell>
          <cell r="D282" t="str">
            <v>INTERESES OTRAS APORTACIONES EDUCACION</v>
          </cell>
          <cell r="E282">
            <v>17.149999999999999</v>
          </cell>
          <cell r="F282">
            <v>32.590000000000003</v>
          </cell>
          <cell r="G282">
            <v>16.989999999999998</v>
          </cell>
          <cell r="H282">
            <v>66.73</v>
          </cell>
          <cell r="I282">
            <v>20.46</v>
          </cell>
          <cell r="J282">
            <v>21.46</v>
          </cell>
          <cell r="K282">
            <v>21.16</v>
          </cell>
          <cell r="L282">
            <v>63.08</v>
          </cell>
          <cell r="M282">
            <v>21.91</v>
          </cell>
          <cell r="N282">
            <v>17.32</v>
          </cell>
          <cell r="O282">
            <v>16.43</v>
          </cell>
          <cell r="P282">
            <v>55.660000000000004</v>
          </cell>
          <cell r="T282">
            <v>0</v>
          </cell>
          <cell r="U282">
            <v>185.47000000000003</v>
          </cell>
          <cell r="X282">
            <v>0</v>
          </cell>
          <cell r="Y282">
            <v>185.47</v>
          </cell>
          <cell r="AB282">
            <v>310</v>
          </cell>
          <cell r="AC282">
            <v>19</v>
          </cell>
          <cell r="AD282" t="str">
            <v>INTERESES OTRAS APORTACIONES EDUCACION</v>
          </cell>
          <cell r="AE282">
            <v>16.43</v>
          </cell>
          <cell r="AF282">
            <v>185.47</v>
          </cell>
        </row>
        <row r="283">
          <cell r="A283">
            <v>31020</v>
          </cell>
          <cell r="B283">
            <v>310</v>
          </cell>
          <cell r="C283">
            <v>20</v>
          </cell>
          <cell r="D283" t="str">
            <v>INTERESES OTRAS APORTACIONES SALUD</v>
          </cell>
          <cell r="E283">
            <v>42861.91</v>
          </cell>
          <cell r="F283">
            <v>212.57</v>
          </cell>
          <cell r="G283">
            <v>38475.360000000001</v>
          </cell>
          <cell r="H283">
            <v>81549.84</v>
          </cell>
          <cell r="I283">
            <v>42787.01</v>
          </cell>
          <cell r="J283">
            <v>38795.31</v>
          </cell>
          <cell r="K283">
            <v>455.97</v>
          </cell>
          <cell r="L283">
            <v>82038.290000000008</v>
          </cell>
          <cell r="M283">
            <v>38860.720000000001</v>
          </cell>
          <cell r="N283">
            <v>100952.83</v>
          </cell>
          <cell r="O283">
            <v>36548.800000000003</v>
          </cell>
          <cell r="P283">
            <v>176362.34999999998</v>
          </cell>
          <cell r="T283">
            <v>0</v>
          </cell>
          <cell r="U283">
            <v>339950.48</v>
          </cell>
          <cell r="X283">
            <v>0</v>
          </cell>
          <cell r="Y283">
            <v>339950.48</v>
          </cell>
          <cell r="AB283">
            <v>310</v>
          </cell>
          <cell r="AC283">
            <v>20</v>
          </cell>
          <cell r="AD283" t="str">
            <v>INTERESES OTRAS APORTACIONES SALUD</v>
          </cell>
          <cell r="AE283">
            <v>36548.800000000003</v>
          </cell>
          <cell r="AF283">
            <v>339950.48</v>
          </cell>
        </row>
        <row r="284">
          <cell r="A284">
            <v>31021</v>
          </cell>
          <cell r="B284">
            <v>310</v>
          </cell>
          <cell r="C284">
            <v>21</v>
          </cell>
          <cell r="D284" t="str">
            <v>INTERESES EDUCACION SUPERIOR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T284">
            <v>0</v>
          </cell>
          <cell r="U284">
            <v>0</v>
          </cell>
          <cell r="X284">
            <v>0</v>
          </cell>
          <cell r="Y284">
            <v>0</v>
          </cell>
          <cell r="AB284">
            <v>310</v>
          </cell>
          <cell r="AC284">
            <v>21</v>
          </cell>
          <cell r="AD284" t="str">
            <v>INTERESES EDUCACION SUPERIOR</v>
          </cell>
          <cell r="AE284">
            <v>0</v>
          </cell>
          <cell r="AF284">
            <v>0</v>
          </cell>
        </row>
        <row r="285">
          <cell r="A285">
            <v>31022</v>
          </cell>
          <cell r="B285">
            <v>310</v>
          </cell>
          <cell r="C285">
            <v>22</v>
          </cell>
          <cell r="D285" t="str">
            <v>INTERESES OTRAS APORTACIONES FEDERALES</v>
          </cell>
          <cell r="E285">
            <v>180628.78</v>
          </cell>
          <cell r="F285">
            <v>36145.440000000002</v>
          </cell>
          <cell r="G285">
            <v>782267.91</v>
          </cell>
          <cell r="H285">
            <v>999042.13</v>
          </cell>
          <cell r="I285">
            <v>154159.34</v>
          </cell>
          <cell r="J285">
            <v>14235249.07</v>
          </cell>
          <cell r="K285">
            <v>347500.56</v>
          </cell>
          <cell r="L285">
            <v>14736908.970000001</v>
          </cell>
          <cell r="M285">
            <v>584623.29</v>
          </cell>
          <cell r="N285">
            <v>875294.47</v>
          </cell>
          <cell r="O285">
            <v>944709.49</v>
          </cell>
          <cell r="P285">
            <v>2404627.25</v>
          </cell>
          <cell r="T285">
            <v>0</v>
          </cell>
          <cell r="U285">
            <v>18140578.349999998</v>
          </cell>
          <cell r="X285">
            <v>0</v>
          </cell>
          <cell r="Y285">
            <v>18140578.350000001</v>
          </cell>
          <cell r="AB285">
            <v>310</v>
          </cell>
          <cell r="AC285">
            <v>22</v>
          </cell>
          <cell r="AD285" t="str">
            <v>INTERESES OTRAS APORTACIONES FEDERALES</v>
          </cell>
          <cell r="AE285">
            <v>944709.49</v>
          </cell>
          <cell r="AF285">
            <v>18140578.350000001</v>
          </cell>
        </row>
        <row r="286">
          <cell r="A286">
            <v>31023</v>
          </cell>
          <cell r="B286">
            <v>310</v>
          </cell>
          <cell r="C286">
            <v>23</v>
          </cell>
          <cell r="D286" t="str">
            <v>INTERESES APORTACIONES EDUCACION RAMO 11</v>
          </cell>
          <cell r="E286">
            <v>1181.08</v>
          </cell>
          <cell r="F286">
            <v>-584903.75</v>
          </cell>
          <cell r="G286">
            <v>415.83</v>
          </cell>
          <cell r="H286">
            <v>-583306.84000000008</v>
          </cell>
          <cell r="I286">
            <v>0</v>
          </cell>
          <cell r="J286">
            <v>1020.23</v>
          </cell>
          <cell r="K286">
            <v>399.4</v>
          </cell>
          <cell r="L286">
            <v>1419.63</v>
          </cell>
          <cell r="M286">
            <v>429.23</v>
          </cell>
          <cell r="N286">
            <v>586001.66</v>
          </cell>
          <cell r="O286">
            <v>233</v>
          </cell>
          <cell r="P286">
            <v>586663.89</v>
          </cell>
          <cell r="T286">
            <v>0</v>
          </cell>
          <cell r="U286">
            <v>4776.6799999999348</v>
          </cell>
          <cell r="X286">
            <v>-6.5483618527650833E-11</v>
          </cell>
          <cell r="Y286">
            <v>4776.68</v>
          </cell>
          <cell r="AB286">
            <v>310</v>
          </cell>
          <cell r="AC286">
            <v>23</v>
          </cell>
          <cell r="AD286" t="str">
            <v>INTERESES APORTACIONES EDUCACION RAMO 11</v>
          </cell>
          <cell r="AE286">
            <v>233</v>
          </cell>
          <cell r="AF286">
            <v>4776.68</v>
          </cell>
        </row>
        <row r="287">
          <cell r="A287">
            <v>31024</v>
          </cell>
          <cell r="B287">
            <v>310</v>
          </cell>
          <cell r="C287">
            <v>24</v>
          </cell>
          <cell r="D287" t="str">
            <v>INTERESES APORTACIONES DESAR REG RAMO 23</v>
          </cell>
          <cell r="E287">
            <v>623.37</v>
          </cell>
          <cell r="F287">
            <v>561.79999999999995</v>
          </cell>
          <cell r="G287">
            <v>684.4</v>
          </cell>
          <cell r="H287">
            <v>1869.5700000000002</v>
          </cell>
          <cell r="I287">
            <v>643.27</v>
          </cell>
          <cell r="J287">
            <v>949.46</v>
          </cell>
          <cell r="K287">
            <v>1252.4100000000001</v>
          </cell>
          <cell r="L287">
            <v>2845.1400000000003</v>
          </cell>
          <cell r="M287">
            <v>1336.59</v>
          </cell>
          <cell r="N287">
            <v>2286.84</v>
          </cell>
          <cell r="O287">
            <v>3137.61</v>
          </cell>
          <cell r="P287">
            <v>6761.0400000000009</v>
          </cell>
          <cell r="T287">
            <v>0</v>
          </cell>
          <cell r="U287">
            <v>11475.75</v>
          </cell>
          <cell r="X287">
            <v>0</v>
          </cell>
          <cell r="Y287">
            <v>11475.75</v>
          </cell>
          <cell r="AB287">
            <v>310</v>
          </cell>
          <cell r="AC287">
            <v>24</v>
          </cell>
          <cell r="AD287" t="str">
            <v>INTERESES APORTACIONES DESAR REG RAMO 23</v>
          </cell>
          <cell r="AE287">
            <v>3137.61</v>
          </cell>
          <cell r="AF287">
            <v>11475.75</v>
          </cell>
        </row>
        <row r="288">
          <cell r="A288">
            <v>31025</v>
          </cell>
          <cell r="B288">
            <v>310</v>
          </cell>
          <cell r="C288">
            <v>25</v>
          </cell>
          <cell r="D288" t="str">
            <v>INTERESES FEIEF</v>
          </cell>
          <cell r="E288">
            <v>57951.08</v>
          </cell>
          <cell r="F288">
            <v>28659.5</v>
          </cell>
          <cell r="G288">
            <v>31873.14</v>
          </cell>
          <cell r="H288">
            <v>118483.72</v>
          </cell>
          <cell r="I288">
            <v>31005.48</v>
          </cell>
          <cell r="J288">
            <v>0</v>
          </cell>
          <cell r="K288">
            <v>15441.83</v>
          </cell>
          <cell r="L288">
            <v>46447.31</v>
          </cell>
          <cell r="M288">
            <v>32234.87</v>
          </cell>
          <cell r="N288">
            <v>2426.52</v>
          </cell>
          <cell r="O288">
            <v>24858.38</v>
          </cell>
          <cell r="P288">
            <v>59519.770000000004</v>
          </cell>
          <cell r="T288">
            <v>0</v>
          </cell>
          <cell r="U288">
            <v>224450.8</v>
          </cell>
          <cell r="X288">
            <v>0</v>
          </cell>
          <cell r="Y288">
            <v>224450.8</v>
          </cell>
          <cell r="AB288">
            <v>310</v>
          </cell>
          <cell r="AC288">
            <v>25</v>
          </cell>
          <cell r="AD288" t="str">
            <v>INTERESES FEIEF</v>
          </cell>
          <cell r="AE288">
            <v>24858.38</v>
          </cell>
          <cell r="AF288">
            <v>224450.8</v>
          </cell>
        </row>
        <row r="289">
          <cell r="A289">
            <v>31026</v>
          </cell>
          <cell r="B289">
            <v>310</v>
          </cell>
          <cell r="C289">
            <v>26</v>
          </cell>
          <cell r="D289" t="str">
            <v>INTERESES INVEX FID. 948</v>
          </cell>
          <cell r="H289">
            <v>0</v>
          </cell>
          <cell r="L289">
            <v>0</v>
          </cell>
          <cell r="M289">
            <v>88981.22</v>
          </cell>
          <cell r="N289">
            <v>309415.89</v>
          </cell>
          <cell r="O289">
            <v>0</v>
          </cell>
          <cell r="P289">
            <v>398397.11</v>
          </cell>
          <cell r="T289">
            <v>0</v>
          </cell>
          <cell r="U289">
            <v>398397.11</v>
          </cell>
          <cell r="X289">
            <v>0</v>
          </cell>
          <cell r="Y289">
            <v>398397.11</v>
          </cell>
          <cell r="AB289">
            <v>310</v>
          </cell>
          <cell r="AC289">
            <v>26</v>
          </cell>
          <cell r="AD289" t="str">
            <v>INTERESES INVEX FID. 948</v>
          </cell>
          <cell r="AE289">
            <v>0</v>
          </cell>
          <cell r="AF289">
            <v>398397.11</v>
          </cell>
        </row>
        <row r="290">
          <cell r="A290">
            <v>31033</v>
          </cell>
          <cell r="B290">
            <v>310</v>
          </cell>
          <cell r="C290">
            <v>33</v>
          </cell>
          <cell r="D290" t="str">
            <v>INTERESES FAETA 2009</v>
          </cell>
          <cell r="H290">
            <v>0</v>
          </cell>
          <cell r="L290">
            <v>0</v>
          </cell>
          <cell r="O290">
            <v>605.55999999999995</v>
          </cell>
          <cell r="P290">
            <v>605.55999999999995</v>
          </cell>
          <cell r="T290">
            <v>0</v>
          </cell>
          <cell r="U290">
            <v>605.55999999999995</v>
          </cell>
          <cell r="X290">
            <v>0</v>
          </cell>
          <cell r="Y290">
            <v>605.55999999999995</v>
          </cell>
          <cell r="AB290">
            <v>310</v>
          </cell>
          <cell r="AC290">
            <v>33</v>
          </cell>
          <cell r="AD290" t="str">
            <v>INTERESES FAETA 2009</v>
          </cell>
          <cell r="AE290">
            <v>605.55999999999995</v>
          </cell>
          <cell r="AF290">
            <v>605.55999999999995</v>
          </cell>
        </row>
        <row r="291">
          <cell r="A291">
            <v>31100</v>
          </cell>
          <cell r="B291">
            <v>311</v>
          </cell>
          <cell r="C291">
            <v>0</v>
          </cell>
          <cell r="D291" t="str">
            <v>PUBLICIDAD RADIO GOBIERNO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T291">
            <v>0</v>
          </cell>
          <cell r="U291">
            <v>0</v>
          </cell>
          <cell r="X291">
            <v>0</v>
          </cell>
          <cell r="Y291">
            <v>0</v>
          </cell>
          <cell r="AB291">
            <v>311</v>
          </cell>
          <cell r="AC291">
            <v>0</v>
          </cell>
          <cell r="AD291" t="str">
            <v>PUBLICIDAD RADIO GOBIERNO</v>
          </cell>
          <cell r="AE291">
            <v>0</v>
          </cell>
          <cell r="AF291">
            <v>0</v>
          </cell>
        </row>
        <row r="292">
          <cell r="A292">
            <v>31101</v>
          </cell>
          <cell r="B292">
            <v>311</v>
          </cell>
          <cell r="C292">
            <v>1</v>
          </cell>
          <cell r="D292" t="str">
            <v>PUBLICIDAD CANAL 28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385125.23</v>
          </cell>
          <cell r="J292">
            <v>57841</v>
          </cell>
          <cell r="K292">
            <v>0</v>
          </cell>
          <cell r="L292">
            <v>442966.23</v>
          </cell>
          <cell r="M292">
            <v>0</v>
          </cell>
          <cell r="N292">
            <v>0</v>
          </cell>
          <cell r="O292">
            <v>76395</v>
          </cell>
          <cell r="P292">
            <v>76395</v>
          </cell>
          <cell r="T292">
            <v>0</v>
          </cell>
          <cell r="U292">
            <v>519361.23</v>
          </cell>
          <cell r="X292">
            <v>0</v>
          </cell>
          <cell r="Y292">
            <v>519361.23</v>
          </cell>
          <cell r="AB292">
            <v>311</v>
          </cell>
          <cell r="AC292">
            <v>1</v>
          </cell>
          <cell r="AD292" t="str">
            <v>PUBLICIDAD CANAL 28</v>
          </cell>
          <cell r="AE292">
            <v>76395</v>
          </cell>
          <cell r="AF292">
            <v>519361.23</v>
          </cell>
        </row>
        <row r="293">
          <cell r="A293">
            <v>31300</v>
          </cell>
          <cell r="B293">
            <v>313</v>
          </cell>
          <cell r="C293">
            <v>0</v>
          </cell>
          <cell r="D293" t="str">
            <v>SERV.PREST.P/ACADEMIA EST.DE POLICIA</v>
          </cell>
          <cell r="E293">
            <v>11100</v>
          </cell>
          <cell r="F293">
            <v>750</v>
          </cell>
          <cell r="G293">
            <v>16500</v>
          </cell>
          <cell r="H293">
            <v>28350</v>
          </cell>
          <cell r="I293">
            <v>3900</v>
          </cell>
          <cell r="J293">
            <v>1500</v>
          </cell>
          <cell r="K293">
            <v>21900</v>
          </cell>
          <cell r="L293">
            <v>27300</v>
          </cell>
          <cell r="M293">
            <v>4050</v>
          </cell>
          <cell r="N293">
            <v>750</v>
          </cell>
          <cell r="O293">
            <v>40053.56</v>
          </cell>
          <cell r="P293">
            <v>44853.56</v>
          </cell>
          <cell r="T293">
            <v>0</v>
          </cell>
          <cell r="U293">
            <v>100503.56</v>
          </cell>
          <cell r="X293">
            <v>0</v>
          </cell>
          <cell r="Y293">
            <v>100503.56</v>
          </cell>
          <cell r="AB293">
            <v>313</v>
          </cell>
          <cell r="AC293">
            <v>0</v>
          </cell>
          <cell r="AD293" t="str">
            <v>SERVICIOS ACADEMIA DE POLICIA</v>
          </cell>
          <cell r="AE293">
            <v>40053.56</v>
          </cell>
          <cell r="AF293">
            <v>100503.56</v>
          </cell>
        </row>
        <row r="294">
          <cell r="A294">
            <v>31400</v>
          </cell>
          <cell r="B294">
            <v>314</v>
          </cell>
          <cell r="C294">
            <v>0</v>
          </cell>
          <cell r="D294" t="str">
            <v>INTERESES SOBRE PRESTAMOS DIRECTOS</v>
          </cell>
          <cell r="E294">
            <v>708639</v>
          </cell>
          <cell r="F294">
            <v>450699</v>
          </cell>
          <cell r="G294">
            <v>428020</v>
          </cell>
          <cell r="H294">
            <v>1587358</v>
          </cell>
          <cell r="I294">
            <v>429585</v>
          </cell>
          <cell r="J294">
            <v>425237</v>
          </cell>
          <cell r="K294">
            <v>371410</v>
          </cell>
          <cell r="L294">
            <v>1226232</v>
          </cell>
          <cell r="M294">
            <v>323728</v>
          </cell>
          <cell r="N294">
            <v>315237</v>
          </cell>
          <cell r="O294">
            <v>329586</v>
          </cell>
          <cell r="P294">
            <v>968551</v>
          </cell>
          <cell r="T294">
            <v>0</v>
          </cell>
          <cell r="U294">
            <v>3782141</v>
          </cell>
          <cell r="X294">
            <v>0</v>
          </cell>
          <cell r="Y294">
            <v>3782141</v>
          </cell>
          <cell r="AB294">
            <v>314</v>
          </cell>
          <cell r="AC294">
            <v>0</v>
          </cell>
          <cell r="AD294" t="str">
            <v>INTERESES SOBRE PRESTAMOS DIRECTOS</v>
          </cell>
          <cell r="AE294">
            <v>329586</v>
          </cell>
          <cell r="AF294">
            <v>3782141</v>
          </cell>
        </row>
        <row r="295">
          <cell r="A295">
            <v>31401</v>
          </cell>
          <cell r="B295">
            <v>314</v>
          </cell>
          <cell r="C295">
            <v>1</v>
          </cell>
          <cell r="D295" t="str">
            <v>INTERESES TRIBUNAL SUPERIOR DE JUSTICIA</v>
          </cell>
          <cell r="E295">
            <v>8367.6299999999992</v>
          </cell>
          <cell r="F295">
            <v>11492.25</v>
          </cell>
          <cell r="G295">
            <v>21263.32</v>
          </cell>
          <cell r="H295">
            <v>41123.199999999997</v>
          </cell>
          <cell r="I295">
            <v>12648.77</v>
          </cell>
          <cell r="J295">
            <v>13102.74</v>
          </cell>
          <cell r="K295">
            <v>13500.86</v>
          </cell>
          <cell r="L295">
            <v>39252.370000000003</v>
          </cell>
          <cell r="M295">
            <v>17328.02</v>
          </cell>
          <cell r="N295">
            <v>14323.65</v>
          </cell>
          <cell r="O295">
            <v>14770.97</v>
          </cell>
          <cell r="P295">
            <v>46422.64</v>
          </cell>
          <cell r="T295">
            <v>0</v>
          </cell>
          <cell r="U295">
            <v>126798.21</v>
          </cell>
          <cell r="X295">
            <v>0</v>
          </cell>
          <cell r="Y295">
            <v>126798.21</v>
          </cell>
          <cell r="AB295">
            <v>314</v>
          </cell>
          <cell r="AC295">
            <v>1</v>
          </cell>
          <cell r="AD295" t="str">
            <v>INTERESES TRIBUNAL SUPERIOR DE JUSTICIA</v>
          </cell>
          <cell r="AE295">
            <v>14770.97</v>
          </cell>
          <cell r="AF295">
            <v>126798.21</v>
          </cell>
        </row>
        <row r="296">
          <cell r="A296">
            <v>31800</v>
          </cell>
          <cell r="B296">
            <v>318</v>
          </cell>
          <cell r="C296">
            <v>0</v>
          </cell>
          <cell r="D296" t="str">
            <v>ARREND. DE BIENES MUEBLES E INMUEBLES</v>
          </cell>
          <cell r="E296">
            <v>101566.7</v>
          </cell>
          <cell r="F296">
            <v>123526.96</v>
          </cell>
          <cell r="G296">
            <v>147538.99</v>
          </cell>
          <cell r="H296">
            <v>372632.65</v>
          </cell>
          <cell r="I296">
            <v>140132.01999999999</v>
          </cell>
          <cell r="J296">
            <v>68497.570000000007</v>
          </cell>
          <cell r="K296">
            <v>1369241.98</v>
          </cell>
          <cell r="L296">
            <v>1577871.57</v>
          </cell>
          <cell r="M296">
            <v>42121.27</v>
          </cell>
          <cell r="N296">
            <v>84915.87</v>
          </cell>
          <cell r="O296">
            <v>20821.27</v>
          </cell>
          <cell r="P296">
            <v>147858.40999999997</v>
          </cell>
          <cell r="T296">
            <v>0</v>
          </cell>
          <cell r="U296">
            <v>2098362.63</v>
          </cell>
          <cell r="X296">
            <v>0</v>
          </cell>
          <cell r="Y296">
            <v>2098362.63</v>
          </cell>
          <cell r="AB296">
            <v>318</v>
          </cell>
          <cell r="AC296">
            <v>0</v>
          </cell>
          <cell r="AD296" t="str">
            <v>ARREND. DE BIENES MUEBLES E INMUEBLES</v>
          </cell>
          <cell r="AE296">
            <v>20821.27</v>
          </cell>
          <cell r="AF296">
            <v>2098362.63</v>
          </cell>
        </row>
        <row r="297">
          <cell r="A297">
            <v>32603</v>
          </cell>
          <cell r="B297">
            <v>326</v>
          </cell>
          <cell r="C297">
            <v>3</v>
          </cell>
          <cell r="D297" t="str">
            <v>ESTACIONAMIENTO MATAMOROS Y ZUAZUA</v>
          </cell>
          <cell r="E297">
            <v>252390</v>
          </cell>
          <cell r="F297">
            <v>315945</v>
          </cell>
          <cell r="G297">
            <v>284070</v>
          </cell>
          <cell r="H297">
            <v>852405</v>
          </cell>
          <cell r="I297">
            <v>277290</v>
          </cell>
          <cell r="J297">
            <v>271785</v>
          </cell>
          <cell r="K297">
            <v>294090</v>
          </cell>
          <cell r="L297">
            <v>843165</v>
          </cell>
          <cell r="M297">
            <v>223755</v>
          </cell>
          <cell r="N297">
            <v>289320</v>
          </cell>
          <cell r="O297">
            <v>265135</v>
          </cell>
          <cell r="P297">
            <v>778210</v>
          </cell>
          <cell r="T297">
            <v>0</v>
          </cell>
          <cell r="U297">
            <v>2473780</v>
          </cell>
          <cell r="X297">
            <v>0</v>
          </cell>
          <cell r="Y297">
            <v>2473780</v>
          </cell>
          <cell r="AB297">
            <v>326</v>
          </cell>
          <cell r="AC297">
            <v>3</v>
          </cell>
          <cell r="AD297" t="str">
            <v>ESTACIONAMIENTO MATAMOROS Y ZUAZUA</v>
          </cell>
          <cell r="AE297">
            <v>265135</v>
          </cell>
          <cell r="AF297">
            <v>2473780</v>
          </cell>
        </row>
        <row r="298">
          <cell r="A298">
            <v>33001</v>
          </cell>
          <cell r="B298">
            <v>330</v>
          </cell>
          <cell r="C298">
            <v>1</v>
          </cell>
          <cell r="D298" t="str">
            <v>DEVOLUCION DE PRODUCTOS</v>
          </cell>
          <cell r="E298">
            <v>-43417.5</v>
          </cell>
          <cell r="F298">
            <v>0</v>
          </cell>
          <cell r="G298">
            <v>-1274164.82</v>
          </cell>
          <cell r="H298">
            <v>-1317582.32</v>
          </cell>
          <cell r="I298">
            <v>-1235.31</v>
          </cell>
          <cell r="J298">
            <v>-176351.04</v>
          </cell>
          <cell r="K298">
            <v>-16000.15</v>
          </cell>
          <cell r="L298">
            <v>-193586.5</v>
          </cell>
          <cell r="M298">
            <v>-132485.51</v>
          </cell>
          <cell r="N298">
            <v>-51381.120000000003</v>
          </cell>
          <cell r="O298">
            <v>-59699.93</v>
          </cell>
          <cell r="P298">
            <v>-243566.56</v>
          </cell>
          <cell r="T298">
            <v>0</v>
          </cell>
          <cell r="U298">
            <v>-1754735.3800000001</v>
          </cell>
          <cell r="X298">
            <v>0</v>
          </cell>
          <cell r="Y298">
            <v>-1754735.38</v>
          </cell>
          <cell r="AB298">
            <v>330</v>
          </cell>
          <cell r="AC298">
            <v>1</v>
          </cell>
          <cell r="AD298" t="str">
            <v>DEVOLUCION DE PRODUCTOS</v>
          </cell>
          <cell r="AE298">
            <v>-59699.93</v>
          </cell>
          <cell r="AF298">
            <v>-1754735.38</v>
          </cell>
        </row>
        <row r="299">
          <cell r="A299">
            <v>33002</v>
          </cell>
          <cell r="B299">
            <v>330</v>
          </cell>
          <cell r="C299">
            <v>2</v>
          </cell>
          <cell r="D299" t="str">
            <v>DEV. DE PAGO DE BASES DE LICITACION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T299">
            <v>0</v>
          </cell>
          <cell r="U299">
            <v>0</v>
          </cell>
          <cell r="X299">
            <v>0</v>
          </cell>
          <cell r="Y299">
            <v>0</v>
          </cell>
          <cell r="AB299">
            <v>330</v>
          </cell>
          <cell r="AC299">
            <v>2</v>
          </cell>
          <cell r="AD299" t="str">
            <v>DEV. DE PAGO DE BASES DE LICITACION</v>
          </cell>
          <cell r="AE299">
            <v>0</v>
          </cell>
          <cell r="AF299">
            <v>0</v>
          </cell>
        </row>
        <row r="300">
          <cell r="B300">
            <v>330</v>
          </cell>
          <cell r="C300">
            <v>0</v>
          </cell>
          <cell r="D300" t="str">
            <v>ESTACIONAMIENTO DE VEHICULOS</v>
          </cell>
          <cell r="E300">
            <v>252390</v>
          </cell>
          <cell r="F300">
            <v>315945</v>
          </cell>
          <cell r="G300">
            <v>284070</v>
          </cell>
          <cell r="H300">
            <v>852405</v>
          </cell>
          <cell r="I300">
            <v>277290</v>
          </cell>
          <cell r="J300">
            <v>271785</v>
          </cell>
          <cell r="K300">
            <v>294090</v>
          </cell>
          <cell r="L300">
            <v>843165</v>
          </cell>
          <cell r="M300">
            <v>223755</v>
          </cell>
          <cell r="N300">
            <v>289320</v>
          </cell>
          <cell r="O300">
            <v>265135</v>
          </cell>
          <cell r="P300">
            <v>778210</v>
          </cell>
          <cell r="T300">
            <v>0</v>
          </cell>
          <cell r="U300">
            <v>2473780</v>
          </cell>
          <cell r="X300">
            <v>0</v>
          </cell>
          <cell r="Y300">
            <v>2473780</v>
          </cell>
          <cell r="AB300">
            <v>330</v>
          </cell>
          <cell r="AC300">
            <v>0</v>
          </cell>
          <cell r="AD300" t="str">
            <v>ESTACIONAMIENTO DE VEHICULOS</v>
          </cell>
          <cell r="AE300">
            <v>265135</v>
          </cell>
          <cell r="AF300">
            <v>2473780</v>
          </cell>
        </row>
        <row r="301">
          <cell r="A301">
            <v>0</v>
          </cell>
          <cell r="D301" t="str">
            <v>TOTAL PRODUCTOS</v>
          </cell>
          <cell r="E301">
            <v>8020596.8300000001</v>
          </cell>
          <cell r="F301">
            <v>5825331.5800000001</v>
          </cell>
          <cell r="G301">
            <v>8855279.5299999993</v>
          </cell>
          <cell r="H301">
            <v>22701207.939999998</v>
          </cell>
          <cell r="I301">
            <v>7230876.0599999996</v>
          </cell>
          <cell r="J301">
            <v>32091047.100000001</v>
          </cell>
          <cell r="K301">
            <v>19058147.91</v>
          </cell>
          <cell r="L301">
            <v>58380071.070000008</v>
          </cell>
          <cell r="M301">
            <v>12753119.67</v>
          </cell>
          <cell r="N301">
            <v>19043462.539999999</v>
          </cell>
          <cell r="O301">
            <v>17928604.120000001</v>
          </cell>
          <cell r="P301">
            <v>49725186.329999998</v>
          </cell>
          <cell r="T301">
            <v>0</v>
          </cell>
          <cell r="U301">
            <v>130806465.34</v>
          </cell>
          <cell r="X301">
            <v>0</v>
          </cell>
          <cell r="Y301">
            <v>130806465.34</v>
          </cell>
          <cell r="AB301">
            <v>0</v>
          </cell>
          <cell r="AC301">
            <v>0</v>
          </cell>
          <cell r="AD301" t="str">
            <v>TOTAL PRODUCTOS</v>
          </cell>
          <cell r="AE301">
            <v>17928604.120000001</v>
          </cell>
          <cell r="AF301">
            <v>130806465.34</v>
          </cell>
        </row>
        <row r="302">
          <cell r="A302">
            <v>0</v>
          </cell>
          <cell r="D302" t="str">
            <v>A P R O V E C H A M I E N T O S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T302">
            <v>0</v>
          </cell>
          <cell r="U302">
            <v>0</v>
          </cell>
          <cell r="X302">
            <v>0</v>
          </cell>
          <cell r="Y302">
            <v>0</v>
          </cell>
          <cell r="AB302">
            <v>0</v>
          </cell>
          <cell r="AC302">
            <v>0</v>
          </cell>
          <cell r="AD302" t="str">
            <v>A P R O V E C H A M I E N T O S</v>
          </cell>
          <cell r="AE302">
            <v>0</v>
          </cell>
          <cell r="AF302">
            <v>0</v>
          </cell>
        </row>
        <row r="303">
          <cell r="A303">
            <v>40100</v>
          </cell>
          <cell r="B303">
            <v>401</v>
          </cell>
          <cell r="C303">
            <v>0</v>
          </cell>
          <cell r="D303" t="str">
            <v>MULTAS</v>
          </cell>
          <cell r="E303">
            <v>5077</v>
          </cell>
          <cell r="F303">
            <v>58671.37</v>
          </cell>
          <cell r="G303">
            <v>8061.28</v>
          </cell>
          <cell r="H303">
            <v>71809.650000000009</v>
          </cell>
          <cell r="I303">
            <v>22366.13</v>
          </cell>
          <cell r="J303">
            <v>17348.240000000002</v>
          </cell>
          <cell r="K303">
            <v>15118.96</v>
          </cell>
          <cell r="L303">
            <v>54833.33</v>
          </cell>
          <cell r="M303">
            <v>6470.08</v>
          </cell>
          <cell r="N303">
            <v>752.38</v>
          </cell>
          <cell r="O303">
            <v>407</v>
          </cell>
          <cell r="P303">
            <v>7629.46</v>
          </cell>
          <cell r="T303">
            <v>0</v>
          </cell>
          <cell r="U303">
            <v>134272.44</v>
          </cell>
          <cell r="X303">
            <v>0</v>
          </cell>
          <cell r="Y303">
            <v>134272.44</v>
          </cell>
          <cell r="AB303">
            <v>401</v>
          </cell>
          <cell r="AC303">
            <v>0</v>
          </cell>
          <cell r="AD303" t="str">
            <v>MULTAS</v>
          </cell>
          <cell r="AE303">
            <v>407</v>
          </cell>
          <cell r="AF303">
            <v>134272.44</v>
          </cell>
        </row>
        <row r="304">
          <cell r="A304">
            <v>40101</v>
          </cell>
          <cell r="B304">
            <v>401</v>
          </cell>
          <cell r="C304">
            <v>1</v>
          </cell>
          <cell r="D304" t="str">
            <v>MULTA IMP. P/LA AGENCIA EST.DE TRANSP.</v>
          </cell>
          <cell r="E304">
            <v>557221</v>
          </cell>
          <cell r="F304">
            <v>539010</v>
          </cell>
          <cell r="G304">
            <v>432073.7</v>
          </cell>
          <cell r="H304">
            <v>1528304.7</v>
          </cell>
          <cell r="I304">
            <v>338733</v>
          </cell>
          <cell r="J304">
            <v>303257</v>
          </cell>
          <cell r="K304">
            <v>364748</v>
          </cell>
          <cell r="L304">
            <v>1006738</v>
          </cell>
          <cell r="M304">
            <v>288208</v>
          </cell>
          <cell r="N304">
            <v>375699</v>
          </cell>
          <cell r="O304">
            <v>163319</v>
          </cell>
          <cell r="P304">
            <v>827226</v>
          </cell>
          <cell r="T304">
            <v>0</v>
          </cell>
          <cell r="U304">
            <v>3362268.7</v>
          </cell>
          <cell r="X304">
            <v>0</v>
          </cell>
          <cell r="Y304">
            <v>3362268.7</v>
          </cell>
          <cell r="AB304">
            <v>401</v>
          </cell>
          <cell r="AC304">
            <v>1</v>
          </cell>
          <cell r="AD304" t="str">
            <v>MULTA IMP. P/LA AGENCIA EST.DE TRANSP.</v>
          </cell>
          <cell r="AE304">
            <v>163319</v>
          </cell>
          <cell r="AF304">
            <v>3362268.7</v>
          </cell>
        </row>
        <row r="305">
          <cell r="A305">
            <v>40102</v>
          </cell>
          <cell r="B305">
            <v>401</v>
          </cell>
          <cell r="C305">
            <v>2</v>
          </cell>
          <cell r="D305" t="str">
            <v>MULTAS DE LA SUBSECRETARIA DE SALUD</v>
          </cell>
          <cell r="E305">
            <v>178529.14</v>
          </cell>
          <cell r="F305">
            <v>128925.53</v>
          </cell>
          <cell r="G305">
            <v>280191.03999999998</v>
          </cell>
          <cell r="H305">
            <v>587645.71</v>
          </cell>
          <cell r="I305">
            <v>102889.38</v>
          </cell>
          <cell r="J305">
            <v>157557.35</v>
          </cell>
          <cell r="K305">
            <v>168911.17</v>
          </cell>
          <cell r="L305">
            <v>429357.9</v>
          </cell>
          <cell r="M305">
            <v>104193.34</v>
          </cell>
          <cell r="N305">
            <v>187912.9</v>
          </cell>
          <cell r="O305">
            <v>227623.28</v>
          </cell>
          <cell r="P305">
            <v>519729.52</v>
          </cell>
          <cell r="T305">
            <v>0</v>
          </cell>
          <cell r="U305">
            <v>1536733.13</v>
          </cell>
          <cell r="X305">
            <v>0</v>
          </cell>
          <cell r="Y305">
            <v>1536733.13</v>
          </cell>
          <cell r="AB305">
            <v>401</v>
          </cell>
          <cell r="AC305">
            <v>2</v>
          </cell>
          <cell r="AD305" t="str">
            <v>MULTAS DE LA SUBSECRETARIA DE SALUD</v>
          </cell>
          <cell r="AE305">
            <v>227623.28</v>
          </cell>
          <cell r="AF305">
            <v>1536733.13</v>
          </cell>
        </row>
        <row r="306">
          <cell r="A306">
            <v>40103</v>
          </cell>
          <cell r="B306">
            <v>401</v>
          </cell>
          <cell r="C306">
            <v>3</v>
          </cell>
          <cell r="D306" t="str">
            <v>MULTAS DE LA SUBSECRETARIA DE ECOLOGIA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21912.799999999999</v>
          </cell>
          <cell r="K306">
            <v>28724.45</v>
          </cell>
          <cell r="L306">
            <v>50637.25</v>
          </cell>
          <cell r="M306">
            <v>22481.77</v>
          </cell>
          <cell r="N306">
            <v>14517.14</v>
          </cell>
          <cell r="O306">
            <v>5643.54</v>
          </cell>
          <cell r="P306">
            <v>42642.450000000004</v>
          </cell>
          <cell r="T306">
            <v>0</v>
          </cell>
          <cell r="U306">
            <v>93279.700000000012</v>
          </cell>
          <cell r="X306">
            <v>0</v>
          </cell>
          <cell r="Y306">
            <v>93279.7</v>
          </cell>
          <cell r="AB306">
            <v>401</v>
          </cell>
          <cell r="AC306">
            <v>3</v>
          </cell>
          <cell r="AD306" t="str">
            <v>MULTAS DE LA SUBSECRETARIA DE ECOLOGIA</v>
          </cell>
          <cell r="AE306">
            <v>5643.54</v>
          </cell>
          <cell r="AF306">
            <v>93279.7</v>
          </cell>
        </row>
        <row r="307">
          <cell r="A307">
            <v>40104</v>
          </cell>
          <cell r="B307">
            <v>401</v>
          </cell>
          <cell r="C307">
            <v>4</v>
          </cell>
          <cell r="D307" t="str">
            <v>MULTAS DE LA SUBSECRETARIA DEL TRABAJO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T307">
            <v>0</v>
          </cell>
          <cell r="U307">
            <v>0</v>
          </cell>
          <cell r="X307">
            <v>0</v>
          </cell>
          <cell r="Y307">
            <v>0</v>
          </cell>
          <cell r="AB307">
            <v>401</v>
          </cell>
          <cell r="AC307">
            <v>4</v>
          </cell>
          <cell r="AD307" t="str">
            <v>MULTAS DE LA SUBSECRETARIA DEL TRABAJO</v>
          </cell>
          <cell r="AE307">
            <v>0</v>
          </cell>
          <cell r="AF307">
            <v>0</v>
          </cell>
        </row>
        <row r="308">
          <cell r="A308">
            <v>40105</v>
          </cell>
          <cell r="B308">
            <v>401</v>
          </cell>
          <cell r="C308">
            <v>5</v>
          </cell>
          <cell r="D308" t="str">
            <v>OTRAS MULTAS</v>
          </cell>
          <cell r="E308">
            <v>59321.27</v>
          </cell>
          <cell r="F308">
            <v>129976.6</v>
          </cell>
          <cell r="G308">
            <v>19717.66</v>
          </cell>
          <cell r="H308">
            <v>209015.53</v>
          </cell>
          <cell r="I308">
            <v>12646.3</v>
          </cell>
          <cell r="J308">
            <v>56646.85</v>
          </cell>
          <cell r="K308">
            <v>31724.73</v>
          </cell>
          <cell r="L308">
            <v>101017.87999999999</v>
          </cell>
          <cell r="M308">
            <v>21163.93</v>
          </cell>
          <cell r="N308">
            <v>71302.179999999993</v>
          </cell>
          <cell r="O308">
            <v>12712.01</v>
          </cell>
          <cell r="P308">
            <v>105178.11999999998</v>
          </cell>
          <cell r="T308">
            <v>0</v>
          </cell>
          <cell r="U308">
            <v>415211.52999999997</v>
          </cell>
          <cell r="X308">
            <v>0</v>
          </cell>
          <cell r="Y308">
            <v>415211.53</v>
          </cell>
          <cell r="AB308">
            <v>401</v>
          </cell>
          <cell r="AC308">
            <v>5</v>
          </cell>
          <cell r="AD308" t="str">
            <v>OTRAS MULTAS</v>
          </cell>
          <cell r="AE308">
            <v>12712.01</v>
          </cell>
          <cell r="AF308">
            <v>415211.53</v>
          </cell>
        </row>
        <row r="309">
          <cell r="A309">
            <v>40107</v>
          </cell>
          <cell r="B309">
            <v>401</v>
          </cell>
          <cell r="C309">
            <v>7</v>
          </cell>
          <cell r="D309" t="str">
            <v>MULTAS DIRECCION DE PROTECCION CIVIL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T309">
            <v>0</v>
          </cell>
          <cell r="U309">
            <v>0</v>
          </cell>
          <cell r="X309">
            <v>0</v>
          </cell>
          <cell r="Y309">
            <v>0</v>
          </cell>
          <cell r="AB309">
            <v>401</v>
          </cell>
          <cell r="AC309">
            <v>7</v>
          </cell>
          <cell r="AD309" t="str">
            <v>MULTAS DIRECCION DE PROTECCION CIVIL</v>
          </cell>
          <cell r="AE309">
            <v>0</v>
          </cell>
          <cell r="AF309">
            <v>0</v>
          </cell>
        </row>
        <row r="310">
          <cell r="A310">
            <v>40108</v>
          </cell>
          <cell r="B310">
            <v>401</v>
          </cell>
          <cell r="C310">
            <v>8</v>
          </cell>
          <cell r="D310" t="str">
            <v>MULTAS POR INCUM.DE REQUERIMIENTOS</v>
          </cell>
          <cell r="E310">
            <v>16156</v>
          </cell>
          <cell r="F310">
            <v>23242</v>
          </cell>
          <cell r="G310">
            <v>25259</v>
          </cell>
          <cell r="H310">
            <v>64657</v>
          </cell>
          <cell r="I310">
            <v>28524</v>
          </cell>
          <cell r="J310">
            <v>39200</v>
          </cell>
          <cell r="K310">
            <v>37001</v>
          </cell>
          <cell r="L310">
            <v>104725</v>
          </cell>
          <cell r="M310">
            <v>21040</v>
          </cell>
          <cell r="N310">
            <v>7706</v>
          </cell>
          <cell r="O310">
            <v>1921</v>
          </cell>
          <cell r="P310">
            <v>30667</v>
          </cell>
          <cell r="T310">
            <v>0</v>
          </cell>
          <cell r="U310">
            <v>200049</v>
          </cell>
          <cell r="X310">
            <v>0</v>
          </cell>
          <cell r="Y310">
            <v>200049</v>
          </cell>
          <cell r="AB310">
            <v>401</v>
          </cell>
          <cell r="AC310">
            <v>8</v>
          </cell>
          <cell r="AD310" t="str">
            <v>MULTAS POR INCUM.DE REQUERIMIENTOS</v>
          </cell>
          <cell r="AE310">
            <v>1921</v>
          </cell>
          <cell r="AF310">
            <v>200049</v>
          </cell>
        </row>
        <row r="311">
          <cell r="A311">
            <v>40109</v>
          </cell>
          <cell r="B311">
            <v>401</v>
          </cell>
          <cell r="C311">
            <v>9</v>
          </cell>
          <cell r="D311" t="str">
            <v>MULTAS DEL IMP.DE TRANSMISION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T311">
            <v>0</v>
          </cell>
          <cell r="U311">
            <v>0</v>
          </cell>
          <cell r="X311">
            <v>0</v>
          </cell>
          <cell r="Y311">
            <v>0</v>
          </cell>
          <cell r="AB311">
            <v>401</v>
          </cell>
          <cell r="AC311">
            <v>9</v>
          </cell>
          <cell r="AD311" t="str">
            <v>MULTAS DEL IMP.DE TRANSMISION</v>
          </cell>
          <cell r="AE311">
            <v>0</v>
          </cell>
          <cell r="AF311">
            <v>0</v>
          </cell>
        </row>
        <row r="312">
          <cell r="A312">
            <v>40110</v>
          </cell>
          <cell r="B312">
            <v>401</v>
          </cell>
          <cell r="C312">
            <v>10</v>
          </cell>
          <cell r="D312" t="str">
            <v>SANCIONES EN CARTAS DE NO PROPIEDAD</v>
          </cell>
          <cell r="E312">
            <v>0</v>
          </cell>
          <cell r="F312">
            <v>1365</v>
          </cell>
          <cell r="G312">
            <v>1560</v>
          </cell>
          <cell r="H312">
            <v>2925</v>
          </cell>
          <cell r="I312">
            <v>975</v>
          </cell>
          <cell r="J312">
            <v>1365</v>
          </cell>
          <cell r="K312">
            <v>1365</v>
          </cell>
          <cell r="L312">
            <v>3705</v>
          </cell>
          <cell r="M312">
            <v>390</v>
          </cell>
          <cell r="N312">
            <v>1365</v>
          </cell>
          <cell r="O312">
            <v>585</v>
          </cell>
          <cell r="P312">
            <v>2340</v>
          </cell>
          <cell r="T312">
            <v>0</v>
          </cell>
          <cell r="U312">
            <v>8970</v>
          </cell>
          <cell r="X312">
            <v>0</v>
          </cell>
          <cell r="Y312">
            <v>8970</v>
          </cell>
          <cell r="AB312">
            <v>401</v>
          </cell>
          <cell r="AC312">
            <v>10</v>
          </cell>
          <cell r="AD312" t="str">
            <v>SANCIONES EN CARTAS DE NO PROPIEDAD</v>
          </cell>
          <cell r="AE312">
            <v>585</v>
          </cell>
          <cell r="AF312">
            <v>8970</v>
          </cell>
        </row>
        <row r="313">
          <cell r="A313">
            <v>40111</v>
          </cell>
          <cell r="B313">
            <v>401</v>
          </cell>
          <cell r="C313">
            <v>11</v>
          </cell>
          <cell r="D313" t="str">
            <v>SANC POR REGULARIZACION DE CONSTRUCCION</v>
          </cell>
          <cell r="E313">
            <v>124440</v>
          </cell>
          <cell r="F313">
            <v>335405</v>
          </cell>
          <cell r="G313">
            <v>405980</v>
          </cell>
          <cell r="H313">
            <v>865825</v>
          </cell>
          <cell r="I313">
            <v>37060</v>
          </cell>
          <cell r="J313">
            <v>81405</v>
          </cell>
          <cell r="K313">
            <v>31113</v>
          </cell>
          <cell r="L313">
            <v>149578</v>
          </cell>
          <cell r="M313">
            <v>10715</v>
          </cell>
          <cell r="N313">
            <v>107803</v>
          </cell>
          <cell r="O313">
            <v>56055</v>
          </cell>
          <cell r="P313">
            <v>174573</v>
          </cell>
          <cell r="T313">
            <v>0</v>
          </cell>
          <cell r="U313">
            <v>1189976</v>
          </cell>
          <cell r="X313">
            <v>0</v>
          </cell>
          <cell r="Y313">
            <v>1189976</v>
          </cell>
          <cell r="AB313">
            <v>401</v>
          </cell>
          <cell r="AC313">
            <v>11</v>
          </cell>
          <cell r="AD313" t="str">
            <v>SANC POR REGULARIZACION DE CONSTRUCCION</v>
          </cell>
          <cell r="AE313">
            <v>56055</v>
          </cell>
          <cell r="AF313">
            <v>1189976</v>
          </cell>
        </row>
        <row r="314">
          <cell r="A314">
            <v>40112</v>
          </cell>
          <cell r="B314">
            <v>401</v>
          </cell>
          <cell r="C314">
            <v>12</v>
          </cell>
          <cell r="D314" t="str">
            <v>SANC PRESENTACION DE AVISOS DE ENAJ</v>
          </cell>
          <cell r="E314">
            <v>76944</v>
          </cell>
          <cell r="F314">
            <v>69384</v>
          </cell>
          <cell r="G314">
            <v>0</v>
          </cell>
          <cell r="H314">
            <v>146328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916.8</v>
          </cell>
          <cell r="N314">
            <v>916.8</v>
          </cell>
          <cell r="O314">
            <v>1833.6</v>
          </cell>
          <cell r="P314">
            <v>3667.2</v>
          </cell>
          <cell r="T314">
            <v>0</v>
          </cell>
          <cell r="U314">
            <v>149995.20000000001</v>
          </cell>
          <cell r="X314">
            <v>0</v>
          </cell>
          <cell r="Y314">
            <v>149995.20000000001</v>
          </cell>
          <cell r="AB314">
            <v>401</v>
          </cell>
          <cell r="AC314">
            <v>12</v>
          </cell>
          <cell r="AD314" t="str">
            <v>SANC PRESENTACION DE AVISOS DE ENAJ</v>
          </cell>
          <cell r="AE314">
            <v>1833.6</v>
          </cell>
          <cell r="AF314">
            <v>149995.20000000001</v>
          </cell>
        </row>
        <row r="315">
          <cell r="A315">
            <v>40113</v>
          </cell>
          <cell r="B315">
            <v>401</v>
          </cell>
          <cell r="C315">
            <v>13</v>
          </cell>
          <cell r="D315" t="str">
            <v>MULTA POR AUTOCORRECCION ISN FISCALIZ.</v>
          </cell>
          <cell r="E315">
            <v>15839.08</v>
          </cell>
          <cell r="F315">
            <v>87255.34</v>
          </cell>
          <cell r="G315">
            <v>14620</v>
          </cell>
          <cell r="H315">
            <v>117714.42</v>
          </cell>
          <cell r="I315">
            <v>459.13</v>
          </cell>
          <cell r="J315">
            <v>-283.83</v>
          </cell>
          <cell r="K315">
            <v>0</v>
          </cell>
          <cell r="L315">
            <v>175.3</v>
          </cell>
          <cell r="M315">
            <v>0</v>
          </cell>
          <cell r="N315">
            <v>0</v>
          </cell>
          <cell r="O315">
            <v>9792</v>
          </cell>
          <cell r="P315">
            <v>9792</v>
          </cell>
          <cell r="T315">
            <v>0</v>
          </cell>
          <cell r="U315">
            <v>127681.72</v>
          </cell>
          <cell r="X315">
            <v>0</v>
          </cell>
          <cell r="Y315">
            <v>127681.72</v>
          </cell>
          <cell r="AB315">
            <v>401</v>
          </cell>
          <cell r="AC315">
            <v>13</v>
          </cell>
          <cell r="AD315" t="str">
            <v>MULTA POR AUTOCORRECCION ISN FISCALIZ.</v>
          </cell>
          <cell r="AE315">
            <v>9792</v>
          </cell>
          <cell r="AF315">
            <v>127681.72</v>
          </cell>
        </row>
        <row r="316">
          <cell r="A316">
            <v>40114</v>
          </cell>
          <cell r="B316">
            <v>401</v>
          </cell>
          <cell r="C316">
            <v>14</v>
          </cell>
          <cell r="D316" t="str">
            <v>MULTA POR DESACATO ISN FISCALIZ.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24023.5</v>
          </cell>
          <cell r="N316">
            <v>0</v>
          </cell>
          <cell r="O316">
            <v>0</v>
          </cell>
          <cell r="P316">
            <v>24023.5</v>
          </cell>
          <cell r="T316">
            <v>0</v>
          </cell>
          <cell r="U316">
            <v>24023.5</v>
          </cell>
          <cell r="X316">
            <v>0</v>
          </cell>
          <cell r="Y316">
            <v>24023.5</v>
          </cell>
          <cell r="AB316">
            <v>401</v>
          </cell>
          <cell r="AC316">
            <v>14</v>
          </cell>
          <cell r="AD316" t="str">
            <v>MULTA POR DESACATO ISN FISCALIZ.</v>
          </cell>
          <cell r="AE316">
            <v>0</v>
          </cell>
          <cell r="AF316">
            <v>24023.5</v>
          </cell>
        </row>
        <row r="317">
          <cell r="A317">
            <v>40117</v>
          </cell>
          <cell r="B317">
            <v>401</v>
          </cell>
          <cell r="C317">
            <v>17</v>
          </cell>
          <cell r="D317" t="str">
            <v>MULTAS PODER JUDICIAL</v>
          </cell>
          <cell r="E317">
            <v>38533.360000000001</v>
          </cell>
          <cell r="F317">
            <v>76582.350000000006</v>
          </cell>
          <cell r="G317">
            <v>252813.01</v>
          </cell>
          <cell r="H317">
            <v>367928.72000000003</v>
          </cell>
          <cell r="I317">
            <v>48266.12</v>
          </cell>
          <cell r="J317">
            <v>73508.149999999994</v>
          </cell>
          <cell r="K317">
            <v>90033.33</v>
          </cell>
          <cell r="L317">
            <v>211807.59999999998</v>
          </cell>
          <cell r="M317">
            <v>55577.279999999999</v>
          </cell>
          <cell r="N317">
            <v>46414.47</v>
          </cell>
          <cell r="O317">
            <v>73548.83</v>
          </cell>
          <cell r="P317">
            <v>175540.58000000002</v>
          </cell>
          <cell r="T317">
            <v>0</v>
          </cell>
          <cell r="U317">
            <v>755276.9</v>
          </cell>
          <cell r="X317">
            <v>0</v>
          </cell>
          <cell r="Y317">
            <v>755276.9</v>
          </cell>
          <cell r="AB317">
            <v>401</v>
          </cell>
          <cell r="AC317">
            <v>17</v>
          </cell>
          <cell r="AD317" t="str">
            <v>MULTAS PODER JUDICIAL</v>
          </cell>
          <cell r="AE317">
            <v>73548.83</v>
          </cell>
          <cell r="AF317">
            <v>755276.9</v>
          </cell>
        </row>
        <row r="318">
          <cell r="A318">
            <v>40118</v>
          </cell>
          <cell r="B318">
            <v>401</v>
          </cell>
          <cell r="C318">
            <v>18</v>
          </cell>
          <cell r="D318" t="str">
            <v>MULTAS IMPUESTAS POR LA CONTRALORIA</v>
          </cell>
          <cell r="E318">
            <v>0</v>
          </cell>
          <cell r="F318">
            <v>0</v>
          </cell>
          <cell r="G318">
            <v>500</v>
          </cell>
          <cell r="H318">
            <v>500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979.03</v>
          </cell>
          <cell r="O318">
            <v>765.06</v>
          </cell>
          <cell r="P318">
            <v>1744.09</v>
          </cell>
          <cell r="T318">
            <v>0</v>
          </cell>
          <cell r="U318">
            <v>2244.09</v>
          </cell>
          <cell r="X318">
            <v>0</v>
          </cell>
          <cell r="Y318">
            <v>2244.09</v>
          </cell>
          <cell r="AB318">
            <v>401</v>
          </cell>
          <cell r="AC318">
            <v>18</v>
          </cell>
          <cell r="AD318" t="str">
            <v>MULTAS IMPUESTAS POR LA CONTRALORIA</v>
          </cell>
          <cell r="AE318">
            <v>765.06</v>
          </cell>
          <cell r="AF318">
            <v>2244.09</v>
          </cell>
        </row>
        <row r="319">
          <cell r="A319">
            <v>40119</v>
          </cell>
          <cell r="B319">
            <v>401</v>
          </cell>
          <cell r="C319">
            <v>19</v>
          </cell>
          <cell r="D319" t="str">
            <v>MULTAS TRANSP.PUB.(TAXI)SIN CONCESION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1000</v>
          </cell>
          <cell r="J319">
            <v>0</v>
          </cell>
          <cell r="K319">
            <v>27920</v>
          </cell>
          <cell r="L319">
            <v>28920</v>
          </cell>
          <cell r="M319">
            <v>0</v>
          </cell>
          <cell r="N319">
            <v>0</v>
          </cell>
          <cell r="O319">
            <v>27920</v>
          </cell>
          <cell r="P319">
            <v>27920</v>
          </cell>
          <cell r="T319">
            <v>0</v>
          </cell>
          <cell r="U319">
            <v>56840</v>
          </cell>
          <cell r="X319">
            <v>0</v>
          </cell>
          <cell r="Y319">
            <v>56840</v>
          </cell>
          <cell r="AB319">
            <v>401</v>
          </cell>
          <cell r="AC319">
            <v>19</v>
          </cell>
          <cell r="AD319" t="str">
            <v>MULTAS TRANSP.PUB.(TAXI)SIN CONCESION</v>
          </cell>
          <cell r="AE319">
            <v>27920</v>
          </cell>
          <cell r="AF319">
            <v>56840</v>
          </cell>
        </row>
        <row r="320">
          <cell r="A320">
            <v>40160</v>
          </cell>
          <cell r="B320">
            <v>401</v>
          </cell>
          <cell r="C320">
            <v>60</v>
          </cell>
          <cell r="D320" t="str">
            <v>SUBSIDIOS SANCIONES EN CARTAS DE NO PROP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T320">
            <v>0</v>
          </cell>
          <cell r="U320">
            <v>0</v>
          </cell>
          <cell r="X320">
            <v>0</v>
          </cell>
          <cell r="Y320">
            <v>0</v>
          </cell>
          <cell r="AB320">
            <v>401</v>
          </cell>
          <cell r="AC320">
            <v>60</v>
          </cell>
          <cell r="AD320" t="str">
            <v>SUBSIDIOS SANCIONES EN CARTAS DE NO PROP</v>
          </cell>
          <cell r="AE320">
            <v>0</v>
          </cell>
          <cell r="AF320">
            <v>0</v>
          </cell>
        </row>
        <row r="321">
          <cell r="A321">
            <v>40161</v>
          </cell>
          <cell r="B321">
            <v>401</v>
          </cell>
          <cell r="C321">
            <v>61</v>
          </cell>
          <cell r="D321" t="str">
            <v>SUB SANCIONES POR REG DE CONSTRUCCION</v>
          </cell>
          <cell r="E321">
            <v>0</v>
          </cell>
          <cell r="F321">
            <v>-36450</v>
          </cell>
          <cell r="G321">
            <v>-282670</v>
          </cell>
          <cell r="H321">
            <v>-319120</v>
          </cell>
          <cell r="I321">
            <v>-32165</v>
          </cell>
          <cell r="J321">
            <v>-81405</v>
          </cell>
          <cell r="K321">
            <v>-31065</v>
          </cell>
          <cell r="L321">
            <v>-144635</v>
          </cell>
          <cell r="M321">
            <v>-10080</v>
          </cell>
          <cell r="N321">
            <v>-107545</v>
          </cell>
          <cell r="O321">
            <v>-56055</v>
          </cell>
          <cell r="P321">
            <v>-173680</v>
          </cell>
          <cell r="T321">
            <v>0</v>
          </cell>
          <cell r="U321">
            <v>-637435</v>
          </cell>
          <cell r="X321">
            <v>0</v>
          </cell>
          <cell r="Y321">
            <v>-637435</v>
          </cell>
          <cell r="AB321">
            <v>401</v>
          </cell>
          <cell r="AC321">
            <v>61</v>
          </cell>
          <cell r="AD321" t="str">
            <v>SUB SANCIONES POR REG DE CONSTRUCCION</v>
          </cell>
          <cell r="AE321">
            <v>-56055</v>
          </cell>
          <cell r="AF321">
            <v>-637435</v>
          </cell>
        </row>
        <row r="322">
          <cell r="A322">
            <v>40162</v>
          </cell>
          <cell r="B322">
            <v>401</v>
          </cell>
          <cell r="C322">
            <v>62</v>
          </cell>
          <cell r="D322" t="str">
            <v>SUB SANCIONES PRESENT DE AVISOS DE ENAJ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T322">
            <v>0</v>
          </cell>
          <cell r="U322">
            <v>0</v>
          </cell>
          <cell r="X322">
            <v>0</v>
          </cell>
          <cell r="Y322">
            <v>0</v>
          </cell>
          <cell r="AB322">
            <v>401</v>
          </cell>
          <cell r="AC322">
            <v>62</v>
          </cell>
          <cell r="AD322" t="str">
            <v>SUB SANCIONES PRESENT DE AVISOS DE ENAJ</v>
          </cell>
          <cell r="AE322">
            <v>0</v>
          </cell>
          <cell r="AF322">
            <v>0</v>
          </cell>
        </row>
        <row r="323">
          <cell r="A323">
            <v>40163</v>
          </cell>
          <cell r="B323">
            <v>401</v>
          </cell>
          <cell r="C323">
            <v>63</v>
          </cell>
          <cell r="D323" t="str">
            <v>SUBSIDIO MULTAS TRANSP.PUB.(TAXI)S/CONCE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T323">
            <v>0</v>
          </cell>
          <cell r="U323">
            <v>0</v>
          </cell>
          <cell r="X323">
            <v>0</v>
          </cell>
          <cell r="Y323">
            <v>0</v>
          </cell>
          <cell r="AB323">
            <v>401</v>
          </cell>
          <cell r="AC323">
            <v>63</v>
          </cell>
          <cell r="AD323" t="str">
            <v>SUBSIDIO MULTAS TRANSP.PUB.(TAXI)S/CONCE</v>
          </cell>
          <cell r="AE323">
            <v>0</v>
          </cell>
          <cell r="AF323">
            <v>0</v>
          </cell>
        </row>
        <row r="324">
          <cell r="A324">
            <v>40200</v>
          </cell>
          <cell r="B324">
            <v>402</v>
          </cell>
          <cell r="C324">
            <v>0</v>
          </cell>
          <cell r="D324" t="str">
            <v>RECARGOS</v>
          </cell>
          <cell r="E324">
            <v>0</v>
          </cell>
          <cell r="F324">
            <v>2900.6</v>
          </cell>
          <cell r="G324">
            <v>1541.62</v>
          </cell>
          <cell r="H324">
            <v>4442.2199999999993</v>
          </cell>
          <cell r="I324">
            <v>5764.53</v>
          </cell>
          <cell r="J324">
            <v>2103.4</v>
          </cell>
          <cell r="K324">
            <v>1819.75</v>
          </cell>
          <cell r="L324">
            <v>9687.68</v>
          </cell>
          <cell r="M324">
            <v>955.43</v>
          </cell>
          <cell r="N324">
            <v>11061.23</v>
          </cell>
          <cell r="O324">
            <v>2483.65</v>
          </cell>
          <cell r="P324">
            <v>14500.31</v>
          </cell>
          <cell r="T324">
            <v>0</v>
          </cell>
          <cell r="U324">
            <v>28630.21</v>
          </cell>
          <cell r="X324">
            <v>0</v>
          </cell>
          <cell r="Y324">
            <v>28630.21</v>
          </cell>
          <cell r="AB324">
            <v>402</v>
          </cell>
          <cell r="AC324">
            <v>0</v>
          </cell>
          <cell r="AD324" t="str">
            <v>RECARGOS</v>
          </cell>
          <cell r="AE324">
            <v>2483.65</v>
          </cell>
          <cell r="AF324">
            <v>28630.21</v>
          </cell>
        </row>
        <row r="325">
          <cell r="A325">
            <v>40201</v>
          </cell>
          <cell r="B325">
            <v>402</v>
          </cell>
          <cell r="C325">
            <v>1</v>
          </cell>
          <cell r="D325" t="str">
            <v>RECARGOS I.S.N. FISCALIZ.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270.99</v>
          </cell>
          <cell r="O325">
            <v>3174</v>
          </cell>
          <cell r="P325">
            <v>3444.99</v>
          </cell>
          <cell r="T325">
            <v>0</v>
          </cell>
          <cell r="U325">
            <v>3444.99</v>
          </cell>
          <cell r="X325">
            <v>0</v>
          </cell>
          <cell r="Y325">
            <v>3444.99</v>
          </cell>
          <cell r="AB325">
            <v>402</v>
          </cell>
          <cell r="AC325">
            <v>1</v>
          </cell>
          <cell r="AD325" t="str">
            <v>RECARGOS I.S.N. FISCALIZ.</v>
          </cell>
          <cell r="AE325">
            <v>3174</v>
          </cell>
          <cell r="AF325">
            <v>3444.99</v>
          </cell>
        </row>
        <row r="326">
          <cell r="A326">
            <v>40203</v>
          </cell>
          <cell r="B326">
            <v>402</v>
          </cell>
          <cell r="C326">
            <v>3</v>
          </cell>
          <cell r="D326" t="str">
            <v>RECARGOS DE IMP.DE TRANSMISION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T326">
            <v>0</v>
          </cell>
          <cell r="U326">
            <v>0</v>
          </cell>
          <cell r="X326">
            <v>0</v>
          </cell>
          <cell r="Y326">
            <v>0</v>
          </cell>
          <cell r="AB326">
            <v>402</v>
          </cell>
          <cell r="AC326">
            <v>3</v>
          </cell>
          <cell r="AD326" t="str">
            <v>RECARGOS DE IMP.DE TRANSMISION</v>
          </cell>
          <cell r="AE326">
            <v>0</v>
          </cell>
          <cell r="AF326">
            <v>0</v>
          </cell>
        </row>
        <row r="327">
          <cell r="A327">
            <v>40204</v>
          </cell>
          <cell r="B327">
            <v>402</v>
          </cell>
          <cell r="C327">
            <v>4</v>
          </cell>
          <cell r="D327" t="str">
            <v>RECARGOS DEL I.S.N</v>
          </cell>
          <cell r="E327">
            <v>380119.89</v>
          </cell>
          <cell r="F327">
            <v>252116.16</v>
          </cell>
          <cell r="G327">
            <v>322383.46000000002</v>
          </cell>
          <cell r="H327">
            <v>954619.51</v>
          </cell>
          <cell r="I327">
            <v>328585.15999999997</v>
          </cell>
          <cell r="J327">
            <v>1592060.65</v>
          </cell>
          <cell r="K327">
            <v>1118127.3799999999</v>
          </cell>
          <cell r="L327">
            <v>3038773.1899999995</v>
          </cell>
          <cell r="M327">
            <v>609876.98</v>
          </cell>
          <cell r="N327">
            <v>1755764.8</v>
          </cell>
          <cell r="O327">
            <v>464323.39</v>
          </cell>
          <cell r="P327">
            <v>2829965.1700000004</v>
          </cell>
          <cell r="T327">
            <v>0</v>
          </cell>
          <cell r="U327">
            <v>6823357.8699999992</v>
          </cell>
          <cell r="X327">
            <v>0</v>
          </cell>
          <cell r="Y327">
            <v>6823357.8700000001</v>
          </cell>
          <cell r="AB327">
            <v>402</v>
          </cell>
          <cell r="AC327">
            <v>4</v>
          </cell>
          <cell r="AD327" t="str">
            <v>RECARGOS DEL I.S.N</v>
          </cell>
          <cell r="AE327">
            <v>464323.39</v>
          </cell>
          <cell r="AF327">
            <v>6823357.8700000001</v>
          </cell>
        </row>
        <row r="328">
          <cell r="A328">
            <v>40205</v>
          </cell>
          <cell r="B328">
            <v>402</v>
          </cell>
          <cell r="C328">
            <v>5</v>
          </cell>
          <cell r="D328" t="str">
            <v>RECARGOS DEL IMP.SOBRE HOSPEDAJE</v>
          </cell>
          <cell r="E328">
            <v>2543.15</v>
          </cell>
          <cell r="F328">
            <v>3230.39</v>
          </cell>
          <cell r="G328">
            <v>6796</v>
          </cell>
          <cell r="H328">
            <v>12569.54</v>
          </cell>
          <cell r="I328">
            <v>877.1</v>
          </cell>
          <cell r="J328">
            <v>4291.12</v>
          </cell>
          <cell r="K328">
            <v>1430.57</v>
          </cell>
          <cell r="L328">
            <v>6598.79</v>
          </cell>
          <cell r="M328">
            <v>4427.3</v>
          </cell>
          <cell r="N328">
            <v>8881.6299999999992</v>
          </cell>
          <cell r="O328">
            <v>15501.16</v>
          </cell>
          <cell r="P328">
            <v>28810.09</v>
          </cell>
          <cell r="T328">
            <v>0</v>
          </cell>
          <cell r="U328">
            <v>47978.42</v>
          </cell>
          <cell r="X328">
            <v>0</v>
          </cell>
          <cell r="Y328">
            <v>47978.42</v>
          </cell>
          <cell r="AB328">
            <v>402</v>
          </cell>
          <cell r="AC328">
            <v>5</v>
          </cell>
          <cell r="AD328" t="str">
            <v>RECARGOS DEL IMP.SOBRE HOSPEDAJE</v>
          </cell>
          <cell r="AE328">
            <v>15501.16</v>
          </cell>
          <cell r="AF328">
            <v>47978.42</v>
          </cell>
        </row>
        <row r="329">
          <cell r="A329">
            <v>40206</v>
          </cell>
          <cell r="B329">
            <v>402</v>
          </cell>
          <cell r="C329">
            <v>6</v>
          </cell>
          <cell r="D329" t="str">
            <v>INTERESES POR PLAZO I.S.N.</v>
          </cell>
          <cell r="E329">
            <v>6601.32</v>
          </cell>
          <cell r="F329">
            <v>756.06</v>
          </cell>
          <cell r="G329">
            <v>1059.6099999999999</v>
          </cell>
          <cell r="H329">
            <v>8416.99</v>
          </cell>
          <cell r="I329">
            <v>1059.6099999999999</v>
          </cell>
          <cell r="J329">
            <v>1059.6099999999999</v>
          </cell>
          <cell r="K329">
            <v>1059.6099999999999</v>
          </cell>
          <cell r="L329">
            <v>3178.83</v>
          </cell>
          <cell r="M329">
            <v>1059.6199999999999</v>
          </cell>
          <cell r="N329">
            <v>1281.56</v>
          </cell>
          <cell r="O329">
            <v>1073.6199999999999</v>
          </cell>
          <cell r="P329">
            <v>3414.7999999999997</v>
          </cell>
          <cell r="T329">
            <v>0</v>
          </cell>
          <cell r="U329">
            <v>15010.619999999999</v>
          </cell>
          <cell r="X329">
            <v>0</v>
          </cell>
          <cell r="Y329">
            <v>15010.62</v>
          </cell>
          <cell r="AB329">
            <v>402</v>
          </cell>
          <cell r="AC329">
            <v>6</v>
          </cell>
          <cell r="AD329" t="str">
            <v>INTERESES POR PLAZO I.S.N.</v>
          </cell>
          <cell r="AE329">
            <v>1073.6199999999999</v>
          </cell>
          <cell r="AF329">
            <v>15010.62</v>
          </cell>
        </row>
        <row r="330">
          <cell r="A330">
            <v>40209</v>
          </cell>
          <cell r="B330">
            <v>402</v>
          </cell>
          <cell r="C330">
            <v>9</v>
          </cell>
          <cell r="D330" t="str">
            <v>RECARGOS X MULTAS AGENCIA EST.DE TRANSP.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T330">
            <v>0</v>
          </cell>
          <cell r="U330">
            <v>0</v>
          </cell>
          <cell r="X330">
            <v>0</v>
          </cell>
          <cell r="Y330">
            <v>0</v>
          </cell>
          <cell r="AB330">
            <v>402</v>
          </cell>
          <cell r="AC330">
            <v>9</v>
          </cell>
          <cell r="AD330" t="str">
            <v>RECARGOS X MULTAS AGENCIA EST.DE TRANSP.</v>
          </cell>
          <cell r="AE330">
            <v>0</v>
          </cell>
          <cell r="AF330">
            <v>0</v>
          </cell>
        </row>
        <row r="331">
          <cell r="A331">
            <v>40210</v>
          </cell>
          <cell r="B331">
            <v>402</v>
          </cell>
          <cell r="C331">
            <v>10</v>
          </cell>
          <cell r="D331" t="str">
            <v>INTS.X PLAZO X MULT.ESTAT.DIR.CRED.Y COB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T331">
            <v>0</v>
          </cell>
          <cell r="U331">
            <v>0</v>
          </cell>
          <cell r="X331">
            <v>0</v>
          </cell>
          <cell r="Y331">
            <v>0</v>
          </cell>
          <cell r="AB331">
            <v>402</v>
          </cell>
          <cell r="AC331">
            <v>10</v>
          </cell>
          <cell r="AD331" t="str">
            <v>INTS.X PLAZO X MULT.ESTAT.DIR.CRED.Y COB</v>
          </cell>
          <cell r="AE331">
            <v>0</v>
          </cell>
          <cell r="AF331">
            <v>0</v>
          </cell>
        </row>
        <row r="332">
          <cell r="A332">
            <v>40211</v>
          </cell>
          <cell r="B332">
            <v>402</v>
          </cell>
          <cell r="C332">
            <v>11</v>
          </cell>
          <cell r="D332" t="str">
            <v>SUB.DE RECARGOS DE IMPUESTO S/NOMINAS</v>
          </cell>
          <cell r="E332">
            <v>0</v>
          </cell>
          <cell r="F332">
            <v>-2340</v>
          </cell>
          <cell r="G332">
            <v>-103863.93</v>
          </cell>
          <cell r="H332">
            <v>-106203.93</v>
          </cell>
          <cell r="I332">
            <v>-143845.81</v>
          </cell>
          <cell r="J332">
            <v>-1235618.93</v>
          </cell>
          <cell r="K332">
            <v>-904380.38</v>
          </cell>
          <cell r="L332">
            <v>-2283845.12</v>
          </cell>
          <cell r="M332">
            <v>-216413.94</v>
          </cell>
          <cell r="N332">
            <v>-1507085.44</v>
          </cell>
          <cell r="O332">
            <v>-148704.51</v>
          </cell>
          <cell r="P332">
            <v>-1872203.89</v>
          </cell>
          <cell r="T332">
            <v>0</v>
          </cell>
          <cell r="U332">
            <v>-4262252.9399999995</v>
          </cell>
          <cell r="X332">
            <v>0</v>
          </cell>
          <cell r="Y332">
            <v>-4262252.9400000004</v>
          </cell>
          <cell r="AB332">
            <v>402</v>
          </cell>
          <cell r="AC332">
            <v>11</v>
          </cell>
          <cell r="AD332" t="str">
            <v>SUB.DE RECARGOS DE IMPUESTO S/NOMINAS</v>
          </cell>
          <cell r="AE332">
            <v>-148704.51</v>
          </cell>
          <cell r="AF332">
            <v>-4262252.9400000004</v>
          </cell>
        </row>
        <row r="333">
          <cell r="A333">
            <v>40212</v>
          </cell>
          <cell r="B333">
            <v>402</v>
          </cell>
          <cell r="C333">
            <v>12</v>
          </cell>
          <cell r="D333" t="str">
            <v>RECARGOS PLUSVALIA LINCOLN</v>
          </cell>
          <cell r="E333">
            <v>0</v>
          </cell>
          <cell r="F333">
            <v>79453</v>
          </cell>
          <cell r="G333">
            <v>348.57</v>
          </cell>
          <cell r="H333">
            <v>79801.570000000007</v>
          </cell>
          <cell r="I333">
            <v>110530.46</v>
          </cell>
          <cell r="J333">
            <v>14654.83</v>
          </cell>
          <cell r="K333">
            <v>998.61</v>
          </cell>
          <cell r="L333">
            <v>126183.90000000001</v>
          </cell>
          <cell r="M333">
            <v>0</v>
          </cell>
          <cell r="N333">
            <v>0</v>
          </cell>
          <cell r="O333">
            <v>2031.04</v>
          </cell>
          <cell r="P333">
            <v>2031.04</v>
          </cell>
          <cell r="T333">
            <v>0</v>
          </cell>
          <cell r="U333">
            <v>208016.51</v>
          </cell>
          <cell r="X333">
            <v>0</v>
          </cell>
          <cell r="Y333">
            <v>208016.51</v>
          </cell>
          <cell r="AB333">
            <v>402</v>
          </cell>
          <cell r="AC333">
            <v>12</v>
          </cell>
          <cell r="AD333" t="str">
            <v>RECARGOS PLUSVALIA LINCOLN</v>
          </cell>
          <cell r="AE333">
            <v>2031.04</v>
          </cell>
          <cell r="AF333">
            <v>208016.51</v>
          </cell>
        </row>
        <row r="334">
          <cell r="A334">
            <v>40250</v>
          </cell>
          <cell r="B334">
            <v>402</v>
          </cell>
          <cell r="C334">
            <v>50</v>
          </cell>
          <cell r="D334" t="str">
            <v>BONIFICACIONES PLUSVALIA LINCOLN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T334">
            <v>0</v>
          </cell>
          <cell r="U334">
            <v>0</v>
          </cell>
          <cell r="X334">
            <v>0</v>
          </cell>
          <cell r="Y334">
            <v>0</v>
          </cell>
          <cell r="AB334">
            <v>402</v>
          </cell>
          <cell r="AC334">
            <v>50</v>
          </cell>
          <cell r="AD334" t="str">
            <v>BONIFICACIONES PLUSVALIA LINCOLN</v>
          </cell>
          <cell r="AE334">
            <v>0</v>
          </cell>
          <cell r="AF334">
            <v>0</v>
          </cell>
        </row>
        <row r="335">
          <cell r="A335">
            <v>40300</v>
          </cell>
          <cell r="B335">
            <v>403</v>
          </cell>
          <cell r="C335">
            <v>0</v>
          </cell>
          <cell r="D335" t="str">
            <v>SANCIONES ADMINISTRATIVAS</v>
          </cell>
          <cell r="E335">
            <v>17597.29</v>
          </cell>
          <cell r="F335">
            <v>185795.67</v>
          </cell>
          <cell r="G335">
            <v>207973.44</v>
          </cell>
          <cell r="H335">
            <v>411366.40000000002</v>
          </cell>
          <cell r="I335">
            <v>66914.77</v>
          </cell>
          <cell r="J335">
            <v>73923.820000000007</v>
          </cell>
          <cell r="K335">
            <v>184151.54</v>
          </cell>
          <cell r="L335">
            <v>324990.13</v>
          </cell>
          <cell r="M335">
            <v>40195.78</v>
          </cell>
          <cell r="N335">
            <v>46323.22</v>
          </cell>
          <cell r="O335">
            <v>32630.26</v>
          </cell>
          <cell r="P335">
            <v>119149.26</v>
          </cell>
          <cell r="T335">
            <v>0</v>
          </cell>
          <cell r="U335">
            <v>855505.79</v>
          </cell>
          <cell r="X335">
            <v>0</v>
          </cell>
          <cell r="Y335">
            <v>855505.79</v>
          </cell>
          <cell r="AB335">
            <v>403</v>
          </cell>
          <cell r="AC335">
            <v>0</v>
          </cell>
          <cell r="AD335" t="str">
            <v>SANCIONES</v>
          </cell>
          <cell r="AE335">
            <v>32630.26</v>
          </cell>
          <cell r="AF335">
            <v>855505.79</v>
          </cell>
        </row>
        <row r="336">
          <cell r="A336">
            <v>40302</v>
          </cell>
          <cell r="B336">
            <v>403</v>
          </cell>
          <cell r="C336">
            <v>2</v>
          </cell>
          <cell r="D336" t="str">
            <v>SANCIONES IMPUESTO SOBRE HOSPEDAJE</v>
          </cell>
          <cell r="E336">
            <v>0</v>
          </cell>
          <cell r="F336">
            <v>4811</v>
          </cell>
          <cell r="G336">
            <v>20114.03</v>
          </cell>
          <cell r="H336">
            <v>24925.03</v>
          </cell>
          <cell r="I336">
            <v>0</v>
          </cell>
          <cell r="J336">
            <v>1797</v>
          </cell>
          <cell r="K336">
            <v>5409.4</v>
          </cell>
          <cell r="L336">
            <v>7206.4</v>
          </cell>
          <cell r="M336">
            <v>3391.32</v>
          </cell>
          <cell r="N336">
            <v>5448.76</v>
          </cell>
          <cell r="O336">
            <v>168</v>
          </cell>
          <cell r="P336">
            <v>9008.08</v>
          </cell>
          <cell r="T336">
            <v>0</v>
          </cell>
          <cell r="U336">
            <v>41139.509999999995</v>
          </cell>
          <cell r="X336">
            <v>0</v>
          </cell>
          <cell r="Y336">
            <v>41139.51</v>
          </cell>
          <cell r="AB336">
            <v>403</v>
          </cell>
          <cell r="AC336">
            <v>2</v>
          </cell>
          <cell r="AD336" t="str">
            <v>SANCIONES IMPUESTO SOBRE HOSPEDAJE</v>
          </cell>
          <cell r="AE336">
            <v>168</v>
          </cell>
          <cell r="AF336">
            <v>41139.51</v>
          </cell>
        </row>
        <row r="337">
          <cell r="A337">
            <v>40305</v>
          </cell>
          <cell r="B337">
            <v>403</v>
          </cell>
          <cell r="C337">
            <v>5</v>
          </cell>
          <cell r="D337" t="str">
            <v>SANCIONES I.S.N.</v>
          </cell>
          <cell r="E337">
            <v>225007.44</v>
          </cell>
          <cell r="F337">
            <v>246700.69</v>
          </cell>
          <cell r="G337">
            <v>380768.23</v>
          </cell>
          <cell r="H337">
            <v>852476.36</v>
          </cell>
          <cell r="I337">
            <v>866358.55</v>
          </cell>
          <cell r="J337">
            <v>2638940.21</v>
          </cell>
          <cell r="K337">
            <v>5173904.78</v>
          </cell>
          <cell r="L337">
            <v>8679203.5399999991</v>
          </cell>
          <cell r="M337">
            <v>715698.3</v>
          </cell>
          <cell r="N337">
            <v>2558625.1800000002</v>
          </cell>
          <cell r="O337">
            <v>657179.74</v>
          </cell>
          <cell r="P337">
            <v>3931503.2200000007</v>
          </cell>
          <cell r="T337">
            <v>0</v>
          </cell>
          <cell r="U337">
            <v>13463183.119999999</v>
          </cell>
          <cell r="X337">
            <v>0</v>
          </cell>
          <cell r="Y337">
            <v>13463183.119999999</v>
          </cell>
          <cell r="AB337">
            <v>403</v>
          </cell>
          <cell r="AC337">
            <v>5</v>
          </cell>
          <cell r="AD337" t="str">
            <v>SANCIONES I.S.N.</v>
          </cell>
          <cell r="AE337">
            <v>657179.74</v>
          </cell>
          <cell r="AF337">
            <v>13463183.119999999</v>
          </cell>
        </row>
        <row r="338">
          <cell r="A338">
            <v>40311</v>
          </cell>
          <cell r="B338">
            <v>403</v>
          </cell>
          <cell r="C338">
            <v>11</v>
          </cell>
          <cell r="D338" t="str">
            <v>CONDONACION DE SANCIONES DE ISN</v>
          </cell>
          <cell r="E338">
            <v>0</v>
          </cell>
          <cell r="F338">
            <v>0</v>
          </cell>
          <cell r="G338">
            <v>-214706.73</v>
          </cell>
          <cell r="H338">
            <v>-214706.73</v>
          </cell>
          <cell r="I338">
            <v>-749728.65</v>
          </cell>
          <cell r="J338">
            <v>-2468882.0699999998</v>
          </cell>
          <cell r="K338">
            <v>-5022661.78</v>
          </cell>
          <cell r="L338">
            <v>-8241272.5</v>
          </cell>
          <cell r="M338">
            <v>-568160.69999999995</v>
          </cell>
          <cell r="N338">
            <v>-2446795.81</v>
          </cell>
          <cell r="O338">
            <v>-497695.66</v>
          </cell>
          <cell r="P338">
            <v>-3512652.17</v>
          </cell>
          <cell r="T338">
            <v>0</v>
          </cell>
          <cell r="U338">
            <v>-11968631.4</v>
          </cell>
          <cell r="X338">
            <v>0</v>
          </cell>
          <cell r="Y338">
            <v>-11968631.4</v>
          </cell>
          <cell r="AB338">
            <v>403</v>
          </cell>
          <cell r="AC338">
            <v>11</v>
          </cell>
          <cell r="AD338" t="str">
            <v>CONDONACION DE SANCIONES DE ISN</v>
          </cell>
          <cell r="AE338">
            <v>-497695.66</v>
          </cell>
          <cell r="AF338">
            <v>-11968631.4</v>
          </cell>
        </row>
        <row r="339">
          <cell r="A339">
            <v>40400</v>
          </cell>
          <cell r="B339">
            <v>404</v>
          </cell>
          <cell r="C339">
            <v>0</v>
          </cell>
          <cell r="D339" t="str">
            <v>CONMUTACION DE PENAS</v>
          </cell>
          <cell r="E339">
            <v>43950</v>
          </cell>
          <cell r="F339">
            <v>98589.6</v>
          </cell>
          <cell r="G339">
            <v>152072.29999999999</v>
          </cell>
          <cell r="H339">
            <v>294611.90000000002</v>
          </cell>
          <cell r="I339">
            <v>56455.5</v>
          </cell>
          <cell r="J339">
            <v>79100</v>
          </cell>
          <cell r="K339">
            <v>224522</v>
          </cell>
          <cell r="L339">
            <v>360077.5</v>
          </cell>
          <cell r="M339">
            <v>38600</v>
          </cell>
          <cell r="N339">
            <v>68941.600000000006</v>
          </cell>
          <cell r="O339">
            <v>124778.8</v>
          </cell>
          <cell r="P339">
            <v>232320.40000000002</v>
          </cell>
          <cell r="T339">
            <v>0</v>
          </cell>
          <cell r="U339">
            <v>887009.8</v>
          </cell>
          <cell r="X339">
            <v>0</v>
          </cell>
          <cell r="Y339">
            <v>887009.8</v>
          </cell>
          <cell r="AB339">
            <v>404</v>
          </cell>
          <cell r="AC339">
            <v>0</v>
          </cell>
          <cell r="AD339" t="str">
            <v>CONMUTACION DE PENAS</v>
          </cell>
          <cell r="AE339">
            <v>124778.8</v>
          </cell>
          <cell r="AF339">
            <v>887009.8</v>
          </cell>
        </row>
        <row r="340">
          <cell r="A340">
            <v>40500</v>
          </cell>
          <cell r="B340">
            <v>405</v>
          </cell>
          <cell r="C340">
            <v>0</v>
          </cell>
          <cell r="D340" t="str">
            <v>GASTOS DE EJECUCION</v>
          </cell>
          <cell r="E340">
            <v>23434.44</v>
          </cell>
          <cell r="F340">
            <v>22329.59</v>
          </cell>
          <cell r="G340">
            <v>58905.93</v>
          </cell>
          <cell r="H340">
            <v>104669.95999999999</v>
          </cell>
          <cell r="I340">
            <v>3291.09</v>
          </cell>
          <cell r="J340">
            <v>19422.21</v>
          </cell>
          <cell r="K340">
            <v>18778.46</v>
          </cell>
          <cell r="L340">
            <v>41491.759999999995</v>
          </cell>
          <cell r="M340">
            <v>4145.12</v>
          </cell>
          <cell r="N340">
            <v>23155.119999999999</v>
          </cell>
          <cell r="O340">
            <v>17258.599999999999</v>
          </cell>
          <cell r="P340">
            <v>44558.84</v>
          </cell>
          <cell r="T340">
            <v>0</v>
          </cell>
          <cell r="U340">
            <v>190720.56</v>
          </cell>
          <cell r="X340">
            <v>0</v>
          </cell>
          <cell r="Y340">
            <v>190720.56</v>
          </cell>
          <cell r="AB340">
            <v>405</v>
          </cell>
          <cell r="AC340">
            <v>0</v>
          </cell>
          <cell r="AD340" t="str">
            <v>GASTOS DE EJECUCION</v>
          </cell>
          <cell r="AE340">
            <v>17258.599999999999</v>
          </cell>
          <cell r="AF340">
            <v>190720.56</v>
          </cell>
        </row>
        <row r="341">
          <cell r="A341">
            <v>40502</v>
          </cell>
          <cell r="B341">
            <v>405</v>
          </cell>
          <cell r="C341">
            <v>2</v>
          </cell>
          <cell r="D341" t="str">
            <v>GASTOS D/EJEC.X MULT.AGENCIA EST.D/TRANS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T341">
            <v>0</v>
          </cell>
          <cell r="U341">
            <v>0</v>
          </cell>
          <cell r="X341">
            <v>0</v>
          </cell>
          <cell r="Y341">
            <v>0</v>
          </cell>
          <cell r="AB341">
            <v>405</v>
          </cell>
          <cell r="AC341">
            <v>2</v>
          </cell>
          <cell r="AD341" t="str">
            <v>GASTOS D/EJEC.X MULT.AGENCIA EST.D/TRANS</v>
          </cell>
          <cell r="AE341">
            <v>0</v>
          </cell>
          <cell r="AF341">
            <v>0</v>
          </cell>
        </row>
        <row r="342">
          <cell r="A342">
            <v>40503</v>
          </cell>
          <cell r="B342">
            <v>405</v>
          </cell>
          <cell r="C342">
            <v>3</v>
          </cell>
          <cell r="D342" t="str">
            <v>GASTOS DE EJECUCION I.S.N.</v>
          </cell>
          <cell r="E342">
            <v>33633.67</v>
          </cell>
          <cell r="F342">
            <v>32667.71</v>
          </cell>
          <cell r="G342">
            <v>37185.74</v>
          </cell>
          <cell r="H342">
            <v>103487.12</v>
          </cell>
          <cell r="I342">
            <v>125378.27</v>
          </cell>
          <cell r="J342">
            <v>202793.74</v>
          </cell>
          <cell r="K342">
            <v>198868.09</v>
          </cell>
          <cell r="L342">
            <v>527040.1</v>
          </cell>
          <cell r="M342">
            <v>89293.51</v>
          </cell>
          <cell r="N342">
            <v>109028.02</v>
          </cell>
          <cell r="O342">
            <v>66482.95</v>
          </cell>
          <cell r="P342">
            <v>264804.47999999998</v>
          </cell>
          <cell r="T342">
            <v>0</v>
          </cell>
          <cell r="U342">
            <v>895331.7</v>
          </cell>
          <cell r="X342">
            <v>0</v>
          </cell>
          <cell r="Y342">
            <v>895331.7</v>
          </cell>
          <cell r="AB342">
            <v>405</v>
          </cell>
          <cell r="AC342">
            <v>3</v>
          </cell>
          <cell r="AD342" t="str">
            <v>GASTOS DE EJECUCION I.S.N.</v>
          </cell>
          <cell r="AE342">
            <v>66482.95</v>
          </cell>
          <cell r="AF342">
            <v>895331.7</v>
          </cell>
        </row>
        <row r="343">
          <cell r="A343">
            <v>40504</v>
          </cell>
          <cell r="B343">
            <v>405</v>
          </cell>
          <cell r="C343">
            <v>4</v>
          </cell>
          <cell r="D343" t="str">
            <v>GASTOS DE EJECUCION IMP.SOBRE HOSPEDAJE</v>
          </cell>
          <cell r="E343">
            <v>0</v>
          </cell>
          <cell r="F343">
            <v>2523.6999999999998</v>
          </cell>
          <cell r="G343">
            <v>7049.29</v>
          </cell>
          <cell r="H343">
            <v>9572.99</v>
          </cell>
          <cell r="I343">
            <v>0</v>
          </cell>
          <cell r="J343">
            <v>1680</v>
          </cell>
          <cell r="K343">
            <v>589.79999999999995</v>
          </cell>
          <cell r="L343">
            <v>2269.8000000000002</v>
          </cell>
          <cell r="M343">
            <v>481.93</v>
          </cell>
          <cell r="N343">
            <v>895.53</v>
          </cell>
          <cell r="O343">
            <v>112</v>
          </cell>
          <cell r="P343">
            <v>1489.46</v>
          </cell>
          <cell r="T343">
            <v>0</v>
          </cell>
          <cell r="U343">
            <v>13332.25</v>
          </cell>
          <cell r="X343">
            <v>0</v>
          </cell>
          <cell r="Y343">
            <v>13332.25</v>
          </cell>
          <cell r="AB343">
            <v>405</v>
          </cell>
          <cell r="AC343">
            <v>4</v>
          </cell>
          <cell r="AD343" t="str">
            <v>GASTOS DE EJECUCION IMP.SOBRE HOSPEDAJE</v>
          </cell>
          <cell r="AE343">
            <v>112</v>
          </cell>
          <cell r="AF343">
            <v>13332.25</v>
          </cell>
        </row>
        <row r="344">
          <cell r="A344">
            <v>40505</v>
          </cell>
          <cell r="B344">
            <v>405</v>
          </cell>
          <cell r="C344">
            <v>5</v>
          </cell>
          <cell r="D344" t="str">
            <v>GASTOS DE EJECUCION CHEQUES NO PAG.</v>
          </cell>
          <cell r="E344">
            <v>113516.35</v>
          </cell>
          <cell r="F344">
            <v>54421.57</v>
          </cell>
          <cell r="G344">
            <v>83026.600000000006</v>
          </cell>
          <cell r="H344">
            <v>250964.52000000002</v>
          </cell>
          <cell r="I344">
            <v>20240.490000000002</v>
          </cell>
          <cell r="J344">
            <v>25836.79</v>
          </cell>
          <cell r="K344">
            <v>22789.13</v>
          </cell>
          <cell r="L344">
            <v>68866.41</v>
          </cell>
          <cell r="M344">
            <v>17763.939999999999</v>
          </cell>
          <cell r="N344">
            <v>22060.28</v>
          </cell>
          <cell r="O344">
            <v>10761.91</v>
          </cell>
          <cell r="P344">
            <v>50586.130000000005</v>
          </cell>
          <cell r="T344">
            <v>0</v>
          </cell>
          <cell r="U344">
            <v>370417.06000000006</v>
          </cell>
          <cell r="X344">
            <v>0</v>
          </cell>
          <cell r="Y344">
            <v>370417.06</v>
          </cell>
          <cell r="AB344">
            <v>405</v>
          </cell>
          <cell r="AC344">
            <v>5</v>
          </cell>
          <cell r="AD344" t="str">
            <v>GASTOS DE EJECUCION CHEQUES NO PAG.</v>
          </cell>
          <cell r="AE344">
            <v>10761.91</v>
          </cell>
          <cell r="AF344">
            <v>370417.06</v>
          </cell>
        </row>
        <row r="345">
          <cell r="A345">
            <v>40506</v>
          </cell>
          <cell r="B345">
            <v>405</v>
          </cell>
          <cell r="C345">
            <v>6</v>
          </cell>
          <cell r="D345" t="str">
            <v>GASTOS DE EJEC.TRANS.VEH.MOTOR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T345">
            <v>0</v>
          </cell>
          <cell r="U345">
            <v>0</v>
          </cell>
          <cell r="X345">
            <v>0</v>
          </cell>
          <cell r="Y345">
            <v>0</v>
          </cell>
          <cell r="AB345">
            <v>405</v>
          </cell>
          <cell r="AC345">
            <v>6</v>
          </cell>
          <cell r="AD345" t="str">
            <v>GASTOS DE EJEC.TRANS.VEH.MOTOR</v>
          </cell>
          <cell r="AE345">
            <v>0</v>
          </cell>
          <cell r="AF345">
            <v>0</v>
          </cell>
        </row>
        <row r="346">
          <cell r="A346">
            <v>40507</v>
          </cell>
          <cell r="B346">
            <v>405</v>
          </cell>
          <cell r="C346">
            <v>7</v>
          </cell>
          <cell r="D346" t="str">
            <v>COBRO DE GASTOS EXTRAORDINARIOS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18000</v>
          </cell>
          <cell r="K346">
            <v>16100</v>
          </cell>
          <cell r="L346">
            <v>34100</v>
          </cell>
          <cell r="M346">
            <v>0</v>
          </cell>
          <cell r="N346">
            <v>464</v>
          </cell>
          <cell r="O346">
            <v>-1137.5</v>
          </cell>
          <cell r="P346">
            <v>-673.5</v>
          </cell>
          <cell r="T346">
            <v>0</v>
          </cell>
          <cell r="U346">
            <v>33426.5</v>
          </cell>
          <cell r="X346">
            <v>0</v>
          </cell>
          <cell r="Y346">
            <v>33426.5</v>
          </cell>
          <cell r="AB346">
            <v>405</v>
          </cell>
          <cell r="AC346">
            <v>7</v>
          </cell>
          <cell r="AD346" t="str">
            <v>COBRO DE GASTOS EXTRAORDINARIOS</v>
          </cell>
          <cell r="AE346">
            <v>-1137.5</v>
          </cell>
          <cell r="AF346">
            <v>33426.5</v>
          </cell>
        </row>
        <row r="347">
          <cell r="A347">
            <v>40509</v>
          </cell>
          <cell r="B347">
            <v>405</v>
          </cell>
          <cell r="C347">
            <v>9</v>
          </cell>
          <cell r="D347" t="str">
            <v>GASTOS DE COBRANZAS PLUSVALIA LINCOLN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T347">
            <v>0</v>
          </cell>
          <cell r="U347">
            <v>0</v>
          </cell>
          <cell r="X347">
            <v>0</v>
          </cell>
          <cell r="Y347">
            <v>0</v>
          </cell>
          <cell r="AB347">
            <v>405</v>
          </cell>
          <cell r="AC347">
            <v>9</v>
          </cell>
          <cell r="AD347" t="str">
            <v>GASTOS DE COBRANZAS PLUSVALIA LINCOLN</v>
          </cell>
          <cell r="AE347">
            <v>0</v>
          </cell>
          <cell r="AF347">
            <v>0</v>
          </cell>
        </row>
        <row r="348">
          <cell r="A348">
            <v>40600</v>
          </cell>
          <cell r="B348">
            <v>406</v>
          </cell>
          <cell r="C348">
            <v>0</v>
          </cell>
          <cell r="D348" t="str">
            <v>ACTUALIZACION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T348">
            <v>0</v>
          </cell>
          <cell r="U348">
            <v>0</v>
          </cell>
          <cell r="X348">
            <v>0</v>
          </cell>
          <cell r="Y348">
            <v>0</v>
          </cell>
          <cell r="AB348">
            <v>406</v>
          </cell>
          <cell r="AC348">
            <v>0</v>
          </cell>
          <cell r="AD348" t="str">
            <v>ACTUALIZACION</v>
          </cell>
          <cell r="AE348">
            <v>0</v>
          </cell>
          <cell r="AF348">
            <v>0</v>
          </cell>
        </row>
        <row r="349">
          <cell r="A349">
            <v>40601</v>
          </cell>
          <cell r="B349">
            <v>406</v>
          </cell>
          <cell r="C349">
            <v>1</v>
          </cell>
          <cell r="D349" t="str">
            <v>ACT.MULTAS ESTATALES DIR.CRED.Y COB.</v>
          </cell>
          <cell r="E349">
            <v>9830.52</v>
          </cell>
          <cell r="F349">
            <v>16872.41</v>
          </cell>
          <cell r="G349">
            <v>45392.88</v>
          </cell>
          <cell r="H349">
            <v>72095.81</v>
          </cell>
          <cell r="I349">
            <v>7741.9</v>
          </cell>
          <cell r="J349">
            <v>15111.31</v>
          </cell>
          <cell r="K349">
            <v>14376.02</v>
          </cell>
          <cell r="L349">
            <v>37229.229999999996</v>
          </cell>
          <cell r="M349">
            <v>24563.11</v>
          </cell>
          <cell r="N349">
            <v>9998.68</v>
          </cell>
          <cell r="O349">
            <v>10992.63</v>
          </cell>
          <cell r="P349">
            <v>45554.42</v>
          </cell>
          <cell r="T349">
            <v>0</v>
          </cell>
          <cell r="U349">
            <v>154879.46</v>
          </cell>
          <cell r="X349">
            <v>0</v>
          </cell>
          <cell r="Y349">
            <v>154879.46</v>
          </cell>
          <cell r="AB349">
            <v>406</v>
          </cell>
          <cell r="AC349">
            <v>1</v>
          </cell>
          <cell r="AD349" t="str">
            <v>ACT.MULTAS ESTATALES DIR.CRED.Y COB.</v>
          </cell>
          <cell r="AE349">
            <v>10992.63</v>
          </cell>
          <cell r="AF349">
            <v>154879.46</v>
          </cell>
        </row>
        <row r="350">
          <cell r="A350">
            <v>40602</v>
          </cell>
          <cell r="B350">
            <v>406</v>
          </cell>
          <cell r="C350">
            <v>2</v>
          </cell>
          <cell r="D350" t="str">
            <v>ACTUALIZACION MULT.AGENCIA EST.DE TRANSP</v>
          </cell>
          <cell r="E350">
            <v>0</v>
          </cell>
          <cell r="F350">
            <v>0</v>
          </cell>
          <cell r="G350">
            <v>37.299999999999997</v>
          </cell>
          <cell r="H350">
            <v>37.299999999999997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T350">
            <v>0</v>
          </cell>
          <cell r="U350">
            <v>37.299999999999997</v>
          </cell>
          <cell r="X350">
            <v>0</v>
          </cell>
          <cell r="Y350">
            <v>37.299999999999997</v>
          </cell>
          <cell r="AB350">
            <v>406</v>
          </cell>
          <cell r="AC350">
            <v>2</v>
          </cell>
          <cell r="AD350" t="str">
            <v>ACTUALIZACION MULT.AGENCIA EST.DE TRANSP</v>
          </cell>
          <cell r="AE350">
            <v>0</v>
          </cell>
          <cell r="AF350">
            <v>37.299999999999997</v>
          </cell>
        </row>
        <row r="351">
          <cell r="A351">
            <v>40700</v>
          </cell>
          <cell r="B351">
            <v>407</v>
          </cell>
          <cell r="C351">
            <v>0</v>
          </cell>
          <cell r="D351" t="str">
            <v>SERVICIOS DE MENSAJERIA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T351">
            <v>0</v>
          </cell>
          <cell r="U351">
            <v>0</v>
          </cell>
          <cell r="X351">
            <v>0</v>
          </cell>
          <cell r="Y351">
            <v>0</v>
          </cell>
          <cell r="AB351">
            <v>407</v>
          </cell>
          <cell r="AC351">
            <v>0</v>
          </cell>
          <cell r="AD351" t="str">
            <v>SERVICIOS DE MENSAJERIA</v>
          </cell>
          <cell r="AE351">
            <v>0</v>
          </cell>
          <cell r="AF351">
            <v>0</v>
          </cell>
        </row>
        <row r="352">
          <cell r="A352">
            <v>40701</v>
          </cell>
          <cell r="B352">
            <v>407</v>
          </cell>
          <cell r="C352">
            <v>1</v>
          </cell>
          <cell r="D352" t="str">
            <v>SERVICIOS DE MENSAJERIA</v>
          </cell>
          <cell r="E352">
            <v>7899.96</v>
          </cell>
          <cell r="F352">
            <v>6858.88</v>
          </cell>
          <cell r="G352">
            <v>10966.44</v>
          </cell>
          <cell r="H352">
            <v>25725.279999999999</v>
          </cell>
          <cell r="I352">
            <v>10439.129999999999</v>
          </cell>
          <cell r="J352">
            <v>7721.25</v>
          </cell>
          <cell r="K352">
            <v>7474.17</v>
          </cell>
          <cell r="L352">
            <v>25634.549999999996</v>
          </cell>
          <cell r="M352">
            <v>6732.93</v>
          </cell>
          <cell r="N352">
            <v>7659.48</v>
          </cell>
          <cell r="O352">
            <v>8277.18</v>
          </cell>
          <cell r="P352">
            <v>22669.59</v>
          </cell>
          <cell r="T352">
            <v>0</v>
          </cell>
          <cell r="U352">
            <v>74029.42</v>
          </cell>
          <cell r="X352">
            <v>0</v>
          </cell>
          <cell r="Y352">
            <v>74029.42</v>
          </cell>
          <cell r="AB352">
            <v>407</v>
          </cell>
          <cell r="AC352">
            <v>1</v>
          </cell>
          <cell r="AD352" t="str">
            <v>SERVICIOS DE MENSAJERIA</v>
          </cell>
          <cell r="AE352">
            <v>8277.18</v>
          </cell>
          <cell r="AF352">
            <v>74029.42</v>
          </cell>
        </row>
        <row r="353">
          <cell r="A353">
            <v>40900</v>
          </cell>
          <cell r="B353">
            <v>409</v>
          </cell>
          <cell r="C353">
            <v>0</v>
          </cell>
          <cell r="D353" t="str">
            <v>DIVERSOS</v>
          </cell>
          <cell r="E353">
            <v>443277.31</v>
          </cell>
          <cell r="F353">
            <v>-15636.51</v>
          </cell>
          <cell r="G353">
            <v>27614.1</v>
          </cell>
          <cell r="H353">
            <v>455254.89999999997</v>
          </cell>
          <cell r="I353">
            <v>4666521.13</v>
          </cell>
          <cell r="J353">
            <v>94429.02</v>
          </cell>
          <cell r="K353">
            <v>328606612.13999999</v>
          </cell>
          <cell r="L353">
            <v>333367562.28999996</v>
          </cell>
          <cell r="M353">
            <v>200380.13</v>
          </cell>
          <cell r="N353">
            <v>4224516</v>
          </cell>
          <cell r="O353">
            <v>122028477.89</v>
          </cell>
          <cell r="P353">
            <v>126453374.02</v>
          </cell>
          <cell r="T353">
            <v>0</v>
          </cell>
          <cell r="U353">
            <v>460276191.20999992</v>
          </cell>
          <cell r="X353">
            <v>0</v>
          </cell>
          <cell r="Y353">
            <v>460276191.20999998</v>
          </cell>
          <cell r="AB353">
            <v>409</v>
          </cell>
          <cell r="AC353">
            <v>0</v>
          </cell>
          <cell r="AD353" t="str">
            <v>DIVERSOS</v>
          </cell>
          <cell r="AE353">
            <v>122028477.89</v>
          </cell>
          <cell r="AF353">
            <v>460276191.20999998</v>
          </cell>
        </row>
        <row r="354">
          <cell r="A354">
            <v>40904</v>
          </cell>
          <cell r="B354">
            <v>409</v>
          </cell>
          <cell r="C354">
            <v>4</v>
          </cell>
          <cell r="D354" t="str">
            <v>APORTACION C.M.C.I.</v>
          </cell>
          <cell r="E354">
            <v>12302.86</v>
          </cell>
          <cell r="F354">
            <v>0</v>
          </cell>
          <cell r="G354">
            <v>0</v>
          </cell>
          <cell r="H354">
            <v>12302.86</v>
          </cell>
          <cell r="I354">
            <v>0</v>
          </cell>
          <cell r="J354">
            <v>0</v>
          </cell>
          <cell r="K354">
            <v>9526.18</v>
          </cell>
          <cell r="L354">
            <v>9526.18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T354">
            <v>0</v>
          </cell>
          <cell r="U354">
            <v>21829.040000000001</v>
          </cell>
          <cell r="X354">
            <v>0</v>
          </cell>
          <cell r="Y354">
            <v>21829.040000000001</v>
          </cell>
          <cell r="AB354">
            <v>409</v>
          </cell>
          <cell r="AC354">
            <v>4</v>
          </cell>
          <cell r="AD354" t="str">
            <v>APORTACION C.M.C.I.</v>
          </cell>
          <cell r="AE354">
            <v>0</v>
          </cell>
          <cell r="AF354">
            <v>21829.040000000001</v>
          </cell>
        </row>
        <row r="355">
          <cell r="A355">
            <v>40906</v>
          </cell>
          <cell r="B355">
            <v>409</v>
          </cell>
          <cell r="C355">
            <v>6</v>
          </cell>
          <cell r="D355" t="str">
            <v>SANCIONES A CONTRATISTAS P.E.I.</v>
          </cell>
          <cell r="E355">
            <v>0</v>
          </cell>
          <cell r="F355">
            <v>52952.53</v>
          </cell>
          <cell r="G355">
            <v>0</v>
          </cell>
          <cell r="H355">
            <v>52952.53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T355">
            <v>0</v>
          </cell>
          <cell r="U355">
            <v>52952.53</v>
          </cell>
          <cell r="X355">
            <v>0</v>
          </cell>
          <cell r="Y355">
            <v>52952.53</v>
          </cell>
          <cell r="AB355">
            <v>409</v>
          </cell>
          <cell r="AC355">
            <v>6</v>
          </cell>
          <cell r="AD355" t="str">
            <v>SANCIONES A CONTRATISTAS P.E.I.</v>
          </cell>
          <cell r="AE355">
            <v>0</v>
          </cell>
          <cell r="AF355">
            <v>52952.53</v>
          </cell>
        </row>
        <row r="356">
          <cell r="A356">
            <v>40908</v>
          </cell>
          <cell r="B356">
            <v>409</v>
          </cell>
          <cell r="C356">
            <v>8</v>
          </cell>
          <cell r="D356" t="str">
            <v>REINTEGROS DE PRESUPUESTO</v>
          </cell>
          <cell r="E356">
            <v>-2171867.62</v>
          </cell>
          <cell r="F356">
            <v>17093253.329999998</v>
          </cell>
          <cell r="G356">
            <v>-50002.14</v>
          </cell>
          <cell r="H356">
            <v>14871383.569999997</v>
          </cell>
          <cell r="I356">
            <v>55612.07</v>
          </cell>
          <cell r="J356">
            <v>1238494.78</v>
          </cell>
          <cell r="K356">
            <v>2049444.23</v>
          </cell>
          <cell r="L356">
            <v>3343551.08</v>
          </cell>
          <cell r="M356">
            <v>-865367.08</v>
          </cell>
          <cell r="N356">
            <v>-522745.97</v>
          </cell>
          <cell r="O356">
            <v>10099545.109999999</v>
          </cell>
          <cell r="P356">
            <v>8711432.0599999987</v>
          </cell>
          <cell r="T356">
            <v>0</v>
          </cell>
          <cell r="U356">
            <v>26926366.709999993</v>
          </cell>
          <cell r="X356">
            <v>0</v>
          </cell>
          <cell r="Y356">
            <v>26926366.710000001</v>
          </cell>
          <cell r="AB356">
            <v>409</v>
          </cell>
          <cell r="AC356">
            <v>8</v>
          </cell>
          <cell r="AD356" t="str">
            <v>REINTEGROS DE PRESUPUESTO</v>
          </cell>
          <cell r="AE356">
            <v>10099545.109999999</v>
          </cell>
          <cell r="AF356">
            <v>26926366.710000001</v>
          </cell>
        </row>
        <row r="357">
          <cell r="A357">
            <v>41000</v>
          </cell>
          <cell r="B357">
            <v>410</v>
          </cell>
          <cell r="C357">
            <v>0</v>
          </cell>
          <cell r="D357" t="str">
            <v>DONATIVOS PARA OBRAS Y GASTOS PUBLICOS</v>
          </cell>
          <cell r="E357">
            <v>25731.88</v>
          </cell>
          <cell r="F357">
            <v>31158.720000000001</v>
          </cell>
          <cell r="G357">
            <v>14300</v>
          </cell>
          <cell r="H357">
            <v>71190.600000000006</v>
          </cell>
          <cell r="I357">
            <v>42230.5</v>
          </cell>
          <cell r="J357">
            <v>27766.69</v>
          </cell>
          <cell r="K357">
            <v>34510</v>
          </cell>
          <cell r="L357">
            <v>104507.19</v>
          </cell>
          <cell r="M357">
            <v>27977.96</v>
          </cell>
          <cell r="N357">
            <v>80196</v>
          </cell>
          <cell r="O357">
            <v>0</v>
          </cell>
          <cell r="P357">
            <v>108173.95999999999</v>
          </cell>
          <cell r="T357">
            <v>0</v>
          </cell>
          <cell r="U357">
            <v>283871.75</v>
          </cell>
          <cell r="X357">
            <v>0</v>
          </cell>
          <cell r="Y357">
            <v>283871.75</v>
          </cell>
          <cell r="AB357">
            <v>410</v>
          </cell>
          <cell r="AC357">
            <v>0</v>
          </cell>
          <cell r="AD357" t="str">
            <v>DONATIVOS PARA OBRAS Y GASTOS PUBLICOS</v>
          </cell>
          <cell r="AE357">
            <v>0</v>
          </cell>
          <cell r="AF357">
            <v>283871.75</v>
          </cell>
        </row>
        <row r="358">
          <cell r="A358">
            <v>41001</v>
          </cell>
          <cell r="B358">
            <v>410</v>
          </cell>
          <cell r="C358">
            <v>1</v>
          </cell>
          <cell r="D358" t="str">
            <v>DONATIVO PARA OBRAS VIA RAPIDA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T358">
            <v>0</v>
          </cell>
          <cell r="U358">
            <v>0</v>
          </cell>
          <cell r="X358">
            <v>0</v>
          </cell>
          <cell r="Y358">
            <v>0</v>
          </cell>
          <cell r="AB358">
            <v>410</v>
          </cell>
          <cell r="AC358">
            <v>1</v>
          </cell>
          <cell r="AD358" t="str">
            <v>DONATIVO PARA OBRAS VIA RAPIDA</v>
          </cell>
          <cell r="AE358">
            <v>0</v>
          </cell>
          <cell r="AF358">
            <v>0</v>
          </cell>
        </row>
        <row r="359">
          <cell r="A359">
            <v>41002</v>
          </cell>
          <cell r="B359">
            <v>410</v>
          </cell>
          <cell r="C359">
            <v>2</v>
          </cell>
          <cell r="D359" t="str">
            <v>APORT.AL GOB.DEL EDO. POR APOYO DE SEG.</v>
          </cell>
          <cell r="E359">
            <v>1522542.3</v>
          </cell>
          <cell r="F359">
            <v>1685251.98</v>
          </cell>
          <cell r="G359">
            <v>1302166.67</v>
          </cell>
          <cell r="H359">
            <v>4509960.95</v>
          </cell>
          <cell r="I359">
            <v>563500</v>
          </cell>
          <cell r="J359">
            <v>965083.34</v>
          </cell>
          <cell r="K359">
            <v>588750</v>
          </cell>
          <cell r="L359">
            <v>2117333.34</v>
          </cell>
          <cell r="M359">
            <v>761333.33</v>
          </cell>
          <cell r="N359">
            <v>715000</v>
          </cell>
          <cell r="O359">
            <v>547500</v>
          </cell>
          <cell r="P359">
            <v>2023833.33</v>
          </cell>
          <cell r="T359">
            <v>0</v>
          </cell>
          <cell r="U359">
            <v>8651127.620000001</v>
          </cell>
          <cell r="X359">
            <v>0</v>
          </cell>
          <cell r="Y359">
            <v>8651127.6199999992</v>
          </cell>
          <cell r="AB359">
            <v>410</v>
          </cell>
          <cell r="AC359">
            <v>2</v>
          </cell>
          <cell r="AD359" t="str">
            <v>APORT.AL GOB.DEL EDO. POR APOYO DE SEG.</v>
          </cell>
          <cell r="AE359">
            <v>547500</v>
          </cell>
          <cell r="AF359">
            <v>8651127.6199999992</v>
          </cell>
        </row>
        <row r="360">
          <cell r="A360">
            <v>41004</v>
          </cell>
          <cell r="B360">
            <v>410</v>
          </cell>
          <cell r="C360">
            <v>4</v>
          </cell>
          <cell r="D360" t="str">
            <v>DONATIVOS PARA CRUZ ROJA</v>
          </cell>
          <cell r="E360">
            <v>165945.9</v>
          </cell>
          <cell r="F360">
            <v>60649.3</v>
          </cell>
          <cell r="G360">
            <v>38139</v>
          </cell>
          <cell r="H360">
            <v>264734.2</v>
          </cell>
          <cell r="I360">
            <v>34330.17</v>
          </cell>
          <cell r="J360">
            <v>21467</v>
          </cell>
          <cell r="K360">
            <v>5826</v>
          </cell>
          <cell r="L360">
            <v>61623.17</v>
          </cell>
          <cell r="M360">
            <v>3420</v>
          </cell>
          <cell r="N360">
            <v>3271</v>
          </cell>
          <cell r="O360">
            <v>2031</v>
          </cell>
          <cell r="P360">
            <v>8722</v>
          </cell>
          <cell r="T360">
            <v>0</v>
          </cell>
          <cell r="U360">
            <v>335079.37</v>
          </cell>
          <cell r="X360">
            <v>0</v>
          </cell>
          <cell r="Y360">
            <v>335079.37</v>
          </cell>
          <cell r="AB360">
            <v>410</v>
          </cell>
          <cell r="AC360">
            <v>4</v>
          </cell>
          <cell r="AD360" t="str">
            <v>DONATIVOS PARA CRUZ ROJA</v>
          </cell>
          <cell r="AE360">
            <v>2031</v>
          </cell>
          <cell r="AF360">
            <v>335079.37</v>
          </cell>
        </row>
        <row r="361">
          <cell r="A361">
            <v>41005</v>
          </cell>
          <cell r="B361">
            <v>410</v>
          </cell>
          <cell r="C361">
            <v>5</v>
          </cell>
          <cell r="D361" t="str">
            <v>DONATIVOS PARA PATRONATO DE BOMBEROS</v>
          </cell>
          <cell r="E361">
            <v>55150</v>
          </cell>
          <cell r="F361">
            <v>20205</v>
          </cell>
          <cell r="G361">
            <v>12670</v>
          </cell>
          <cell r="H361">
            <v>88025</v>
          </cell>
          <cell r="I361">
            <v>11370</v>
          </cell>
          <cell r="J361">
            <v>7030</v>
          </cell>
          <cell r="K361">
            <v>1915</v>
          </cell>
          <cell r="L361">
            <v>20315</v>
          </cell>
          <cell r="M361">
            <v>1135</v>
          </cell>
          <cell r="N361">
            <v>1080</v>
          </cell>
          <cell r="O361">
            <v>670</v>
          </cell>
          <cell r="P361">
            <v>2885</v>
          </cell>
          <cell r="T361">
            <v>0</v>
          </cell>
          <cell r="U361">
            <v>111225</v>
          </cell>
          <cell r="X361">
            <v>0</v>
          </cell>
          <cell r="Y361">
            <v>111225</v>
          </cell>
          <cell r="AB361">
            <v>410</v>
          </cell>
          <cell r="AC361">
            <v>5</v>
          </cell>
          <cell r="AD361" t="str">
            <v>DONATIVOS PARA PATRONATO DE BOMBEROS</v>
          </cell>
          <cell r="AE361">
            <v>670</v>
          </cell>
          <cell r="AF361">
            <v>111225</v>
          </cell>
        </row>
        <row r="362">
          <cell r="A362">
            <v>41006</v>
          </cell>
          <cell r="B362">
            <v>410</v>
          </cell>
          <cell r="C362">
            <v>6</v>
          </cell>
          <cell r="D362" t="str">
            <v>DONATIVOS PARA CRUZ VERDE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T362">
            <v>0</v>
          </cell>
          <cell r="U362">
            <v>0</v>
          </cell>
          <cell r="X362">
            <v>0</v>
          </cell>
          <cell r="Y362">
            <v>0</v>
          </cell>
          <cell r="AB362">
            <v>410</v>
          </cell>
          <cell r="AC362">
            <v>6</v>
          </cell>
          <cell r="AD362" t="str">
            <v>DONATIVOS PARA CRUZ VERDE</v>
          </cell>
          <cell r="AE362">
            <v>0</v>
          </cell>
          <cell r="AF362">
            <v>0</v>
          </cell>
        </row>
        <row r="363">
          <cell r="A363">
            <v>41007</v>
          </cell>
          <cell r="B363">
            <v>410</v>
          </cell>
          <cell r="C363">
            <v>7</v>
          </cell>
          <cell r="D363" t="str">
            <v>DONATIVOS POR APLICAR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T363">
            <v>0</v>
          </cell>
          <cell r="U363">
            <v>0</v>
          </cell>
          <cell r="X363">
            <v>0</v>
          </cell>
          <cell r="Y363">
            <v>0</v>
          </cell>
          <cell r="AB363">
            <v>410</v>
          </cell>
          <cell r="AC363">
            <v>7</v>
          </cell>
          <cell r="AD363" t="str">
            <v>DONATIVOS POR APLICAR</v>
          </cell>
          <cell r="AE363">
            <v>0</v>
          </cell>
          <cell r="AF363">
            <v>0</v>
          </cell>
        </row>
        <row r="364">
          <cell r="A364">
            <v>41008</v>
          </cell>
          <cell r="B364">
            <v>410</v>
          </cell>
          <cell r="C364">
            <v>8</v>
          </cell>
          <cell r="D364" t="str">
            <v>DONATIVO PRO PATRONATO RECONSTRUYAMOS NL</v>
          </cell>
          <cell r="H364">
            <v>0</v>
          </cell>
          <cell r="L364">
            <v>0</v>
          </cell>
          <cell r="M364">
            <v>111851.17</v>
          </cell>
          <cell r="N364">
            <v>84848.28</v>
          </cell>
          <cell r="O364">
            <v>-180413.67</v>
          </cell>
          <cell r="P364">
            <v>16285.779999999999</v>
          </cell>
          <cell r="T364">
            <v>0</v>
          </cell>
          <cell r="U364">
            <v>16285.779999999999</v>
          </cell>
          <cell r="X364">
            <v>0</v>
          </cell>
          <cell r="Y364">
            <v>16285.78</v>
          </cell>
          <cell r="AB364">
            <v>410</v>
          </cell>
          <cell r="AC364">
            <v>8</v>
          </cell>
          <cell r="AD364" t="str">
            <v>DONATIVO PRO PATRONATO RECONSTRUYAMOS NL</v>
          </cell>
          <cell r="AE364">
            <v>-180413.67</v>
          </cell>
          <cell r="AF364">
            <v>16285.78</v>
          </cell>
        </row>
        <row r="365">
          <cell r="A365">
            <v>41100</v>
          </cell>
          <cell r="B365">
            <v>411</v>
          </cell>
          <cell r="C365">
            <v>0</v>
          </cell>
          <cell r="D365" t="str">
            <v>APORT.DE ORGS.PARAESTATALES Y OTRAS ENTI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T365">
            <v>0</v>
          </cell>
          <cell r="U365">
            <v>0</v>
          </cell>
          <cell r="X365">
            <v>0</v>
          </cell>
          <cell r="Y365">
            <v>0</v>
          </cell>
          <cell r="AB365">
            <v>411</v>
          </cell>
          <cell r="AC365">
            <v>0</v>
          </cell>
          <cell r="AD365" t="str">
            <v>APORT.DE ORGS.PARAESTATALES Y OTRAS ENTI</v>
          </cell>
          <cell r="AE365">
            <v>0</v>
          </cell>
          <cell r="AF365">
            <v>0</v>
          </cell>
        </row>
        <row r="366">
          <cell r="A366">
            <v>41101</v>
          </cell>
          <cell r="B366">
            <v>411</v>
          </cell>
          <cell r="C366">
            <v>1</v>
          </cell>
          <cell r="D366" t="str">
            <v>APORTACIONES U.I.E.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22775</v>
          </cell>
          <cell r="K366">
            <v>98000</v>
          </cell>
          <cell r="L366">
            <v>120775</v>
          </cell>
          <cell r="M366">
            <v>0</v>
          </cell>
          <cell r="N366">
            <v>0</v>
          </cell>
          <cell r="O366">
            <v>76136723.530000001</v>
          </cell>
          <cell r="P366">
            <v>76136723.530000001</v>
          </cell>
          <cell r="T366">
            <v>0</v>
          </cell>
          <cell r="U366">
            <v>76257498.530000001</v>
          </cell>
          <cell r="X366">
            <v>0</v>
          </cell>
          <cell r="Y366">
            <v>76257498.530000001</v>
          </cell>
          <cell r="AB366">
            <v>411</v>
          </cell>
          <cell r="AC366">
            <v>1</v>
          </cell>
          <cell r="AD366" t="str">
            <v>APORTACIONES U.I.E.</v>
          </cell>
          <cell r="AE366">
            <v>76136723.530000001</v>
          </cell>
          <cell r="AF366">
            <v>76257498.530000001</v>
          </cell>
        </row>
        <row r="367">
          <cell r="A367">
            <v>41102</v>
          </cell>
          <cell r="B367">
            <v>411</v>
          </cell>
          <cell r="C367">
            <v>2</v>
          </cell>
          <cell r="D367" t="str">
            <v>APORTACIONES SRIA. CONTRALORIA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T367">
            <v>0</v>
          </cell>
          <cell r="U367">
            <v>0</v>
          </cell>
          <cell r="X367">
            <v>0</v>
          </cell>
          <cell r="Y367">
            <v>0</v>
          </cell>
          <cell r="AB367">
            <v>411</v>
          </cell>
          <cell r="AC367">
            <v>2</v>
          </cell>
          <cell r="AD367" t="str">
            <v>APORTACIONES SRIA. CONTRALORIA</v>
          </cell>
          <cell r="AE367">
            <v>0</v>
          </cell>
          <cell r="AF367">
            <v>0</v>
          </cell>
        </row>
        <row r="368">
          <cell r="A368">
            <v>41106</v>
          </cell>
          <cell r="B368">
            <v>411</v>
          </cell>
          <cell r="C368">
            <v>6</v>
          </cell>
          <cell r="D368" t="str">
            <v>APORTACIONES I.C.V.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T368">
            <v>0</v>
          </cell>
          <cell r="U368">
            <v>0</v>
          </cell>
          <cell r="X368">
            <v>0</v>
          </cell>
          <cell r="Y368">
            <v>0</v>
          </cell>
          <cell r="AB368">
            <v>411</v>
          </cell>
          <cell r="AC368">
            <v>6</v>
          </cell>
          <cell r="AD368" t="str">
            <v>APORTACIONES I.C.V.</v>
          </cell>
          <cell r="AE368">
            <v>0</v>
          </cell>
          <cell r="AF368">
            <v>0</v>
          </cell>
        </row>
        <row r="369">
          <cell r="A369">
            <v>41109</v>
          </cell>
          <cell r="B369">
            <v>411</v>
          </cell>
          <cell r="C369">
            <v>9</v>
          </cell>
          <cell r="D369" t="str">
            <v>APORTACIONES U.A.N.L.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839484.8</v>
          </cell>
          <cell r="K369">
            <v>0</v>
          </cell>
          <cell r="L369">
            <v>839484.8</v>
          </cell>
          <cell r="M369">
            <v>0</v>
          </cell>
          <cell r="N369">
            <v>2197119.14</v>
          </cell>
          <cell r="O369">
            <v>0</v>
          </cell>
          <cell r="P369">
            <v>2197119.14</v>
          </cell>
          <cell r="T369">
            <v>0</v>
          </cell>
          <cell r="U369">
            <v>3036603.9400000004</v>
          </cell>
          <cell r="X369">
            <v>0</v>
          </cell>
          <cell r="Y369">
            <v>3036603.94</v>
          </cell>
          <cell r="AB369">
            <v>411</v>
          </cell>
          <cell r="AC369">
            <v>9</v>
          </cell>
          <cell r="AD369" t="str">
            <v>APORTACIONES U.A.N.L.</v>
          </cell>
          <cell r="AE369">
            <v>0</v>
          </cell>
          <cell r="AF369">
            <v>3036603.94</v>
          </cell>
        </row>
        <row r="370">
          <cell r="A370">
            <v>41111</v>
          </cell>
          <cell r="B370">
            <v>411</v>
          </cell>
          <cell r="C370">
            <v>11</v>
          </cell>
          <cell r="D370" t="str">
            <v>APORTACIONES OTROS ORGANISMOS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T370">
            <v>0</v>
          </cell>
          <cell r="U370">
            <v>0</v>
          </cell>
          <cell r="X370">
            <v>0</v>
          </cell>
          <cell r="Y370">
            <v>0</v>
          </cell>
          <cell r="AB370">
            <v>411</v>
          </cell>
          <cell r="AC370">
            <v>11</v>
          </cell>
          <cell r="AD370" t="str">
            <v>APORTACIONES OTROS ORGANISMOS</v>
          </cell>
          <cell r="AE370">
            <v>0</v>
          </cell>
          <cell r="AF370">
            <v>0</v>
          </cell>
        </row>
        <row r="371">
          <cell r="A371">
            <v>41607</v>
          </cell>
          <cell r="B371">
            <v>416</v>
          </cell>
          <cell r="C371">
            <v>7</v>
          </cell>
          <cell r="D371" t="str">
            <v>COORD.DE PROY.INFRAC.ESTRATEGICA(COPIES)</v>
          </cell>
          <cell r="E371">
            <v>0</v>
          </cell>
          <cell r="F371">
            <v>878323.15</v>
          </cell>
          <cell r="G371">
            <v>0</v>
          </cell>
          <cell r="H371">
            <v>878323.15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T371">
            <v>0</v>
          </cell>
          <cell r="U371">
            <v>878323.15</v>
          </cell>
          <cell r="X371">
            <v>0</v>
          </cell>
          <cell r="Y371">
            <v>878323.15</v>
          </cell>
          <cell r="AB371">
            <v>416</v>
          </cell>
          <cell r="AC371">
            <v>7</v>
          </cell>
          <cell r="AD371" t="str">
            <v>COORD.DE PROY.INFRAC.ESTRATEGICA(COPIES)</v>
          </cell>
          <cell r="AE371">
            <v>0</v>
          </cell>
          <cell r="AF371">
            <v>878323.15</v>
          </cell>
        </row>
        <row r="372">
          <cell r="A372">
            <v>44001</v>
          </cell>
          <cell r="B372">
            <v>440</v>
          </cell>
          <cell r="C372">
            <v>1</v>
          </cell>
          <cell r="D372" t="str">
            <v>MUNICIPIOS AREA METROP.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1747501.54</v>
          </cell>
          <cell r="K372">
            <v>0</v>
          </cell>
          <cell r="L372">
            <v>1747501.54</v>
          </cell>
          <cell r="M372">
            <v>0</v>
          </cell>
          <cell r="N372">
            <v>0</v>
          </cell>
          <cell r="O372">
            <v>-1747501.54</v>
          </cell>
          <cell r="P372">
            <v>-1747501.54</v>
          </cell>
          <cell r="T372">
            <v>0</v>
          </cell>
          <cell r="U372">
            <v>0</v>
          </cell>
          <cell r="X372">
            <v>0</v>
          </cell>
          <cell r="Y372">
            <v>0</v>
          </cell>
          <cell r="AB372">
            <v>440</v>
          </cell>
          <cell r="AC372">
            <v>1</v>
          </cell>
          <cell r="AD372" t="str">
            <v>MUNICIPIOS AREA METROP.</v>
          </cell>
          <cell r="AE372">
            <v>-1747501.54</v>
          </cell>
          <cell r="AF372">
            <v>0</v>
          </cell>
        </row>
        <row r="373">
          <cell r="A373">
            <v>44002</v>
          </cell>
          <cell r="B373">
            <v>440</v>
          </cell>
          <cell r="C373">
            <v>2</v>
          </cell>
          <cell r="D373" t="str">
            <v>OTROS MUNICIPIOS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1100000</v>
          </cell>
          <cell r="O373">
            <v>0</v>
          </cell>
          <cell r="P373">
            <v>1100000</v>
          </cell>
          <cell r="T373">
            <v>0</v>
          </cell>
          <cell r="U373">
            <v>1100000</v>
          </cell>
          <cell r="X373">
            <v>0</v>
          </cell>
          <cell r="Y373">
            <v>1100000</v>
          </cell>
          <cell r="AB373">
            <v>440</v>
          </cell>
          <cell r="AC373">
            <v>2</v>
          </cell>
          <cell r="AD373" t="str">
            <v>OTROS MUNICIPIOS</v>
          </cell>
          <cell r="AE373">
            <v>0</v>
          </cell>
          <cell r="AF373">
            <v>1100000</v>
          </cell>
        </row>
        <row r="374">
          <cell r="A374">
            <v>46001</v>
          </cell>
          <cell r="B374">
            <v>460</v>
          </cell>
          <cell r="C374">
            <v>1</v>
          </cell>
          <cell r="D374" t="str">
            <v>DEV.DIVERSOS APROVECHAMIENTOS</v>
          </cell>
          <cell r="E374">
            <v>-17092</v>
          </cell>
          <cell r="F374">
            <v>-47298</v>
          </cell>
          <cell r="G374">
            <v>-62717.54</v>
          </cell>
          <cell r="H374">
            <v>-127107.54000000001</v>
          </cell>
          <cell r="I374">
            <v>-8066.67</v>
          </cell>
          <cell r="J374">
            <v>-636688.31000000006</v>
          </cell>
          <cell r="K374">
            <v>-38318.58</v>
          </cell>
          <cell r="L374">
            <v>-683073.56</v>
          </cell>
          <cell r="M374">
            <v>-328029.01</v>
          </cell>
          <cell r="N374">
            <v>-300678.39</v>
          </cell>
          <cell r="O374">
            <v>41727.56</v>
          </cell>
          <cell r="P374">
            <v>-586979.84000000008</v>
          </cell>
          <cell r="T374">
            <v>0</v>
          </cell>
          <cell r="U374">
            <v>-1397160.9400000002</v>
          </cell>
          <cell r="X374">
            <v>0</v>
          </cell>
          <cell r="Y374">
            <v>-1397160.94</v>
          </cell>
          <cell r="AB374">
            <v>460</v>
          </cell>
          <cell r="AC374">
            <v>1</v>
          </cell>
          <cell r="AD374" t="str">
            <v>DEV.DIVERSOS APROVECHAMIENTOS</v>
          </cell>
          <cell r="AE374">
            <v>41727.56</v>
          </cell>
          <cell r="AF374">
            <v>-1397160.94</v>
          </cell>
        </row>
        <row r="375">
          <cell r="A375">
            <v>47000</v>
          </cell>
          <cell r="B375">
            <v>470</v>
          </cell>
          <cell r="C375">
            <v>0</v>
          </cell>
          <cell r="D375" t="str">
            <v>FINANCIAMIENTO PUBLICO</v>
          </cell>
          <cell r="E375">
            <v>0</v>
          </cell>
          <cell r="F375">
            <v>0</v>
          </cell>
          <cell r="G375">
            <v>274100000</v>
          </cell>
          <cell r="H375">
            <v>274100000</v>
          </cell>
          <cell r="I375">
            <v>300000000</v>
          </cell>
          <cell r="J375">
            <v>500000000</v>
          </cell>
          <cell r="K375">
            <v>3110000000</v>
          </cell>
          <cell r="L375">
            <v>3910000000</v>
          </cell>
          <cell r="M375">
            <v>350000000</v>
          </cell>
          <cell r="N375">
            <v>1600000000</v>
          </cell>
          <cell r="O375">
            <v>0</v>
          </cell>
          <cell r="P375">
            <v>1950000000</v>
          </cell>
          <cell r="T375">
            <v>0</v>
          </cell>
          <cell r="U375">
            <v>6134100000</v>
          </cell>
          <cell r="X375">
            <v>0</v>
          </cell>
          <cell r="Y375">
            <v>6134100000</v>
          </cell>
          <cell r="AB375">
            <v>470</v>
          </cell>
          <cell r="AC375">
            <v>0</v>
          </cell>
          <cell r="AD375" t="str">
            <v>FINANCIAMIENTO PUBLICO</v>
          </cell>
          <cell r="AE375">
            <v>0</v>
          </cell>
          <cell r="AF375">
            <v>6134100000</v>
          </cell>
        </row>
        <row r="376">
          <cell r="A376">
            <v>0</v>
          </cell>
          <cell r="D376" t="str">
            <v>SUB TOTAL APROVECHAMIENTOS</v>
          </cell>
          <cell r="E376">
            <v>1972185.51</v>
          </cell>
          <cell r="F376">
            <v>22179913.719999999</v>
          </cell>
          <cell r="G376">
            <v>277557326.56</v>
          </cell>
          <cell r="H376">
            <v>301709425.79000002</v>
          </cell>
          <cell r="I376">
            <v>306636313.36000001</v>
          </cell>
          <cell r="J376">
            <v>505991850.36000001</v>
          </cell>
          <cell r="K376">
            <v>3443185216.7600002</v>
          </cell>
          <cell r="L376">
            <v>4255813380.4800005</v>
          </cell>
          <cell r="M376">
            <v>351230411.82999998</v>
          </cell>
          <cell r="N376">
            <v>1608966407.79</v>
          </cell>
          <cell r="O376">
            <v>208224521.46000001</v>
          </cell>
          <cell r="P376">
            <v>2168421341.0799999</v>
          </cell>
          <cell r="T376">
            <v>0</v>
          </cell>
          <cell r="U376">
            <v>6725944147.3500004</v>
          </cell>
          <cell r="X376">
            <v>0</v>
          </cell>
          <cell r="Y376">
            <v>6725944147.3500004</v>
          </cell>
          <cell r="AB376">
            <v>0</v>
          </cell>
          <cell r="AC376">
            <v>0</v>
          </cell>
          <cell r="AD376" t="str">
            <v>SUB TOTAL APROVECHAMIENTOS</v>
          </cell>
          <cell r="AE376">
            <v>208224521.46000001</v>
          </cell>
          <cell r="AF376">
            <v>6725944147.3500004</v>
          </cell>
        </row>
        <row r="377">
          <cell r="A377">
            <v>0</v>
          </cell>
          <cell r="D377" t="str">
            <v>INCENTIVOS POR RECAUDACION DE IMPUESTOS FEDERALES COORDINADOS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T377">
            <v>0</v>
          </cell>
          <cell r="U377">
            <v>0</v>
          </cell>
          <cell r="X377">
            <v>0</v>
          </cell>
          <cell r="Y377">
            <v>0</v>
          </cell>
          <cell r="AB377">
            <v>0</v>
          </cell>
          <cell r="AC377">
            <v>0</v>
          </cell>
          <cell r="AD377" t="str">
            <v>INCENTIVOS POR RECAUDACION DE IMPUESTOS FEDERALES COORDINADOS</v>
          </cell>
          <cell r="AE377">
            <v>0</v>
          </cell>
          <cell r="AF377">
            <v>0</v>
          </cell>
        </row>
        <row r="378">
          <cell r="A378">
            <v>51601</v>
          </cell>
          <cell r="B378">
            <v>516</v>
          </cell>
          <cell r="C378">
            <v>1</v>
          </cell>
          <cell r="D378" t="str">
            <v>INCENTIVOS POR FISC.CONCURRENTE</v>
          </cell>
          <cell r="E378">
            <v>0</v>
          </cell>
          <cell r="F378">
            <v>0</v>
          </cell>
          <cell r="G378">
            <v>28556408</v>
          </cell>
          <cell r="H378">
            <v>28556408</v>
          </cell>
          <cell r="I378">
            <v>11180361</v>
          </cell>
          <cell r="J378">
            <v>13924779</v>
          </cell>
          <cell r="K378">
            <v>17214451</v>
          </cell>
          <cell r="L378">
            <v>42319591</v>
          </cell>
          <cell r="M378">
            <v>2714124</v>
          </cell>
          <cell r="N378">
            <v>5310673</v>
          </cell>
          <cell r="O378">
            <v>8838444</v>
          </cell>
          <cell r="P378">
            <v>16863241</v>
          </cell>
          <cell r="T378">
            <v>0</v>
          </cell>
          <cell r="U378">
            <v>87739240</v>
          </cell>
          <cell r="X378">
            <v>0</v>
          </cell>
          <cell r="Y378">
            <v>87739240</v>
          </cell>
          <cell r="AB378">
            <v>516</v>
          </cell>
          <cell r="AC378">
            <v>1</v>
          </cell>
          <cell r="AD378" t="str">
            <v>INCENTIVOS POR FISC.CONCURRENTE</v>
          </cell>
          <cell r="AE378">
            <v>8838444</v>
          </cell>
          <cell r="AF378">
            <v>87739240</v>
          </cell>
        </row>
        <row r="379">
          <cell r="A379">
            <v>51602</v>
          </cell>
          <cell r="B379">
            <v>516</v>
          </cell>
          <cell r="C379">
            <v>2</v>
          </cell>
          <cell r="D379" t="str">
            <v>INCENTIVOS POR VIG.DE OBLIGACIONES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T379">
            <v>0</v>
          </cell>
          <cell r="U379">
            <v>0</v>
          </cell>
          <cell r="X379">
            <v>0</v>
          </cell>
          <cell r="Y379">
            <v>0</v>
          </cell>
          <cell r="AB379">
            <v>516</v>
          </cell>
          <cell r="AC379">
            <v>2</v>
          </cell>
          <cell r="AD379" t="str">
            <v>INCENTIVOS POR VIG.DE OBLIGACIONES</v>
          </cell>
          <cell r="AE379">
            <v>0</v>
          </cell>
          <cell r="AF379">
            <v>0</v>
          </cell>
        </row>
        <row r="380">
          <cell r="A380">
            <v>51603</v>
          </cell>
          <cell r="B380">
            <v>516</v>
          </cell>
          <cell r="C380">
            <v>3</v>
          </cell>
          <cell r="D380" t="str">
            <v>INCENTIVOS POR REG.PEQ.CONTRIBUYENTE</v>
          </cell>
          <cell r="E380">
            <v>0</v>
          </cell>
          <cell r="F380">
            <v>51857</v>
          </cell>
          <cell r="G380">
            <v>79733</v>
          </cell>
          <cell r="H380">
            <v>131590</v>
          </cell>
          <cell r="I380">
            <v>0</v>
          </cell>
          <cell r="J380">
            <v>82392</v>
          </cell>
          <cell r="K380">
            <v>0</v>
          </cell>
          <cell r="L380">
            <v>82392</v>
          </cell>
          <cell r="M380">
            <v>23130</v>
          </cell>
          <cell r="N380">
            <v>0</v>
          </cell>
          <cell r="O380">
            <v>0</v>
          </cell>
          <cell r="P380">
            <v>23130</v>
          </cell>
          <cell r="T380">
            <v>0</v>
          </cell>
          <cell r="U380">
            <v>237112</v>
          </cell>
          <cell r="X380">
            <v>0</v>
          </cell>
          <cell r="Y380">
            <v>237112</v>
          </cell>
          <cell r="AB380">
            <v>516</v>
          </cell>
          <cell r="AC380">
            <v>3</v>
          </cell>
          <cell r="AD380" t="str">
            <v>INCENTIVOS POR REG.PEQ.CONTRIBUYENTE</v>
          </cell>
          <cell r="AE380">
            <v>0</v>
          </cell>
          <cell r="AF380">
            <v>237112</v>
          </cell>
        </row>
        <row r="381">
          <cell r="A381">
            <v>51604</v>
          </cell>
          <cell r="B381">
            <v>516</v>
          </cell>
          <cell r="C381">
            <v>4</v>
          </cell>
          <cell r="D381" t="str">
            <v>INCENTIVOS POR REG. INTERMEDIO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T381">
            <v>0</v>
          </cell>
          <cell r="U381">
            <v>0</v>
          </cell>
          <cell r="X381">
            <v>0</v>
          </cell>
          <cell r="Y381">
            <v>0</v>
          </cell>
          <cell r="AB381">
            <v>516</v>
          </cell>
          <cell r="AC381">
            <v>4</v>
          </cell>
          <cell r="AD381" t="str">
            <v>INCENTIVOS POR REG. INTERMEDIO</v>
          </cell>
          <cell r="AE381">
            <v>0</v>
          </cell>
          <cell r="AF381">
            <v>0</v>
          </cell>
        </row>
        <row r="382">
          <cell r="A382">
            <v>51605</v>
          </cell>
          <cell r="B382">
            <v>516</v>
          </cell>
          <cell r="C382">
            <v>5</v>
          </cell>
          <cell r="D382" t="str">
            <v>INCEN.POR GANANCIA DE ENAJ.DE BIENES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T382">
            <v>0</v>
          </cell>
          <cell r="U382">
            <v>0</v>
          </cell>
          <cell r="X382">
            <v>0</v>
          </cell>
          <cell r="Y382">
            <v>0</v>
          </cell>
          <cell r="AB382">
            <v>516</v>
          </cell>
          <cell r="AC382">
            <v>5</v>
          </cell>
          <cell r="AD382" t="str">
            <v>INCEN.POR GANANCIA DE ENAJ.DE BIENES</v>
          </cell>
          <cell r="AE382">
            <v>0</v>
          </cell>
          <cell r="AF382">
            <v>0</v>
          </cell>
        </row>
        <row r="383">
          <cell r="A383">
            <v>51606</v>
          </cell>
          <cell r="B383">
            <v>516</v>
          </cell>
          <cell r="C383">
            <v>6</v>
          </cell>
          <cell r="D383" t="str">
            <v>INCENTIVOS POR IEPS GASOLINA Y DIESEL</v>
          </cell>
          <cell r="M383">
            <v>47572</v>
          </cell>
          <cell r="N383">
            <v>0</v>
          </cell>
          <cell r="O383">
            <v>0</v>
          </cell>
          <cell r="Y383">
            <v>47572</v>
          </cell>
          <cell r="AB383">
            <v>516</v>
          </cell>
          <cell r="AC383">
            <v>6</v>
          </cell>
          <cell r="AD383" t="str">
            <v>INCENTIVOS POR IEPS GASOLINA Y DIESEL</v>
          </cell>
          <cell r="AE383">
            <v>0</v>
          </cell>
          <cell r="AF383">
            <v>47572</v>
          </cell>
        </row>
        <row r="384">
          <cell r="A384">
            <v>56600</v>
          </cell>
          <cell r="B384">
            <v>566</v>
          </cell>
          <cell r="C384">
            <v>0</v>
          </cell>
          <cell r="D384" t="str">
            <v>IMPUESTO EMPRESARIAL A TASA UNICA(IETU)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T384">
            <v>0</v>
          </cell>
          <cell r="U384">
            <v>0</v>
          </cell>
          <cell r="X384">
            <v>0</v>
          </cell>
          <cell r="Y384">
            <v>0</v>
          </cell>
          <cell r="AB384">
            <v>566</v>
          </cell>
          <cell r="AC384">
            <v>0</v>
          </cell>
          <cell r="AD384" t="str">
            <v>IMPUESTO EMPRESARIAL A TASA UNICA(IETU)</v>
          </cell>
          <cell r="AE384">
            <v>0</v>
          </cell>
          <cell r="AF384">
            <v>0</v>
          </cell>
        </row>
        <row r="385">
          <cell r="A385">
            <v>56601</v>
          </cell>
          <cell r="B385">
            <v>566</v>
          </cell>
          <cell r="C385">
            <v>1</v>
          </cell>
          <cell r="D385" t="str">
            <v>IETU REG. PEQ. CONTRIB.(REPECOS)100%</v>
          </cell>
          <cell r="E385">
            <v>7365811</v>
          </cell>
          <cell r="F385">
            <v>2613297</v>
          </cell>
          <cell r="G385">
            <v>1834951</v>
          </cell>
          <cell r="H385">
            <v>11814059</v>
          </cell>
          <cell r="I385">
            <v>8161031</v>
          </cell>
          <cell r="J385">
            <v>2622432</v>
          </cell>
          <cell r="K385">
            <v>2434914</v>
          </cell>
          <cell r="L385">
            <v>13218377</v>
          </cell>
          <cell r="M385">
            <v>7751032</v>
          </cell>
          <cell r="N385">
            <v>3779887</v>
          </cell>
          <cell r="O385">
            <v>2260890</v>
          </cell>
          <cell r="P385">
            <v>13791809</v>
          </cell>
          <cell r="T385">
            <v>0</v>
          </cell>
          <cell r="U385">
            <v>38824245</v>
          </cell>
          <cell r="X385">
            <v>0</v>
          </cell>
          <cell r="Y385">
            <v>38824245</v>
          </cell>
          <cell r="AB385">
            <v>566</v>
          </cell>
          <cell r="AC385">
            <v>1</v>
          </cell>
          <cell r="AD385" t="str">
            <v>IETU REG. PEQ. CONTRIB.(REPECOS)100%</v>
          </cell>
          <cell r="AE385">
            <v>2260890</v>
          </cell>
          <cell r="AF385">
            <v>38824245</v>
          </cell>
        </row>
        <row r="386">
          <cell r="A386">
            <v>56602</v>
          </cell>
          <cell r="B386">
            <v>566</v>
          </cell>
          <cell r="C386">
            <v>2</v>
          </cell>
          <cell r="D386" t="str">
            <v>SUB.POR BENEFICIOS FISCALES IETU 100%</v>
          </cell>
          <cell r="H386">
            <v>0</v>
          </cell>
          <cell r="L386">
            <v>0</v>
          </cell>
          <cell r="M386">
            <v>-2781601</v>
          </cell>
          <cell r="N386">
            <v>-1783546</v>
          </cell>
          <cell r="O386">
            <v>-796408</v>
          </cell>
          <cell r="P386">
            <v>-5361555</v>
          </cell>
          <cell r="T386">
            <v>0</v>
          </cell>
          <cell r="U386">
            <v>-5361555</v>
          </cell>
          <cell r="X386">
            <v>0</v>
          </cell>
          <cell r="Y386">
            <v>-5361555</v>
          </cell>
          <cell r="AB386">
            <v>566</v>
          </cell>
          <cell r="AC386">
            <v>2</v>
          </cell>
          <cell r="AD386" t="str">
            <v>SUB.POR BENEFICIOS FISCALES IETU 100%</v>
          </cell>
          <cell r="AE386">
            <v>-796408</v>
          </cell>
          <cell r="AF386">
            <v>-5361555</v>
          </cell>
        </row>
        <row r="387">
          <cell r="A387">
            <v>56700</v>
          </cell>
          <cell r="B387">
            <v>567</v>
          </cell>
          <cell r="C387">
            <v>0</v>
          </cell>
          <cell r="D387" t="str">
            <v>IMPUESTO SOBRE LA RENTA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T387">
            <v>0</v>
          </cell>
          <cell r="U387">
            <v>0</v>
          </cell>
          <cell r="X387">
            <v>0</v>
          </cell>
          <cell r="Y387">
            <v>0</v>
          </cell>
          <cell r="AB387">
            <v>567</v>
          </cell>
          <cell r="AC387">
            <v>0</v>
          </cell>
          <cell r="AD387" t="str">
            <v>IMPUESTO SOBRE LA RENTA</v>
          </cell>
          <cell r="AE387">
            <v>0</v>
          </cell>
          <cell r="AF387">
            <v>0</v>
          </cell>
        </row>
        <row r="388">
          <cell r="A388">
            <v>56704</v>
          </cell>
          <cell r="B388">
            <v>567</v>
          </cell>
          <cell r="C388">
            <v>4</v>
          </cell>
          <cell r="D388" t="str">
            <v>ISR PERSONAS MORALES PAGOS PROV. 75%</v>
          </cell>
          <cell r="E388">
            <v>4254.54</v>
          </cell>
          <cell r="F388">
            <v>4254.54</v>
          </cell>
          <cell r="G388">
            <v>4254.54</v>
          </cell>
          <cell r="H388">
            <v>12763.619999999999</v>
          </cell>
          <cell r="I388">
            <v>4254.54</v>
          </cell>
          <cell r="J388">
            <v>369760.59</v>
          </cell>
          <cell r="K388">
            <v>4254.54</v>
          </cell>
          <cell r="L388">
            <v>378269.67</v>
          </cell>
          <cell r="M388">
            <v>69954.929999999993</v>
          </cell>
          <cell r="N388">
            <v>4254.54</v>
          </cell>
          <cell r="O388">
            <v>4254.54</v>
          </cell>
          <cell r="P388">
            <v>78464.00999999998</v>
          </cell>
          <cell r="T388">
            <v>0</v>
          </cell>
          <cell r="U388">
            <v>469497.29999999993</v>
          </cell>
          <cell r="X388">
            <v>0</v>
          </cell>
          <cell r="Y388">
            <v>469497.3</v>
          </cell>
          <cell r="AB388">
            <v>567</v>
          </cell>
          <cell r="AC388">
            <v>4</v>
          </cell>
          <cell r="AD388" t="str">
            <v>ISR PERSONAS MORALES PAGOS PROV. 75%</v>
          </cell>
          <cell r="AE388">
            <v>4254.54</v>
          </cell>
          <cell r="AF388">
            <v>469497.3</v>
          </cell>
        </row>
        <row r="389">
          <cell r="A389">
            <v>56739</v>
          </cell>
          <cell r="B389">
            <v>567</v>
          </cell>
          <cell r="C389">
            <v>39</v>
          </cell>
          <cell r="D389" t="str">
            <v>ISR PERSONAS MORALES PAG.PROV. 100%</v>
          </cell>
          <cell r="E389">
            <v>0</v>
          </cell>
          <cell r="F389">
            <v>261.01</v>
          </cell>
          <cell r="G389">
            <v>0</v>
          </cell>
          <cell r="H389">
            <v>261.01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T389">
            <v>0</v>
          </cell>
          <cell r="U389">
            <v>261.01</v>
          </cell>
          <cell r="X389">
            <v>0</v>
          </cell>
          <cell r="Y389">
            <v>261.01</v>
          </cell>
          <cell r="AB389">
            <v>567</v>
          </cell>
          <cell r="AC389">
            <v>39</v>
          </cell>
          <cell r="AD389" t="str">
            <v>ISR PERSONAS MORALES PAG.PROV. 100%</v>
          </cell>
          <cell r="AE389">
            <v>0</v>
          </cell>
          <cell r="AF389">
            <v>261.01</v>
          </cell>
        </row>
        <row r="390">
          <cell r="A390">
            <v>56748</v>
          </cell>
          <cell r="B390">
            <v>567</v>
          </cell>
          <cell r="C390">
            <v>48</v>
          </cell>
          <cell r="D390" t="str">
            <v>ISR P.FIS.PAG.PROV.ACT.PEQ.CONT.100%</v>
          </cell>
          <cell r="E390">
            <v>7235150</v>
          </cell>
          <cell r="F390">
            <v>2321574</v>
          </cell>
          <cell r="G390">
            <v>1451569</v>
          </cell>
          <cell r="H390">
            <v>11008293</v>
          </cell>
          <cell r="I390">
            <v>7433515</v>
          </cell>
          <cell r="J390">
            <v>1880164</v>
          </cell>
          <cell r="K390">
            <v>1779319</v>
          </cell>
          <cell r="L390">
            <v>11092998</v>
          </cell>
          <cell r="M390">
            <v>6998681</v>
          </cell>
          <cell r="N390">
            <v>2944838</v>
          </cell>
          <cell r="O390">
            <v>1527283</v>
          </cell>
          <cell r="P390">
            <v>11470802</v>
          </cell>
          <cell r="T390">
            <v>0</v>
          </cell>
          <cell r="U390">
            <v>33572093</v>
          </cell>
          <cell r="X390">
            <v>0</v>
          </cell>
          <cell r="Y390">
            <v>33572093</v>
          </cell>
          <cell r="AB390">
            <v>567</v>
          </cell>
          <cell r="AC390">
            <v>48</v>
          </cell>
          <cell r="AD390" t="str">
            <v>ISR P.FIS.PAG.PROV.ACT.PEQ.CONT.100%</v>
          </cell>
          <cell r="AE390">
            <v>1527283</v>
          </cell>
          <cell r="AF390">
            <v>33572093</v>
          </cell>
        </row>
        <row r="391">
          <cell r="A391">
            <v>56754</v>
          </cell>
          <cell r="B391">
            <v>567</v>
          </cell>
          <cell r="C391">
            <v>54</v>
          </cell>
          <cell r="D391" t="str">
            <v>ISR RET.P.MOR.YFIS.PAG.PRO.ENAJ.BIE.100%</v>
          </cell>
          <cell r="E391">
            <v>11221242</v>
          </cell>
          <cell r="F391">
            <v>7904460</v>
          </cell>
          <cell r="G391">
            <v>10048679</v>
          </cell>
          <cell r="H391">
            <v>29174381</v>
          </cell>
          <cell r="I391">
            <v>9582788</v>
          </cell>
          <cell r="J391">
            <v>6658275</v>
          </cell>
          <cell r="K391">
            <v>8321268</v>
          </cell>
          <cell r="L391">
            <v>24562331</v>
          </cell>
          <cell r="M391">
            <v>12443682</v>
          </cell>
          <cell r="N391">
            <v>7254018</v>
          </cell>
          <cell r="O391">
            <v>7603752</v>
          </cell>
          <cell r="P391">
            <v>27301452</v>
          </cell>
          <cell r="T391">
            <v>0</v>
          </cell>
          <cell r="U391">
            <v>81038164</v>
          </cell>
          <cell r="X391">
            <v>0</v>
          </cell>
          <cell r="Y391">
            <v>81038164</v>
          </cell>
          <cell r="AB391">
            <v>567</v>
          </cell>
          <cell r="AC391">
            <v>54</v>
          </cell>
          <cell r="AD391" t="str">
            <v>ISR RET.P.MOR.YFIS.PAG.PRO.ENAJ.BIE.100%</v>
          </cell>
          <cell r="AE391">
            <v>7603752</v>
          </cell>
          <cell r="AF391">
            <v>81038164</v>
          </cell>
        </row>
        <row r="392">
          <cell r="A392">
            <v>56756</v>
          </cell>
          <cell r="B392">
            <v>567</v>
          </cell>
          <cell r="C392">
            <v>56</v>
          </cell>
          <cell r="D392" t="str">
            <v>ISR P.FIS.PAG.PROV.ACT.EMP.REG.INT.100%</v>
          </cell>
          <cell r="E392">
            <v>823541</v>
          </cell>
          <cell r="F392">
            <v>764702</v>
          </cell>
          <cell r="G392">
            <v>1197550</v>
          </cell>
          <cell r="H392">
            <v>2785793</v>
          </cell>
          <cell r="I392">
            <v>1087700.8899999999</v>
          </cell>
          <cell r="J392">
            <v>1136644.94</v>
          </cell>
          <cell r="K392">
            <v>1002129.18</v>
          </cell>
          <cell r="L392">
            <v>3226475.0100000002</v>
          </cell>
          <cell r="M392">
            <v>845381.98</v>
          </cell>
          <cell r="N392">
            <v>874452.98</v>
          </cell>
          <cell r="O392">
            <v>968804.35</v>
          </cell>
          <cell r="P392">
            <v>2688639.31</v>
          </cell>
          <cell r="T392">
            <v>0</v>
          </cell>
          <cell r="U392">
            <v>8700907.3200000003</v>
          </cell>
          <cell r="X392">
            <v>0</v>
          </cell>
          <cell r="Y392">
            <v>8700907.3200000003</v>
          </cell>
          <cell r="AB392">
            <v>567</v>
          </cell>
          <cell r="AC392">
            <v>56</v>
          </cell>
          <cell r="AD392" t="str">
            <v>ISR P.FIS.PAG.PROV.ACT.EMP.REG.INT.100%</v>
          </cell>
          <cell r="AE392">
            <v>968804.35</v>
          </cell>
          <cell r="AF392">
            <v>8700907.3200000003</v>
          </cell>
        </row>
        <row r="393">
          <cell r="A393">
            <v>56757</v>
          </cell>
          <cell r="B393">
            <v>567</v>
          </cell>
          <cell r="C393">
            <v>57</v>
          </cell>
          <cell r="D393" t="str">
            <v>SUB.POR BENEFICIOS FISCALES ISR 100%</v>
          </cell>
          <cell r="H393">
            <v>0</v>
          </cell>
          <cell r="L393">
            <v>0</v>
          </cell>
          <cell r="M393">
            <v>-2585093</v>
          </cell>
          <cell r="N393">
            <v>-1394290</v>
          </cell>
          <cell r="O393">
            <v>-592519</v>
          </cell>
          <cell r="P393">
            <v>-4571902</v>
          </cell>
          <cell r="T393">
            <v>0</v>
          </cell>
          <cell r="U393">
            <v>-4571902</v>
          </cell>
          <cell r="X393">
            <v>0</v>
          </cell>
          <cell r="Y393">
            <v>-4571902</v>
          </cell>
          <cell r="AB393">
            <v>567</v>
          </cell>
          <cell r="AC393">
            <v>57</v>
          </cell>
          <cell r="AD393" t="str">
            <v>SUB.POR BENEFICIOS FISCALES ISR 100%</v>
          </cell>
          <cell r="AE393">
            <v>-592519</v>
          </cell>
          <cell r="AF393">
            <v>-4571902</v>
          </cell>
        </row>
        <row r="394">
          <cell r="B394">
            <v>568</v>
          </cell>
          <cell r="C394">
            <v>0</v>
          </cell>
          <cell r="D394" t="str">
            <v>TOTAL IMPUESTO AL ACTIVO</v>
          </cell>
          <cell r="E394">
            <v>19284187.539999999</v>
          </cell>
          <cell r="F394">
            <v>10995251.550000001</v>
          </cell>
          <cell r="G394">
            <v>12702052.539999999</v>
          </cell>
          <cell r="H394">
            <v>42981491.629999995</v>
          </cell>
          <cell r="I394">
            <v>18108258.43</v>
          </cell>
          <cell r="J394">
            <v>10044844.529999999</v>
          </cell>
          <cell r="K394">
            <v>11106970.720000001</v>
          </cell>
          <cell r="L394">
            <v>39260073.68</v>
          </cell>
          <cell r="M394">
            <v>17772606.91</v>
          </cell>
          <cell r="N394">
            <v>9683273.5199999996</v>
          </cell>
          <cell r="O394">
            <v>9511574.8900000006</v>
          </cell>
          <cell r="P394">
            <v>36967455.32</v>
          </cell>
          <cell r="T394">
            <v>0</v>
          </cell>
          <cell r="U394">
            <v>119209020.63</v>
          </cell>
          <cell r="X394">
            <v>0</v>
          </cell>
          <cell r="Y394">
            <v>119209020.63</v>
          </cell>
          <cell r="AB394">
            <v>568</v>
          </cell>
          <cell r="AC394">
            <v>0</v>
          </cell>
          <cell r="AD394" t="str">
            <v>TOTAL IMPUESTO AL ACTIVO</v>
          </cell>
          <cell r="AE394">
            <v>9511574.8900000006</v>
          </cell>
          <cell r="AF394">
            <v>119209020.63</v>
          </cell>
        </row>
        <row r="395">
          <cell r="A395">
            <v>56900</v>
          </cell>
          <cell r="B395">
            <v>569</v>
          </cell>
          <cell r="C395">
            <v>0</v>
          </cell>
          <cell r="D395" t="str">
            <v>IMPUESTO AL VALOR AGREGADO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T395">
            <v>0</v>
          </cell>
          <cell r="U395">
            <v>0</v>
          </cell>
          <cell r="X395">
            <v>0</v>
          </cell>
          <cell r="Y395">
            <v>0</v>
          </cell>
          <cell r="AB395">
            <v>569</v>
          </cell>
          <cell r="AC395">
            <v>0</v>
          </cell>
          <cell r="AD395" t="str">
            <v>IMPUESTO AL VALOR AGREGADO</v>
          </cell>
          <cell r="AE395">
            <v>0</v>
          </cell>
          <cell r="AF395">
            <v>0</v>
          </cell>
        </row>
        <row r="396">
          <cell r="A396">
            <v>56901</v>
          </cell>
          <cell r="B396">
            <v>569</v>
          </cell>
          <cell r="C396">
            <v>1</v>
          </cell>
          <cell r="D396" t="str">
            <v>IVA PAG.PROV.PERS.MOR.Y FIS. 100%</v>
          </cell>
          <cell r="E396">
            <v>0</v>
          </cell>
          <cell r="F396">
            <v>12937.66</v>
          </cell>
          <cell r="G396">
            <v>0</v>
          </cell>
          <cell r="H396">
            <v>12937.66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T396">
            <v>0</v>
          </cell>
          <cell r="U396">
            <v>12937.66</v>
          </cell>
          <cell r="X396">
            <v>0</v>
          </cell>
          <cell r="Y396">
            <v>12937.66</v>
          </cell>
          <cell r="AB396">
            <v>569</v>
          </cell>
          <cell r="AC396">
            <v>1</v>
          </cell>
          <cell r="AD396" t="str">
            <v>IVA PAG.PROV.PERS.MOR.Y FIS. 100%</v>
          </cell>
          <cell r="AE396">
            <v>0</v>
          </cell>
          <cell r="AF396">
            <v>12937.66</v>
          </cell>
        </row>
        <row r="397">
          <cell r="A397">
            <v>56905</v>
          </cell>
          <cell r="B397">
            <v>569</v>
          </cell>
          <cell r="C397">
            <v>5</v>
          </cell>
          <cell r="D397" t="str">
            <v>DEC ANUAL Y COMP R SIMPLIF 100% (054)</v>
          </cell>
          <cell r="E397">
            <v>0</v>
          </cell>
          <cell r="F397">
            <v>52.42</v>
          </cell>
          <cell r="G397">
            <v>0</v>
          </cell>
          <cell r="H397">
            <v>52.42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24150.2</v>
          </cell>
          <cell r="N397">
            <v>0</v>
          </cell>
          <cell r="O397">
            <v>0</v>
          </cell>
          <cell r="P397">
            <v>24150.2</v>
          </cell>
          <cell r="T397">
            <v>0</v>
          </cell>
          <cell r="U397">
            <v>24202.62</v>
          </cell>
          <cell r="X397">
            <v>0</v>
          </cell>
          <cell r="Y397">
            <v>24202.62</v>
          </cell>
          <cell r="AB397">
            <v>569</v>
          </cell>
          <cell r="AC397">
            <v>5</v>
          </cell>
          <cell r="AD397" t="str">
            <v>DEC ANUAL Y COMP R SIMPLIF 100% (054)</v>
          </cell>
          <cell r="AE397">
            <v>0</v>
          </cell>
          <cell r="AF397">
            <v>24202.62</v>
          </cell>
        </row>
        <row r="398">
          <cell r="A398">
            <v>56913</v>
          </cell>
          <cell r="B398">
            <v>569</v>
          </cell>
          <cell r="C398">
            <v>13</v>
          </cell>
          <cell r="D398" t="str">
            <v>REGIMEN DE PEQUEÑOS CONT 100%(048)</v>
          </cell>
          <cell r="E398">
            <v>7377182</v>
          </cell>
          <cell r="F398">
            <v>2371028</v>
          </cell>
          <cell r="G398">
            <v>1618224</v>
          </cell>
          <cell r="H398">
            <v>11366434</v>
          </cell>
          <cell r="I398">
            <v>7926262</v>
          </cell>
          <cell r="J398">
            <v>2064179</v>
          </cell>
          <cell r="K398">
            <v>2000550</v>
          </cell>
          <cell r="L398">
            <v>11990991</v>
          </cell>
          <cell r="M398">
            <v>7451853</v>
          </cell>
          <cell r="N398">
            <v>3117197</v>
          </cell>
          <cell r="O398">
            <v>1685028</v>
          </cell>
          <cell r="P398">
            <v>12254078</v>
          </cell>
          <cell r="T398">
            <v>0</v>
          </cell>
          <cell r="U398">
            <v>35611503</v>
          </cell>
          <cell r="X398">
            <v>0</v>
          </cell>
          <cell r="Y398">
            <v>35611503</v>
          </cell>
          <cell r="AB398">
            <v>569</v>
          </cell>
          <cell r="AC398">
            <v>13</v>
          </cell>
          <cell r="AD398" t="str">
            <v>REGIMEN DE PEQUEÑOS CONT 100%(048)</v>
          </cell>
          <cell r="AE398">
            <v>1685028</v>
          </cell>
          <cell r="AF398">
            <v>35611503</v>
          </cell>
        </row>
        <row r="399">
          <cell r="A399">
            <v>56914</v>
          </cell>
          <cell r="B399">
            <v>569</v>
          </cell>
          <cell r="C399">
            <v>14</v>
          </cell>
          <cell r="D399" t="str">
            <v>SUB.POR BENEFICIOS FISCALES IVA 100%</v>
          </cell>
          <cell r="H399">
            <v>0</v>
          </cell>
          <cell r="L399">
            <v>0</v>
          </cell>
          <cell r="M399">
            <v>-2738992</v>
          </cell>
          <cell r="N399">
            <v>-1518107</v>
          </cell>
          <cell r="O399">
            <v>-650717</v>
          </cell>
          <cell r="P399">
            <v>-4907816</v>
          </cell>
          <cell r="T399">
            <v>0</v>
          </cell>
          <cell r="U399">
            <v>-4907816</v>
          </cell>
          <cell r="X399">
            <v>0</v>
          </cell>
          <cell r="Y399">
            <v>-4907816</v>
          </cell>
          <cell r="AB399">
            <v>569</v>
          </cell>
          <cell r="AC399">
            <v>14</v>
          </cell>
          <cell r="AD399" t="str">
            <v>SUB.POR BENEFICIOS FISCALES IVA 100%</v>
          </cell>
          <cell r="AE399">
            <v>-650717</v>
          </cell>
          <cell r="AF399">
            <v>-4907816</v>
          </cell>
        </row>
        <row r="400">
          <cell r="B400">
            <v>569</v>
          </cell>
          <cell r="C400">
            <v>0</v>
          </cell>
          <cell r="D400" t="str">
            <v>TOTAL IMPUESTO AL VALOR AGREGADO</v>
          </cell>
          <cell r="E400">
            <v>7377182</v>
          </cell>
          <cell r="F400">
            <v>2384018.08</v>
          </cell>
          <cell r="G400">
            <v>1618224</v>
          </cell>
          <cell r="H400">
            <v>11379424.08</v>
          </cell>
          <cell r="I400">
            <v>7926262</v>
          </cell>
          <cell r="J400">
            <v>2064179</v>
          </cell>
          <cell r="K400">
            <v>2000550</v>
          </cell>
          <cell r="L400">
            <v>11990991</v>
          </cell>
          <cell r="M400">
            <v>4737011.2</v>
          </cell>
          <cell r="N400">
            <v>1599090</v>
          </cell>
          <cell r="O400">
            <v>1034311</v>
          </cell>
          <cell r="P400">
            <v>7370412.2000000002</v>
          </cell>
          <cell r="T400">
            <v>0</v>
          </cell>
          <cell r="U400">
            <v>30740827.280000001</v>
          </cell>
          <cell r="X400">
            <v>0</v>
          </cell>
          <cell r="Y400">
            <v>30740827.280000001</v>
          </cell>
          <cell r="AB400">
            <v>569</v>
          </cell>
          <cell r="AC400">
            <v>0</v>
          </cell>
          <cell r="AD400" t="str">
            <v>TOTAL IMPUESTO AL VALOR AGREGADO</v>
          </cell>
          <cell r="AE400">
            <v>1034311</v>
          </cell>
          <cell r="AF400">
            <v>30740827.280000001</v>
          </cell>
        </row>
        <row r="401">
          <cell r="A401">
            <v>57400</v>
          </cell>
          <cell r="B401">
            <v>574</v>
          </cell>
          <cell r="C401">
            <v>0</v>
          </cell>
          <cell r="D401" t="str">
            <v>TOTAL GASTOS DE EJECUCION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T401">
            <v>0</v>
          </cell>
          <cell r="U401">
            <v>0</v>
          </cell>
          <cell r="X401">
            <v>0</v>
          </cell>
          <cell r="Y401">
            <v>0</v>
          </cell>
          <cell r="AB401">
            <v>574</v>
          </cell>
          <cell r="AC401">
            <v>0</v>
          </cell>
          <cell r="AD401" t="str">
            <v>GASTOS DE EJECUCION</v>
          </cell>
          <cell r="AE401">
            <v>0</v>
          </cell>
          <cell r="AF401">
            <v>0</v>
          </cell>
        </row>
        <row r="402">
          <cell r="A402">
            <v>57401</v>
          </cell>
          <cell r="B402">
            <v>574</v>
          </cell>
          <cell r="C402">
            <v>1</v>
          </cell>
          <cell r="D402" t="str">
            <v>GASTOS DE EJECUCION ISAN</v>
          </cell>
          <cell r="E402">
            <v>0</v>
          </cell>
          <cell r="F402">
            <v>1140</v>
          </cell>
          <cell r="G402">
            <v>0</v>
          </cell>
          <cell r="H402">
            <v>1140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380</v>
          </cell>
          <cell r="O402">
            <v>56</v>
          </cell>
          <cell r="P402">
            <v>436</v>
          </cell>
          <cell r="T402">
            <v>0</v>
          </cell>
          <cell r="U402">
            <v>1576</v>
          </cell>
          <cell r="X402">
            <v>0</v>
          </cell>
          <cell r="Y402">
            <v>1576</v>
          </cell>
          <cell r="AB402">
            <v>574</v>
          </cell>
          <cell r="AC402">
            <v>1</v>
          </cell>
          <cell r="AD402" t="str">
            <v>GASTOS DE EJECUCION ISAN</v>
          </cell>
          <cell r="AE402">
            <v>56</v>
          </cell>
          <cell r="AF402">
            <v>1576</v>
          </cell>
        </row>
        <row r="403">
          <cell r="A403">
            <v>57403</v>
          </cell>
          <cell r="B403">
            <v>574</v>
          </cell>
          <cell r="C403">
            <v>3</v>
          </cell>
          <cell r="D403" t="str">
            <v>GASTOS DE EJEC.VIG.DE OBLIGACIONES 100%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T403">
            <v>0</v>
          </cell>
          <cell r="U403">
            <v>0</v>
          </cell>
          <cell r="X403">
            <v>0</v>
          </cell>
          <cell r="Y403">
            <v>0</v>
          </cell>
          <cell r="AB403">
            <v>574</v>
          </cell>
          <cell r="AC403">
            <v>3</v>
          </cell>
          <cell r="AD403" t="str">
            <v>GASTOS DE EJEC.VIG.DE OBLIGACIONES 100%</v>
          </cell>
          <cell r="AE403">
            <v>0</v>
          </cell>
          <cell r="AF403">
            <v>0</v>
          </cell>
        </row>
        <row r="404">
          <cell r="A404">
            <v>57404</v>
          </cell>
          <cell r="B404">
            <v>574</v>
          </cell>
          <cell r="C404">
            <v>4</v>
          </cell>
          <cell r="D404" t="str">
            <v>GASTOS DE EJECUCION IMP. SOBRE TENENCIA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T404">
            <v>0</v>
          </cell>
          <cell r="U404">
            <v>0</v>
          </cell>
          <cell r="X404">
            <v>0</v>
          </cell>
          <cell r="Y404">
            <v>0</v>
          </cell>
          <cell r="AB404">
            <v>574</v>
          </cell>
          <cell r="AC404">
            <v>4</v>
          </cell>
          <cell r="AD404" t="str">
            <v>GASTOS DE EJECUCION IMP. SOBRE TENENCIA</v>
          </cell>
          <cell r="AE404">
            <v>0</v>
          </cell>
          <cell r="AF404">
            <v>0</v>
          </cell>
        </row>
        <row r="405">
          <cell r="A405">
            <v>57405</v>
          </cell>
          <cell r="B405">
            <v>574</v>
          </cell>
          <cell r="C405">
            <v>5</v>
          </cell>
          <cell r="D405" t="str">
            <v>GASTOS DE EJEC.DE CREDITOS FIS.FEDERALES</v>
          </cell>
          <cell r="E405">
            <v>3511.77</v>
          </cell>
          <cell r="F405">
            <v>2653.51</v>
          </cell>
          <cell r="G405">
            <v>44450.2</v>
          </cell>
          <cell r="H405">
            <v>50615.479999999996</v>
          </cell>
          <cell r="I405">
            <v>33541.839999999997</v>
          </cell>
          <cell r="J405">
            <v>54413.120000000003</v>
          </cell>
          <cell r="K405">
            <v>53195.53</v>
          </cell>
          <cell r="L405">
            <v>141150.49</v>
          </cell>
          <cell r="M405">
            <v>54867.83</v>
          </cell>
          <cell r="N405">
            <v>48430</v>
          </cell>
          <cell r="O405">
            <v>2400</v>
          </cell>
          <cell r="P405">
            <v>105697.83</v>
          </cell>
          <cell r="T405">
            <v>0</v>
          </cell>
          <cell r="U405">
            <v>297463.8</v>
          </cell>
          <cell r="X405">
            <v>0</v>
          </cell>
          <cell r="Y405">
            <v>297463.8</v>
          </cell>
          <cell r="AB405">
            <v>574</v>
          </cell>
          <cell r="AC405">
            <v>5</v>
          </cell>
          <cell r="AD405" t="str">
            <v>GASTOS DE EJEC.DE CREDITOS FIS.FEDERALES</v>
          </cell>
          <cell r="AE405">
            <v>2400</v>
          </cell>
          <cell r="AF405">
            <v>297463.8</v>
          </cell>
        </row>
        <row r="406">
          <cell r="A406">
            <v>57406</v>
          </cell>
          <cell r="B406">
            <v>574</v>
          </cell>
          <cell r="C406">
            <v>6</v>
          </cell>
          <cell r="D406" t="str">
            <v>GASTOS DE EJEC.IMP.S/TENENCIA REZAGO</v>
          </cell>
          <cell r="E406">
            <v>609</v>
          </cell>
          <cell r="F406">
            <v>0</v>
          </cell>
          <cell r="G406">
            <v>0</v>
          </cell>
          <cell r="H406">
            <v>609</v>
          </cell>
          <cell r="I406">
            <v>0</v>
          </cell>
          <cell r="J406">
            <v>609</v>
          </cell>
          <cell r="K406">
            <v>0</v>
          </cell>
          <cell r="L406">
            <v>609</v>
          </cell>
          <cell r="M406">
            <v>0</v>
          </cell>
          <cell r="N406">
            <v>30</v>
          </cell>
          <cell r="O406">
            <v>0</v>
          </cell>
          <cell r="P406">
            <v>30</v>
          </cell>
          <cell r="T406">
            <v>0</v>
          </cell>
          <cell r="U406">
            <v>1248</v>
          </cell>
          <cell r="X406">
            <v>0</v>
          </cell>
          <cell r="Y406">
            <v>1248</v>
          </cell>
          <cell r="AB406">
            <v>574</v>
          </cell>
          <cell r="AC406">
            <v>6</v>
          </cell>
          <cell r="AD406" t="str">
            <v>GASTOS DE EJEC.IMP.S/TENENCIA REZAGO</v>
          </cell>
          <cell r="AE406">
            <v>0</v>
          </cell>
          <cell r="AF406">
            <v>1248</v>
          </cell>
        </row>
        <row r="407">
          <cell r="A407">
            <v>57407</v>
          </cell>
          <cell r="B407">
            <v>574</v>
          </cell>
          <cell r="C407">
            <v>7</v>
          </cell>
          <cell r="D407" t="str">
            <v>GASTOS DE EJECUCION ISAN REZAGO</v>
          </cell>
          <cell r="E407">
            <v>30</v>
          </cell>
          <cell r="F407">
            <v>0</v>
          </cell>
          <cell r="G407">
            <v>380</v>
          </cell>
          <cell r="H407">
            <v>410</v>
          </cell>
          <cell r="I407">
            <v>0</v>
          </cell>
          <cell r="J407">
            <v>380</v>
          </cell>
          <cell r="K407">
            <v>1900</v>
          </cell>
          <cell r="L407">
            <v>2280</v>
          </cell>
          <cell r="M407">
            <v>380</v>
          </cell>
          <cell r="N407">
            <v>0</v>
          </cell>
          <cell r="O407">
            <v>0</v>
          </cell>
          <cell r="P407">
            <v>380</v>
          </cell>
          <cell r="T407">
            <v>0</v>
          </cell>
          <cell r="U407">
            <v>3070</v>
          </cell>
          <cell r="X407">
            <v>0</v>
          </cell>
          <cell r="Y407">
            <v>3070</v>
          </cell>
          <cell r="AB407">
            <v>574</v>
          </cell>
          <cell r="AC407">
            <v>7</v>
          </cell>
          <cell r="AD407" t="str">
            <v>GASTOS DE EJECUCION ISAN REZAGO</v>
          </cell>
          <cell r="AE407">
            <v>0</v>
          </cell>
          <cell r="AF407">
            <v>3070</v>
          </cell>
        </row>
        <row r="408">
          <cell r="A408">
            <v>57408</v>
          </cell>
          <cell r="B408">
            <v>574</v>
          </cell>
          <cell r="C408">
            <v>8</v>
          </cell>
          <cell r="D408" t="str">
            <v>GASTOS DE EJEC.DE MULTAS FED.NO FISCALES</v>
          </cell>
          <cell r="E408">
            <v>56767.27</v>
          </cell>
          <cell r="F408">
            <v>101771.04</v>
          </cell>
          <cell r="G408">
            <v>46523.43</v>
          </cell>
          <cell r="H408">
            <v>205061.74</v>
          </cell>
          <cell r="I408">
            <v>27071.14</v>
          </cell>
          <cell r="J408">
            <v>85462.59</v>
          </cell>
          <cell r="K408">
            <v>85419.32</v>
          </cell>
          <cell r="L408">
            <v>197953.05</v>
          </cell>
          <cell r="M408">
            <v>84742.49</v>
          </cell>
          <cell r="N408">
            <v>150828.28</v>
          </cell>
          <cell r="O408">
            <v>114955.99</v>
          </cell>
          <cell r="P408">
            <v>350526.76</v>
          </cell>
          <cell r="T408">
            <v>0</v>
          </cell>
          <cell r="U408">
            <v>753541.55</v>
          </cell>
          <cell r="X408">
            <v>0</v>
          </cell>
          <cell r="Y408">
            <v>753541.55</v>
          </cell>
          <cell r="AB408">
            <v>574</v>
          </cell>
          <cell r="AC408">
            <v>8</v>
          </cell>
          <cell r="AD408" t="str">
            <v>GASTOS DE EJEC.DE MULTAS FED.NO FISCALES</v>
          </cell>
          <cell r="AE408">
            <v>114955.99</v>
          </cell>
          <cell r="AF408">
            <v>753541.55</v>
          </cell>
        </row>
        <row r="409">
          <cell r="B409">
            <v>574</v>
          </cell>
          <cell r="C409">
            <v>0</v>
          </cell>
          <cell r="D409" t="str">
            <v>GASTOS DE EJECUCION</v>
          </cell>
          <cell r="E409">
            <v>60918.04</v>
          </cell>
          <cell r="F409">
            <v>105564.55</v>
          </cell>
          <cell r="G409">
            <v>91353.63</v>
          </cell>
          <cell r="H409">
            <v>257836.22</v>
          </cell>
          <cell r="I409">
            <v>60612.98</v>
          </cell>
          <cell r="J409">
            <v>140864.71</v>
          </cell>
          <cell r="K409">
            <v>140514.85</v>
          </cell>
          <cell r="L409">
            <v>341992.54000000004</v>
          </cell>
          <cell r="M409">
            <v>139990.32</v>
          </cell>
          <cell r="N409">
            <v>199668.28</v>
          </cell>
          <cell r="O409">
            <v>117411.99</v>
          </cell>
          <cell r="P409">
            <v>457070.58999999997</v>
          </cell>
          <cell r="T409">
            <v>0</v>
          </cell>
          <cell r="U409">
            <v>1056899.3500000001</v>
          </cell>
          <cell r="X409">
            <v>0</v>
          </cell>
          <cell r="Y409">
            <v>1056899.3500000001</v>
          </cell>
          <cell r="AB409">
            <v>574</v>
          </cell>
          <cell r="AC409">
            <v>0</v>
          </cell>
          <cell r="AD409" t="str">
            <v>GASTOS DE EJECUCION</v>
          </cell>
          <cell r="AE409">
            <v>117411.99</v>
          </cell>
          <cell r="AF409">
            <v>1056899.3500000001</v>
          </cell>
        </row>
        <row r="410">
          <cell r="A410">
            <v>57500</v>
          </cell>
          <cell r="B410">
            <v>575</v>
          </cell>
          <cell r="C410">
            <v>0</v>
          </cell>
          <cell r="D410" t="str">
            <v>TOTAL MULTAS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T410">
            <v>0</v>
          </cell>
          <cell r="U410">
            <v>0</v>
          </cell>
          <cell r="X410">
            <v>0</v>
          </cell>
          <cell r="Y410">
            <v>0</v>
          </cell>
          <cell r="AB410">
            <v>575</v>
          </cell>
          <cell r="AC410">
            <v>0</v>
          </cell>
          <cell r="AD410" t="str">
            <v>MULTAS</v>
          </cell>
          <cell r="AE410">
            <v>0</v>
          </cell>
          <cell r="AF410">
            <v>0</v>
          </cell>
        </row>
        <row r="411">
          <cell r="A411">
            <v>57502</v>
          </cell>
          <cell r="B411">
            <v>575</v>
          </cell>
          <cell r="C411">
            <v>2</v>
          </cell>
          <cell r="D411" t="str">
            <v>MULTAS ISR,IA,IVA FISCALIZACION 100%</v>
          </cell>
          <cell r="E411">
            <v>91912.8</v>
          </cell>
          <cell r="F411">
            <v>90101.27</v>
          </cell>
          <cell r="G411">
            <v>89472.91</v>
          </cell>
          <cell r="H411">
            <v>271486.98</v>
          </cell>
          <cell r="I411">
            <v>184050.87</v>
          </cell>
          <cell r="J411">
            <v>55729.26</v>
          </cell>
          <cell r="K411">
            <v>122605.43</v>
          </cell>
          <cell r="L411">
            <v>362385.56</v>
          </cell>
          <cell r="M411">
            <v>328242.62</v>
          </cell>
          <cell r="N411">
            <v>104983.01</v>
          </cell>
          <cell r="O411">
            <v>67823.63</v>
          </cell>
          <cell r="P411">
            <v>501049.26</v>
          </cell>
          <cell r="T411">
            <v>0</v>
          </cell>
          <cell r="U411">
            <v>1134921.8</v>
          </cell>
          <cell r="X411">
            <v>0</v>
          </cell>
          <cell r="Y411">
            <v>1134921.8</v>
          </cell>
          <cell r="AB411">
            <v>575</v>
          </cell>
          <cell r="AC411">
            <v>2</v>
          </cell>
          <cell r="AD411" t="str">
            <v>MULTAS ISR,IA,IVA FISCALIZACION 100%</v>
          </cell>
          <cell r="AE411">
            <v>67823.63</v>
          </cell>
          <cell r="AF411">
            <v>1134921.8</v>
          </cell>
        </row>
        <row r="412">
          <cell r="A412">
            <v>57503</v>
          </cell>
          <cell r="B412">
            <v>575</v>
          </cell>
          <cell r="C412">
            <v>3</v>
          </cell>
          <cell r="D412" t="str">
            <v>MULTAS ISR,IA,IVA VIG OBLIGACIONES 100%</v>
          </cell>
          <cell r="E412">
            <v>90</v>
          </cell>
          <cell r="F412">
            <v>490</v>
          </cell>
          <cell r="G412">
            <v>60</v>
          </cell>
          <cell r="H412">
            <v>640</v>
          </cell>
          <cell r="I412">
            <v>0</v>
          </cell>
          <cell r="J412">
            <v>760</v>
          </cell>
          <cell r="K412">
            <v>13822</v>
          </cell>
          <cell r="L412">
            <v>14582</v>
          </cell>
          <cell r="M412">
            <v>1900</v>
          </cell>
          <cell r="N412">
            <v>31500</v>
          </cell>
          <cell r="O412">
            <v>109190</v>
          </cell>
          <cell r="P412">
            <v>142590</v>
          </cell>
          <cell r="T412">
            <v>0</v>
          </cell>
          <cell r="U412">
            <v>157812</v>
          </cell>
          <cell r="X412">
            <v>0</v>
          </cell>
          <cell r="Y412">
            <v>157812</v>
          </cell>
          <cell r="AB412">
            <v>575</v>
          </cell>
          <cell r="AC412">
            <v>3</v>
          </cell>
          <cell r="AD412" t="str">
            <v>MULTAS ISR,IA,IVA VIG OBLIGACIONES 100%</v>
          </cell>
          <cell r="AE412">
            <v>109190</v>
          </cell>
          <cell r="AF412">
            <v>157812</v>
          </cell>
        </row>
        <row r="413">
          <cell r="A413">
            <v>57505</v>
          </cell>
          <cell r="B413">
            <v>575</v>
          </cell>
          <cell r="C413">
            <v>5</v>
          </cell>
          <cell r="D413" t="str">
            <v>MULTAS POR CORRECCION FISCAL 100%</v>
          </cell>
          <cell r="E413">
            <v>9659.8799999999992</v>
          </cell>
          <cell r="F413">
            <v>0</v>
          </cell>
          <cell r="G413">
            <v>0</v>
          </cell>
          <cell r="H413">
            <v>9659.8799999999992</v>
          </cell>
          <cell r="I413">
            <v>0</v>
          </cell>
          <cell r="J413">
            <v>782.75</v>
          </cell>
          <cell r="K413">
            <v>0</v>
          </cell>
          <cell r="L413">
            <v>782.75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T413">
            <v>0</v>
          </cell>
          <cell r="U413">
            <v>10442.629999999999</v>
          </cell>
          <cell r="X413">
            <v>0</v>
          </cell>
          <cell r="Y413">
            <v>10442.629999999999</v>
          </cell>
          <cell r="AB413">
            <v>575</v>
          </cell>
          <cell r="AC413">
            <v>5</v>
          </cell>
          <cell r="AD413" t="str">
            <v>MULTAS POR CORRECCION FISCAL 100%</v>
          </cell>
          <cell r="AE413">
            <v>0</v>
          </cell>
          <cell r="AF413">
            <v>10442.629999999999</v>
          </cell>
        </row>
        <row r="414">
          <cell r="A414">
            <v>57507</v>
          </cell>
          <cell r="B414">
            <v>575</v>
          </cell>
          <cell r="C414">
            <v>7</v>
          </cell>
          <cell r="D414" t="str">
            <v>MULTAS IMP S/TENENCIA CTRL.DE OBLIG 100%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T414">
            <v>0</v>
          </cell>
          <cell r="U414">
            <v>0</v>
          </cell>
          <cell r="X414">
            <v>0</v>
          </cell>
          <cell r="Y414">
            <v>0</v>
          </cell>
          <cell r="AB414">
            <v>575</v>
          </cell>
          <cell r="AC414">
            <v>7</v>
          </cell>
          <cell r="AD414" t="str">
            <v>MULTAS IMP S/TENENCIA CTRL.DE OBLIG 100%</v>
          </cell>
          <cell r="AE414">
            <v>0</v>
          </cell>
          <cell r="AF414">
            <v>0</v>
          </cell>
        </row>
        <row r="415">
          <cell r="A415">
            <v>57508</v>
          </cell>
          <cell r="B415">
            <v>575</v>
          </cell>
          <cell r="C415">
            <v>8</v>
          </cell>
          <cell r="D415" t="str">
            <v>MULTAS ISR 5% S/ENAJ.DE INMUEBLES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T415">
            <v>0</v>
          </cell>
          <cell r="U415">
            <v>0</v>
          </cell>
          <cell r="X415">
            <v>0</v>
          </cell>
          <cell r="Y415">
            <v>0</v>
          </cell>
          <cell r="AB415">
            <v>575</v>
          </cell>
          <cell r="AC415">
            <v>8</v>
          </cell>
          <cell r="AD415" t="str">
            <v>MULTAS ISR 5% S/ENAJ.DE INMUEBLES</v>
          </cell>
          <cell r="AE415">
            <v>0</v>
          </cell>
          <cell r="AF415">
            <v>0</v>
          </cell>
        </row>
        <row r="416">
          <cell r="A416">
            <v>57509</v>
          </cell>
          <cell r="B416">
            <v>575</v>
          </cell>
          <cell r="C416">
            <v>9</v>
          </cell>
          <cell r="D416" t="str">
            <v>MULTAS IMP.S/TENENCIA CTRL.OBLIG.REZAGO</v>
          </cell>
          <cell r="E416">
            <v>2436</v>
          </cell>
          <cell r="F416">
            <v>4872</v>
          </cell>
          <cell r="G416">
            <v>2436</v>
          </cell>
          <cell r="H416">
            <v>9744</v>
          </cell>
          <cell r="I416">
            <v>1827</v>
          </cell>
          <cell r="J416">
            <v>1827</v>
          </cell>
          <cell r="K416">
            <v>3045</v>
          </cell>
          <cell r="L416">
            <v>6699</v>
          </cell>
          <cell r="M416">
            <v>1827</v>
          </cell>
          <cell r="N416">
            <v>4263</v>
          </cell>
          <cell r="O416">
            <v>1827</v>
          </cell>
          <cell r="P416">
            <v>7917</v>
          </cell>
          <cell r="T416">
            <v>0</v>
          </cell>
          <cell r="U416">
            <v>24360</v>
          </cell>
          <cell r="X416">
            <v>0</v>
          </cell>
          <cell r="Y416">
            <v>24360</v>
          </cell>
          <cell r="AB416">
            <v>575</v>
          </cell>
          <cell r="AC416">
            <v>9</v>
          </cell>
          <cell r="AD416" t="str">
            <v>MULTAS IMP.S/TENENCIA CTRL.OBLIG.REZAGO</v>
          </cell>
          <cell r="AE416">
            <v>1827</v>
          </cell>
          <cell r="AF416">
            <v>24360</v>
          </cell>
        </row>
        <row r="417">
          <cell r="A417">
            <v>57510</v>
          </cell>
          <cell r="B417">
            <v>575</v>
          </cell>
          <cell r="C417">
            <v>10</v>
          </cell>
          <cell r="D417" t="str">
            <v>MULTAS ISR 5% REGIMEN INTERMEDIO 100%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T417">
            <v>0</v>
          </cell>
          <cell r="U417">
            <v>0</v>
          </cell>
          <cell r="X417">
            <v>0</v>
          </cell>
          <cell r="Y417">
            <v>0</v>
          </cell>
          <cell r="AB417">
            <v>575</v>
          </cell>
          <cell r="AC417">
            <v>10</v>
          </cell>
          <cell r="AD417" t="str">
            <v>MULTAS ISR 5% REGIMEN INTERMEDIO 100%</v>
          </cell>
          <cell r="AE417">
            <v>0</v>
          </cell>
          <cell r="AF417">
            <v>0</v>
          </cell>
        </row>
        <row r="418">
          <cell r="B418">
            <v>575</v>
          </cell>
          <cell r="C418">
            <v>0</v>
          </cell>
          <cell r="D418" t="str">
            <v>MULTAS</v>
          </cell>
          <cell r="E418">
            <v>104098.68</v>
          </cell>
          <cell r="F418">
            <v>95463.27</v>
          </cell>
          <cell r="G418">
            <v>91968.91</v>
          </cell>
          <cell r="H418">
            <v>291530.86</v>
          </cell>
          <cell r="I418">
            <v>185877.87</v>
          </cell>
          <cell r="J418">
            <v>59099.01</v>
          </cell>
          <cell r="K418">
            <v>139472.43</v>
          </cell>
          <cell r="L418">
            <v>384449.31</v>
          </cell>
          <cell r="M418">
            <v>331969.62</v>
          </cell>
          <cell r="N418">
            <v>140746.01</v>
          </cell>
          <cell r="O418">
            <v>178840.63</v>
          </cell>
          <cell r="P418">
            <v>651556.26</v>
          </cell>
          <cell r="T418">
            <v>0</v>
          </cell>
          <cell r="U418">
            <v>1327536.4300000002</v>
          </cell>
          <cell r="X418">
            <v>0</v>
          </cell>
          <cell r="Y418">
            <v>1327536.43</v>
          </cell>
          <cell r="AB418">
            <v>575</v>
          </cell>
          <cell r="AC418">
            <v>0</v>
          </cell>
          <cell r="AD418" t="str">
            <v>MULTAS</v>
          </cell>
          <cell r="AE418">
            <v>178840.63</v>
          </cell>
          <cell r="AF418">
            <v>1327536.43</v>
          </cell>
        </row>
        <row r="419">
          <cell r="A419">
            <v>57600</v>
          </cell>
          <cell r="B419">
            <v>576</v>
          </cell>
          <cell r="C419">
            <v>0</v>
          </cell>
          <cell r="D419" t="str">
            <v>TOTAL RECARGOS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T419">
            <v>0</v>
          </cell>
          <cell r="U419">
            <v>0</v>
          </cell>
          <cell r="X419">
            <v>0</v>
          </cell>
          <cell r="Y419">
            <v>0</v>
          </cell>
          <cell r="AB419">
            <v>576</v>
          </cell>
          <cell r="AC419">
            <v>0</v>
          </cell>
          <cell r="AD419" t="str">
            <v>RECARGOS</v>
          </cell>
          <cell r="AE419">
            <v>0</v>
          </cell>
          <cell r="AF419">
            <v>0</v>
          </cell>
        </row>
        <row r="420">
          <cell r="A420">
            <v>57604</v>
          </cell>
          <cell r="B420">
            <v>576</v>
          </cell>
          <cell r="C420">
            <v>4</v>
          </cell>
          <cell r="D420" t="str">
            <v>INTERESES POR PLAZO (98%)</v>
          </cell>
          <cell r="E420">
            <v>1083.04</v>
          </cell>
          <cell r="F420">
            <v>1311.37</v>
          </cell>
          <cell r="G420">
            <v>1669.35</v>
          </cell>
          <cell r="H420">
            <v>4063.7599999999998</v>
          </cell>
          <cell r="I420">
            <v>1242.9100000000001</v>
          </cell>
          <cell r="J420">
            <v>1404.15</v>
          </cell>
          <cell r="K420">
            <v>1054.58</v>
          </cell>
          <cell r="L420">
            <v>3701.6400000000003</v>
          </cell>
          <cell r="M420">
            <v>1064.92</v>
          </cell>
          <cell r="N420">
            <v>1175.83</v>
          </cell>
          <cell r="O420">
            <v>992.25</v>
          </cell>
          <cell r="P420">
            <v>3233</v>
          </cell>
          <cell r="T420">
            <v>0</v>
          </cell>
          <cell r="U420">
            <v>10998.4</v>
          </cell>
          <cell r="X420">
            <v>0</v>
          </cell>
          <cell r="Y420">
            <v>10998.4</v>
          </cell>
          <cell r="AB420">
            <v>576</v>
          </cell>
          <cell r="AC420">
            <v>4</v>
          </cell>
          <cell r="AD420" t="str">
            <v>INTERESES POR PLAZO (98%)</v>
          </cell>
          <cell r="AE420">
            <v>992.25</v>
          </cell>
          <cell r="AF420">
            <v>10998.4</v>
          </cell>
        </row>
        <row r="421">
          <cell r="A421">
            <v>57605</v>
          </cell>
          <cell r="B421">
            <v>576</v>
          </cell>
          <cell r="C421">
            <v>5</v>
          </cell>
          <cell r="D421" t="str">
            <v>RECARGOS ISR 100%</v>
          </cell>
          <cell r="E421">
            <v>0</v>
          </cell>
          <cell r="F421">
            <v>2277.1799999999998</v>
          </cell>
          <cell r="G421">
            <v>0</v>
          </cell>
          <cell r="H421">
            <v>2277.1799999999998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T421">
            <v>0</v>
          </cell>
          <cell r="U421">
            <v>2277.1799999999998</v>
          </cell>
          <cell r="X421">
            <v>0</v>
          </cell>
          <cell r="Y421">
            <v>2277.1799999999998</v>
          </cell>
          <cell r="AB421">
            <v>576</v>
          </cell>
          <cell r="AC421">
            <v>5</v>
          </cell>
          <cell r="AD421" t="str">
            <v>RECARGOS ISR 100%</v>
          </cell>
          <cell r="AE421">
            <v>0</v>
          </cell>
          <cell r="AF421">
            <v>2277.1799999999998</v>
          </cell>
        </row>
        <row r="422">
          <cell r="A422">
            <v>57608</v>
          </cell>
          <cell r="B422">
            <v>576</v>
          </cell>
          <cell r="C422">
            <v>8</v>
          </cell>
          <cell r="D422" t="str">
            <v>RECARGOS ISR REPECOS 100%</v>
          </cell>
          <cell r="E422">
            <v>108939</v>
          </cell>
          <cell r="F422">
            <v>86185</v>
          </cell>
          <cell r="G422">
            <v>103046</v>
          </cell>
          <cell r="H422">
            <v>298170</v>
          </cell>
          <cell r="I422">
            <v>117180</v>
          </cell>
          <cell r="J422">
            <v>150413</v>
          </cell>
          <cell r="K422">
            <v>162005</v>
          </cell>
          <cell r="L422">
            <v>429598</v>
          </cell>
          <cell r="M422">
            <v>101580</v>
          </cell>
          <cell r="N422">
            <v>133413</v>
          </cell>
          <cell r="O422">
            <v>99300</v>
          </cell>
          <cell r="P422">
            <v>334293</v>
          </cell>
          <cell r="T422">
            <v>0</v>
          </cell>
          <cell r="U422">
            <v>1062061</v>
          </cell>
          <cell r="X422">
            <v>0</v>
          </cell>
          <cell r="Y422">
            <v>1062061</v>
          </cell>
          <cell r="AB422">
            <v>576</v>
          </cell>
          <cell r="AC422">
            <v>8</v>
          </cell>
          <cell r="AD422" t="str">
            <v>RECARGOS ISR REPECOS 100%</v>
          </cell>
          <cell r="AE422">
            <v>99300</v>
          </cell>
          <cell r="AF422">
            <v>1062061</v>
          </cell>
        </row>
        <row r="423">
          <cell r="A423">
            <v>57609</v>
          </cell>
          <cell r="B423">
            <v>576</v>
          </cell>
          <cell r="C423">
            <v>9</v>
          </cell>
          <cell r="D423" t="str">
            <v>RECARGOS IVA REPECOS 100%</v>
          </cell>
          <cell r="E423">
            <v>129776</v>
          </cell>
          <cell r="F423">
            <v>99169</v>
          </cell>
          <cell r="G423">
            <v>116638</v>
          </cell>
          <cell r="H423">
            <v>345583</v>
          </cell>
          <cell r="I423">
            <v>122702</v>
          </cell>
          <cell r="J423">
            <v>160026</v>
          </cell>
          <cell r="K423">
            <v>176375</v>
          </cell>
          <cell r="L423">
            <v>459103</v>
          </cell>
          <cell r="M423">
            <v>95094</v>
          </cell>
          <cell r="N423">
            <v>123414</v>
          </cell>
          <cell r="O423">
            <v>104855</v>
          </cell>
          <cell r="P423">
            <v>323363</v>
          </cell>
          <cell r="T423">
            <v>0</v>
          </cell>
          <cell r="U423">
            <v>1128049</v>
          </cell>
          <cell r="X423">
            <v>0</v>
          </cell>
          <cell r="Y423">
            <v>1128049</v>
          </cell>
          <cell r="AB423">
            <v>576</v>
          </cell>
          <cell r="AC423">
            <v>9</v>
          </cell>
          <cell r="AD423" t="str">
            <v>RECARGOS IVA REPECOS 100%</v>
          </cell>
          <cell r="AE423">
            <v>104855</v>
          </cell>
          <cell r="AF423">
            <v>1128049</v>
          </cell>
        </row>
        <row r="424">
          <cell r="A424">
            <v>57610</v>
          </cell>
          <cell r="B424">
            <v>576</v>
          </cell>
          <cell r="C424">
            <v>10</v>
          </cell>
          <cell r="D424" t="str">
            <v>INT.POR PLAZO CREDITOS FISCALIZACION 75%</v>
          </cell>
          <cell r="E424">
            <v>1643.15</v>
          </cell>
          <cell r="F424">
            <v>3721.66</v>
          </cell>
          <cell r="G424">
            <v>26539.31</v>
          </cell>
          <cell r="H424">
            <v>31904.120000000003</v>
          </cell>
          <cell r="I424">
            <v>1643.15</v>
          </cell>
          <cell r="J424">
            <v>1643.15</v>
          </cell>
          <cell r="K424">
            <v>1643.15</v>
          </cell>
          <cell r="L424">
            <v>4929.4500000000007</v>
          </cell>
          <cell r="M424">
            <v>13183.82</v>
          </cell>
          <cell r="N424">
            <v>1643.15</v>
          </cell>
          <cell r="O424">
            <v>1643.15</v>
          </cell>
          <cell r="P424">
            <v>16470.12</v>
          </cell>
          <cell r="T424">
            <v>0</v>
          </cell>
          <cell r="U424">
            <v>53303.69</v>
          </cell>
          <cell r="X424">
            <v>0</v>
          </cell>
          <cell r="Y424">
            <v>53303.69</v>
          </cell>
          <cell r="AB424">
            <v>576</v>
          </cell>
          <cell r="AC424">
            <v>10</v>
          </cell>
          <cell r="AD424" t="str">
            <v>INT.POR PLAZO CREDITOS FISCALIZACION 75%</v>
          </cell>
          <cell r="AE424">
            <v>1643.15</v>
          </cell>
          <cell r="AF424">
            <v>53303.69</v>
          </cell>
        </row>
        <row r="425">
          <cell r="A425">
            <v>57611</v>
          </cell>
          <cell r="B425">
            <v>576</v>
          </cell>
          <cell r="C425">
            <v>11</v>
          </cell>
          <cell r="D425" t="str">
            <v>REC.POR MORA CREDITOS FISCALIZACION 75%</v>
          </cell>
          <cell r="E425">
            <v>91.19</v>
          </cell>
          <cell r="F425">
            <v>0</v>
          </cell>
          <cell r="G425">
            <v>0</v>
          </cell>
          <cell r="H425">
            <v>91.19</v>
          </cell>
          <cell r="I425">
            <v>91.19</v>
          </cell>
          <cell r="J425">
            <v>91.19</v>
          </cell>
          <cell r="K425">
            <v>91.19</v>
          </cell>
          <cell r="L425">
            <v>273.57</v>
          </cell>
          <cell r="M425">
            <v>91.19</v>
          </cell>
          <cell r="N425">
            <v>91.19</v>
          </cell>
          <cell r="O425">
            <v>91.19</v>
          </cell>
          <cell r="P425">
            <v>273.57</v>
          </cell>
          <cell r="T425">
            <v>0</v>
          </cell>
          <cell r="U425">
            <v>638.32999999999993</v>
          </cell>
          <cell r="X425">
            <v>0</v>
          </cell>
          <cell r="Y425">
            <v>638.33000000000004</v>
          </cell>
          <cell r="AB425">
            <v>576</v>
          </cell>
          <cell r="AC425">
            <v>11</v>
          </cell>
          <cell r="AD425" t="str">
            <v>REC.POR MORA CREDITOS FISCALIZACION 75%</v>
          </cell>
          <cell r="AE425">
            <v>91.19</v>
          </cell>
          <cell r="AF425">
            <v>638.33000000000004</v>
          </cell>
        </row>
        <row r="426">
          <cell r="A426">
            <v>57612</v>
          </cell>
          <cell r="B426">
            <v>576</v>
          </cell>
          <cell r="C426">
            <v>12</v>
          </cell>
          <cell r="D426" t="str">
            <v>RECARGOS ISR 5% S/ENAJ.DE INMUEBLES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T426">
            <v>0</v>
          </cell>
          <cell r="U426">
            <v>0</v>
          </cell>
          <cell r="X426">
            <v>0</v>
          </cell>
          <cell r="Y426">
            <v>0</v>
          </cell>
          <cell r="AB426">
            <v>576</v>
          </cell>
          <cell r="AC426">
            <v>12</v>
          </cell>
          <cell r="AD426" t="str">
            <v>RECARGOS ISR 5% S/ENAJ.DE INMUEBLES</v>
          </cell>
          <cell r="AE426">
            <v>0</v>
          </cell>
          <cell r="AF426">
            <v>0</v>
          </cell>
        </row>
        <row r="427">
          <cell r="A427">
            <v>57613</v>
          </cell>
          <cell r="B427">
            <v>576</v>
          </cell>
          <cell r="C427">
            <v>13</v>
          </cell>
          <cell r="D427" t="str">
            <v>REC.IETU REG.PEQ.CONTRIB.(REPECOS)100%</v>
          </cell>
          <cell r="E427">
            <v>136726</v>
          </cell>
          <cell r="F427">
            <v>104119</v>
          </cell>
          <cell r="G427">
            <v>110124</v>
          </cell>
          <cell r="H427">
            <v>350969</v>
          </cell>
          <cell r="I427">
            <v>145974</v>
          </cell>
          <cell r="J427">
            <v>204119</v>
          </cell>
          <cell r="K427">
            <v>211468</v>
          </cell>
          <cell r="L427">
            <v>561561</v>
          </cell>
          <cell r="M427">
            <v>135745</v>
          </cell>
          <cell r="N427">
            <v>163237</v>
          </cell>
          <cell r="O427">
            <v>169646</v>
          </cell>
          <cell r="P427">
            <v>468628</v>
          </cell>
          <cell r="T427">
            <v>0</v>
          </cell>
          <cell r="U427">
            <v>1381158</v>
          </cell>
          <cell r="X427">
            <v>0</v>
          </cell>
          <cell r="Y427">
            <v>1381158</v>
          </cell>
          <cell r="AB427">
            <v>576</v>
          </cell>
          <cell r="AC427">
            <v>13</v>
          </cell>
          <cell r="AD427" t="str">
            <v>REC.IETU REG.PEQ.CONTRIB.(REPECOS)100%</v>
          </cell>
          <cell r="AE427">
            <v>169646</v>
          </cell>
          <cell r="AF427">
            <v>1381158</v>
          </cell>
        </row>
        <row r="428">
          <cell r="A428">
            <v>57614</v>
          </cell>
          <cell r="B428">
            <v>576</v>
          </cell>
          <cell r="C428">
            <v>14</v>
          </cell>
          <cell r="D428" t="str">
            <v>RECARGOS ISR 5% REGIMEN INTERMEDIO 100%</v>
          </cell>
          <cell r="E428">
            <v>18208</v>
          </cell>
          <cell r="F428">
            <v>24562.7</v>
          </cell>
          <cell r="G428">
            <v>30313.45</v>
          </cell>
          <cell r="H428">
            <v>73084.149999999994</v>
          </cell>
          <cell r="I428">
            <v>39658.04</v>
          </cell>
          <cell r="J428">
            <v>60949.45</v>
          </cell>
          <cell r="K428">
            <v>36739.22</v>
          </cell>
          <cell r="L428">
            <v>137346.71</v>
          </cell>
          <cell r="M428">
            <v>45232.5</v>
          </cell>
          <cell r="N428">
            <v>33679.410000000003</v>
          </cell>
          <cell r="O428">
            <v>33101.99</v>
          </cell>
          <cell r="P428">
            <v>112013.9</v>
          </cell>
          <cell r="T428">
            <v>0</v>
          </cell>
          <cell r="U428">
            <v>322444.76</v>
          </cell>
          <cell r="X428">
            <v>0</v>
          </cell>
          <cell r="Y428">
            <v>322444.76</v>
          </cell>
          <cell r="AB428">
            <v>576</v>
          </cell>
          <cell r="AC428">
            <v>14</v>
          </cell>
          <cell r="AD428" t="str">
            <v>RECARGOS ISR 5% REGIMEN INTERMEDIO 100%</v>
          </cell>
          <cell r="AE428">
            <v>33101.99</v>
          </cell>
          <cell r="AF428">
            <v>322444.76</v>
          </cell>
        </row>
        <row r="429">
          <cell r="A429">
            <v>57615</v>
          </cell>
          <cell r="B429">
            <v>576</v>
          </cell>
          <cell r="C429">
            <v>15</v>
          </cell>
          <cell r="D429" t="str">
            <v>REC.DE MULTAS ADM.FED.NO FISCALES 98%</v>
          </cell>
          <cell r="E429">
            <v>165.12</v>
          </cell>
          <cell r="F429">
            <v>232.46</v>
          </cell>
          <cell r="G429">
            <v>716.37</v>
          </cell>
          <cell r="H429">
            <v>1113.95</v>
          </cell>
          <cell r="I429">
            <v>131.87</v>
          </cell>
          <cell r="J429">
            <v>257.89</v>
          </cell>
          <cell r="K429">
            <v>73.37</v>
          </cell>
          <cell r="L429">
            <v>463.13</v>
          </cell>
          <cell r="M429">
            <v>103.73</v>
          </cell>
          <cell r="N429">
            <v>172.97</v>
          </cell>
          <cell r="O429">
            <v>1093.43</v>
          </cell>
          <cell r="P429">
            <v>1370.13</v>
          </cell>
          <cell r="T429">
            <v>0</v>
          </cell>
          <cell r="U429">
            <v>2947.21</v>
          </cell>
          <cell r="X429">
            <v>0</v>
          </cell>
          <cell r="Y429">
            <v>2947.21</v>
          </cell>
          <cell r="AB429">
            <v>576</v>
          </cell>
          <cell r="AC429">
            <v>15</v>
          </cell>
          <cell r="AD429" t="str">
            <v>REC.DE MULTAS ADM.FED.NO FISCALES 98%</v>
          </cell>
          <cell r="AE429">
            <v>1093.43</v>
          </cell>
          <cell r="AF429">
            <v>2947.21</v>
          </cell>
        </row>
        <row r="430">
          <cell r="B430">
            <v>576</v>
          </cell>
          <cell r="C430">
            <v>0</v>
          </cell>
          <cell r="D430" t="str">
            <v>RECARGOS</v>
          </cell>
          <cell r="E430">
            <v>396631.5</v>
          </cell>
          <cell r="F430">
            <v>321578.37</v>
          </cell>
          <cell r="G430">
            <v>389046.48</v>
          </cell>
          <cell r="H430">
            <v>1107256.3500000001</v>
          </cell>
          <cell r="I430">
            <v>428623.16</v>
          </cell>
          <cell r="J430">
            <v>578903.82999999996</v>
          </cell>
          <cell r="K430">
            <v>589449.51</v>
          </cell>
          <cell r="L430">
            <v>1596976.5</v>
          </cell>
          <cell r="M430">
            <v>392095.16</v>
          </cell>
          <cell r="N430">
            <v>456826.55</v>
          </cell>
          <cell r="O430">
            <v>410723.01</v>
          </cell>
          <cell r="P430">
            <v>1259644.72</v>
          </cell>
          <cell r="T430">
            <v>0</v>
          </cell>
          <cell r="U430">
            <v>3963877.57</v>
          </cell>
          <cell r="X430">
            <v>0</v>
          </cell>
          <cell r="Y430">
            <v>3963877.57</v>
          </cell>
          <cell r="AB430">
            <v>576</v>
          </cell>
          <cell r="AC430">
            <v>0</v>
          </cell>
          <cell r="AD430" t="str">
            <v>RECARGOS</v>
          </cell>
          <cell r="AE430">
            <v>410723.01</v>
          </cell>
          <cell r="AF430">
            <v>3963877.57</v>
          </cell>
        </row>
        <row r="431">
          <cell r="A431">
            <v>57900</v>
          </cell>
          <cell r="B431">
            <v>579</v>
          </cell>
          <cell r="C431">
            <v>0</v>
          </cell>
          <cell r="D431" t="str">
            <v>TOTAL ACTUALIZACION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T431">
            <v>0</v>
          </cell>
          <cell r="U431">
            <v>0</v>
          </cell>
          <cell r="X431">
            <v>0</v>
          </cell>
          <cell r="Y431">
            <v>0</v>
          </cell>
          <cell r="AB431">
            <v>579</v>
          </cell>
          <cell r="AC431">
            <v>0</v>
          </cell>
          <cell r="AD431" t="str">
            <v>ACTUALIZACION</v>
          </cell>
          <cell r="AE431">
            <v>0</v>
          </cell>
          <cell r="AF431">
            <v>0</v>
          </cell>
        </row>
        <row r="432">
          <cell r="A432">
            <v>57902</v>
          </cell>
          <cell r="B432">
            <v>579</v>
          </cell>
          <cell r="C432">
            <v>2</v>
          </cell>
          <cell r="D432" t="str">
            <v>ACTUALIZACION ISR 75%</v>
          </cell>
          <cell r="E432">
            <v>3298.79</v>
          </cell>
          <cell r="F432">
            <v>3298.79</v>
          </cell>
          <cell r="G432">
            <v>3298.79</v>
          </cell>
          <cell r="H432">
            <v>9896.369999999999</v>
          </cell>
          <cell r="I432">
            <v>3298.79</v>
          </cell>
          <cell r="J432">
            <v>3298.79</v>
          </cell>
          <cell r="K432">
            <v>3298.79</v>
          </cell>
          <cell r="L432">
            <v>9896.369999999999</v>
          </cell>
          <cell r="M432">
            <v>3298.79</v>
          </cell>
          <cell r="N432">
            <v>3298.79</v>
          </cell>
          <cell r="O432">
            <v>3298.79</v>
          </cell>
          <cell r="P432">
            <v>9896.369999999999</v>
          </cell>
          <cell r="T432">
            <v>0</v>
          </cell>
          <cell r="U432">
            <v>29689.109999999997</v>
          </cell>
          <cell r="X432">
            <v>0</v>
          </cell>
          <cell r="Y432">
            <v>29689.11</v>
          </cell>
          <cell r="AB432">
            <v>579</v>
          </cell>
          <cell r="AC432">
            <v>2</v>
          </cell>
          <cell r="AD432" t="str">
            <v>ACTUALIZACION ISR 75%</v>
          </cell>
          <cell r="AE432">
            <v>3298.79</v>
          </cell>
          <cell r="AF432">
            <v>29689.11</v>
          </cell>
        </row>
        <row r="433">
          <cell r="A433">
            <v>57908</v>
          </cell>
          <cell r="B433">
            <v>579</v>
          </cell>
          <cell r="C433">
            <v>8</v>
          </cell>
          <cell r="D433" t="str">
            <v>ACTUALIZACION ISR REPECOS 100%</v>
          </cell>
          <cell r="E433">
            <v>31584</v>
          </cell>
          <cell r="F433">
            <v>28163</v>
          </cell>
          <cell r="G433">
            <v>40963</v>
          </cell>
          <cell r="H433">
            <v>100710</v>
          </cell>
          <cell r="I433">
            <v>46546</v>
          </cell>
          <cell r="J433">
            <v>50712</v>
          </cell>
          <cell r="K433">
            <v>43706</v>
          </cell>
          <cell r="L433">
            <v>140964</v>
          </cell>
          <cell r="M433">
            <v>23376</v>
          </cell>
          <cell r="N433">
            <v>31682</v>
          </cell>
          <cell r="O433">
            <v>20915</v>
          </cell>
          <cell r="P433">
            <v>75973</v>
          </cell>
          <cell r="T433">
            <v>0</v>
          </cell>
          <cell r="U433">
            <v>317647</v>
          </cell>
          <cell r="X433">
            <v>0</v>
          </cell>
          <cell r="Y433">
            <v>317647</v>
          </cell>
          <cell r="AB433">
            <v>579</v>
          </cell>
          <cell r="AC433">
            <v>8</v>
          </cell>
          <cell r="AD433" t="str">
            <v>ACTUALIZACION ISR REPECOS 100%</v>
          </cell>
          <cell r="AE433">
            <v>20915</v>
          </cell>
          <cell r="AF433">
            <v>317647</v>
          </cell>
        </row>
        <row r="434">
          <cell r="A434">
            <v>57909</v>
          </cell>
          <cell r="B434">
            <v>579</v>
          </cell>
          <cell r="C434">
            <v>9</v>
          </cell>
          <cell r="D434" t="str">
            <v>ACTUALIZACION IVA REPECOS 100%</v>
          </cell>
          <cell r="E434">
            <v>37510</v>
          </cell>
          <cell r="F434">
            <v>32264</v>
          </cell>
          <cell r="G434">
            <v>45588</v>
          </cell>
          <cell r="H434">
            <v>115362</v>
          </cell>
          <cell r="I434">
            <v>48960</v>
          </cell>
          <cell r="J434">
            <v>53799</v>
          </cell>
          <cell r="K434">
            <v>47647</v>
          </cell>
          <cell r="L434">
            <v>150406</v>
          </cell>
          <cell r="M434">
            <v>21109</v>
          </cell>
          <cell r="N434">
            <v>28030</v>
          </cell>
          <cell r="O434">
            <v>21645</v>
          </cell>
          <cell r="P434">
            <v>70784</v>
          </cell>
          <cell r="T434">
            <v>0</v>
          </cell>
          <cell r="U434">
            <v>336552</v>
          </cell>
          <cell r="X434">
            <v>0</v>
          </cell>
          <cell r="Y434">
            <v>336552</v>
          </cell>
          <cell r="AB434">
            <v>579</v>
          </cell>
          <cell r="AC434">
            <v>9</v>
          </cell>
          <cell r="AD434" t="str">
            <v>ACTUALIZACION IVA REPECOS 100%</v>
          </cell>
          <cell r="AE434">
            <v>21645</v>
          </cell>
          <cell r="AF434">
            <v>336552</v>
          </cell>
        </row>
        <row r="435">
          <cell r="A435">
            <v>57910</v>
          </cell>
          <cell r="B435">
            <v>579</v>
          </cell>
          <cell r="C435">
            <v>10</v>
          </cell>
          <cell r="D435" t="str">
            <v>ACTUALIZACION ISR 5% S/ENAJ.DE INMUEBLES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T435">
            <v>0</v>
          </cell>
          <cell r="U435">
            <v>0</v>
          </cell>
          <cell r="X435">
            <v>0</v>
          </cell>
          <cell r="Y435">
            <v>0</v>
          </cell>
          <cell r="AB435">
            <v>579</v>
          </cell>
          <cell r="AC435">
            <v>10</v>
          </cell>
          <cell r="AD435" t="str">
            <v>ACTUALIZACION ISR 5% S/ENAJ.DE INMUEBLES</v>
          </cell>
          <cell r="AE435">
            <v>0</v>
          </cell>
          <cell r="AF435">
            <v>0</v>
          </cell>
        </row>
        <row r="436">
          <cell r="A436">
            <v>57911</v>
          </cell>
          <cell r="B436">
            <v>579</v>
          </cell>
          <cell r="C436">
            <v>11</v>
          </cell>
          <cell r="D436" t="str">
            <v>ACT.IETU REG.PEQ.CONTRIB.(REPECOS)100%</v>
          </cell>
          <cell r="E436">
            <v>38935</v>
          </cell>
          <cell r="F436">
            <v>33069</v>
          </cell>
          <cell r="G436">
            <v>43469</v>
          </cell>
          <cell r="H436">
            <v>115473</v>
          </cell>
          <cell r="I436">
            <v>57874</v>
          </cell>
          <cell r="J436">
            <v>67984</v>
          </cell>
          <cell r="K436">
            <v>57642</v>
          </cell>
          <cell r="L436">
            <v>183500</v>
          </cell>
          <cell r="M436">
            <v>31798</v>
          </cell>
          <cell r="N436">
            <v>38525</v>
          </cell>
          <cell r="O436">
            <v>37080</v>
          </cell>
          <cell r="P436">
            <v>107403</v>
          </cell>
          <cell r="T436">
            <v>0</v>
          </cell>
          <cell r="U436">
            <v>406376</v>
          </cell>
          <cell r="X436">
            <v>0</v>
          </cell>
          <cell r="Y436">
            <v>406376</v>
          </cell>
          <cell r="AB436">
            <v>579</v>
          </cell>
          <cell r="AC436">
            <v>11</v>
          </cell>
          <cell r="AD436" t="str">
            <v>ACT.IETU REG.PEQ.CONTRIB.(REPECOS)100%</v>
          </cell>
          <cell r="AE436">
            <v>37080</v>
          </cell>
          <cell r="AF436">
            <v>406376</v>
          </cell>
        </row>
        <row r="437">
          <cell r="A437">
            <v>57912</v>
          </cell>
          <cell r="B437">
            <v>579</v>
          </cell>
          <cell r="C437">
            <v>12</v>
          </cell>
          <cell r="D437" t="str">
            <v>ACT. ISR 5% REGIMEN INTERMEDIO 100%</v>
          </cell>
          <cell r="E437">
            <v>5960</v>
          </cell>
          <cell r="F437">
            <v>10170.299999999999</v>
          </cell>
          <cell r="G437">
            <v>13440</v>
          </cell>
          <cell r="H437">
            <v>29570.3</v>
          </cell>
          <cell r="I437">
            <v>19584.669999999998</v>
          </cell>
          <cell r="J437">
            <v>22937.01</v>
          </cell>
          <cell r="K437">
            <v>13107.18</v>
          </cell>
          <cell r="L437">
            <v>55628.859999999993</v>
          </cell>
          <cell r="M437">
            <v>12632.05</v>
          </cell>
          <cell r="N437">
            <v>11830.67</v>
          </cell>
          <cell r="O437">
            <v>8552.0499999999993</v>
          </cell>
          <cell r="P437">
            <v>33014.770000000004</v>
          </cell>
          <cell r="T437">
            <v>0</v>
          </cell>
          <cell r="U437">
            <v>118213.93000000001</v>
          </cell>
          <cell r="X437">
            <v>0</v>
          </cell>
          <cell r="Y437">
            <v>118213.93</v>
          </cell>
          <cell r="AB437">
            <v>579</v>
          </cell>
          <cell r="AC437">
            <v>12</v>
          </cell>
          <cell r="AD437" t="str">
            <v>ACT. ISR 5% REGIMEN INTERMEDIO 100%</v>
          </cell>
          <cell r="AE437">
            <v>8552.0499999999993</v>
          </cell>
          <cell r="AF437">
            <v>118213.93</v>
          </cell>
        </row>
        <row r="438">
          <cell r="A438">
            <v>57913</v>
          </cell>
          <cell r="B438">
            <v>579</v>
          </cell>
          <cell r="C438">
            <v>13</v>
          </cell>
          <cell r="D438" t="str">
            <v>ACT.DE MULTAS ADM.FED.NO FISCALES 98%</v>
          </cell>
          <cell r="E438">
            <v>45307.53</v>
          </cell>
          <cell r="F438">
            <v>50121.25</v>
          </cell>
          <cell r="G438">
            <v>59221.42</v>
          </cell>
          <cell r="H438">
            <v>154650.20000000001</v>
          </cell>
          <cell r="I438">
            <v>46280.58</v>
          </cell>
          <cell r="J438">
            <v>61604.3</v>
          </cell>
          <cell r="K438">
            <v>76539.31</v>
          </cell>
          <cell r="L438">
            <v>184424.19</v>
          </cell>
          <cell r="M438">
            <v>66614.95</v>
          </cell>
          <cell r="N438">
            <v>193065.63</v>
          </cell>
          <cell r="O438">
            <v>106535.44</v>
          </cell>
          <cell r="P438">
            <v>366216.02</v>
          </cell>
          <cell r="T438">
            <v>0</v>
          </cell>
          <cell r="U438">
            <v>705290.40999999992</v>
          </cell>
          <cell r="X438">
            <v>0</v>
          </cell>
          <cell r="Y438">
            <v>705290.41</v>
          </cell>
          <cell r="AB438">
            <v>579</v>
          </cell>
          <cell r="AC438">
            <v>13</v>
          </cell>
          <cell r="AD438" t="str">
            <v>ACT.DE MULTAS ADM.FED.NO FISCALES 98%</v>
          </cell>
          <cell r="AE438">
            <v>106535.44</v>
          </cell>
          <cell r="AF438">
            <v>705290.41</v>
          </cell>
        </row>
        <row r="439">
          <cell r="A439">
            <v>57914</v>
          </cell>
          <cell r="B439">
            <v>579</v>
          </cell>
          <cell r="C439">
            <v>14</v>
          </cell>
          <cell r="D439" t="str">
            <v>ACT.DE MULTAS IMP.POR FISCALIZACION 100%</v>
          </cell>
          <cell r="E439">
            <v>7418.02</v>
          </cell>
          <cell r="F439">
            <v>10647.67</v>
          </cell>
          <cell r="G439">
            <v>14745.94</v>
          </cell>
          <cell r="H439">
            <v>32811.630000000005</v>
          </cell>
          <cell r="I439">
            <v>12843.39</v>
          </cell>
          <cell r="J439">
            <v>3702.78</v>
          </cell>
          <cell r="K439">
            <v>2440.33</v>
          </cell>
          <cell r="L439">
            <v>18986.5</v>
          </cell>
          <cell r="M439">
            <v>-5151.09</v>
          </cell>
          <cell r="N439">
            <v>2199.98</v>
          </cell>
          <cell r="O439">
            <v>12697.61</v>
          </cell>
          <cell r="P439">
            <v>9746.5</v>
          </cell>
          <cell r="T439">
            <v>0</v>
          </cell>
          <cell r="U439">
            <v>61544.630000000005</v>
          </cell>
          <cell r="X439">
            <v>0</v>
          </cell>
          <cell r="Y439">
            <v>61544.63</v>
          </cell>
          <cell r="AB439">
            <v>579</v>
          </cell>
          <cell r="AC439">
            <v>14</v>
          </cell>
          <cell r="AD439" t="str">
            <v>ACT MULTAS ISR,IA,IVA IMP POR FISC 100%</v>
          </cell>
          <cell r="AE439">
            <v>12697.61</v>
          </cell>
          <cell r="AF439">
            <v>61544.63</v>
          </cell>
        </row>
        <row r="440">
          <cell r="B440">
            <v>579</v>
          </cell>
          <cell r="C440">
            <v>0</v>
          </cell>
          <cell r="D440" t="str">
            <v>ACTUALIZACION</v>
          </cell>
          <cell r="E440">
            <v>170013.34</v>
          </cell>
          <cell r="F440">
            <v>167734.01</v>
          </cell>
          <cell r="G440">
            <v>220726.15</v>
          </cell>
          <cell r="H440">
            <v>558473.5</v>
          </cell>
          <cell r="I440">
            <v>235387.43</v>
          </cell>
          <cell r="J440">
            <v>264037.88</v>
          </cell>
          <cell r="K440">
            <v>244380.61</v>
          </cell>
          <cell r="L440">
            <v>743805.91999999993</v>
          </cell>
          <cell r="M440">
            <v>153677.70000000001</v>
          </cell>
          <cell r="N440">
            <v>308632.07</v>
          </cell>
          <cell r="O440">
            <v>210723.89</v>
          </cell>
          <cell r="P440">
            <v>673033.66</v>
          </cell>
          <cell r="T440">
            <v>0</v>
          </cell>
          <cell r="U440">
            <v>1975313.08</v>
          </cell>
          <cell r="X440">
            <v>0</v>
          </cell>
          <cell r="Y440">
            <v>1975313.08</v>
          </cell>
          <cell r="AB440">
            <v>579</v>
          </cell>
          <cell r="AC440">
            <v>0</v>
          </cell>
          <cell r="AD440" t="str">
            <v>ACTUALIZACION</v>
          </cell>
          <cell r="AE440">
            <v>210723.89</v>
          </cell>
          <cell r="AF440">
            <v>1975313.08</v>
          </cell>
        </row>
        <row r="441">
          <cell r="A441">
            <v>58000</v>
          </cell>
          <cell r="B441">
            <v>580</v>
          </cell>
          <cell r="C441">
            <v>0</v>
          </cell>
          <cell r="D441" t="str">
            <v>HONOR DE EJE POR C DE OBLIG 100% (523)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T441">
            <v>0</v>
          </cell>
          <cell r="U441">
            <v>0</v>
          </cell>
          <cell r="X441">
            <v>0</v>
          </cell>
          <cell r="Y441">
            <v>0</v>
          </cell>
          <cell r="AB441">
            <v>580</v>
          </cell>
          <cell r="AC441">
            <v>0</v>
          </cell>
          <cell r="AD441" t="str">
            <v>HONORARIOS DE EJECUCION</v>
          </cell>
          <cell r="AE441">
            <v>0</v>
          </cell>
          <cell r="AF441">
            <v>0</v>
          </cell>
        </row>
        <row r="442">
          <cell r="A442">
            <v>58001</v>
          </cell>
          <cell r="B442">
            <v>580</v>
          </cell>
          <cell r="C442">
            <v>1</v>
          </cell>
          <cell r="D442" t="str">
            <v>HONORARIOS EJEC.POR CONTROL VEHICULAR</v>
          </cell>
          <cell r="E442">
            <v>90</v>
          </cell>
          <cell r="F442">
            <v>210</v>
          </cell>
          <cell r="G442">
            <v>60</v>
          </cell>
          <cell r="H442">
            <v>360</v>
          </cell>
          <cell r="I442">
            <v>60</v>
          </cell>
          <cell r="J442">
            <v>120</v>
          </cell>
          <cell r="K442">
            <v>60</v>
          </cell>
          <cell r="L442">
            <v>240</v>
          </cell>
          <cell r="M442">
            <v>90</v>
          </cell>
          <cell r="N442">
            <v>150</v>
          </cell>
          <cell r="O442">
            <v>90</v>
          </cell>
          <cell r="P442">
            <v>330</v>
          </cell>
          <cell r="T442">
            <v>0</v>
          </cell>
          <cell r="U442">
            <v>930</v>
          </cell>
          <cell r="X442">
            <v>0</v>
          </cell>
          <cell r="Y442">
            <v>930</v>
          </cell>
          <cell r="AB442">
            <v>580</v>
          </cell>
          <cell r="AC442">
            <v>1</v>
          </cell>
          <cell r="AD442" t="str">
            <v>HONORARIOS EJEC.POR CONTROL VEHICULAR</v>
          </cell>
          <cell r="AE442">
            <v>90</v>
          </cell>
          <cell r="AF442">
            <v>930</v>
          </cell>
        </row>
        <row r="443">
          <cell r="A443">
            <v>58002</v>
          </cell>
          <cell r="B443">
            <v>580</v>
          </cell>
          <cell r="C443">
            <v>2</v>
          </cell>
          <cell r="D443" t="str">
            <v>HONORARIOS EJEC. ISAN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T443">
            <v>0</v>
          </cell>
          <cell r="U443">
            <v>0</v>
          </cell>
          <cell r="X443">
            <v>0</v>
          </cell>
          <cell r="Y443">
            <v>0</v>
          </cell>
          <cell r="AB443">
            <v>580</v>
          </cell>
          <cell r="AC443">
            <v>2</v>
          </cell>
          <cell r="AD443" t="str">
            <v>HONORARIOS EJEC. ISAN</v>
          </cell>
          <cell r="AE443">
            <v>0</v>
          </cell>
          <cell r="AF443">
            <v>0</v>
          </cell>
        </row>
        <row r="444">
          <cell r="A444">
            <v>58003</v>
          </cell>
          <cell r="B444">
            <v>580</v>
          </cell>
          <cell r="C444">
            <v>3</v>
          </cell>
          <cell r="D444" t="str">
            <v>HONORARIOS EJEC.POR CONTROL OBLIG.100%</v>
          </cell>
          <cell r="E444">
            <v>20100</v>
          </cell>
          <cell r="F444">
            <v>7020</v>
          </cell>
          <cell r="G444">
            <v>31000</v>
          </cell>
          <cell r="H444">
            <v>58120</v>
          </cell>
          <cell r="I444">
            <v>69027.22</v>
          </cell>
          <cell r="J444">
            <v>213744.3</v>
          </cell>
          <cell r="K444">
            <v>354040</v>
          </cell>
          <cell r="L444">
            <v>636811.52000000002</v>
          </cell>
          <cell r="M444">
            <v>106690</v>
          </cell>
          <cell r="N444">
            <v>373127</v>
          </cell>
          <cell r="O444">
            <v>597740</v>
          </cell>
          <cell r="P444">
            <v>1077557</v>
          </cell>
          <cell r="T444">
            <v>0</v>
          </cell>
          <cell r="U444">
            <v>1772488.52</v>
          </cell>
          <cell r="X444">
            <v>0</v>
          </cell>
          <cell r="Y444">
            <v>1772488.52</v>
          </cell>
          <cell r="AB444">
            <v>580</v>
          </cell>
          <cell r="AC444">
            <v>3</v>
          </cell>
          <cell r="AD444" t="str">
            <v>HONORARIOS EJEC.POR CONTROL OBLIG.100%</v>
          </cell>
          <cell r="AE444">
            <v>597740</v>
          </cell>
          <cell r="AF444">
            <v>1772488.52</v>
          </cell>
        </row>
        <row r="445">
          <cell r="A445">
            <v>58004</v>
          </cell>
          <cell r="B445">
            <v>580</v>
          </cell>
          <cell r="C445">
            <v>4</v>
          </cell>
          <cell r="D445" t="str">
            <v>HONORARIOS DE EJECUCION ISAN REZAGO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T445">
            <v>0</v>
          </cell>
          <cell r="U445">
            <v>0</v>
          </cell>
          <cell r="X445">
            <v>0</v>
          </cell>
          <cell r="Y445">
            <v>0</v>
          </cell>
          <cell r="AB445">
            <v>580</v>
          </cell>
          <cell r="AC445">
            <v>4</v>
          </cell>
          <cell r="AD445" t="str">
            <v>HONORARIOS DE EJECUCION ISAN REZAGO</v>
          </cell>
          <cell r="AE445">
            <v>0</v>
          </cell>
          <cell r="AF445">
            <v>0</v>
          </cell>
        </row>
        <row r="446">
          <cell r="A446">
            <v>58900</v>
          </cell>
          <cell r="B446">
            <v>589</v>
          </cell>
          <cell r="C446">
            <v>0</v>
          </cell>
          <cell r="D446" t="str">
            <v>MULTAS ADMVAS FEDERALES NO FISCALES 98%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T446">
            <v>0</v>
          </cell>
          <cell r="U446">
            <v>0</v>
          </cell>
          <cell r="X446">
            <v>0</v>
          </cell>
          <cell r="Y446">
            <v>0</v>
          </cell>
          <cell r="AB446">
            <v>589</v>
          </cell>
          <cell r="AC446">
            <v>0</v>
          </cell>
          <cell r="AD446" t="str">
            <v>MULTAS ADMVAS FEDERALES NO FISCALES 98%</v>
          </cell>
          <cell r="AE446">
            <v>0</v>
          </cell>
          <cell r="AF446">
            <v>0</v>
          </cell>
        </row>
        <row r="447">
          <cell r="A447">
            <v>58901</v>
          </cell>
          <cell r="B447">
            <v>589</v>
          </cell>
          <cell r="C447">
            <v>1</v>
          </cell>
          <cell r="D447" t="str">
            <v>MULTAS INFRACC LEY FED TRAB 98% (325)</v>
          </cell>
          <cell r="E447">
            <v>18320.37</v>
          </cell>
          <cell r="F447">
            <v>22811.32</v>
          </cell>
          <cell r="G447">
            <v>14564.09</v>
          </cell>
          <cell r="H447">
            <v>55695.78</v>
          </cell>
          <cell r="I447">
            <v>20995.47</v>
          </cell>
          <cell r="J447">
            <v>24979.42</v>
          </cell>
          <cell r="K447">
            <v>24206.080000000002</v>
          </cell>
          <cell r="L447">
            <v>70180.97</v>
          </cell>
          <cell r="M447">
            <v>8044.31</v>
          </cell>
          <cell r="N447">
            <v>30543.68</v>
          </cell>
          <cell r="O447">
            <v>42150.3</v>
          </cell>
          <cell r="P447">
            <v>80738.290000000008</v>
          </cell>
          <cell r="T447">
            <v>0</v>
          </cell>
          <cell r="U447">
            <v>206615.04000000001</v>
          </cell>
          <cell r="X447">
            <v>0</v>
          </cell>
          <cell r="Y447">
            <v>206615.04000000001</v>
          </cell>
          <cell r="AB447">
            <v>589</v>
          </cell>
          <cell r="AC447">
            <v>1</v>
          </cell>
          <cell r="AD447" t="str">
            <v>MULTAS INFRACC LEY FED TRAB 98% (325)</v>
          </cell>
          <cell r="AE447">
            <v>42150.3</v>
          </cell>
          <cell r="AF447">
            <v>206615.04000000001</v>
          </cell>
        </row>
        <row r="448">
          <cell r="A448">
            <v>58902</v>
          </cell>
          <cell r="B448">
            <v>589</v>
          </cell>
          <cell r="C448">
            <v>2</v>
          </cell>
          <cell r="D448" t="str">
            <v>MULTAS INF REGLAM DE TRAN FED 98% (327)</v>
          </cell>
          <cell r="E448">
            <v>177001.84</v>
          </cell>
          <cell r="F448">
            <v>148380.31</v>
          </cell>
          <cell r="G448">
            <v>87674.29</v>
          </cell>
          <cell r="H448">
            <v>413056.44</v>
          </cell>
          <cell r="I448">
            <v>129836.01</v>
          </cell>
          <cell r="J448">
            <v>260672.37</v>
          </cell>
          <cell r="K448">
            <v>260305.65</v>
          </cell>
          <cell r="L448">
            <v>650814.03</v>
          </cell>
          <cell r="M448">
            <v>313804.08</v>
          </cell>
          <cell r="N448">
            <v>999380.94</v>
          </cell>
          <cell r="O448">
            <v>738217.12</v>
          </cell>
          <cell r="P448">
            <v>2051402.1400000001</v>
          </cell>
          <cell r="T448">
            <v>0</v>
          </cell>
          <cell r="U448">
            <v>3115272.61</v>
          </cell>
          <cell r="X448">
            <v>0</v>
          </cell>
          <cell r="Y448">
            <v>3115272.61</v>
          </cell>
          <cell r="AB448">
            <v>589</v>
          </cell>
          <cell r="AC448">
            <v>2</v>
          </cell>
          <cell r="AD448" t="str">
            <v>MULTAS INF REGLAM DE TRAN FED 98% (327)</v>
          </cell>
          <cell r="AE448">
            <v>738217.12</v>
          </cell>
          <cell r="AF448">
            <v>3115272.61</v>
          </cell>
        </row>
        <row r="449">
          <cell r="A449">
            <v>58903</v>
          </cell>
          <cell r="B449">
            <v>589</v>
          </cell>
          <cell r="C449">
            <v>3</v>
          </cell>
          <cell r="D449" t="str">
            <v>MULTAS DE LA PROFECO 98% (332)</v>
          </cell>
          <cell r="E449">
            <v>489726.56</v>
          </cell>
          <cell r="F449">
            <v>471096.36</v>
          </cell>
          <cell r="G449">
            <v>872691.04</v>
          </cell>
          <cell r="H449">
            <v>1833513.96</v>
          </cell>
          <cell r="I449">
            <v>369489.37</v>
          </cell>
          <cell r="J449">
            <v>452497.91999999998</v>
          </cell>
          <cell r="K449">
            <v>412611.35</v>
          </cell>
          <cell r="L449">
            <v>1234598.6400000001</v>
          </cell>
          <cell r="M449">
            <v>549193.30000000005</v>
          </cell>
          <cell r="N449">
            <v>237387.79</v>
          </cell>
          <cell r="O449">
            <v>372271.79</v>
          </cell>
          <cell r="P449">
            <v>1158852.8800000001</v>
          </cell>
          <cell r="T449">
            <v>0</v>
          </cell>
          <cell r="U449">
            <v>4226965.4800000004</v>
          </cell>
          <cell r="X449">
            <v>0</v>
          </cell>
          <cell r="Y449">
            <v>4226965.4800000004</v>
          </cell>
          <cell r="AB449">
            <v>589</v>
          </cell>
          <cell r="AC449">
            <v>3</v>
          </cell>
          <cell r="AD449" t="str">
            <v>MULTAS DE LA PROFECO 98% (332)</v>
          </cell>
          <cell r="AE449">
            <v>372271.79</v>
          </cell>
          <cell r="AF449">
            <v>4226965.4800000004</v>
          </cell>
        </row>
        <row r="450">
          <cell r="A450">
            <v>58904</v>
          </cell>
          <cell r="B450">
            <v>589</v>
          </cell>
          <cell r="C450">
            <v>4</v>
          </cell>
          <cell r="D450" t="str">
            <v>MULTAS DE VARIAS DEP FED 98% (334)</v>
          </cell>
          <cell r="E450">
            <v>10524.22</v>
          </cell>
          <cell r="F450">
            <v>39241.65</v>
          </cell>
          <cell r="G450">
            <v>24258.49</v>
          </cell>
          <cell r="H450">
            <v>74024.36</v>
          </cell>
          <cell r="I450">
            <v>9172.7999999999993</v>
          </cell>
          <cell r="J450">
            <v>6027.99</v>
          </cell>
          <cell r="K450">
            <v>251296.11</v>
          </cell>
          <cell r="L450">
            <v>266496.89999999997</v>
          </cell>
          <cell r="M450">
            <v>29365.7</v>
          </cell>
          <cell r="N450">
            <v>13708.83</v>
          </cell>
          <cell r="O450">
            <v>78539.009999999995</v>
          </cell>
          <cell r="P450">
            <v>121613.54</v>
          </cell>
          <cell r="T450">
            <v>0</v>
          </cell>
          <cell r="U450">
            <v>462134.79999999993</v>
          </cell>
          <cell r="X450">
            <v>0</v>
          </cell>
          <cell r="Y450">
            <v>462134.8</v>
          </cell>
          <cell r="AB450">
            <v>589</v>
          </cell>
          <cell r="AC450">
            <v>4</v>
          </cell>
          <cell r="AD450" t="str">
            <v>MULTAS DE VARIAS DEP FED 98% (334)</v>
          </cell>
          <cell r="AE450">
            <v>78539.009999999995</v>
          </cell>
          <cell r="AF450">
            <v>462134.8</v>
          </cell>
        </row>
        <row r="451">
          <cell r="A451">
            <v>58905</v>
          </cell>
          <cell r="B451">
            <v>589</v>
          </cell>
          <cell r="C451">
            <v>5</v>
          </cell>
          <cell r="D451" t="str">
            <v>MULTAS SECOFI 98%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1012.83</v>
          </cell>
          <cell r="P451">
            <v>1012.83</v>
          </cell>
          <cell r="T451">
            <v>0</v>
          </cell>
          <cell r="U451">
            <v>1012.83</v>
          </cell>
          <cell r="X451">
            <v>0</v>
          </cell>
          <cell r="Y451">
            <v>1012.83</v>
          </cell>
          <cell r="AB451">
            <v>589</v>
          </cell>
          <cell r="AC451">
            <v>5</v>
          </cell>
          <cell r="AD451" t="str">
            <v>MULTAS SECOFI 98%</v>
          </cell>
          <cell r="AE451">
            <v>1012.83</v>
          </cell>
          <cell r="AF451">
            <v>1012.83</v>
          </cell>
        </row>
        <row r="452">
          <cell r="A452">
            <v>58906</v>
          </cell>
          <cell r="B452">
            <v>589</v>
          </cell>
          <cell r="C452">
            <v>6</v>
          </cell>
          <cell r="D452" t="str">
            <v>MULTAS PROFEPA 98%</v>
          </cell>
          <cell r="E452">
            <v>18457.87</v>
          </cell>
          <cell r="F452">
            <v>402011.9</v>
          </cell>
          <cell r="G452">
            <v>60409.65</v>
          </cell>
          <cell r="H452">
            <v>480879.42000000004</v>
          </cell>
          <cell r="I452">
            <v>4955.8599999999997</v>
          </cell>
          <cell r="J452">
            <v>4955.8599999999997</v>
          </cell>
          <cell r="K452">
            <v>31142.93</v>
          </cell>
          <cell r="L452">
            <v>41054.65</v>
          </cell>
          <cell r="M452">
            <v>0</v>
          </cell>
          <cell r="N452">
            <v>24536.36</v>
          </cell>
          <cell r="O452">
            <v>117610.17</v>
          </cell>
          <cell r="P452">
            <v>142146.53</v>
          </cell>
          <cell r="T452">
            <v>0</v>
          </cell>
          <cell r="U452">
            <v>664080.60000000009</v>
          </cell>
          <cell r="X452">
            <v>0</v>
          </cell>
          <cell r="Y452">
            <v>664080.6</v>
          </cell>
          <cell r="AB452">
            <v>589</v>
          </cell>
          <cell r="AC452">
            <v>6</v>
          </cell>
          <cell r="AD452" t="str">
            <v>MULTAS PROFEPA 98%</v>
          </cell>
          <cell r="AE452">
            <v>117610.17</v>
          </cell>
          <cell r="AF452">
            <v>664080.6</v>
          </cell>
        </row>
        <row r="453">
          <cell r="A453">
            <v>58910</v>
          </cell>
          <cell r="B453">
            <v>589</v>
          </cell>
          <cell r="C453">
            <v>10</v>
          </cell>
          <cell r="D453" t="str">
            <v>DEV. S/MULTAS ADMVAS FED(98%)</v>
          </cell>
          <cell r="H453">
            <v>0</v>
          </cell>
          <cell r="L453">
            <v>0</v>
          </cell>
          <cell r="O453">
            <v>-252658.56</v>
          </cell>
          <cell r="P453">
            <v>-252658.56</v>
          </cell>
          <cell r="T453">
            <v>0</v>
          </cell>
          <cell r="U453">
            <v>-252658.56</v>
          </cell>
          <cell r="X453">
            <v>0</v>
          </cell>
          <cell r="Y453">
            <v>-252658.56</v>
          </cell>
          <cell r="AB453">
            <v>589</v>
          </cell>
          <cell r="AC453">
            <v>10</v>
          </cell>
          <cell r="AD453" t="str">
            <v>DEV. S/MULTAS ADMVAS FED(98%)</v>
          </cell>
          <cell r="AE453">
            <v>-252658.56</v>
          </cell>
          <cell r="AF453">
            <v>-252658.56</v>
          </cell>
        </row>
        <row r="454">
          <cell r="B454">
            <v>579</v>
          </cell>
          <cell r="C454">
            <v>0</v>
          </cell>
          <cell r="D454" t="str">
            <v>TOTAL MULTAS</v>
          </cell>
          <cell r="E454">
            <v>714030.86</v>
          </cell>
          <cell r="F454">
            <v>1083541.54</v>
          </cell>
          <cell r="G454">
            <v>1059597.56</v>
          </cell>
          <cell r="H454">
            <v>2857169.96</v>
          </cell>
          <cell r="I454">
            <v>534449.51</v>
          </cell>
          <cell r="J454">
            <v>749133.56</v>
          </cell>
          <cell r="K454">
            <v>979562.12</v>
          </cell>
          <cell r="L454">
            <v>2263145.19</v>
          </cell>
          <cell r="M454">
            <v>900407.39</v>
          </cell>
          <cell r="N454">
            <v>1305557.6000000001</v>
          </cell>
          <cell r="O454">
            <v>1097142.6599999999</v>
          </cell>
          <cell r="P454">
            <v>3303107.6500000004</v>
          </cell>
          <cell r="T454">
            <v>0</v>
          </cell>
          <cell r="U454">
            <v>8423422.8000000007</v>
          </cell>
          <cell r="X454">
            <v>0</v>
          </cell>
          <cell r="Y454">
            <v>8423422.8000000007</v>
          </cell>
          <cell r="AB454">
            <v>579</v>
          </cell>
          <cell r="AC454">
            <v>0</v>
          </cell>
          <cell r="AD454" t="str">
            <v>TOTAL MULTAS</v>
          </cell>
          <cell r="AE454">
            <v>1097142.6599999999</v>
          </cell>
          <cell r="AF454">
            <v>8423422.8000000007</v>
          </cell>
        </row>
        <row r="455">
          <cell r="A455">
            <v>0</v>
          </cell>
          <cell r="D455" t="str">
            <v>SUB TOTAL INCENTIVOS</v>
          </cell>
          <cell r="E455">
            <v>35493062.960000001</v>
          </cell>
          <cell r="F455">
            <v>17825535.370000001</v>
          </cell>
          <cell r="G455">
            <v>46675121.270000003</v>
          </cell>
          <cell r="H455">
            <v>99993719.599999994</v>
          </cell>
          <cell r="I455">
            <v>46889950.600000001</v>
          </cell>
          <cell r="J455">
            <v>30744529.82</v>
          </cell>
          <cell r="K455">
            <v>35204365.240000002</v>
          </cell>
          <cell r="L455">
            <v>112838845.66</v>
          </cell>
          <cell r="M455">
            <v>32288795.300000001</v>
          </cell>
          <cell r="N455">
            <v>21374085.030000001</v>
          </cell>
          <cell r="O455">
            <v>23461484.07</v>
          </cell>
          <cell r="P455">
            <v>77124364.400000006</v>
          </cell>
          <cell r="T455">
            <v>0</v>
          </cell>
          <cell r="U455">
            <v>289956929.65999997</v>
          </cell>
          <cell r="X455">
            <v>47571.999999940395</v>
          </cell>
          <cell r="Y455">
            <v>289909357.66000003</v>
          </cell>
          <cell r="AB455">
            <v>0</v>
          </cell>
          <cell r="AC455">
            <v>0</v>
          </cell>
          <cell r="AD455" t="str">
            <v>SUB TOTAL INCENTIVOS</v>
          </cell>
          <cell r="AE455">
            <v>23461484.07</v>
          </cell>
          <cell r="AF455">
            <v>289909357.66000003</v>
          </cell>
        </row>
        <row r="456">
          <cell r="A456">
            <v>0</v>
          </cell>
          <cell r="D456" t="str">
            <v>TOTAL APROVECHAMIENTOS</v>
          </cell>
          <cell r="E456">
            <v>37465248.469999999</v>
          </cell>
          <cell r="F456">
            <v>40005449.090000004</v>
          </cell>
          <cell r="G456">
            <v>324232447.82999998</v>
          </cell>
          <cell r="H456">
            <v>401703145.38999999</v>
          </cell>
          <cell r="I456">
            <v>353526263.95999998</v>
          </cell>
          <cell r="J456">
            <v>536736380.18000001</v>
          </cell>
          <cell r="K456">
            <v>3478389582</v>
          </cell>
          <cell r="L456">
            <v>4368652226.1400003</v>
          </cell>
          <cell r="M456">
            <v>383519207.13</v>
          </cell>
          <cell r="N456">
            <v>1630340492.8199999</v>
          </cell>
          <cell r="O456">
            <v>231686005.53</v>
          </cell>
          <cell r="P456">
            <v>2245545705.48</v>
          </cell>
          <cell r="T456">
            <v>0</v>
          </cell>
          <cell r="U456">
            <v>7015901077.0100012</v>
          </cell>
          <cell r="X456">
            <v>47572.000000953674</v>
          </cell>
          <cell r="Y456">
            <v>7015853505.0100002</v>
          </cell>
          <cell r="AB456">
            <v>0</v>
          </cell>
          <cell r="AC456">
            <v>0</v>
          </cell>
          <cell r="AD456" t="str">
            <v>TOTAL APROVECHAMIENTOS</v>
          </cell>
          <cell r="AE456">
            <v>231686005.53</v>
          </cell>
          <cell r="AF456">
            <v>7015853505.0100002</v>
          </cell>
        </row>
        <row r="457">
          <cell r="A457">
            <v>0</v>
          </cell>
          <cell r="D457" t="str">
            <v>PARTICIPACION ESTATAL EN  IMPUESTOS FEDERALES COORDINADOS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T457">
            <v>0</v>
          </cell>
          <cell r="U457">
            <v>0</v>
          </cell>
          <cell r="X457">
            <v>0</v>
          </cell>
          <cell r="Y457">
            <v>0</v>
          </cell>
          <cell r="AB457">
            <v>0</v>
          </cell>
          <cell r="AC457">
            <v>0</v>
          </cell>
          <cell r="AD457" t="str">
            <v>PARTICIPACION ESTATAL EN  IMPUESTOS FEDERALES COORDINADOS</v>
          </cell>
          <cell r="AE457">
            <v>0</v>
          </cell>
          <cell r="AF457">
            <v>0</v>
          </cell>
        </row>
        <row r="458">
          <cell r="A458">
            <v>51300</v>
          </cell>
          <cell r="B458">
            <v>513</v>
          </cell>
          <cell r="C458">
            <v>0</v>
          </cell>
          <cell r="D458" t="str">
            <v>FONDO DE PART. FEDERALES AÑOS ANTERIORES</v>
          </cell>
          <cell r="E458">
            <v>0</v>
          </cell>
          <cell r="F458">
            <v>29531124</v>
          </cell>
          <cell r="G458">
            <v>0</v>
          </cell>
          <cell r="H458">
            <v>29531124</v>
          </cell>
          <cell r="I458">
            <v>0</v>
          </cell>
          <cell r="J458">
            <v>12443759</v>
          </cell>
          <cell r="K458">
            <v>0</v>
          </cell>
          <cell r="L458">
            <v>12443759</v>
          </cell>
          <cell r="M458">
            <v>3062132</v>
          </cell>
          <cell r="N458">
            <v>0</v>
          </cell>
          <cell r="O458">
            <v>0</v>
          </cell>
          <cell r="P458">
            <v>3062132</v>
          </cell>
          <cell r="T458">
            <v>0</v>
          </cell>
          <cell r="U458">
            <v>45037015</v>
          </cell>
          <cell r="X458">
            <v>0</v>
          </cell>
          <cell r="Y458">
            <v>45037015</v>
          </cell>
          <cell r="AB458">
            <v>513</v>
          </cell>
          <cell r="AC458">
            <v>0</v>
          </cell>
          <cell r="AD458" t="str">
            <v>FONDO DE PART. FEDERALES AÑOS ANTERIORES</v>
          </cell>
          <cell r="AE458">
            <v>0</v>
          </cell>
          <cell r="AF458">
            <v>45037015</v>
          </cell>
        </row>
        <row r="459">
          <cell r="A459">
            <v>51400</v>
          </cell>
          <cell r="B459">
            <v>514</v>
          </cell>
          <cell r="C459">
            <v>0</v>
          </cell>
          <cell r="D459" t="str">
            <v>FONDO DE FISCALIZACION</v>
          </cell>
          <cell r="E459">
            <v>62446932</v>
          </cell>
          <cell r="F459">
            <v>53091560</v>
          </cell>
          <cell r="G459">
            <v>53091560</v>
          </cell>
          <cell r="H459">
            <v>168630052</v>
          </cell>
          <cell r="I459">
            <v>99330123</v>
          </cell>
          <cell r="J459">
            <v>54684059</v>
          </cell>
          <cell r="K459">
            <v>53091560</v>
          </cell>
          <cell r="L459">
            <v>207105742</v>
          </cell>
          <cell r="M459">
            <v>59961935</v>
          </cell>
          <cell r="N459">
            <v>58235473</v>
          </cell>
          <cell r="O459">
            <v>53091560</v>
          </cell>
          <cell r="P459">
            <v>171288968</v>
          </cell>
          <cell r="T459">
            <v>0</v>
          </cell>
          <cell r="U459">
            <v>547024762</v>
          </cell>
          <cell r="X459">
            <v>0</v>
          </cell>
          <cell r="Y459">
            <v>547024762</v>
          </cell>
          <cell r="AB459">
            <v>514</v>
          </cell>
          <cell r="AC459">
            <v>0</v>
          </cell>
          <cell r="AD459" t="str">
            <v>FONDO DE FISCALIZACION</v>
          </cell>
          <cell r="AE459">
            <v>53091560</v>
          </cell>
          <cell r="AF459">
            <v>547024762</v>
          </cell>
        </row>
        <row r="460">
          <cell r="A460">
            <v>53400</v>
          </cell>
          <cell r="B460">
            <v>534</v>
          </cell>
          <cell r="C460">
            <v>0</v>
          </cell>
          <cell r="D460" t="str">
            <v>FONDO GENERAL DE PARTICIPACIONES</v>
          </cell>
          <cell r="E460">
            <v>1200616312</v>
          </cell>
          <cell r="F460">
            <v>1583031068</v>
          </cell>
          <cell r="G460">
            <v>1302555195</v>
          </cell>
          <cell r="H460">
            <v>4086202575</v>
          </cell>
          <cell r="I460">
            <v>1370076429</v>
          </cell>
          <cell r="J460">
            <v>1202210688</v>
          </cell>
          <cell r="K460">
            <v>1238446831</v>
          </cell>
          <cell r="L460">
            <v>3810733948</v>
          </cell>
          <cell r="M460">
            <v>1223897347</v>
          </cell>
          <cell r="N460">
            <v>1137093774</v>
          </cell>
          <cell r="O460">
            <v>1329029311</v>
          </cell>
          <cell r="P460">
            <v>3690020432</v>
          </cell>
          <cell r="T460">
            <v>0</v>
          </cell>
          <cell r="U460">
            <v>11586956955</v>
          </cell>
          <cell r="X460">
            <v>0</v>
          </cell>
          <cell r="Y460">
            <v>11586956955</v>
          </cell>
          <cell r="AB460">
            <v>534</v>
          </cell>
          <cell r="AC460">
            <v>0</v>
          </cell>
          <cell r="AD460" t="str">
            <v>FONDO GENERAL DE PARTICIPACIONES</v>
          </cell>
          <cell r="AE460">
            <v>1329029311</v>
          </cell>
          <cell r="AF460">
            <v>11586956955</v>
          </cell>
        </row>
        <row r="461">
          <cell r="A461">
            <v>53500</v>
          </cell>
          <cell r="B461">
            <v>535</v>
          </cell>
          <cell r="C461">
            <v>0</v>
          </cell>
          <cell r="D461" t="str">
            <v>IMP ESP S/PROD Y SERV ALC, TAB Y CERVEZA</v>
          </cell>
          <cell r="E461">
            <v>47022879</v>
          </cell>
          <cell r="F461">
            <v>89513624</v>
          </cell>
          <cell r="G461">
            <v>32225097</v>
          </cell>
          <cell r="H461">
            <v>168761600</v>
          </cell>
          <cell r="I461">
            <v>37352501</v>
          </cell>
          <cell r="J461">
            <v>45562422</v>
          </cell>
          <cell r="K461">
            <v>22831701</v>
          </cell>
          <cell r="L461">
            <v>105746624</v>
          </cell>
          <cell r="M461">
            <v>47620551</v>
          </cell>
          <cell r="N461">
            <v>43628138</v>
          </cell>
          <cell r="O461">
            <v>45155546</v>
          </cell>
          <cell r="P461">
            <v>136404235</v>
          </cell>
          <cell r="T461">
            <v>0</v>
          </cell>
          <cell r="U461">
            <v>410912459</v>
          </cell>
          <cell r="X461">
            <v>0</v>
          </cell>
          <cell r="Y461">
            <v>410912459</v>
          </cell>
          <cell r="AB461">
            <v>535</v>
          </cell>
          <cell r="AC461">
            <v>0</v>
          </cell>
          <cell r="AD461" t="str">
            <v>IMP ESP S/PROD Y SERV ALC, TAB Y CERVEZA</v>
          </cell>
          <cell r="AE461">
            <v>45155546</v>
          </cell>
          <cell r="AF461">
            <v>410912459</v>
          </cell>
        </row>
        <row r="462">
          <cell r="A462">
            <v>53501</v>
          </cell>
          <cell r="B462">
            <v>535</v>
          </cell>
          <cell r="C462">
            <v>1</v>
          </cell>
          <cell r="D462" t="str">
            <v>I.E.P.S. EJERCICIOS ANTERIORES</v>
          </cell>
          <cell r="E462">
            <v>0</v>
          </cell>
          <cell r="F462">
            <v>-5974886</v>
          </cell>
          <cell r="G462">
            <v>0</v>
          </cell>
          <cell r="H462">
            <v>-5974886</v>
          </cell>
          <cell r="I462">
            <v>0</v>
          </cell>
          <cell r="J462">
            <v>-798033</v>
          </cell>
          <cell r="K462">
            <v>0</v>
          </cell>
          <cell r="L462">
            <v>-798033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T462">
            <v>0</v>
          </cell>
          <cell r="U462">
            <v>-6772919</v>
          </cell>
          <cell r="X462">
            <v>0</v>
          </cell>
          <cell r="Y462">
            <v>-6772919</v>
          </cell>
          <cell r="AB462">
            <v>535</v>
          </cell>
          <cell r="AC462">
            <v>1</v>
          </cell>
          <cell r="AD462" t="str">
            <v>I.E.P.S. EJERCICIOS ANTERIORES</v>
          </cell>
          <cell r="AE462">
            <v>0</v>
          </cell>
          <cell r="AF462">
            <v>-6772919</v>
          </cell>
        </row>
        <row r="463">
          <cell r="A463">
            <v>53600</v>
          </cell>
          <cell r="B463">
            <v>536</v>
          </cell>
          <cell r="C463">
            <v>0</v>
          </cell>
          <cell r="D463" t="str">
            <v>FONDO DE FOMENTO MUNICIPAL</v>
          </cell>
          <cell r="E463">
            <v>20263760</v>
          </cell>
          <cell r="F463">
            <v>38975722</v>
          </cell>
          <cell r="G463">
            <v>25251545</v>
          </cell>
          <cell r="H463">
            <v>84491027</v>
          </cell>
          <cell r="I463">
            <v>28907312</v>
          </cell>
          <cell r="J463">
            <v>20499745</v>
          </cell>
          <cell r="K463">
            <v>23470494</v>
          </cell>
          <cell r="L463">
            <v>72877551</v>
          </cell>
          <cell r="M463">
            <v>23602277</v>
          </cell>
          <cell r="N463">
            <v>17341517</v>
          </cell>
          <cell r="O463">
            <v>27161184</v>
          </cell>
          <cell r="P463">
            <v>68104978</v>
          </cell>
          <cell r="T463">
            <v>0</v>
          </cell>
          <cell r="U463">
            <v>225473556</v>
          </cell>
          <cell r="X463">
            <v>0</v>
          </cell>
          <cell r="Y463">
            <v>225473556</v>
          </cell>
          <cell r="AB463">
            <v>536</v>
          </cell>
          <cell r="AC463">
            <v>0</v>
          </cell>
          <cell r="AD463" t="str">
            <v>FONDO DE FOMENTO MUNICIPAL</v>
          </cell>
          <cell r="AE463">
            <v>27161184</v>
          </cell>
          <cell r="AF463">
            <v>225473556</v>
          </cell>
        </row>
        <row r="464">
          <cell r="A464">
            <v>53700</v>
          </cell>
          <cell r="B464">
            <v>537</v>
          </cell>
          <cell r="C464">
            <v>0</v>
          </cell>
          <cell r="D464" t="str">
            <v>FONDO DE FOMENTO AÑOS ANTERIORES</v>
          </cell>
          <cell r="E464">
            <v>0</v>
          </cell>
          <cell r="F464">
            <v>-2270956</v>
          </cell>
          <cell r="G464">
            <v>0</v>
          </cell>
          <cell r="H464">
            <v>-2270956</v>
          </cell>
          <cell r="I464">
            <v>0</v>
          </cell>
          <cell r="J464">
            <v>449440</v>
          </cell>
          <cell r="K464">
            <v>0</v>
          </cell>
          <cell r="L464">
            <v>449440</v>
          </cell>
          <cell r="M464">
            <v>114443</v>
          </cell>
          <cell r="N464">
            <v>0</v>
          </cell>
          <cell r="O464">
            <v>0</v>
          </cell>
          <cell r="P464">
            <v>114443</v>
          </cell>
          <cell r="T464">
            <v>0</v>
          </cell>
          <cell r="U464">
            <v>-1707073</v>
          </cell>
          <cell r="X464">
            <v>0</v>
          </cell>
          <cell r="Y464">
            <v>-1707073</v>
          </cell>
          <cell r="AB464">
            <v>537</v>
          </cell>
          <cell r="AC464">
            <v>0</v>
          </cell>
          <cell r="AD464" t="str">
            <v>FONDO DE FOMENTO AÑOS ANTERIORES</v>
          </cell>
          <cell r="AE464">
            <v>0</v>
          </cell>
          <cell r="AF464">
            <v>-1707073</v>
          </cell>
        </row>
        <row r="465">
          <cell r="A465">
            <v>53800</v>
          </cell>
          <cell r="B465">
            <v>538</v>
          </cell>
          <cell r="C465">
            <v>0</v>
          </cell>
          <cell r="D465" t="str">
            <v>I.S.A.N. PAGOS PROVISIONALES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T465">
            <v>0</v>
          </cell>
          <cell r="U465">
            <v>0</v>
          </cell>
          <cell r="X465">
            <v>0</v>
          </cell>
          <cell r="Y465">
            <v>0</v>
          </cell>
          <cell r="AB465">
            <v>538</v>
          </cell>
          <cell r="AC465">
            <v>0</v>
          </cell>
          <cell r="AD465" t="str">
            <v>I.S.A.N. PAGOS PROVISIONALES</v>
          </cell>
          <cell r="AE465">
            <v>0</v>
          </cell>
          <cell r="AF465">
            <v>0</v>
          </cell>
        </row>
        <row r="466">
          <cell r="A466">
            <v>53801</v>
          </cell>
          <cell r="B466">
            <v>538</v>
          </cell>
          <cell r="C466">
            <v>1</v>
          </cell>
          <cell r="D466" t="str">
            <v>INCENTIVOS POR ISAN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P466">
            <v>0</v>
          </cell>
          <cell r="T466">
            <v>0</v>
          </cell>
          <cell r="U466">
            <v>0</v>
          </cell>
          <cell r="X466">
            <v>0</v>
          </cell>
        </row>
        <row r="467">
          <cell r="A467">
            <v>53802</v>
          </cell>
          <cell r="B467">
            <v>538</v>
          </cell>
          <cell r="C467">
            <v>2</v>
          </cell>
          <cell r="D467" t="str">
            <v>RECARGOS DE I.S.A.N.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100</v>
          </cell>
          <cell r="L467">
            <v>100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T467">
            <v>0</v>
          </cell>
          <cell r="U467">
            <v>100</v>
          </cell>
          <cell r="X467">
            <v>0</v>
          </cell>
          <cell r="Y467">
            <v>100</v>
          </cell>
          <cell r="AB467">
            <v>538</v>
          </cell>
          <cell r="AC467">
            <v>2</v>
          </cell>
          <cell r="AD467" t="str">
            <v>RECARGOS DE I.S.A.N.</v>
          </cell>
          <cell r="AE467">
            <v>0</v>
          </cell>
          <cell r="AF467">
            <v>100</v>
          </cell>
        </row>
        <row r="468">
          <cell r="A468">
            <v>53803</v>
          </cell>
          <cell r="B468">
            <v>538</v>
          </cell>
          <cell r="C468">
            <v>3</v>
          </cell>
          <cell r="D468" t="str">
            <v>SANCIONES ISAN</v>
          </cell>
          <cell r="E468">
            <v>980</v>
          </cell>
          <cell r="F468">
            <v>2940</v>
          </cell>
          <cell r="G468">
            <v>980</v>
          </cell>
          <cell r="H468">
            <v>4900</v>
          </cell>
          <cell r="I468">
            <v>0</v>
          </cell>
          <cell r="J468">
            <v>0</v>
          </cell>
          <cell r="K468">
            <v>4900</v>
          </cell>
          <cell r="L468">
            <v>4900</v>
          </cell>
          <cell r="M468">
            <v>980</v>
          </cell>
          <cell r="N468">
            <v>980</v>
          </cell>
          <cell r="O468">
            <v>0</v>
          </cell>
          <cell r="P468">
            <v>1960</v>
          </cell>
          <cell r="T468">
            <v>0</v>
          </cell>
          <cell r="U468">
            <v>11760</v>
          </cell>
          <cell r="X468">
            <v>0</v>
          </cell>
          <cell r="Y468">
            <v>11760</v>
          </cell>
          <cell r="AB468">
            <v>538</v>
          </cell>
          <cell r="AC468">
            <v>3</v>
          </cell>
          <cell r="AD468" t="str">
            <v>SANCIONES ISAN</v>
          </cell>
          <cell r="AE468">
            <v>0</v>
          </cell>
          <cell r="AF468">
            <v>11760</v>
          </cell>
        </row>
        <row r="469">
          <cell r="A469">
            <v>53809</v>
          </cell>
          <cell r="B469">
            <v>538</v>
          </cell>
          <cell r="C469">
            <v>9</v>
          </cell>
          <cell r="D469" t="str">
            <v>I.S.A.N. PAGOS PROVISIONALES</v>
          </cell>
          <cell r="E469">
            <v>31479563</v>
          </cell>
          <cell r="F469">
            <v>17910852</v>
          </cell>
          <cell r="G469">
            <v>16157980</v>
          </cell>
          <cell r="H469">
            <v>65548395</v>
          </cell>
          <cell r="I469">
            <v>20337985</v>
          </cell>
          <cell r="J469">
            <v>16704932</v>
          </cell>
          <cell r="K469">
            <v>20295121.670000002</v>
          </cell>
          <cell r="L469">
            <v>57338038.670000002</v>
          </cell>
          <cell r="M469">
            <v>18109814</v>
          </cell>
          <cell r="N469">
            <v>17591562</v>
          </cell>
          <cell r="O469">
            <v>14679625</v>
          </cell>
          <cell r="P469">
            <v>50381001</v>
          </cell>
          <cell r="T469">
            <v>0</v>
          </cell>
          <cell r="U469">
            <v>173267434.67000002</v>
          </cell>
          <cell r="X469">
            <v>0</v>
          </cell>
          <cell r="Y469">
            <v>173267434.66999999</v>
          </cell>
          <cell r="AB469">
            <v>538</v>
          </cell>
          <cell r="AC469">
            <v>9</v>
          </cell>
          <cell r="AD469" t="str">
            <v>I.S.A.N. PAGOS PROVISIONALES</v>
          </cell>
          <cell r="AE469">
            <v>14679625</v>
          </cell>
          <cell r="AF469">
            <v>173267434.66999999</v>
          </cell>
        </row>
        <row r="470">
          <cell r="A470">
            <v>53810</v>
          </cell>
          <cell r="B470">
            <v>538</v>
          </cell>
          <cell r="C470">
            <v>10</v>
          </cell>
          <cell r="D470" t="str">
            <v>ACTUALIZACION DE I.S.A.N.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  <cell r="T470">
            <v>0</v>
          </cell>
          <cell r="U470">
            <v>0</v>
          </cell>
          <cell r="X470">
            <v>0</v>
          </cell>
          <cell r="Y470">
            <v>0</v>
          </cell>
          <cell r="AB470">
            <v>538</v>
          </cell>
          <cell r="AC470">
            <v>10</v>
          </cell>
          <cell r="AD470" t="str">
            <v>ACTUALIZACION DE I.S.A.N.</v>
          </cell>
          <cell r="AE470">
            <v>0</v>
          </cell>
          <cell r="AF470">
            <v>0</v>
          </cell>
        </row>
        <row r="471">
          <cell r="A471">
            <v>53811</v>
          </cell>
          <cell r="B471">
            <v>538</v>
          </cell>
          <cell r="C471">
            <v>11</v>
          </cell>
          <cell r="D471" t="str">
            <v>FONDO DE COMPENSACION DEL I.S.A.N.</v>
          </cell>
          <cell r="E471">
            <v>10746896</v>
          </cell>
          <cell r="F471">
            <v>10746896</v>
          </cell>
          <cell r="G471">
            <v>10746896</v>
          </cell>
          <cell r="H471">
            <v>32240688</v>
          </cell>
          <cell r="I471">
            <v>10746896</v>
          </cell>
          <cell r="J471">
            <v>10746896</v>
          </cell>
          <cell r="K471">
            <v>10746896</v>
          </cell>
          <cell r="L471">
            <v>32240688</v>
          </cell>
          <cell r="M471">
            <v>10746896</v>
          </cell>
          <cell r="N471">
            <v>10746896</v>
          </cell>
          <cell r="O471">
            <v>10746896</v>
          </cell>
          <cell r="P471">
            <v>32240688</v>
          </cell>
          <cell r="T471">
            <v>0</v>
          </cell>
          <cell r="U471">
            <v>96722064</v>
          </cell>
          <cell r="X471">
            <v>0</v>
          </cell>
          <cell r="Y471">
            <v>96722064</v>
          </cell>
          <cell r="AB471">
            <v>538</v>
          </cell>
          <cell r="AC471">
            <v>11</v>
          </cell>
          <cell r="AD471" t="str">
            <v>FONDO DE COMPENSACION DEL I.S.A.N.</v>
          </cell>
          <cell r="AE471">
            <v>10746896</v>
          </cell>
          <cell r="AF471">
            <v>96722064</v>
          </cell>
        </row>
        <row r="472">
          <cell r="A472">
            <v>53812</v>
          </cell>
          <cell r="B472">
            <v>538</v>
          </cell>
          <cell r="C472">
            <v>12</v>
          </cell>
          <cell r="D472" t="str">
            <v>MULTAS POR AUTOCORRECCION I.S.A.N.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61200</v>
          </cell>
          <cell r="K472">
            <v>6120</v>
          </cell>
          <cell r="L472">
            <v>67320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T472">
            <v>0</v>
          </cell>
          <cell r="U472">
            <v>67320</v>
          </cell>
          <cell r="X472">
            <v>0</v>
          </cell>
          <cell r="Y472">
            <v>67320</v>
          </cell>
          <cell r="AB472">
            <v>538</v>
          </cell>
          <cell r="AC472">
            <v>12</v>
          </cell>
          <cell r="AD472" t="str">
            <v>MULTAS POR AUTOCORRECCION I.S.A.N.</v>
          </cell>
          <cell r="AE472">
            <v>0</v>
          </cell>
          <cell r="AF472">
            <v>67320</v>
          </cell>
        </row>
        <row r="473">
          <cell r="A473">
            <v>53813</v>
          </cell>
          <cell r="B473">
            <v>538</v>
          </cell>
          <cell r="C473">
            <v>13</v>
          </cell>
          <cell r="D473" t="str">
            <v>INCENTIVOS POR ISAN REZAGO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T473">
            <v>0</v>
          </cell>
          <cell r="U473">
            <v>0</v>
          </cell>
          <cell r="X473">
            <v>0</v>
          </cell>
          <cell r="Y473">
            <v>0</v>
          </cell>
          <cell r="AB473">
            <v>538</v>
          </cell>
          <cell r="AC473">
            <v>13</v>
          </cell>
          <cell r="AD473" t="str">
            <v>INCENTIVOS POR ISAN REZAGO</v>
          </cell>
          <cell r="AE473">
            <v>0</v>
          </cell>
          <cell r="AF473">
            <v>0</v>
          </cell>
        </row>
        <row r="474">
          <cell r="A474">
            <v>53814</v>
          </cell>
          <cell r="B474">
            <v>538</v>
          </cell>
          <cell r="C474">
            <v>14</v>
          </cell>
          <cell r="D474" t="str">
            <v>RECARGOS ISAN REZAGO</v>
          </cell>
          <cell r="E474">
            <v>74133</v>
          </cell>
          <cell r="F474">
            <v>174</v>
          </cell>
          <cell r="G474">
            <v>44096</v>
          </cell>
          <cell r="H474">
            <v>118403</v>
          </cell>
          <cell r="I474">
            <v>3048</v>
          </cell>
          <cell r="J474">
            <v>231238</v>
          </cell>
          <cell r="K474">
            <v>58819</v>
          </cell>
          <cell r="L474">
            <v>293105</v>
          </cell>
          <cell r="M474">
            <v>179</v>
          </cell>
          <cell r="N474">
            <v>18388</v>
          </cell>
          <cell r="O474">
            <v>6769</v>
          </cell>
          <cell r="P474">
            <v>25336</v>
          </cell>
          <cell r="T474">
            <v>0</v>
          </cell>
          <cell r="U474">
            <v>436844</v>
          </cell>
          <cell r="X474">
            <v>0</v>
          </cell>
          <cell r="Y474">
            <v>436844</v>
          </cell>
          <cell r="AB474">
            <v>538</v>
          </cell>
          <cell r="AC474">
            <v>14</v>
          </cell>
          <cell r="AD474" t="str">
            <v>RECARGOS ISAN REZAGO</v>
          </cell>
          <cell r="AE474">
            <v>6769</v>
          </cell>
          <cell r="AF474">
            <v>436844</v>
          </cell>
        </row>
        <row r="475">
          <cell r="A475">
            <v>53815</v>
          </cell>
          <cell r="B475">
            <v>538</v>
          </cell>
          <cell r="C475">
            <v>15</v>
          </cell>
          <cell r="D475" t="str">
            <v>SANCIONES ISAN REZAGO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T475">
            <v>0</v>
          </cell>
          <cell r="U475">
            <v>0</v>
          </cell>
          <cell r="X475">
            <v>0</v>
          </cell>
          <cell r="Y475">
            <v>0</v>
          </cell>
          <cell r="AB475">
            <v>538</v>
          </cell>
          <cell r="AC475">
            <v>15</v>
          </cell>
          <cell r="AD475" t="str">
            <v>SANCIONES ISAN REZAGO</v>
          </cell>
          <cell r="AE475">
            <v>0</v>
          </cell>
          <cell r="AF475">
            <v>0</v>
          </cell>
        </row>
        <row r="476">
          <cell r="A476">
            <v>53816</v>
          </cell>
          <cell r="B476">
            <v>538</v>
          </cell>
          <cell r="C476">
            <v>16</v>
          </cell>
          <cell r="D476" t="str">
            <v>ISAN PAGOS PROVISIONALES REZAGO</v>
          </cell>
          <cell r="E476">
            <v>3312137</v>
          </cell>
          <cell r="F476">
            <v>7627</v>
          </cell>
          <cell r="G476">
            <v>2335412</v>
          </cell>
          <cell r="H476">
            <v>5655176</v>
          </cell>
          <cell r="I476">
            <v>320270</v>
          </cell>
          <cell r="J476">
            <v>2423907</v>
          </cell>
          <cell r="K476">
            <v>2167712</v>
          </cell>
          <cell r="L476">
            <v>4911889</v>
          </cell>
          <cell r="M476">
            <v>17878</v>
          </cell>
          <cell r="N476">
            <v>681131</v>
          </cell>
          <cell r="O476">
            <v>6209471</v>
          </cell>
          <cell r="P476">
            <v>6908480</v>
          </cell>
          <cell r="T476">
            <v>0</v>
          </cell>
          <cell r="U476">
            <v>17475545</v>
          </cell>
          <cell r="X476">
            <v>0</v>
          </cell>
          <cell r="Y476">
            <v>17475545</v>
          </cell>
          <cell r="AB476">
            <v>538</v>
          </cell>
          <cell r="AC476">
            <v>16</v>
          </cell>
          <cell r="AD476" t="str">
            <v>ISAN PAGOS PROVISIONALES REZAGO</v>
          </cell>
          <cell r="AE476">
            <v>6209471</v>
          </cell>
          <cell r="AF476">
            <v>17475545</v>
          </cell>
        </row>
        <row r="477">
          <cell r="A477">
            <v>53817</v>
          </cell>
          <cell r="B477">
            <v>538</v>
          </cell>
          <cell r="C477">
            <v>17</v>
          </cell>
          <cell r="D477" t="str">
            <v>ACTUALIZACION DE ISAN REZAGO</v>
          </cell>
          <cell r="E477">
            <v>14135</v>
          </cell>
          <cell r="F477">
            <v>83</v>
          </cell>
          <cell r="G477">
            <v>18258</v>
          </cell>
          <cell r="H477">
            <v>32476</v>
          </cell>
          <cell r="I477">
            <v>0</v>
          </cell>
          <cell r="J477">
            <v>67376</v>
          </cell>
          <cell r="K477">
            <v>3776</v>
          </cell>
          <cell r="L477">
            <v>71152</v>
          </cell>
          <cell r="M477">
            <v>0</v>
          </cell>
          <cell r="N477">
            <v>10325</v>
          </cell>
          <cell r="O477">
            <v>0</v>
          </cell>
          <cell r="P477">
            <v>10325</v>
          </cell>
          <cell r="T477">
            <v>0</v>
          </cell>
          <cell r="U477">
            <v>113953</v>
          </cell>
          <cell r="X477">
            <v>0</v>
          </cell>
          <cell r="Y477">
            <v>113953</v>
          </cell>
          <cell r="AB477">
            <v>538</v>
          </cell>
          <cell r="AC477">
            <v>17</v>
          </cell>
          <cell r="AD477" t="str">
            <v>ACTUALIZACION DE ISAN REZAGO</v>
          </cell>
          <cell r="AE477">
            <v>0</v>
          </cell>
          <cell r="AF477">
            <v>113953</v>
          </cell>
        </row>
        <row r="478">
          <cell r="A478">
            <v>53818</v>
          </cell>
          <cell r="B478">
            <v>538</v>
          </cell>
          <cell r="C478">
            <v>18</v>
          </cell>
          <cell r="D478" t="str">
            <v>MULTAS POR AUTOCORRECION ISAN REZAGO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141598</v>
          </cell>
          <cell r="O478">
            <v>0</v>
          </cell>
          <cell r="P478">
            <v>141598</v>
          </cell>
          <cell r="T478">
            <v>0</v>
          </cell>
          <cell r="U478">
            <v>141598</v>
          </cell>
          <cell r="X478">
            <v>0</v>
          </cell>
          <cell r="Y478">
            <v>141598</v>
          </cell>
          <cell r="AB478">
            <v>538</v>
          </cell>
          <cell r="AC478">
            <v>18</v>
          </cell>
          <cell r="AD478" t="str">
            <v>MULTAS POR AUTOCORRECION ISAN REZAGO</v>
          </cell>
          <cell r="AE478">
            <v>0</v>
          </cell>
          <cell r="AF478">
            <v>141598</v>
          </cell>
        </row>
        <row r="479">
          <cell r="A479">
            <v>53819</v>
          </cell>
          <cell r="B479">
            <v>538</v>
          </cell>
          <cell r="C479">
            <v>19</v>
          </cell>
          <cell r="D479" t="str">
            <v>FONDO DE COMPENSACION DEL ISAN REZAGO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T479">
            <v>0</v>
          </cell>
          <cell r="U479">
            <v>0</v>
          </cell>
          <cell r="X479">
            <v>0</v>
          </cell>
          <cell r="Y479">
            <v>0</v>
          </cell>
          <cell r="AB479">
            <v>538</v>
          </cell>
          <cell r="AC479">
            <v>19</v>
          </cell>
          <cell r="AD479" t="str">
            <v>FONDO DE COMPENSACION DEL ISAN REZAGO</v>
          </cell>
          <cell r="AE479">
            <v>0</v>
          </cell>
          <cell r="AF479">
            <v>0</v>
          </cell>
        </row>
        <row r="480">
          <cell r="A480">
            <v>53901</v>
          </cell>
          <cell r="B480">
            <v>539</v>
          </cell>
          <cell r="C480">
            <v>1</v>
          </cell>
          <cell r="D480" t="str">
            <v>DEVOLUCION IMP. SOBRE AUTOMOVILES NUEVOS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T480">
            <v>0</v>
          </cell>
          <cell r="U480">
            <v>0</v>
          </cell>
          <cell r="X480">
            <v>0</v>
          </cell>
          <cell r="Y480">
            <v>0</v>
          </cell>
          <cell r="AB480">
            <v>539</v>
          </cell>
          <cell r="AC480">
            <v>1</v>
          </cell>
          <cell r="AD480" t="str">
            <v>DEVOLUCION IMP. SOBRE AUTOMOVILES NUEVOS</v>
          </cell>
          <cell r="AE480">
            <v>0</v>
          </cell>
          <cell r="AF480">
            <v>0</v>
          </cell>
        </row>
        <row r="481">
          <cell r="A481">
            <v>53902</v>
          </cell>
          <cell r="B481">
            <v>539</v>
          </cell>
          <cell r="C481">
            <v>2</v>
          </cell>
          <cell r="D481" t="str">
            <v>ACT.E INT'S.POR DEV.IMP.S/AUTOMOV.NVOS.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T481">
            <v>0</v>
          </cell>
          <cell r="U481">
            <v>0</v>
          </cell>
          <cell r="X481">
            <v>0</v>
          </cell>
          <cell r="Y481">
            <v>0</v>
          </cell>
          <cell r="AB481">
            <v>539</v>
          </cell>
          <cell r="AC481">
            <v>2</v>
          </cell>
          <cell r="AD481" t="str">
            <v>ACT.E INT'S.POR DEV.IMP.S/AUTOMOV.NVOS.</v>
          </cell>
          <cell r="AE481">
            <v>0</v>
          </cell>
          <cell r="AF481">
            <v>0</v>
          </cell>
        </row>
        <row r="482">
          <cell r="A482">
            <v>53903</v>
          </cell>
          <cell r="B482">
            <v>539</v>
          </cell>
          <cell r="C482">
            <v>3</v>
          </cell>
          <cell r="D482" t="str">
            <v>DEV.IMP.S/AUTOMOVILES NUEVOS REZAGO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T482">
            <v>0</v>
          </cell>
          <cell r="U482">
            <v>0</v>
          </cell>
          <cell r="X482">
            <v>0</v>
          </cell>
          <cell r="Y482">
            <v>0</v>
          </cell>
          <cell r="AB482">
            <v>539</v>
          </cell>
          <cell r="AC482">
            <v>3</v>
          </cell>
          <cell r="AD482" t="str">
            <v>DEV.IMP.S/AUTOMOVILES NUEVOS REZAGO</v>
          </cell>
          <cell r="AE482">
            <v>0</v>
          </cell>
          <cell r="AF482">
            <v>0</v>
          </cell>
        </row>
        <row r="483">
          <cell r="A483">
            <v>53904</v>
          </cell>
          <cell r="B483">
            <v>539</v>
          </cell>
          <cell r="C483">
            <v>4</v>
          </cell>
          <cell r="D483" t="str">
            <v>ACT.E INT'S POR DEV.ISAN REZAGO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T483">
            <v>0</v>
          </cell>
          <cell r="U483">
            <v>0</v>
          </cell>
          <cell r="X483">
            <v>0</v>
          </cell>
          <cell r="Y483">
            <v>0</v>
          </cell>
          <cell r="AB483">
            <v>539</v>
          </cell>
          <cell r="AC483">
            <v>4</v>
          </cell>
          <cell r="AD483" t="str">
            <v>ACT.E INT'S POR DEV.ISAN REZAGO</v>
          </cell>
          <cell r="AE483">
            <v>0</v>
          </cell>
          <cell r="AF483">
            <v>0</v>
          </cell>
        </row>
        <row r="484">
          <cell r="A484">
            <v>55800</v>
          </cell>
          <cell r="B484">
            <v>558</v>
          </cell>
          <cell r="C484">
            <v>0</v>
          </cell>
          <cell r="D484" t="str">
            <v>IMPUESTO S/TENENCIA O USO DE VEHICULOS</v>
          </cell>
          <cell r="E484">
            <v>289179998</v>
          </cell>
          <cell r="F484">
            <v>288778572</v>
          </cell>
          <cell r="G484">
            <v>222496225.87</v>
          </cell>
          <cell r="H484">
            <v>800454795.87</v>
          </cell>
          <cell r="I484">
            <v>154263056.61000001</v>
          </cell>
          <cell r="J484">
            <v>53299460.399999999</v>
          </cell>
          <cell r="K484">
            <v>45304971</v>
          </cell>
          <cell r="L484">
            <v>252867488.01000002</v>
          </cell>
          <cell r="M484">
            <v>27992538.5</v>
          </cell>
          <cell r="N484">
            <v>37161801.719999999</v>
          </cell>
          <cell r="O484">
            <v>28569574</v>
          </cell>
          <cell r="P484">
            <v>93723914.219999999</v>
          </cell>
          <cell r="T484">
            <v>0</v>
          </cell>
          <cell r="U484">
            <v>1147046198.0999999</v>
          </cell>
          <cell r="X484">
            <v>0</v>
          </cell>
          <cell r="Y484">
            <v>1147046198.0999999</v>
          </cell>
          <cell r="AB484">
            <v>558</v>
          </cell>
          <cell r="AC484">
            <v>0</v>
          </cell>
          <cell r="AD484" t="str">
            <v>IMPUESTO S/TENENCIA O USO DE VEHICULOS</v>
          </cell>
          <cell r="AE484">
            <v>28569574</v>
          </cell>
          <cell r="AF484">
            <v>1147046198.0999999</v>
          </cell>
        </row>
        <row r="485">
          <cell r="A485">
            <v>55801</v>
          </cell>
          <cell r="B485">
            <v>558</v>
          </cell>
          <cell r="C485">
            <v>1</v>
          </cell>
          <cell r="D485" t="str">
            <v>IMPUESTO S/TENENCIA, MOTOCICLETAS</v>
          </cell>
          <cell r="E485">
            <v>885313</v>
          </cell>
          <cell r="F485">
            <v>1732081</v>
          </cell>
          <cell r="G485">
            <v>1778467</v>
          </cell>
          <cell r="H485">
            <v>4395861</v>
          </cell>
          <cell r="I485">
            <v>1522237</v>
          </cell>
          <cell r="J485">
            <v>925697</v>
          </cell>
          <cell r="K485">
            <v>763149</v>
          </cell>
          <cell r="L485">
            <v>3211083</v>
          </cell>
          <cell r="M485">
            <v>380889</v>
          </cell>
          <cell r="N485">
            <v>477555</v>
          </cell>
          <cell r="O485">
            <v>482877</v>
          </cell>
          <cell r="P485">
            <v>1341321</v>
          </cell>
          <cell r="T485">
            <v>0</v>
          </cell>
          <cell r="U485">
            <v>8948265</v>
          </cell>
          <cell r="X485">
            <v>0</v>
          </cell>
          <cell r="Y485">
            <v>8948265</v>
          </cell>
          <cell r="AB485">
            <v>558</v>
          </cell>
          <cell r="AC485">
            <v>1</v>
          </cell>
          <cell r="AD485" t="str">
            <v>IMPUESTO S/TENENCIA, MOTOCICLETAS</v>
          </cell>
          <cell r="AE485">
            <v>482877</v>
          </cell>
          <cell r="AF485">
            <v>8948265</v>
          </cell>
        </row>
        <row r="486">
          <cell r="A486">
            <v>55804</v>
          </cell>
          <cell r="B486">
            <v>558</v>
          </cell>
          <cell r="C486">
            <v>4</v>
          </cell>
          <cell r="D486" t="str">
            <v>IMP.S/TENENCIA O USO DE VEHICULOS REZAGO</v>
          </cell>
          <cell r="E486">
            <v>25597006.609999999</v>
          </cell>
          <cell r="F486">
            <v>32747833.460000001</v>
          </cell>
          <cell r="G486">
            <v>28587573.899999999</v>
          </cell>
          <cell r="H486">
            <v>86932413.969999999</v>
          </cell>
          <cell r="I486">
            <v>24248553.280000001</v>
          </cell>
          <cell r="J486">
            <v>14435476.68</v>
          </cell>
          <cell r="K486">
            <v>14620638.42</v>
          </cell>
          <cell r="L486">
            <v>53304668.380000003</v>
          </cell>
          <cell r="M486">
            <v>9142386.2100000009</v>
          </cell>
          <cell r="N486">
            <v>12789160.380000001</v>
          </cell>
          <cell r="O486">
            <v>9467934.6799999997</v>
          </cell>
          <cell r="P486">
            <v>31399481.270000003</v>
          </cell>
          <cell r="T486">
            <v>0</v>
          </cell>
          <cell r="U486">
            <v>171636563.62</v>
          </cell>
          <cell r="X486">
            <v>0</v>
          </cell>
          <cell r="Y486">
            <v>171636563.62</v>
          </cell>
          <cell r="AB486">
            <v>558</v>
          </cell>
          <cell r="AC486">
            <v>4</v>
          </cell>
          <cell r="AD486" t="str">
            <v>IMP.S/TENENCIA O USO DE VEHICULOS REZAGO</v>
          </cell>
          <cell r="AE486">
            <v>9467934.6799999997</v>
          </cell>
          <cell r="AF486">
            <v>171636563.62</v>
          </cell>
        </row>
        <row r="487">
          <cell r="A487">
            <v>55805</v>
          </cell>
          <cell r="B487">
            <v>558</v>
          </cell>
          <cell r="C487">
            <v>5</v>
          </cell>
          <cell r="D487" t="str">
            <v>IMP.S/TENENCIA MOTOCICLETAS REZAGO</v>
          </cell>
          <cell r="E487">
            <v>104598</v>
          </cell>
          <cell r="F487">
            <v>252021</v>
          </cell>
          <cell r="G487">
            <v>286484</v>
          </cell>
          <cell r="H487">
            <v>643103</v>
          </cell>
          <cell r="I487">
            <v>160708</v>
          </cell>
          <cell r="J487">
            <v>156027</v>
          </cell>
          <cell r="K487">
            <v>167256</v>
          </cell>
          <cell r="L487">
            <v>483991</v>
          </cell>
          <cell r="M487">
            <v>96763</v>
          </cell>
          <cell r="N487">
            <v>109961</v>
          </cell>
          <cell r="O487">
            <v>161919</v>
          </cell>
          <cell r="P487">
            <v>368643</v>
          </cell>
          <cell r="T487">
            <v>0</v>
          </cell>
          <cell r="U487">
            <v>1495737</v>
          </cell>
          <cell r="X487">
            <v>0</v>
          </cell>
          <cell r="Y487">
            <v>1495737</v>
          </cell>
          <cell r="AB487">
            <v>558</v>
          </cell>
          <cell r="AC487">
            <v>5</v>
          </cell>
          <cell r="AD487" t="str">
            <v>IMP.S/TENENCIA MOTOCICLETAS REZAGO</v>
          </cell>
          <cell r="AE487">
            <v>161919</v>
          </cell>
          <cell r="AF487">
            <v>1495737</v>
          </cell>
        </row>
        <row r="488">
          <cell r="A488">
            <v>55900</v>
          </cell>
          <cell r="B488">
            <v>559</v>
          </cell>
          <cell r="C488">
            <v>0</v>
          </cell>
          <cell r="D488" t="str">
            <v>RECARGOS Y ACT DE IMP S/TENENCIA DE VEH</v>
          </cell>
          <cell r="E488">
            <v>1794727.77</v>
          </cell>
          <cell r="F488">
            <v>0</v>
          </cell>
          <cell r="G488">
            <v>3776</v>
          </cell>
          <cell r="H488">
            <v>1798503.77</v>
          </cell>
          <cell r="I488">
            <v>437613.65</v>
          </cell>
          <cell r="J488">
            <v>965187.26</v>
          </cell>
          <cell r="K488">
            <v>1109862.02</v>
          </cell>
          <cell r="L488">
            <v>2512662.9300000002</v>
          </cell>
          <cell r="M488">
            <v>799928.15</v>
          </cell>
          <cell r="N488">
            <v>1220797.98</v>
          </cell>
          <cell r="O488">
            <v>1145080.22</v>
          </cell>
          <cell r="P488">
            <v>3165806.3499999996</v>
          </cell>
          <cell r="T488">
            <v>0</v>
          </cell>
          <cell r="U488">
            <v>7476973.0499999989</v>
          </cell>
          <cell r="X488">
            <v>0</v>
          </cell>
          <cell r="Y488">
            <v>7476973.0499999998</v>
          </cell>
          <cell r="AB488">
            <v>559</v>
          </cell>
          <cell r="AC488">
            <v>0</v>
          </cell>
          <cell r="AD488" t="str">
            <v>RECARGOS Y ACT DE IMP S/TENENCIA DE VEH</v>
          </cell>
          <cell r="AE488">
            <v>1145080.22</v>
          </cell>
          <cell r="AF488">
            <v>7476973.0499999998</v>
          </cell>
        </row>
        <row r="489">
          <cell r="A489">
            <v>55901</v>
          </cell>
          <cell r="B489">
            <v>559</v>
          </cell>
          <cell r="C489">
            <v>1</v>
          </cell>
          <cell r="D489" t="str">
            <v>RECARGOS Y ACT DE IMP S/TEN DE MOTOS</v>
          </cell>
          <cell r="E489">
            <v>4590</v>
          </cell>
          <cell r="F489">
            <v>0</v>
          </cell>
          <cell r="G489">
            <v>0</v>
          </cell>
          <cell r="H489">
            <v>4590</v>
          </cell>
          <cell r="I489">
            <v>4285</v>
          </cell>
          <cell r="J489">
            <v>12917</v>
          </cell>
          <cell r="K489">
            <v>18765</v>
          </cell>
          <cell r="L489">
            <v>35967</v>
          </cell>
          <cell r="M489">
            <v>11027</v>
          </cell>
          <cell r="N489">
            <v>16554</v>
          </cell>
          <cell r="O489">
            <v>23724</v>
          </cell>
          <cell r="P489">
            <v>51305</v>
          </cell>
          <cell r="T489">
            <v>0</v>
          </cell>
          <cell r="U489">
            <v>91862</v>
          </cell>
          <cell r="X489">
            <v>0</v>
          </cell>
          <cell r="Y489">
            <v>91862</v>
          </cell>
          <cell r="AB489">
            <v>559</v>
          </cell>
          <cell r="AC489">
            <v>1</v>
          </cell>
          <cell r="AD489" t="str">
            <v>RECARGOS Y ACT DE IMP S/TEN DE MOTOS</v>
          </cell>
          <cell r="AE489">
            <v>23724</v>
          </cell>
          <cell r="AF489">
            <v>91862</v>
          </cell>
        </row>
        <row r="490">
          <cell r="A490">
            <v>55903</v>
          </cell>
          <cell r="B490">
            <v>559</v>
          </cell>
          <cell r="C490">
            <v>3</v>
          </cell>
          <cell r="D490" t="str">
            <v>REC.Y ACT.DE IMP.S/TEN.O USO REZAGO</v>
          </cell>
          <cell r="E490">
            <v>4870156.01</v>
          </cell>
          <cell r="F490">
            <v>6404494.2199999997</v>
          </cell>
          <cell r="G490">
            <v>6362644.79</v>
          </cell>
          <cell r="H490">
            <v>17637295.02</v>
          </cell>
          <cell r="I490">
            <v>5645393.3399999999</v>
          </cell>
          <cell r="J490">
            <v>3976339.5</v>
          </cell>
          <cell r="K490">
            <v>4193901.43</v>
          </cell>
          <cell r="L490">
            <v>13815634.27</v>
          </cell>
          <cell r="M490">
            <v>2721464.3</v>
          </cell>
          <cell r="N490">
            <v>3904486.33</v>
          </cell>
          <cell r="O490">
            <v>2887939.33</v>
          </cell>
          <cell r="P490">
            <v>9513889.9600000009</v>
          </cell>
          <cell r="T490">
            <v>0</v>
          </cell>
          <cell r="U490">
            <v>40966819.25</v>
          </cell>
          <cell r="X490">
            <v>0</v>
          </cell>
          <cell r="Y490">
            <v>40966819.25</v>
          </cell>
          <cell r="AB490">
            <v>559</v>
          </cell>
          <cell r="AC490">
            <v>3</v>
          </cell>
          <cell r="AD490" t="str">
            <v>REC.Y ACT.DE IMP.S/TEN.O USO REZAGO</v>
          </cell>
          <cell r="AE490">
            <v>2887939.33</v>
          </cell>
          <cell r="AF490">
            <v>40966819.25</v>
          </cell>
        </row>
        <row r="491">
          <cell r="A491">
            <v>55904</v>
          </cell>
          <cell r="B491">
            <v>559</v>
          </cell>
          <cell r="C491">
            <v>4</v>
          </cell>
          <cell r="D491" t="str">
            <v>REC.Y ACT.DE IMP.S/TEN.MOTOCICLETA REZ.</v>
          </cell>
          <cell r="E491">
            <v>17147.7</v>
          </cell>
          <cell r="F491">
            <v>47813.07</v>
          </cell>
          <cell r="G491">
            <v>59448.38</v>
          </cell>
          <cell r="H491">
            <v>124409.15</v>
          </cell>
          <cell r="I491">
            <v>39738.519999999997</v>
          </cell>
          <cell r="J491">
            <v>43714.25</v>
          </cell>
          <cell r="K491">
            <v>38184</v>
          </cell>
          <cell r="L491">
            <v>121636.76999999999</v>
          </cell>
          <cell r="M491">
            <v>38445</v>
          </cell>
          <cell r="N491">
            <v>33808</v>
          </cell>
          <cell r="O491">
            <v>34920</v>
          </cell>
          <cell r="P491">
            <v>107173</v>
          </cell>
          <cell r="T491">
            <v>0</v>
          </cell>
          <cell r="U491">
            <v>353218.92</v>
          </cell>
          <cell r="X491">
            <v>0</v>
          </cell>
          <cell r="Y491">
            <v>353218.92</v>
          </cell>
          <cell r="AB491">
            <v>559</v>
          </cell>
          <cell r="AC491">
            <v>4</v>
          </cell>
          <cell r="AD491" t="str">
            <v>REC.Y ACT.DE IMP.S/TEN.MOTOCICLETA REZ.</v>
          </cell>
          <cell r="AE491">
            <v>34920</v>
          </cell>
          <cell r="AF491">
            <v>353218.92</v>
          </cell>
        </row>
        <row r="492">
          <cell r="A492">
            <v>56101</v>
          </cell>
          <cell r="B492">
            <v>561</v>
          </cell>
          <cell r="C492">
            <v>1</v>
          </cell>
          <cell r="D492" t="str">
            <v>ACTUALIZACION IMP.S/TENENCIA DE VEH.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T492">
            <v>0</v>
          </cell>
          <cell r="U492">
            <v>0</v>
          </cell>
          <cell r="X492">
            <v>0</v>
          </cell>
          <cell r="Y492">
            <v>0</v>
          </cell>
          <cell r="AB492">
            <v>561</v>
          </cell>
          <cell r="AC492">
            <v>1</v>
          </cell>
          <cell r="AD492" t="str">
            <v>ACTUALIZACION IMP.S/TENENCIA DE VEH.</v>
          </cell>
          <cell r="AE492">
            <v>0</v>
          </cell>
          <cell r="AF492">
            <v>0</v>
          </cell>
        </row>
        <row r="493">
          <cell r="A493">
            <v>56102</v>
          </cell>
          <cell r="B493">
            <v>561</v>
          </cell>
          <cell r="C493">
            <v>2</v>
          </cell>
          <cell r="D493" t="str">
            <v>ACTUALIZACION DE IMP.S/TENENCIA DE MOTOS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T493">
            <v>0</v>
          </cell>
          <cell r="U493">
            <v>0</v>
          </cell>
          <cell r="X493">
            <v>0</v>
          </cell>
          <cell r="Y493">
            <v>0</v>
          </cell>
          <cell r="AB493">
            <v>561</v>
          </cell>
          <cell r="AC493">
            <v>2</v>
          </cell>
          <cell r="AD493" t="str">
            <v>ACTUALIZACION DE IMP.S/TENENCIA DE MOTOS</v>
          </cell>
          <cell r="AE493">
            <v>0</v>
          </cell>
          <cell r="AF493">
            <v>0</v>
          </cell>
        </row>
        <row r="494">
          <cell r="A494">
            <v>56103</v>
          </cell>
          <cell r="B494">
            <v>561</v>
          </cell>
          <cell r="C494">
            <v>3</v>
          </cell>
          <cell r="D494" t="str">
            <v>ACT.IMP.S/TENENCIA VEHICULOS REZAGO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T494">
            <v>0</v>
          </cell>
          <cell r="U494">
            <v>0</v>
          </cell>
          <cell r="X494">
            <v>0</v>
          </cell>
          <cell r="Y494">
            <v>0</v>
          </cell>
          <cell r="AB494">
            <v>561</v>
          </cell>
          <cell r="AC494">
            <v>3</v>
          </cell>
          <cell r="AD494" t="str">
            <v>ACT.IMP.S/TENENCIA VEHICULOS REZAGO</v>
          </cell>
          <cell r="AE494">
            <v>0</v>
          </cell>
          <cell r="AF494">
            <v>0</v>
          </cell>
        </row>
        <row r="495">
          <cell r="A495">
            <v>56104</v>
          </cell>
          <cell r="B495">
            <v>561</v>
          </cell>
          <cell r="C495">
            <v>4</v>
          </cell>
          <cell r="D495" t="str">
            <v>ACT.IMP.S/TENENCIA MOTOCICLETAS REZAGO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T495">
            <v>0</v>
          </cell>
          <cell r="U495">
            <v>0</v>
          </cell>
          <cell r="X495">
            <v>0</v>
          </cell>
          <cell r="Y495">
            <v>0</v>
          </cell>
          <cell r="AB495">
            <v>561</v>
          </cell>
          <cell r="AC495">
            <v>4</v>
          </cell>
          <cell r="AD495" t="str">
            <v>ACT.IMP.S/TENENCIA MOTOCICLETAS REZAGO</v>
          </cell>
          <cell r="AE495">
            <v>0</v>
          </cell>
          <cell r="AF495">
            <v>0</v>
          </cell>
        </row>
        <row r="496">
          <cell r="A496">
            <v>56201</v>
          </cell>
          <cell r="B496">
            <v>562</v>
          </cell>
          <cell r="C496">
            <v>1</v>
          </cell>
          <cell r="D496" t="str">
            <v>SUBSIDIO REC.Y ACT.IMP.S/TENENCIA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T496">
            <v>0</v>
          </cell>
          <cell r="U496">
            <v>0</v>
          </cell>
          <cell r="X496">
            <v>0</v>
          </cell>
          <cell r="Y496">
            <v>0</v>
          </cell>
          <cell r="AB496">
            <v>562</v>
          </cell>
          <cell r="AC496">
            <v>1</v>
          </cell>
          <cell r="AD496" t="str">
            <v>SUBSIDIO REC.Y ACT.IMP.S/TENENCIA</v>
          </cell>
          <cell r="AE496">
            <v>0</v>
          </cell>
          <cell r="AF496">
            <v>0</v>
          </cell>
        </row>
        <row r="497">
          <cell r="A497">
            <v>57000</v>
          </cell>
          <cell r="B497">
            <v>570</v>
          </cell>
          <cell r="C497">
            <v>0</v>
          </cell>
          <cell r="D497" t="str">
            <v>INSCR. DE VEHICULOS EXTRANJEROS(F.E.E.)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T497">
            <v>0</v>
          </cell>
          <cell r="U497">
            <v>0</v>
          </cell>
          <cell r="X497">
            <v>0</v>
          </cell>
          <cell r="Y497">
            <v>0</v>
          </cell>
          <cell r="AB497">
            <v>570</v>
          </cell>
          <cell r="AC497">
            <v>0</v>
          </cell>
          <cell r="AD497" t="str">
            <v>INSCR. DE VEHICULOS EXTRANJEROS(F.E.E.)</v>
          </cell>
          <cell r="AE497">
            <v>0</v>
          </cell>
          <cell r="AF497">
            <v>0</v>
          </cell>
        </row>
        <row r="498">
          <cell r="A498">
            <v>57001</v>
          </cell>
          <cell r="B498">
            <v>570</v>
          </cell>
          <cell r="C498">
            <v>1</v>
          </cell>
          <cell r="D498" t="str">
            <v>DEV.INSCR.VEH.EXTRANJEROS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T498">
            <v>0</v>
          </cell>
          <cell r="U498">
            <v>0</v>
          </cell>
          <cell r="X498">
            <v>0</v>
          </cell>
          <cell r="Y498">
            <v>0</v>
          </cell>
          <cell r="AB498">
            <v>570</v>
          </cell>
          <cell r="AC498">
            <v>1</v>
          </cell>
          <cell r="AD498" t="str">
            <v>DEV.INSCR.VEH.EXTRANJEROS</v>
          </cell>
          <cell r="AE498">
            <v>0</v>
          </cell>
          <cell r="AF498">
            <v>0</v>
          </cell>
        </row>
        <row r="499">
          <cell r="A499">
            <v>57002</v>
          </cell>
          <cell r="B499">
            <v>570</v>
          </cell>
          <cell r="C499">
            <v>2</v>
          </cell>
          <cell r="D499" t="str">
            <v>ACT.E INTS.POR DEV.INSCR.VEH.EXTRANJEROS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T499">
            <v>0</v>
          </cell>
          <cell r="U499">
            <v>0</v>
          </cell>
          <cell r="X499">
            <v>0</v>
          </cell>
          <cell r="Y499">
            <v>0</v>
          </cell>
          <cell r="AB499">
            <v>570</v>
          </cell>
          <cell r="AC499">
            <v>2</v>
          </cell>
          <cell r="AD499" t="str">
            <v>ACT.E INTS.POR DEV.INSCR.VEH.EXTRANJEROS</v>
          </cell>
          <cell r="AE499">
            <v>0</v>
          </cell>
          <cell r="AF499">
            <v>0</v>
          </cell>
        </row>
        <row r="500">
          <cell r="A500">
            <v>57100</v>
          </cell>
          <cell r="B500">
            <v>571</v>
          </cell>
          <cell r="C500">
            <v>0</v>
          </cell>
          <cell r="D500" t="str">
            <v>DEVOLUCION IMPUESTOS SOBRE TENENCIA</v>
          </cell>
          <cell r="E500">
            <v>-11295</v>
          </cell>
          <cell r="F500">
            <v>-29132</v>
          </cell>
          <cell r="G500">
            <v>-140897</v>
          </cell>
          <cell r="H500">
            <v>-181324</v>
          </cell>
          <cell r="I500">
            <v>-17380</v>
          </cell>
          <cell r="J500">
            <v>-107261</v>
          </cell>
          <cell r="K500">
            <v>-31547</v>
          </cell>
          <cell r="L500">
            <v>-156188</v>
          </cell>
          <cell r="M500">
            <v>-17436</v>
          </cell>
          <cell r="N500">
            <v>-19743</v>
          </cell>
          <cell r="O500">
            <v>-29864</v>
          </cell>
          <cell r="P500">
            <v>-67043</v>
          </cell>
          <cell r="T500">
            <v>0</v>
          </cell>
          <cell r="U500">
            <v>-404555</v>
          </cell>
          <cell r="X500">
            <v>0</v>
          </cell>
          <cell r="Y500">
            <v>-404555</v>
          </cell>
          <cell r="AB500">
            <v>571</v>
          </cell>
          <cell r="AC500">
            <v>0</v>
          </cell>
          <cell r="AD500" t="str">
            <v>DEVOLUCION IMPUESTOS SOBRE TENENCIA</v>
          </cell>
          <cell r="AE500">
            <v>-29864</v>
          </cell>
          <cell r="AF500">
            <v>-404555</v>
          </cell>
        </row>
        <row r="501">
          <cell r="A501">
            <v>57101</v>
          </cell>
          <cell r="B501">
            <v>571</v>
          </cell>
          <cell r="C501">
            <v>1</v>
          </cell>
          <cell r="D501" t="str">
            <v>ACT.E INTS.POR DEV.IMP.S/TENENCIA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-378.88</v>
          </cell>
          <cell r="N501">
            <v>0</v>
          </cell>
          <cell r="O501">
            <v>0</v>
          </cell>
          <cell r="P501">
            <v>-378.88</v>
          </cell>
          <cell r="T501">
            <v>0</v>
          </cell>
          <cell r="U501">
            <v>-378.88</v>
          </cell>
          <cell r="X501">
            <v>0</v>
          </cell>
          <cell r="Y501">
            <v>-378.88</v>
          </cell>
          <cell r="AB501">
            <v>571</v>
          </cell>
          <cell r="AC501">
            <v>1</v>
          </cell>
          <cell r="AD501" t="str">
            <v>ACT.E INTS.POR DEV.IMP.S/TENENCIA</v>
          </cell>
          <cell r="AE501">
            <v>0</v>
          </cell>
          <cell r="AF501">
            <v>-378.88</v>
          </cell>
        </row>
        <row r="502">
          <cell r="A502">
            <v>57102</v>
          </cell>
          <cell r="B502">
            <v>571</v>
          </cell>
          <cell r="C502">
            <v>2</v>
          </cell>
          <cell r="D502" t="str">
            <v>ACREDITAMENTO DEL IMP.S/TENENCIA AR.15-D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P502">
            <v>0</v>
          </cell>
          <cell r="T502">
            <v>0</v>
          </cell>
          <cell r="U502">
            <v>0</v>
          </cell>
          <cell r="X502">
            <v>0</v>
          </cell>
        </row>
        <row r="503">
          <cell r="A503">
            <v>57103</v>
          </cell>
          <cell r="B503">
            <v>571</v>
          </cell>
          <cell r="C503">
            <v>3</v>
          </cell>
          <cell r="D503" t="str">
            <v>DEVOLUCION IMP.S/TENENCIA REZAGO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T503">
            <v>0</v>
          </cell>
          <cell r="U503">
            <v>0</v>
          </cell>
          <cell r="X503">
            <v>0</v>
          </cell>
          <cell r="Y503">
            <v>0</v>
          </cell>
          <cell r="AB503">
            <v>571</v>
          </cell>
          <cell r="AC503">
            <v>3</v>
          </cell>
          <cell r="AD503" t="str">
            <v>DEVOLUCION IMP.S/TENENCIA REZAGO</v>
          </cell>
          <cell r="AE503">
            <v>0</v>
          </cell>
          <cell r="AF503">
            <v>0</v>
          </cell>
        </row>
        <row r="504">
          <cell r="A504">
            <v>57104</v>
          </cell>
          <cell r="B504">
            <v>571</v>
          </cell>
          <cell r="C504">
            <v>4</v>
          </cell>
          <cell r="D504" t="str">
            <v>ACT.E INTS.POR DEV.IMP.S/TENENCIA REZAGO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T504">
            <v>0</v>
          </cell>
          <cell r="U504">
            <v>0</v>
          </cell>
          <cell r="X504">
            <v>0</v>
          </cell>
          <cell r="Y504">
            <v>0</v>
          </cell>
          <cell r="AB504">
            <v>571</v>
          </cell>
          <cell r="AC504">
            <v>4</v>
          </cell>
          <cell r="AD504" t="str">
            <v>ACT.E INTS.POR DEV.IMP.S/TENENCIA REZAGO</v>
          </cell>
          <cell r="AE504">
            <v>0</v>
          </cell>
          <cell r="AF504">
            <v>0</v>
          </cell>
        </row>
        <row r="505">
          <cell r="A505">
            <v>57105</v>
          </cell>
          <cell r="B505">
            <v>571</v>
          </cell>
          <cell r="C505">
            <v>5</v>
          </cell>
          <cell r="D505" t="str">
            <v>ACREDITAMIENTO DEL IMP.S/TENENCIA REZAGO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P505">
            <v>0</v>
          </cell>
          <cell r="T505">
            <v>0</v>
          </cell>
          <cell r="U505">
            <v>0</v>
          </cell>
          <cell r="X505">
            <v>0</v>
          </cell>
        </row>
        <row r="506">
          <cell r="A506">
            <v>57200</v>
          </cell>
          <cell r="B506">
            <v>572</v>
          </cell>
          <cell r="C506">
            <v>0</v>
          </cell>
          <cell r="D506" t="str">
            <v>IEPS (IMP.ESP.SOBRE PROD. Y SERVICIOS)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T506">
            <v>0</v>
          </cell>
          <cell r="U506">
            <v>0</v>
          </cell>
          <cell r="X506">
            <v>0</v>
          </cell>
          <cell r="Y506">
            <v>0</v>
          </cell>
          <cell r="AB506">
            <v>572</v>
          </cell>
          <cell r="AC506">
            <v>0</v>
          </cell>
          <cell r="AD506" t="str">
            <v>IEPS GASOLINA Y DIESEL</v>
          </cell>
          <cell r="AE506">
            <v>0</v>
          </cell>
          <cell r="AF506">
            <v>0</v>
          </cell>
        </row>
        <row r="507">
          <cell r="A507">
            <v>57201</v>
          </cell>
          <cell r="B507">
            <v>572</v>
          </cell>
          <cell r="C507">
            <v>1</v>
          </cell>
          <cell r="D507" t="str">
            <v>IEPS GASOLINA 9/11</v>
          </cell>
          <cell r="E507">
            <v>99748744.359999999</v>
          </cell>
          <cell r="F507">
            <v>39514808.450000003</v>
          </cell>
          <cell r="G507">
            <v>102163086.90000001</v>
          </cell>
          <cell r="H507">
            <v>241426639.71000001</v>
          </cell>
          <cell r="I507">
            <v>82067553</v>
          </cell>
          <cell r="J507">
            <v>75158150.549999997</v>
          </cell>
          <cell r="K507">
            <v>81002507.730000004</v>
          </cell>
          <cell r="L507">
            <v>238228211.28000003</v>
          </cell>
          <cell r="M507">
            <v>76991189.730000004</v>
          </cell>
          <cell r="N507">
            <v>76035636</v>
          </cell>
          <cell r="O507">
            <v>80592035.730000004</v>
          </cell>
          <cell r="P507">
            <v>233618861.46000004</v>
          </cell>
          <cell r="T507">
            <v>0</v>
          </cell>
          <cell r="U507">
            <v>713273712.45000005</v>
          </cell>
          <cell r="X507">
            <v>0</v>
          </cell>
          <cell r="Y507">
            <v>713273712.45000005</v>
          </cell>
          <cell r="AB507">
            <v>572</v>
          </cell>
          <cell r="AC507">
            <v>1</v>
          </cell>
          <cell r="AD507" t="str">
            <v>IEPS GASOLINA 9/11</v>
          </cell>
          <cell r="AE507">
            <v>80592035.730000004</v>
          </cell>
          <cell r="AF507">
            <v>713273712.45000005</v>
          </cell>
        </row>
        <row r="508">
          <cell r="A508">
            <v>57202</v>
          </cell>
          <cell r="B508">
            <v>572</v>
          </cell>
          <cell r="C508">
            <v>2</v>
          </cell>
          <cell r="D508" t="str">
            <v>RECARGOS IEPS GASOLINA 9/11</v>
          </cell>
          <cell r="E508">
            <v>454914.64</v>
          </cell>
          <cell r="F508">
            <v>254664.56</v>
          </cell>
          <cell r="G508">
            <v>317195.58</v>
          </cell>
          <cell r="H508">
            <v>1026774.78</v>
          </cell>
          <cell r="I508">
            <v>382705.7</v>
          </cell>
          <cell r="J508">
            <v>340417.01</v>
          </cell>
          <cell r="K508">
            <v>521901</v>
          </cell>
          <cell r="L508">
            <v>1245023.71</v>
          </cell>
          <cell r="M508">
            <v>636174</v>
          </cell>
          <cell r="N508">
            <v>509871.27</v>
          </cell>
          <cell r="O508">
            <v>825732</v>
          </cell>
          <cell r="P508">
            <v>1971777.27</v>
          </cell>
          <cell r="T508">
            <v>0</v>
          </cell>
          <cell r="U508">
            <v>4243575.76</v>
          </cell>
          <cell r="X508">
            <v>0</v>
          </cell>
          <cell r="Y508">
            <v>4243575.76</v>
          </cell>
          <cell r="AB508">
            <v>572</v>
          </cell>
          <cell r="AC508">
            <v>2</v>
          </cell>
          <cell r="AD508" t="str">
            <v>RECARGOS IEPS GASOLINA 9/11</v>
          </cell>
          <cell r="AE508">
            <v>825732</v>
          </cell>
          <cell r="AF508">
            <v>4243575.76</v>
          </cell>
        </row>
        <row r="509">
          <cell r="A509">
            <v>57203</v>
          </cell>
          <cell r="B509">
            <v>572</v>
          </cell>
          <cell r="C509">
            <v>3</v>
          </cell>
          <cell r="D509" t="str">
            <v>ACTUALIZACION IEPS GASOLINA 9/11</v>
          </cell>
          <cell r="E509">
            <v>76496.92</v>
          </cell>
          <cell r="F509">
            <v>66929.78</v>
          </cell>
          <cell r="G509">
            <v>103147.81</v>
          </cell>
          <cell r="H509">
            <v>246574.51</v>
          </cell>
          <cell r="I509">
            <v>145065.19</v>
          </cell>
          <cell r="J509">
            <v>106717.95</v>
          </cell>
          <cell r="K509">
            <v>130878</v>
          </cell>
          <cell r="L509">
            <v>382661.14</v>
          </cell>
          <cell r="M509">
            <v>130645.64</v>
          </cell>
          <cell r="N509">
            <v>63157.91</v>
          </cell>
          <cell r="O509">
            <v>141835.91</v>
          </cell>
          <cell r="P509">
            <v>335639.45999999996</v>
          </cell>
          <cell r="T509">
            <v>0</v>
          </cell>
          <cell r="U509">
            <v>964875.11</v>
          </cell>
          <cell r="X509">
            <v>0</v>
          </cell>
          <cell r="Y509">
            <v>964875.11</v>
          </cell>
          <cell r="AB509">
            <v>572</v>
          </cell>
          <cell r="AC509">
            <v>3</v>
          </cell>
          <cell r="AD509" t="str">
            <v>ACTUALIZACION IEPS GASOLINA 9/11</v>
          </cell>
          <cell r="AE509">
            <v>141835.91</v>
          </cell>
          <cell r="AF509">
            <v>964875.11</v>
          </cell>
        </row>
        <row r="510">
          <cell r="A510">
            <v>57204</v>
          </cell>
          <cell r="B510">
            <v>572</v>
          </cell>
          <cell r="C510">
            <v>4</v>
          </cell>
          <cell r="D510" t="str">
            <v>MULTAS POR COR FISCAL IEPS GASOLINA 9/11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2069.1799999999998</v>
          </cell>
          <cell r="K510">
            <v>14235.55</v>
          </cell>
          <cell r="L510">
            <v>16304.73</v>
          </cell>
          <cell r="M510">
            <v>27009</v>
          </cell>
          <cell r="N510">
            <v>38059.360000000001</v>
          </cell>
          <cell r="O510">
            <v>56518.36</v>
          </cell>
          <cell r="P510">
            <v>121586.72</v>
          </cell>
          <cell r="T510">
            <v>0</v>
          </cell>
          <cell r="U510">
            <v>137891.45000000001</v>
          </cell>
          <cell r="X510">
            <v>0</v>
          </cell>
          <cell r="Y510">
            <v>137891.45000000001</v>
          </cell>
          <cell r="AB510">
            <v>572</v>
          </cell>
          <cell r="AC510">
            <v>4</v>
          </cell>
          <cell r="AD510" t="str">
            <v>MULTAS POR COR FISCAL IEPS GASOLINA 9/11</v>
          </cell>
          <cell r="AE510">
            <v>56518.36</v>
          </cell>
          <cell r="AF510">
            <v>137891.45000000001</v>
          </cell>
        </row>
        <row r="511">
          <cell r="A511">
            <v>57205</v>
          </cell>
          <cell r="B511">
            <v>572</v>
          </cell>
          <cell r="C511">
            <v>5</v>
          </cell>
          <cell r="D511" t="str">
            <v>GASTOS DE EJECUCION IEPS 9/11</v>
          </cell>
          <cell r="E511">
            <v>0</v>
          </cell>
          <cell r="F511">
            <v>98.18</v>
          </cell>
          <cell r="G511">
            <v>98.18</v>
          </cell>
          <cell r="H511">
            <v>196.36</v>
          </cell>
          <cell r="I511">
            <v>171.82</v>
          </cell>
          <cell r="J511">
            <v>310.91000000000003</v>
          </cell>
          <cell r="K511">
            <v>310.91000000000003</v>
          </cell>
          <cell r="L511">
            <v>793.6400000000001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T511">
            <v>0</v>
          </cell>
          <cell r="U511">
            <v>990.00000000000011</v>
          </cell>
          <cell r="X511">
            <v>0</v>
          </cell>
          <cell r="Y511">
            <v>990</v>
          </cell>
          <cell r="AB511">
            <v>572</v>
          </cell>
          <cell r="AC511">
            <v>5</v>
          </cell>
          <cell r="AD511" t="str">
            <v>GASTOS DE EJECUCION IEPS 9/11</v>
          </cell>
          <cell r="AE511">
            <v>0</v>
          </cell>
          <cell r="AF511">
            <v>990</v>
          </cell>
        </row>
        <row r="512">
          <cell r="A512">
            <v>57206</v>
          </cell>
          <cell r="B512">
            <v>572</v>
          </cell>
          <cell r="C512">
            <v>6</v>
          </cell>
          <cell r="D512" t="str">
            <v>MULTAS X INCUMPLIMIENTO A REQ.IEPS 9/11</v>
          </cell>
          <cell r="E512">
            <v>0</v>
          </cell>
          <cell r="F512">
            <v>9042.5499999999993</v>
          </cell>
          <cell r="G512">
            <v>18792</v>
          </cell>
          <cell r="H512">
            <v>27834.55</v>
          </cell>
          <cell r="I512">
            <v>2006.18</v>
          </cell>
          <cell r="J512">
            <v>10430.18</v>
          </cell>
          <cell r="K512">
            <v>10279.64</v>
          </cell>
          <cell r="L512">
            <v>22716</v>
          </cell>
          <cell r="M512">
            <v>1282.9100000000001</v>
          </cell>
          <cell r="N512">
            <v>7216.36</v>
          </cell>
          <cell r="O512">
            <v>2405.4499999999998</v>
          </cell>
          <cell r="P512">
            <v>10904.720000000001</v>
          </cell>
          <cell r="T512">
            <v>0</v>
          </cell>
          <cell r="U512">
            <v>61455.270000000004</v>
          </cell>
          <cell r="X512">
            <v>0</v>
          </cell>
          <cell r="Y512">
            <v>61455.27</v>
          </cell>
          <cell r="AB512">
            <v>572</v>
          </cell>
          <cell r="AC512">
            <v>6</v>
          </cell>
          <cell r="AD512" t="str">
            <v>MULTAS X INCUMPLIMIENTO A REQ.IEPS 9/11</v>
          </cell>
          <cell r="AE512">
            <v>2405.4499999999998</v>
          </cell>
          <cell r="AF512">
            <v>61455.27</v>
          </cell>
        </row>
        <row r="513">
          <cell r="A513">
            <v>57207</v>
          </cell>
          <cell r="B513">
            <v>572</v>
          </cell>
          <cell r="C513">
            <v>7</v>
          </cell>
          <cell r="D513" t="str">
            <v>MULTAS POR EXTEMPORANEIDAD IEPS 9/11</v>
          </cell>
          <cell r="E513">
            <v>0</v>
          </cell>
          <cell r="F513">
            <v>8559.82</v>
          </cell>
          <cell r="G513">
            <v>20143.64</v>
          </cell>
          <cell r="H513">
            <v>28703.46</v>
          </cell>
          <cell r="I513">
            <v>5521.09</v>
          </cell>
          <cell r="J513">
            <v>12498.55</v>
          </cell>
          <cell r="K513">
            <v>14056.36</v>
          </cell>
          <cell r="L513">
            <v>32076</v>
          </cell>
          <cell r="M513">
            <v>5177.45</v>
          </cell>
          <cell r="N513">
            <v>4009.09</v>
          </cell>
          <cell r="O513">
            <v>3207.27</v>
          </cell>
          <cell r="P513">
            <v>12393.810000000001</v>
          </cell>
          <cell r="T513">
            <v>0</v>
          </cell>
          <cell r="U513">
            <v>73173.26999999999</v>
          </cell>
          <cell r="X513">
            <v>0</v>
          </cell>
          <cell r="Y513">
            <v>73173.27</v>
          </cell>
          <cell r="AB513">
            <v>572</v>
          </cell>
          <cell r="AC513">
            <v>7</v>
          </cell>
          <cell r="AD513" t="str">
            <v>MULTAS POR EXTEMPORANEIDAD IEPS 9/11</v>
          </cell>
          <cell r="AE513">
            <v>3207.27</v>
          </cell>
          <cell r="AF513">
            <v>73173.27</v>
          </cell>
        </row>
        <row r="514">
          <cell r="A514">
            <v>57211</v>
          </cell>
          <cell r="B514">
            <v>572</v>
          </cell>
          <cell r="C514">
            <v>11</v>
          </cell>
          <cell r="D514" t="str">
            <v>IEPS GASOLINA 9/11 FISCALIZADO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T514">
            <v>0</v>
          </cell>
          <cell r="U514">
            <v>0</v>
          </cell>
          <cell r="X514">
            <v>0</v>
          </cell>
          <cell r="Y514">
            <v>0</v>
          </cell>
          <cell r="AB514">
            <v>572</v>
          </cell>
          <cell r="AC514">
            <v>11</v>
          </cell>
          <cell r="AD514" t="str">
            <v>IEPS GASOLINA 9/11 FISCALIZADO</v>
          </cell>
          <cell r="AE514">
            <v>0</v>
          </cell>
          <cell r="AF514">
            <v>0</v>
          </cell>
        </row>
        <row r="515">
          <cell r="A515">
            <v>57212</v>
          </cell>
          <cell r="B515">
            <v>572</v>
          </cell>
          <cell r="C515">
            <v>12</v>
          </cell>
          <cell r="D515" t="str">
            <v>RECARGOS IEPS GASOLINA 9/11 FISCALIZADO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T515">
            <v>0</v>
          </cell>
          <cell r="U515">
            <v>0</v>
          </cell>
          <cell r="X515">
            <v>0</v>
          </cell>
          <cell r="Y515">
            <v>0</v>
          </cell>
          <cell r="AB515">
            <v>572</v>
          </cell>
          <cell r="AC515">
            <v>12</v>
          </cell>
          <cell r="AD515" t="str">
            <v>RECARGOS IEPS GASOLINA 9/11 FISCALIZADO</v>
          </cell>
          <cell r="AE515">
            <v>0</v>
          </cell>
          <cell r="AF515">
            <v>0</v>
          </cell>
        </row>
        <row r="516">
          <cell r="A516">
            <v>57213</v>
          </cell>
          <cell r="B516">
            <v>572</v>
          </cell>
          <cell r="C516">
            <v>13</v>
          </cell>
          <cell r="D516" t="str">
            <v>ACTUALIZACION IEPS GASOLINA 9/11 FISCALI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T516">
            <v>0</v>
          </cell>
          <cell r="U516">
            <v>0</v>
          </cell>
          <cell r="X516">
            <v>0</v>
          </cell>
          <cell r="Y516">
            <v>0</v>
          </cell>
          <cell r="AB516">
            <v>572</v>
          </cell>
          <cell r="AC516">
            <v>13</v>
          </cell>
          <cell r="AD516" t="str">
            <v>ACTUALIZACION IEPS GASOLINA 9/11 FISCALI</v>
          </cell>
          <cell r="AE516">
            <v>0</v>
          </cell>
          <cell r="AF516">
            <v>0</v>
          </cell>
        </row>
        <row r="517">
          <cell r="A517">
            <v>57214</v>
          </cell>
          <cell r="B517">
            <v>572</v>
          </cell>
          <cell r="C517">
            <v>14</v>
          </cell>
          <cell r="D517" t="str">
            <v>MULTA X CORREC.FISCAL IEPS GAS.9/11 FISC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T517">
            <v>0</v>
          </cell>
          <cell r="U517">
            <v>0</v>
          </cell>
          <cell r="X517">
            <v>0</v>
          </cell>
          <cell r="Y517">
            <v>0</v>
          </cell>
          <cell r="AB517">
            <v>572</v>
          </cell>
          <cell r="AC517">
            <v>14</v>
          </cell>
          <cell r="AD517" t="str">
            <v>MULTA X CORREC.FISCAL IEPS GAS.9/11 FISC</v>
          </cell>
          <cell r="AE517">
            <v>0</v>
          </cell>
          <cell r="AF517">
            <v>0</v>
          </cell>
        </row>
        <row r="518">
          <cell r="A518">
            <v>57300</v>
          </cell>
          <cell r="B518">
            <v>573</v>
          </cell>
          <cell r="C518">
            <v>0</v>
          </cell>
          <cell r="D518" t="str">
            <v>PESCA DEPORTIVA Y VIDA SILVESTRE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T518">
            <v>0</v>
          </cell>
          <cell r="U518">
            <v>0</v>
          </cell>
          <cell r="X518">
            <v>0</v>
          </cell>
          <cell r="Y518">
            <v>0</v>
          </cell>
          <cell r="AB518">
            <v>573</v>
          </cell>
          <cell r="AC518">
            <v>0</v>
          </cell>
          <cell r="AD518" t="str">
            <v>PESCA DEPORTIVA Y VIDA SILVESTRE</v>
          </cell>
          <cell r="AE518">
            <v>0</v>
          </cell>
          <cell r="AF518">
            <v>0</v>
          </cell>
        </row>
        <row r="519">
          <cell r="A519">
            <v>57301</v>
          </cell>
          <cell r="B519">
            <v>573</v>
          </cell>
          <cell r="C519">
            <v>1</v>
          </cell>
          <cell r="D519" t="str">
            <v>PERMISOS PARA PESCA DEPORTIVA</v>
          </cell>
          <cell r="E519">
            <v>2048</v>
          </cell>
          <cell r="F519">
            <v>21713</v>
          </cell>
          <cell r="G519">
            <v>22432</v>
          </cell>
          <cell r="H519">
            <v>46193</v>
          </cell>
          <cell r="I519">
            <v>17381</v>
          </cell>
          <cell r="J519">
            <v>20148</v>
          </cell>
          <cell r="K519">
            <v>6514</v>
          </cell>
          <cell r="L519">
            <v>44043</v>
          </cell>
          <cell r="M519">
            <v>7130</v>
          </cell>
          <cell r="N519">
            <v>6674</v>
          </cell>
          <cell r="O519">
            <v>7223</v>
          </cell>
          <cell r="P519">
            <v>21027</v>
          </cell>
          <cell r="T519">
            <v>0</v>
          </cell>
          <cell r="U519">
            <v>111263</v>
          </cell>
          <cell r="X519">
            <v>0</v>
          </cell>
          <cell r="Y519">
            <v>111263</v>
          </cell>
          <cell r="AB519">
            <v>573</v>
          </cell>
          <cell r="AC519">
            <v>1</v>
          </cell>
          <cell r="AD519" t="str">
            <v>PERMISOS PARA PESCA DEPORTIVA</v>
          </cell>
          <cell r="AE519">
            <v>7223</v>
          </cell>
          <cell r="AF519">
            <v>111263</v>
          </cell>
        </row>
        <row r="520">
          <cell r="A520">
            <v>57302</v>
          </cell>
          <cell r="B520">
            <v>573</v>
          </cell>
          <cell r="C520">
            <v>2</v>
          </cell>
          <cell r="D520" t="str">
            <v>APROVECHAMIENTO RECURSOS PESQUEROS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T520">
            <v>0</v>
          </cell>
          <cell r="U520">
            <v>0</v>
          </cell>
          <cell r="X520">
            <v>0</v>
          </cell>
          <cell r="Y520">
            <v>0</v>
          </cell>
          <cell r="AB520">
            <v>573</v>
          </cell>
          <cell r="AC520">
            <v>2</v>
          </cell>
          <cell r="AD520" t="str">
            <v>APROVECHAMIENTO RECURSOS PESQUEROS</v>
          </cell>
          <cell r="AE520">
            <v>0</v>
          </cell>
          <cell r="AF520">
            <v>0</v>
          </cell>
        </row>
        <row r="521">
          <cell r="A521">
            <v>57303</v>
          </cell>
          <cell r="B521">
            <v>573</v>
          </cell>
          <cell r="C521">
            <v>3</v>
          </cell>
          <cell r="D521" t="str">
            <v>LICENCIA DE CAZA DEPORTIVA</v>
          </cell>
          <cell r="E521">
            <v>86877</v>
          </cell>
          <cell r="F521">
            <v>65583</v>
          </cell>
          <cell r="G521">
            <v>46863</v>
          </cell>
          <cell r="H521">
            <v>199323</v>
          </cell>
          <cell r="I521">
            <v>29475</v>
          </cell>
          <cell r="J521">
            <v>77031</v>
          </cell>
          <cell r="K521">
            <v>107379</v>
          </cell>
          <cell r="L521">
            <v>213885</v>
          </cell>
          <cell r="M521">
            <v>114147</v>
          </cell>
          <cell r="N521">
            <v>178992</v>
          </cell>
          <cell r="O521">
            <v>256689</v>
          </cell>
          <cell r="P521">
            <v>549828</v>
          </cell>
          <cell r="T521">
            <v>0</v>
          </cell>
          <cell r="U521">
            <v>963036</v>
          </cell>
          <cell r="X521">
            <v>0</v>
          </cell>
          <cell r="Y521">
            <v>963036</v>
          </cell>
          <cell r="AB521">
            <v>573</v>
          </cell>
          <cell r="AC521">
            <v>3</v>
          </cell>
          <cell r="AD521" t="str">
            <v>LICENCIA DE CAZA DEPORTIVA</v>
          </cell>
          <cell r="AE521">
            <v>256689</v>
          </cell>
          <cell r="AF521">
            <v>963036</v>
          </cell>
        </row>
        <row r="522">
          <cell r="A522">
            <v>57304</v>
          </cell>
          <cell r="B522">
            <v>573</v>
          </cell>
          <cell r="C522">
            <v>4</v>
          </cell>
          <cell r="D522" t="str">
            <v>REGISTRO DE ORGANIZACIONES (CLUBS CAZA)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T522">
            <v>0</v>
          </cell>
          <cell r="U522">
            <v>0</v>
          </cell>
          <cell r="X522">
            <v>0</v>
          </cell>
          <cell r="Y522">
            <v>0</v>
          </cell>
          <cell r="AB522">
            <v>573</v>
          </cell>
          <cell r="AC522">
            <v>4</v>
          </cell>
          <cell r="AD522" t="str">
            <v>REGISTRO DE ORGANIZACIONES (CLUBS CAZA)</v>
          </cell>
          <cell r="AE522">
            <v>0</v>
          </cell>
          <cell r="AF522">
            <v>0</v>
          </cell>
        </row>
        <row r="523">
          <cell r="A523">
            <v>57305</v>
          </cell>
          <cell r="B523">
            <v>573</v>
          </cell>
          <cell r="C523">
            <v>5</v>
          </cell>
          <cell r="D523" t="str">
            <v>REG.PRESTADORES D/SERV(TIENDAS MASCOTAS)</v>
          </cell>
          <cell r="E523">
            <v>0</v>
          </cell>
          <cell r="F523">
            <v>331</v>
          </cell>
          <cell r="G523">
            <v>0</v>
          </cell>
          <cell r="H523">
            <v>331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331</v>
          </cell>
          <cell r="O523">
            <v>0</v>
          </cell>
          <cell r="P523">
            <v>331</v>
          </cell>
          <cell r="T523">
            <v>0</v>
          </cell>
          <cell r="U523">
            <v>662</v>
          </cell>
          <cell r="X523">
            <v>0</v>
          </cell>
          <cell r="Y523">
            <v>662</v>
          </cell>
          <cell r="AB523">
            <v>573</v>
          </cell>
          <cell r="AC523">
            <v>5</v>
          </cell>
          <cell r="AD523" t="str">
            <v>REG.PRESTADORES D/SERV(TIENDAS MASCOTAS)</v>
          </cell>
          <cell r="AE523">
            <v>0</v>
          </cell>
          <cell r="AF523">
            <v>662</v>
          </cell>
        </row>
        <row r="524">
          <cell r="A524">
            <v>57306</v>
          </cell>
          <cell r="B524">
            <v>573</v>
          </cell>
          <cell r="C524">
            <v>6</v>
          </cell>
          <cell r="D524" t="str">
            <v>REG.PRESTADORES D/SERV.(TAXIDERMISTAS)</v>
          </cell>
          <cell r="E524">
            <v>331</v>
          </cell>
          <cell r="F524">
            <v>0</v>
          </cell>
          <cell r="G524">
            <v>331</v>
          </cell>
          <cell r="H524">
            <v>662</v>
          </cell>
          <cell r="I524">
            <v>0</v>
          </cell>
          <cell r="J524">
            <v>0</v>
          </cell>
          <cell r="K524">
            <v>993</v>
          </cell>
          <cell r="L524">
            <v>993</v>
          </cell>
          <cell r="M524">
            <v>331</v>
          </cell>
          <cell r="N524">
            <v>331</v>
          </cell>
          <cell r="O524">
            <v>662</v>
          </cell>
          <cell r="P524">
            <v>1324</v>
          </cell>
          <cell r="T524">
            <v>0</v>
          </cell>
          <cell r="U524">
            <v>2979</v>
          </cell>
          <cell r="X524">
            <v>0</v>
          </cell>
          <cell r="Y524">
            <v>2979</v>
          </cell>
          <cell r="AB524">
            <v>573</v>
          </cell>
          <cell r="AC524">
            <v>6</v>
          </cell>
          <cell r="AD524" t="str">
            <v>REG.PRESTADORES D/SERV.(TAXIDERMISTAS)</v>
          </cell>
          <cell r="AE524">
            <v>662</v>
          </cell>
          <cell r="AF524">
            <v>2979</v>
          </cell>
        </row>
        <row r="525">
          <cell r="A525">
            <v>57308</v>
          </cell>
          <cell r="B525">
            <v>573</v>
          </cell>
          <cell r="C525">
            <v>8</v>
          </cell>
          <cell r="D525" t="str">
            <v>LICENCIAS DE PRESTADORES D/SERV.APROVEC.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919</v>
          </cell>
          <cell r="P525">
            <v>919</v>
          </cell>
          <cell r="T525">
            <v>0</v>
          </cell>
          <cell r="U525">
            <v>919</v>
          </cell>
          <cell r="X525">
            <v>0</v>
          </cell>
          <cell r="Y525">
            <v>919</v>
          </cell>
          <cell r="AB525">
            <v>573</v>
          </cell>
          <cell r="AC525">
            <v>8</v>
          </cell>
          <cell r="AD525" t="str">
            <v>LICENCIAS DE PRESTADORES D/SERV.APROVEC.</v>
          </cell>
          <cell r="AE525">
            <v>919</v>
          </cell>
          <cell r="AF525">
            <v>919</v>
          </cell>
        </row>
        <row r="526">
          <cell r="A526">
            <v>57309</v>
          </cell>
          <cell r="B526">
            <v>573</v>
          </cell>
          <cell r="C526">
            <v>9</v>
          </cell>
          <cell r="D526" t="str">
            <v>REG.DE COLECC.D/ESPECIMENES D/VIDA SILV.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T526">
            <v>0</v>
          </cell>
          <cell r="U526">
            <v>0</v>
          </cell>
          <cell r="X526">
            <v>0</v>
          </cell>
          <cell r="Y526">
            <v>0</v>
          </cell>
          <cell r="AB526">
            <v>573</v>
          </cell>
          <cell r="AC526">
            <v>9</v>
          </cell>
          <cell r="AD526" t="str">
            <v>REG.DE COLECC.D/ESPECIMENES D/VIDA SILV.</v>
          </cell>
          <cell r="AE526">
            <v>0</v>
          </cell>
          <cell r="AF526">
            <v>0</v>
          </cell>
        </row>
        <row r="527">
          <cell r="A527">
            <v>57310</v>
          </cell>
          <cell r="B527">
            <v>573</v>
          </cell>
          <cell r="C527">
            <v>10</v>
          </cell>
          <cell r="D527" t="str">
            <v>REG.D/EJEMP.D/FAUNA SILV.MOD.AVE D/PRESA</v>
          </cell>
          <cell r="E527">
            <v>0</v>
          </cell>
          <cell r="F527">
            <v>331</v>
          </cell>
          <cell r="G527">
            <v>0</v>
          </cell>
          <cell r="H527">
            <v>331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T527">
            <v>0</v>
          </cell>
          <cell r="U527">
            <v>331</v>
          </cell>
          <cell r="X527">
            <v>0</v>
          </cell>
          <cell r="Y527">
            <v>331</v>
          </cell>
          <cell r="AB527">
            <v>573</v>
          </cell>
          <cell r="AC527">
            <v>10</v>
          </cell>
          <cell r="AD527" t="str">
            <v>REG.D/EJEMP.D/FAUNA SILV.MOD.AVE D/PRESA</v>
          </cell>
          <cell r="AE527">
            <v>0</v>
          </cell>
          <cell r="AF527">
            <v>331</v>
          </cell>
        </row>
        <row r="528">
          <cell r="A528">
            <v>57311</v>
          </cell>
          <cell r="B528">
            <v>573</v>
          </cell>
          <cell r="C528">
            <v>11</v>
          </cell>
          <cell r="D528" t="str">
            <v>EXPEDICION DE CINTILLOS</v>
          </cell>
          <cell r="E528">
            <v>55806</v>
          </cell>
          <cell r="F528">
            <v>11928</v>
          </cell>
          <cell r="G528">
            <v>15762</v>
          </cell>
          <cell r="H528">
            <v>83496</v>
          </cell>
          <cell r="I528">
            <v>2343</v>
          </cell>
          <cell r="J528">
            <v>2130</v>
          </cell>
          <cell r="K528">
            <v>0</v>
          </cell>
          <cell r="L528">
            <v>4473</v>
          </cell>
          <cell r="M528">
            <v>7455</v>
          </cell>
          <cell r="N528">
            <v>87969</v>
          </cell>
          <cell r="O528">
            <v>135894</v>
          </cell>
          <cell r="P528">
            <v>231318</v>
          </cell>
          <cell r="T528">
            <v>0</v>
          </cell>
          <cell r="U528">
            <v>319287</v>
          </cell>
          <cell r="X528">
            <v>0</v>
          </cell>
          <cell r="Y528">
            <v>319287</v>
          </cell>
          <cell r="AB528">
            <v>573</v>
          </cell>
          <cell r="AC528">
            <v>11</v>
          </cell>
          <cell r="AD528" t="str">
            <v>EXPEDICION DE CINTILLOS</v>
          </cell>
          <cell r="AE528">
            <v>135894</v>
          </cell>
          <cell r="AF528">
            <v>319287</v>
          </cell>
        </row>
        <row r="529">
          <cell r="A529">
            <v>57312</v>
          </cell>
          <cell r="B529">
            <v>573</v>
          </cell>
          <cell r="C529">
            <v>12</v>
          </cell>
          <cell r="D529" t="str">
            <v>REG.D/EJEMP.D/FAUNA SILV.MOD.MASCOTA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331</v>
          </cell>
          <cell r="L529">
            <v>331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T529">
            <v>0</v>
          </cell>
          <cell r="U529">
            <v>331</v>
          </cell>
          <cell r="X529">
            <v>0</v>
          </cell>
          <cell r="Y529">
            <v>331</v>
          </cell>
          <cell r="AB529">
            <v>573</v>
          </cell>
          <cell r="AC529">
            <v>12</v>
          </cell>
          <cell r="AD529" t="str">
            <v>REG.D/EJEMP.D/FAUNA SILV.MOD.MASCOTA</v>
          </cell>
          <cell r="AE529">
            <v>0</v>
          </cell>
          <cell r="AF529">
            <v>331</v>
          </cell>
        </row>
        <row r="530">
          <cell r="A530">
            <v>57313</v>
          </cell>
          <cell r="B530">
            <v>573</v>
          </cell>
          <cell r="C530">
            <v>13</v>
          </cell>
          <cell r="D530" t="str">
            <v>ACT.DE LA LIC.DE PRESTADOR DE SERVICIOS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T530">
            <v>0</v>
          </cell>
          <cell r="U530">
            <v>0</v>
          </cell>
          <cell r="X530">
            <v>0</v>
          </cell>
          <cell r="Y530">
            <v>0</v>
          </cell>
          <cell r="AB530">
            <v>573</v>
          </cell>
          <cell r="AC530">
            <v>13</v>
          </cell>
          <cell r="AD530" t="str">
            <v>ACT.DE LA LIC.DE PRESTADOR DE SERVICIOS</v>
          </cell>
          <cell r="AE530">
            <v>0</v>
          </cell>
          <cell r="AF530">
            <v>0</v>
          </cell>
        </row>
        <row r="531">
          <cell r="A531">
            <v>57314</v>
          </cell>
          <cell r="B531">
            <v>573</v>
          </cell>
          <cell r="C531">
            <v>14</v>
          </cell>
          <cell r="D531" t="str">
            <v>TRAMITE P/EXP.DE PERMISOS P/PESCA DEPOR.</v>
          </cell>
          <cell r="E531">
            <v>76</v>
          </cell>
          <cell r="F531">
            <v>798</v>
          </cell>
          <cell r="G531">
            <v>1102</v>
          </cell>
          <cell r="H531">
            <v>1976</v>
          </cell>
          <cell r="I531">
            <v>304</v>
          </cell>
          <cell r="J531">
            <v>1216</v>
          </cell>
          <cell r="K531">
            <v>266</v>
          </cell>
          <cell r="L531">
            <v>1786</v>
          </cell>
          <cell r="M531">
            <v>304</v>
          </cell>
          <cell r="N531">
            <v>266</v>
          </cell>
          <cell r="O531">
            <v>532</v>
          </cell>
          <cell r="P531">
            <v>1102</v>
          </cell>
          <cell r="T531">
            <v>0</v>
          </cell>
          <cell r="U531">
            <v>4864</v>
          </cell>
          <cell r="X531">
            <v>0</v>
          </cell>
          <cell r="Y531">
            <v>4864</v>
          </cell>
          <cell r="AB531">
            <v>573</v>
          </cell>
          <cell r="AC531">
            <v>14</v>
          </cell>
          <cell r="AD531" t="str">
            <v>TRAMITE P/EXP.DE PERMISOS P/PESCA DEPOR.</v>
          </cell>
          <cell r="AE531">
            <v>532</v>
          </cell>
          <cell r="AF531">
            <v>4864</v>
          </cell>
        </row>
        <row r="532">
          <cell r="A532">
            <v>57315</v>
          </cell>
          <cell r="B532">
            <v>573</v>
          </cell>
          <cell r="C532">
            <v>15</v>
          </cell>
          <cell r="D532" t="str">
            <v>MULTAS DE PARQUES Y VIDA SILVESTRE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T532">
            <v>0</v>
          </cell>
          <cell r="U532">
            <v>0</v>
          </cell>
          <cell r="X532">
            <v>0</v>
          </cell>
          <cell r="Y532">
            <v>0</v>
          </cell>
          <cell r="AB532">
            <v>573</v>
          </cell>
          <cell r="AC532">
            <v>15</v>
          </cell>
          <cell r="AD532" t="str">
            <v>MULTAS DE PARQUES Y VIDA SILVESTRE</v>
          </cell>
          <cell r="AE532">
            <v>0</v>
          </cell>
          <cell r="AF532">
            <v>0</v>
          </cell>
        </row>
        <row r="533">
          <cell r="A533">
            <v>57316</v>
          </cell>
          <cell r="B533">
            <v>573</v>
          </cell>
          <cell r="C533">
            <v>16</v>
          </cell>
          <cell r="D533" t="str">
            <v>REG PADRON DE PARQ,ZOO Y ESP PUB(PIMVS)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T533">
            <v>0</v>
          </cell>
          <cell r="U533">
            <v>0</v>
          </cell>
          <cell r="X533">
            <v>0</v>
          </cell>
          <cell r="Y533">
            <v>0</v>
          </cell>
          <cell r="AB533">
            <v>573</v>
          </cell>
          <cell r="AC533">
            <v>16</v>
          </cell>
          <cell r="AD533" t="str">
            <v>REG PADRON DE PARQ,ZOO Y ESP PUB(PIMVS)</v>
          </cell>
          <cell r="AE533">
            <v>0</v>
          </cell>
          <cell r="AF533">
            <v>0</v>
          </cell>
        </row>
        <row r="534">
          <cell r="A534">
            <v>59000</v>
          </cell>
          <cell r="B534">
            <v>590</v>
          </cell>
          <cell r="C534">
            <v>0</v>
          </cell>
          <cell r="D534" t="str">
            <v>APORTACIONES FEDERALES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T534">
            <v>0</v>
          </cell>
          <cell r="U534">
            <v>0</v>
          </cell>
          <cell r="X534">
            <v>0</v>
          </cell>
          <cell r="Y534">
            <v>0</v>
          </cell>
          <cell r="AB534">
            <v>590</v>
          </cell>
          <cell r="AC534">
            <v>0</v>
          </cell>
          <cell r="AD534" t="str">
            <v>APORTACIONES FEDERALES</v>
          </cell>
          <cell r="AE534">
            <v>0</v>
          </cell>
          <cell r="AF534">
            <v>0</v>
          </cell>
        </row>
        <row r="535">
          <cell r="A535">
            <v>59100</v>
          </cell>
          <cell r="B535">
            <v>591</v>
          </cell>
          <cell r="C535">
            <v>0</v>
          </cell>
          <cell r="D535" t="str">
            <v>RAMO 39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T535">
            <v>0</v>
          </cell>
          <cell r="U535">
            <v>0</v>
          </cell>
          <cell r="X535">
            <v>0</v>
          </cell>
          <cell r="Y535">
            <v>0</v>
          </cell>
          <cell r="AB535">
            <v>591</v>
          </cell>
          <cell r="AC535">
            <v>0</v>
          </cell>
          <cell r="AD535" t="str">
            <v>RAMO 39</v>
          </cell>
          <cell r="AE535">
            <v>0</v>
          </cell>
          <cell r="AF535">
            <v>0</v>
          </cell>
        </row>
        <row r="536">
          <cell r="A536">
            <v>59101</v>
          </cell>
          <cell r="B536">
            <v>591</v>
          </cell>
          <cell r="C536">
            <v>1</v>
          </cell>
          <cell r="D536" t="str">
            <v>FORTALECIMIENTO A ENTIDADES FEDERATIVAS</v>
          </cell>
          <cell r="E536">
            <v>75821055</v>
          </cell>
          <cell r="F536">
            <v>75821055</v>
          </cell>
          <cell r="G536">
            <v>75821055</v>
          </cell>
          <cell r="H536">
            <v>227463165</v>
          </cell>
          <cell r="I536">
            <v>75821055</v>
          </cell>
          <cell r="J536">
            <v>75821055</v>
          </cell>
          <cell r="K536">
            <v>75821055</v>
          </cell>
          <cell r="L536">
            <v>227463165</v>
          </cell>
          <cell r="M536">
            <v>75821055</v>
          </cell>
          <cell r="N536">
            <v>75821055</v>
          </cell>
          <cell r="O536">
            <v>75821055</v>
          </cell>
          <cell r="P536">
            <v>227463165</v>
          </cell>
          <cell r="T536">
            <v>0</v>
          </cell>
          <cell r="U536">
            <v>682389495</v>
          </cell>
          <cell r="X536">
            <v>0</v>
          </cell>
          <cell r="Y536">
            <v>682389495</v>
          </cell>
          <cell r="AB536">
            <v>591</v>
          </cell>
          <cell r="AC536">
            <v>1</v>
          </cell>
          <cell r="AD536" t="str">
            <v>FORTALECIMIENTO A ENTIDADES FEDERATIVAS</v>
          </cell>
          <cell r="AE536">
            <v>75821055</v>
          </cell>
          <cell r="AF536">
            <v>682389495</v>
          </cell>
        </row>
        <row r="537">
          <cell r="A537">
            <v>59200</v>
          </cell>
          <cell r="B537">
            <v>592</v>
          </cell>
          <cell r="C537">
            <v>0</v>
          </cell>
          <cell r="D537" t="str">
            <v>RAMO 33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T537">
            <v>0</v>
          </cell>
          <cell r="U537">
            <v>0</v>
          </cell>
          <cell r="X537">
            <v>0</v>
          </cell>
          <cell r="Y537">
            <v>0</v>
          </cell>
          <cell r="AB537">
            <v>592</v>
          </cell>
          <cell r="AC537">
            <v>0</v>
          </cell>
          <cell r="AD537" t="str">
            <v>RAMO 33</v>
          </cell>
          <cell r="AE537">
            <v>0</v>
          </cell>
          <cell r="AF537">
            <v>0</v>
          </cell>
        </row>
        <row r="538">
          <cell r="A538">
            <v>59201</v>
          </cell>
          <cell r="B538">
            <v>592</v>
          </cell>
          <cell r="C538">
            <v>1</v>
          </cell>
          <cell r="D538" t="str">
            <v>EDUCACION BASICA Y NORMAL</v>
          </cell>
          <cell r="E538">
            <v>820287854.51999998</v>
          </cell>
          <cell r="F538">
            <v>528931047.62</v>
          </cell>
          <cell r="G538">
            <v>501074075.60000002</v>
          </cell>
          <cell r="H538">
            <v>1850292977.7399998</v>
          </cell>
          <cell r="I538">
            <v>556712843.16999996</v>
          </cell>
          <cell r="J538">
            <v>539052300.49000001</v>
          </cell>
          <cell r="K538">
            <v>485895311.75999999</v>
          </cell>
          <cell r="L538">
            <v>1581660455.4199998</v>
          </cell>
          <cell r="M538">
            <v>1072285517.97</v>
          </cell>
          <cell r="N538">
            <v>95081369.900000006</v>
          </cell>
          <cell r="O538">
            <v>514779183.43000001</v>
          </cell>
          <cell r="P538">
            <v>1682146071.3000002</v>
          </cell>
          <cell r="T538">
            <v>0</v>
          </cell>
          <cell r="U538">
            <v>5114099504.46</v>
          </cell>
          <cell r="X538">
            <v>0</v>
          </cell>
          <cell r="Y538">
            <v>5114099504.46</v>
          </cell>
          <cell r="AB538">
            <v>592</v>
          </cell>
          <cell r="AC538">
            <v>1</v>
          </cell>
          <cell r="AD538" t="str">
            <v>EDUCACION BASICA Y NORMAL</v>
          </cell>
          <cell r="AE538">
            <v>514779183.43000001</v>
          </cell>
          <cell r="AF538">
            <v>5114099504.46</v>
          </cell>
        </row>
        <row r="539">
          <cell r="A539">
            <v>59202</v>
          </cell>
          <cell r="B539">
            <v>592</v>
          </cell>
          <cell r="C539">
            <v>2</v>
          </cell>
          <cell r="D539" t="str">
            <v>ALTA CARGA EDUCATIVA</v>
          </cell>
          <cell r="E539">
            <v>52262916.68</v>
          </cell>
          <cell r="F539">
            <v>52262916.68</v>
          </cell>
          <cell r="G539">
            <v>55910196.689999998</v>
          </cell>
          <cell r="H539">
            <v>160436030.05000001</v>
          </cell>
          <cell r="I539">
            <v>59557476.700000003</v>
          </cell>
          <cell r="J539">
            <v>59557476.700000003</v>
          </cell>
          <cell r="K539">
            <v>59557476.700000003</v>
          </cell>
          <cell r="L539">
            <v>178672430.10000002</v>
          </cell>
          <cell r="M539">
            <v>59557476.700000003</v>
          </cell>
          <cell r="N539">
            <v>29778738.350000001</v>
          </cell>
          <cell r="O539">
            <v>59557476.700000003</v>
          </cell>
          <cell r="P539">
            <v>148893691.75</v>
          </cell>
          <cell r="T539">
            <v>0</v>
          </cell>
          <cell r="U539">
            <v>488002151.90000004</v>
          </cell>
          <cell r="X539">
            <v>0</v>
          </cell>
          <cell r="Y539">
            <v>488002151.89999998</v>
          </cell>
          <cell r="AB539">
            <v>592</v>
          </cell>
          <cell r="AC539">
            <v>2</v>
          </cell>
          <cell r="AD539" t="str">
            <v>ALTA CARGA EDUCATIVA</v>
          </cell>
          <cell r="AE539">
            <v>59557476.700000003</v>
          </cell>
          <cell r="AF539">
            <v>488002151.89999998</v>
          </cell>
        </row>
        <row r="540">
          <cell r="A540">
            <v>59203</v>
          </cell>
          <cell r="B540">
            <v>592</v>
          </cell>
          <cell r="C540">
            <v>3</v>
          </cell>
          <cell r="D540" t="str">
            <v>SERVICIOS DE SALUD</v>
          </cell>
          <cell r="E540">
            <v>134877342</v>
          </cell>
          <cell r="F540">
            <v>109602387</v>
          </cell>
          <cell r="G540">
            <v>119226983.48999999</v>
          </cell>
          <cell r="H540">
            <v>363706712.49000001</v>
          </cell>
          <cell r="I540">
            <v>101436446.33</v>
          </cell>
          <cell r="J540">
            <v>104691482.23</v>
          </cell>
          <cell r="K540">
            <v>113066894.11</v>
          </cell>
          <cell r="L540">
            <v>319194822.67000002</v>
          </cell>
          <cell r="M540">
            <v>101563945.63</v>
          </cell>
          <cell r="N540">
            <v>121125236.76000001</v>
          </cell>
          <cell r="O540">
            <v>110573793.36</v>
          </cell>
          <cell r="P540">
            <v>333262975.75</v>
          </cell>
          <cell r="T540">
            <v>0</v>
          </cell>
          <cell r="U540">
            <v>1016164510.9100001</v>
          </cell>
          <cell r="X540">
            <v>0</v>
          </cell>
          <cell r="Y540">
            <v>1016164510.91</v>
          </cell>
          <cell r="AB540">
            <v>592</v>
          </cell>
          <cell r="AC540">
            <v>3</v>
          </cell>
          <cell r="AD540" t="str">
            <v>SERVICIOS DE SALUD</v>
          </cell>
          <cell r="AE540">
            <v>110573793.36</v>
          </cell>
          <cell r="AF540">
            <v>1016164510.91</v>
          </cell>
        </row>
        <row r="541">
          <cell r="A541">
            <v>59204</v>
          </cell>
          <cell r="B541">
            <v>592</v>
          </cell>
          <cell r="C541">
            <v>4</v>
          </cell>
          <cell r="D541" t="str">
            <v>INFRAESTRUCTURA SOCIAL ESTATAL (FISE)</v>
          </cell>
          <cell r="E541">
            <v>4919055</v>
          </cell>
          <cell r="F541">
            <v>4919055</v>
          </cell>
          <cell r="G541">
            <v>4919055</v>
          </cell>
          <cell r="H541">
            <v>14757165</v>
          </cell>
          <cell r="I541">
            <v>4919055</v>
          </cell>
          <cell r="J541">
            <v>4919055</v>
          </cell>
          <cell r="K541">
            <v>4919055</v>
          </cell>
          <cell r="L541">
            <v>14757165</v>
          </cell>
          <cell r="M541">
            <v>4919055</v>
          </cell>
          <cell r="N541">
            <v>4919055</v>
          </cell>
          <cell r="O541">
            <v>4919055</v>
          </cell>
          <cell r="P541">
            <v>14757165</v>
          </cell>
          <cell r="T541">
            <v>0</v>
          </cell>
          <cell r="U541">
            <v>44271495</v>
          </cell>
          <cell r="X541">
            <v>0</v>
          </cell>
          <cell r="Y541">
            <v>44271495</v>
          </cell>
          <cell r="AB541">
            <v>592</v>
          </cell>
          <cell r="AC541">
            <v>4</v>
          </cell>
          <cell r="AD541" t="str">
            <v>INFRAESTRUCTURA SOCIAL ESTATAL (FISE)</v>
          </cell>
          <cell r="AE541">
            <v>4919055</v>
          </cell>
          <cell r="AF541">
            <v>44271495</v>
          </cell>
        </row>
        <row r="542">
          <cell r="A542">
            <v>59205</v>
          </cell>
          <cell r="B542">
            <v>592</v>
          </cell>
          <cell r="C542">
            <v>5</v>
          </cell>
          <cell r="D542" t="str">
            <v>INFRAESTRUCTURA SOCIAL MUNICIPAL (FISM)</v>
          </cell>
          <cell r="E542">
            <v>35667204</v>
          </cell>
          <cell r="F542">
            <v>35667204</v>
          </cell>
          <cell r="G542">
            <v>35667204</v>
          </cell>
          <cell r="H542">
            <v>107001612</v>
          </cell>
          <cell r="I542">
            <v>35667204</v>
          </cell>
          <cell r="J542">
            <v>35667204</v>
          </cell>
          <cell r="K542">
            <v>35667204</v>
          </cell>
          <cell r="L542">
            <v>107001612</v>
          </cell>
          <cell r="M542">
            <v>35667204</v>
          </cell>
          <cell r="N542">
            <v>35250003.57</v>
          </cell>
          <cell r="O542">
            <v>36084404.43</v>
          </cell>
          <cell r="P542">
            <v>107001612</v>
          </cell>
          <cell r="T542">
            <v>0</v>
          </cell>
          <cell r="U542">
            <v>321004836</v>
          </cell>
          <cell r="X542">
            <v>0</v>
          </cell>
          <cell r="Y542">
            <v>321004836</v>
          </cell>
          <cell r="AB542">
            <v>592</v>
          </cell>
          <cell r="AC542">
            <v>5</v>
          </cell>
          <cell r="AD542" t="str">
            <v>INFRAESTRUCTURA SOCIAL MUNICIPAL (FISM)</v>
          </cell>
          <cell r="AE542">
            <v>36084404.43</v>
          </cell>
          <cell r="AF542">
            <v>321004836</v>
          </cell>
        </row>
        <row r="543">
          <cell r="A543">
            <v>59206</v>
          </cell>
          <cell r="B543">
            <v>592</v>
          </cell>
          <cell r="C543">
            <v>6</v>
          </cell>
          <cell r="D543" t="str">
            <v>FORTALECIMIENTO DE LOS MUN. (FORTAMUN)</v>
          </cell>
          <cell r="E543">
            <v>146157340</v>
          </cell>
          <cell r="F543">
            <v>146157340</v>
          </cell>
          <cell r="G543">
            <v>146157340</v>
          </cell>
          <cell r="H543">
            <v>438472020</v>
          </cell>
          <cell r="I543">
            <v>146157340</v>
          </cell>
          <cell r="J543">
            <v>146157340</v>
          </cell>
          <cell r="K543">
            <v>146157340</v>
          </cell>
          <cell r="L543">
            <v>438472020</v>
          </cell>
          <cell r="M543">
            <v>146157340</v>
          </cell>
          <cell r="N543">
            <v>146157340</v>
          </cell>
          <cell r="O543">
            <v>146157340</v>
          </cell>
          <cell r="P543">
            <v>438472020</v>
          </cell>
          <cell r="T543">
            <v>0</v>
          </cell>
          <cell r="U543">
            <v>1315416060</v>
          </cell>
          <cell r="X543">
            <v>0</v>
          </cell>
          <cell r="Y543">
            <v>1315416060</v>
          </cell>
          <cell r="AB543">
            <v>592</v>
          </cell>
          <cell r="AC543">
            <v>6</v>
          </cell>
          <cell r="AD543" t="str">
            <v>FORTALECIMIENTO DE LOS MUN. (FORTAMUN)</v>
          </cell>
          <cell r="AE543">
            <v>146157340</v>
          </cell>
          <cell r="AF543">
            <v>1315416060</v>
          </cell>
        </row>
        <row r="544">
          <cell r="A544">
            <v>59207</v>
          </cell>
          <cell r="B544">
            <v>592</v>
          </cell>
          <cell r="C544">
            <v>7</v>
          </cell>
          <cell r="D544" t="str">
            <v>ASISTENCIA SOCIAL</v>
          </cell>
          <cell r="E544">
            <v>12915493</v>
          </cell>
          <cell r="F544">
            <v>12915493</v>
          </cell>
          <cell r="G544">
            <v>12915493</v>
          </cell>
          <cell r="H544">
            <v>38746479</v>
          </cell>
          <cell r="I544">
            <v>12915493</v>
          </cell>
          <cell r="J544">
            <v>12915493</v>
          </cell>
          <cell r="K544">
            <v>12915493</v>
          </cell>
          <cell r="L544">
            <v>38746479</v>
          </cell>
          <cell r="M544">
            <v>12915493</v>
          </cell>
          <cell r="N544">
            <v>12915493</v>
          </cell>
          <cell r="O544">
            <v>12915493</v>
          </cell>
          <cell r="P544">
            <v>38746479</v>
          </cell>
          <cell r="T544">
            <v>0</v>
          </cell>
          <cell r="U544">
            <v>116239437</v>
          </cell>
          <cell r="X544">
            <v>0</v>
          </cell>
          <cell r="Y544">
            <v>116239437</v>
          </cell>
          <cell r="AB544">
            <v>592</v>
          </cell>
          <cell r="AC544">
            <v>7</v>
          </cell>
          <cell r="AD544" t="str">
            <v>ASISTENCIA SOCIAL</v>
          </cell>
          <cell r="AE544">
            <v>12915493</v>
          </cell>
          <cell r="AF544">
            <v>116239437</v>
          </cell>
        </row>
        <row r="545">
          <cell r="A545">
            <v>59208</v>
          </cell>
          <cell r="B545">
            <v>592</v>
          </cell>
          <cell r="C545">
            <v>8</v>
          </cell>
          <cell r="D545" t="str">
            <v>INFRAESTRUCTURA EDUCATIVA BASICA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67562868</v>
          </cell>
          <cell r="L545">
            <v>67562868</v>
          </cell>
          <cell r="M545">
            <v>11260478</v>
          </cell>
          <cell r="N545">
            <v>11260478</v>
          </cell>
          <cell r="O545">
            <v>11260478</v>
          </cell>
          <cell r="P545">
            <v>33781434</v>
          </cell>
          <cell r="T545">
            <v>0</v>
          </cell>
          <cell r="U545">
            <v>101344302</v>
          </cell>
          <cell r="X545">
            <v>0</v>
          </cell>
          <cell r="Y545">
            <v>101344302</v>
          </cell>
          <cell r="AB545">
            <v>592</v>
          </cell>
          <cell r="AC545">
            <v>8</v>
          </cell>
          <cell r="AD545" t="str">
            <v>INFRAESTRUCTURA EDUCATIVA BASICA</v>
          </cell>
          <cell r="AE545">
            <v>11260478</v>
          </cell>
          <cell r="AF545">
            <v>101344302</v>
          </cell>
        </row>
        <row r="546">
          <cell r="A546">
            <v>59209</v>
          </cell>
          <cell r="B546">
            <v>592</v>
          </cell>
          <cell r="C546">
            <v>9</v>
          </cell>
          <cell r="D546" t="str">
            <v>INFRAESTRUCTURA EDUCATIVA SUPERIOR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58113930</v>
          </cell>
          <cell r="L546">
            <v>58113930</v>
          </cell>
          <cell r="M546">
            <v>9685655</v>
          </cell>
          <cell r="N546">
            <v>9685655</v>
          </cell>
          <cell r="O546">
            <v>9685655</v>
          </cell>
          <cell r="P546">
            <v>29056965</v>
          </cell>
          <cell r="T546">
            <v>0</v>
          </cell>
          <cell r="U546">
            <v>87170895</v>
          </cell>
          <cell r="X546">
            <v>0</v>
          </cell>
          <cell r="Y546">
            <v>87170895</v>
          </cell>
          <cell r="AB546">
            <v>592</v>
          </cell>
          <cell r="AC546">
            <v>9</v>
          </cell>
          <cell r="AD546" t="str">
            <v>INFRAESTRUCTURA EDUCATIVA SUPERIOR</v>
          </cell>
          <cell r="AE546">
            <v>9685655</v>
          </cell>
          <cell r="AF546">
            <v>87170895</v>
          </cell>
        </row>
        <row r="547">
          <cell r="A547">
            <v>59210</v>
          </cell>
          <cell r="B547">
            <v>592</v>
          </cell>
          <cell r="C547">
            <v>10</v>
          </cell>
          <cell r="D547" t="str">
            <v>EDUCACION TECNOLOGICA (FAETA)</v>
          </cell>
          <cell r="E547">
            <v>16357592</v>
          </cell>
          <cell r="F547">
            <v>10006651</v>
          </cell>
          <cell r="G547">
            <v>10250458</v>
          </cell>
          <cell r="H547">
            <v>36614701</v>
          </cell>
          <cell r="I547">
            <v>9991797</v>
          </cell>
          <cell r="J547">
            <v>9525012</v>
          </cell>
          <cell r="K547">
            <v>10017590</v>
          </cell>
          <cell r="L547">
            <v>29534399</v>
          </cell>
          <cell r="M547">
            <v>20184054</v>
          </cell>
          <cell r="N547">
            <v>1879462</v>
          </cell>
          <cell r="O547">
            <v>10955117.4</v>
          </cell>
          <cell r="P547">
            <v>33018633.399999999</v>
          </cell>
          <cell r="T547">
            <v>0</v>
          </cell>
          <cell r="U547">
            <v>99167733.400000006</v>
          </cell>
          <cell r="X547">
            <v>0</v>
          </cell>
          <cell r="Y547">
            <v>99167733.400000006</v>
          </cell>
          <cell r="AB547">
            <v>592</v>
          </cell>
          <cell r="AC547">
            <v>10</v>
          </cell>
          <cell r="AD547" t="str">
            <v>EDUCACION TECNOLOGICA (FAETA)</v>
          </cell>
          <cell r="AE547">
            <v>10955117.4</v>
          </cell>
          <cell r="AF547">
            <v>99167733.400000006</v>
          </cell>
        </row>
        <row r="548">
          <cell r="A548">
            <v>59211</v>
          </cell>
          <cell r="B548">
            <v>592</v>
          </cell>
          <cell r="C548">
            <v>11</v>
          </cell>
          <cell r="D548" t="str">
            <v>EDUCACION DE ADULTOS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  <cell r="T548">
            <v>0</v>
          </cell>
          <cell r="U548">
            <v>0</v>
          </cell>
          <cell r="X548">
            <v>0</v>
          </cell>
          <cell r="Y548">
            <v>0</v>
          </cell>
          <cell r="AB548">
            <v>592</v>
          </cell>
          <cell r="AC548">
            <v>11</v>
          </cell>
          <cell r="AD548" t="str">
            <v>EDUCACION DE ADULTOS</v>
          </cell>
          <cell r="AE548">
            <v>0</v>
          </cell>
          <cell r="AF548">
            <v>0</v>
          </cell>
        </row>
        <row r="549">
          <cell r="A549">
            <v>59212</v>
          </cell>
          <cell r="B549">
            <v>592</v>
          </cell>
          <cell r="C549">
            <v>12</v>
          </cell>
          <cell r="D549" t="str">
            <v>SEGURIDAD PUBLICA</v>
          </cell>
          <cell r="E549">
            <v>26508736</v>
          </cell>
          <cell r="F549">
            <v>26508736</v>
          </cell>
          <cell r="G549">
            <v>26508736</v>
          </cell>
          <cell r="H549">
            <v>79526208</v>
          </cell>
          <cell r="I549">
            <v>26508736</v>
          </cell>
          <cell r="J549">
            <v>26508736</v>
          </cell>
          <cell r="K549">
            <v>26508736</v>
          </cell>
          <cell r="L549">
            <v>79526208</v>
          </cell>
          <cell r="M549">
            <v>26508736</v>
          </cell>
          <cell r="N549">
            <v>26508736</v>
          </cell>
          <cell r="O549">
            <v>26508736</v>
          </cell>
          <cell r="P549">
            <v>79526208</v>
          </cell>
          <cell r="T549">
            <v>0</v>
          </cell>
          <cell r="U549">
            <v>238578624</v>
          </cell>
          <cell r="X549">
            <v>0</v>
          </cell>
          <cell r="Y549">
            <v>238578624</v>
          </cell>
          <cell r="AB549">
            <v>592</v>
          </cell>
          <cell r="AC549">
            <v>12</v>
          </cell>
          <cell r="AD549" t="str">
            <v>SEGURIDAD PUBLICA</v>
          </cell>
          <cell r="AE549">
            <v>26508736</v>
          </cell>
          <cell r="AF549">
            <v>238578624</v>
          </cell>
        </row>
        <row r="550">
          <cell r="A550">
            <v>59213</v>
          </cell>
          <cell r="B550">
            <v>592</v>
          </cell>
          <cell r="C550">
            <v>13</v>
          </cell>
          <cell r="D550" t="str">
            <v>APORT. FEDERALES CARRERA MAGISTERIAL</v>
          </cell>
          <cell r="E550">
            <v>54994595.799999997</v>
          </cell>
          <cell r="F550">
            <v>58075440.700000003</v>
          </cell>
          <cell r="G550">
            <v>58089312.710000001</v>
          </cell>
          <cell r="H550">
            <v>171159349.21000001</v>
          </cell>
          <cell r="I550">
            <v>58084454</v>
          </cell>
          <cell r="J550">
            <v>88042227</v>
          </cell>
          <cell r="K550">
            <v>104431653.7</v>
          </cell>
          <cell r="L550">
            <v>250558334.69999999</v>
          </cell>
          <cell r="M550">
            <v>65839868.390000001</v>
          </cell>
          <cell r="N550">
            <v>5299897.2300000004</v>
          </cell>
          <cell r="O550">
            <v>126306839.56</v>
          </cell>
          <cell r="P550">
            <v>197446605.18000001</v>
          </cell>
          <cell r="T550">
            <v>0</v>
          </cell>
          <cell r="U550">
            <v>619164289.09000003</v>
          </cell>
          <cell r="X550">
            <v>0</v>
          </cell>
          <cell r="Y550">
            <v>619164289.09000003</v>
          </cell>
          <cell r="AB550">
            <v>592</v>
          </cell>
          <cell r="AC550">
            <v>13</v>
          </cell>
          <cell r="AD550" t="str">
            <v>APORT. FEDERALES CARRERA MAGISTERIAL</v>
          </cell>
          <cell r="AE550">
            <v>126306839.56</v>
          </cell>
          <cell r="AF550">
            <v>619164289.09000003</v>
          </cell>
        </row>
        <row r="551">
          <cell r="A551">
            <v>59214</v>
          </cell>
          <cell r="B551">
            <v>592</v>
          </cell>
          <cell r="C551">
            <v>14</v>
          </cell>
          <cell r="D551" t="str">
            <v>APORT CARRERA MAGISTRAL EJ. ANTERIORES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0</v>
          </cell>
          <cell r="P551">
            <v>0</v>
          </cell>
          <cell r="T551">
            <v>0</v>
          </cell>
          <cell r="U551">
            <v>0</v>
          </cell>
          <cell r="X551">
            <v>0</v>
          </cell>
          <cell r="Y551">
            <v>0</v>
          </cell>
          <cell r="AB551">
            <v>592</v>
          </cell>
          <cell r="AC551">
            <v>14</v>
          </cell>
          <cell r="AD551" t="str">
            <v>APORT CARRERA MAGISTRAL EJ. ANTERIORES</v>
          </cell>
          <cell r="AE551">
            <v>0</v>
          </cell>
          <cell r="AF551">
            <v>0</v>
          </cell>
        </row>
        <row r="552">
          <cell r="A552">
            <v>59300</v>
          </cell>
          <cell r="B552">
            <v>593</v>
          </cell>
          <cell r="C552">
            <v>0</v>
          </cell>
          <cell r="D552" t="str">
            <v>OTRAS APORTACIONES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>
            <v>0</v>
          </cell>
          <cell r="O552">
            <v>0</v>
          </cell>
          <cell r="P552">
            <v>0</v>
          </cell>
          <cell r="T552">
            <v>0</v>
          </cell>
          <cell r="U552">
            <v>0</v>
          </cell>
          <cell r="X552">
            <v>0</v>
          </cell>
          <cell r="Y552">
            <v>0</v>
          </cell>
          <cell r="AB552">
            <v>593</v>
          </cell>
          <cell r="AC552">
            <v>0</v>
          </cell>
          <cell r="AD552" t="str">
            <v>OTRAS APORTACIONES</v>
          </cell>
          <cell r="AE552">
            <v>0</v>
          </cell>
          <cell r="AF552">
            <v>0</v>
          </cell>
        </row>
        <row r="553">
          <cell r="A553">
            <v>59301</v>
          </cell>
          <cell r="B553">
            <v>593</v>
          </cell>
          <cell r="C553">
            <v>1</v>
          </cell>
          <cell r="D553" t="str">
            <v>UNIVERSIDAD AUTONOMA DE N.L. (UANL)</v>
          </cell>
          <cell r="E553">
            <v>432428000</v>
          </cell>
          <cell r="F553">
            <v>285538000</v>
          </cell>
          <cell r="G553">
            <v>390629304.19999999</v>
          </cell>
          <cell r="H553">
            <v>1108595304.2</v>
          </cell>
          <cell r="I553">
            <v>234657865.80000001</v>
          </cell>
          <cell r="J553">
            <v>220326000</v>
          </cell>
          <cell r="K553">
            <v>243121344</v>
          </cell>
          <cell r="L553">
            <v>698105209.79999995</v>
          </cell>
          <cell r="M553">
            <v>243515000</v>
          </cell>
          <cell r="N553">
            <v>344148000</v>
          </cell>
          <cell r="O553">
            <v>498951780</v>
          </cell>
          <cell r="P553">
            <v>1086614780</v>
          </cell>
          <cell r="T553">
            <v>0</v>
          </cell>
          <cell r="U553">
            <v>2893315294</v>
          </cell>
          <cell r="X553">
            <v>0</v>
          </cell>
          <cell r="Y553">
            <v>2893315294</v>
          </cell>
          <cell r="AB553">
            <v>593</v>
          </cell>
          <cell r="AC553">
            <v>1</v>
          </cell>
          <cell r="AD553" t="str">
            <v>UNIVERSIDAD AUTONOMA DE N.L. (UANL)</v>
          </cell>
          <cell r="AE553">
            <v>498951780</v>
          </cell>
          <cell r="AF553">
            <v>2893315294</v>
          </cell>
        </row>
        <row r="554">
          <cell r="A554">
            <v>59302</v>
          </cell>
          <cell r="B554">
            <v>593</v>
          </cell>
          <cell r="C554">
            <v>2</v>
          </cell>
          <cell r="D554" t="str">
            <v>APORTACIONES DIVERSAS</v>
          </cell>
          <cell r="E554">
            <v>15035439</v>
          </cell>
          <cell r="F554">
            <v>9135866</v>
          </cell>
          <cell r="G554">
            <v>65042509</v>
          </cell>
          <cell r="H554">
            <v>89213814</v>
          </cell>
          <cell r="I554">
            <v>7352251</v>
          </cell>
          <cell r="J554">
            <v>9912343.2799999993</v>
          </cell>
          <cell r="K554">
            <v>-42480692.280000001</v>
          </cell>
          <cell r="L554">
            <v>-25216098</v>
          </cell>
          <cell r="M554">
            <v>35436000</v>
          </cell>
          <cell r="N554">
            <v>7905793</v>
          </cell>
          <cell r="O554">
            <v>0</v>
          </cell>
          <cell r="P554">
            <v>43341793</v>
          </cell>
          <cell r="T554">
            <v>0</v>
          </cell>
          <cell r="U554">
            <v>107339509</v>
          </cell>
          <cell r="X554">
            <v>0</v>
          </cell>
          <cell r="Y554">
            <v>107339509</v>
          </cell>
          <cell r="AB554">
            <v>593</v>
          </cell>
          <cell r="AC554">
            <v>2</v>
          </cell>
          <cell r="AD554" t="str">
            <v>APORTACIONES DIVERSAS</v>
          </cell>
          <cell r="AE554">
            <v>0</v>
          </cell>
          <cell r="AF554">
            <v>107339509</v>
          </cell>
        </row>
        <row r="555">
          <cell r="A555">
            <v>59303</v>
          </cell>
          <cell r="B555">
            <v>593</v>
          </cell>
          <cell r="C555">
            <v>3</v>
          </cell>
          <cell r="D555" t="str">
            <v>PROGRAMAS SRIA.DESARROLLO SUSTENTABLE</v>
          </cell>
          <cell r="H555">
            <v>0</v>
          </cell>
          <cell r="K555">
            <v>220000</v>
          </cell>
          <cell r="L555">
            <v>220000</v>
          </cell>
          <cell r="M555">
            <v>0</v>
          </cell>
          <cell r="N555">
            <v>5272858</v>
          </cell>
          <cell r="O555">
            <v>1311100</v>
          </cell>
          <cell r="P555">
            <v>6583958</v>
          </cell>
          <cell r="T555">
            <v>0</v>
          </cell>
          <cell r="U555">
            <v>6803958</v>
          </cell>
          <cell r="X555">
            <v>0</v>
          </cell>
          <cell r="Y555">
            <v>6803958</v>
          </cell>
          <cell r="AB555">
            <v>593</v>
          </cell>
          <cell r="AC555">
            <v>3</v>
          </cell>
          <cell r="AD555" t="str">
            <v>PROGRAMAS SRIA.DESARROLLO SUSTENTABLE</v>
          </cell>
          <cell r="AE555">
            <v>1311100</v>
          </cell>
          <cell r="AF555">
            <v>6803958</v>
          </cell>
        </row>
        <row r="556">
          <cell r="A556">
            <v>59304</v>
          </cell>
          <cell r="B556">
            <v>593</v>
          </cell>
          <cell r="C556">
            <v>4</v>
          </cell>
          <cell r="D556" t="str">
            <v>CONAGUA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119840049</v>
          </cell>
          <cell r="L556">
            <v>119840049</v>
          </cell>
          <cell r="M556">
            <v>43920425</v>
          </cell>
          <cell r="N556">
            <v>240810904.78999999</v>
          </cell>
          <cell r="O556">
            <v>26070729</v>
          </cell>
          <cell r="P556">
            <v>310802058.78999996</v>
          </cell>
          <cell r="T556">
            <v>0</v>
          </cell>
          <cell r="U556">
            <v>430642107.78999996</v>
          </cell>
          <cell r="X556">
            <v>0</v>
          </cell>
          <cell r="Y556">
            <v>430642107.79000002</v>
          </cell>
          <cell r="AB556">
            <v>593</v>
          </cell>
          <cell r="AC556">
            <v>4</v>
          </cell>
          <cell r="AD556" t="str">
            <v>CONAGUA</v>
          </cell>
          <cell r="AE556">
            <v>26070729</v>
          </cell>
          <cell r="AF556">
            <v>430642107.79000002</v>
          </cell>
        </row>
        <row r="557">
          <cell r="A557">
            <v>59305</v>
          </cell>
          <cell r="B557">
            <v>593</v>
          </cell>
          <cell r="C557">
            <v>5</v>
          </cell>
          <cell r="D557" t="str">
            <v>CAPUFE</v>
          </cell>
          <cell r="E557">
            <v>213855.84</v>
          </cell>
          <cell r="F557">
            <v>0</v>
          </cell>
          <cell r="G557">
            <v>520732.72</v>
          </cell>
          <cell r="H557">
            <v>734588.55999999994</v>
          </cell>
          <cell r="I557">
            <v>223782.25</v>
          </cell>
          <cell r="J557">
            <v>214814.61</v>
          </cell>
          <cell r="K557">
            <v>112733.1</v>
          </cell>
          <cell r="L557">
            <v>551329.96</v>
          </cell>
          <cell r="M557">
            <v>339020.52</v>
          </cell>
          <cell r="N557">
            <v>236619.99</v>
          </cell>
          <cell r="O557">
            <v>114688.22</v>
          </cell>
          <cell r="P557">
            <v>690328.73</v>
          </cell>
          <cell r="T557">
            <v>0</v>
          </cell>
          <cell r="U557">
            <v>1976247.25</v>
          </cell>
          <cell r="X557">
            <v>0</v>
          </cell>
          <cell r="Y557">
            <v>1976247.25</v>
          </cell>
          <cell r="AB557">
            <v>593</v>
          </cell>
          <cell r="AC557">
            <v>5</v>
          </cell>
          <cell r="AD557" t="str">
            <v>CAPUFE</v>
          </cell>
          <cell r="AE557">
            <v>114688.22</v>
          </cell>
          <cell r="AF557">
            <v>1976247.25</v>
          </cell>
        </row>
        <row r="558">
          <cell r="A558">
            <v>59306</v>
          </cell>
          <cell r="B558">
            <v>593</v>
          </cell>
          <cell r="C558">
            <v>6</v>
          </cell>
          <cell r="D558" t="str">
            <v>BECAS PROBECAT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0</v>
          </cell>
          <cell r="P558">
            <v>0</v>
          </cell>
          <cell r="T558">
            <v>0</v>
          </cell>
          <cell r="U558">
            <v>0</v>
          </cell>
          <cell r="X558">
            <v>0</v>
          </cell>
          <cell r="Y558">
            <v>0</v>
          </cell>
          <cell r="AB558">
            <v>593</v>
          </cell>
          <cell r="AC558">
            <v>6</v>
          </cell>
          <cell r="AD558" t="str">
            <v>BECAS PROBECAT</v>
          </cell>
          <cell r="AE558">
            <v>0</v>
          </cell>
          <cell r="AF558">
            <v>0</v>
          </cell>
        </row>
        <row r="559">
          <cell r="A559">
            <v>59307</v>
          </cell>
          <cell r="B559">
            <v>593</v>
          </cell>
          <cell r="C559">
            <v>7</v>
          </cell>
          <cell r="D559" t="str">
            <v>BECAS PROFSNE</v>
          </cell>
          <cell r="E559">
            <v>0</v>
          </cell>
          <cell r="F559">
            <v>0</v>
          </cell>
          <cell r="G559">
            <v>983568.74</v>
          </cell>
          <cell r="H559">
            <v>983568.74</v>
          </cell>
          <cell r="I559">
            <v>12878068.67</v>
          </cell>
          <cell r="J559">
            <v>5460217.8499999996</v>
          </cell>
          <cell r="K559">
            <v>6462834.5599999996</v>
          </cell>
          <cell r="L559">
            <v>24801121.079999998</v>
          </cell>
          <cell r="M559">
            <v>4872418.5599999996</v>
          </cell>
          <cell r="N559">
            <v>79935.11</v>
          </cell>
          <cell r="O559">
            <v>6321013.0700000003</v>
          </cell>
          <cell r="P559">
            <v>11273366.74</v>
          </cell>
          <cell r="T559">
            <v>0</v>
          </cell>
          <cell r="U559">
            <v>37058056.560000002</v>
          </cell>
          <cell r="X559">
            <v>0</v>
          </cell>
          <cell r="Y559">
            <v>37058056.560000002</v>
          </cell>
          <cell r="AB559">
            <v>593</v>
          </cell>
          <cell r="AC559">
            <v>7</v>
          </cell>
          <cell r="AD559" t="str">
            <v>BECAS PROFSNE</v>
          </cell>
          <cell r="AE559">
            <v>6321013.0700000003</v>
          </cell>
          <cell r="AF559">
            <v>37058056.560000002</v>
          </cell>
        </row>
        <row r="560">
          <cell r="A560">
            <v>59308</v>
          </cell>
          <cell r="B560">
            <v>593</v>
          </cell>
          <cell r="C560">
            <v>8</v>
          </cell>
          <cell r="D560" t="str">
            <v>FIDEICOMISO DE APOYO A LOS AHORRADORES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  <cell r="T560">
            <v>0</v>
          </cell>
          <cell r="U560">
            <v>0</v>
          </cell>
          <cell r="X560">
            <v>0</v>
          </cell>
          <cell r="Y560">
            <v>0</v>
          </cell>
          <cell r="AB560">
            <v>593</v>
          </cell>
          <cell r="AC560">
            <v>8</v>
          </cell>
          <cell r="AD560" t="str">
            <v>FIDEICOMISO DE APOYO A LOS AHORRADORES</v>
          </cell>
          <cell r="AE560">
            <v>0</v>
          </cell>
          <cell r="AF560">
            <v>0</v>
          </cell>
        </row>
        <row r="561">
          <cell r="A561">
            <v>59309</v>
          </cell>
          <cell r="B561">
            <v>593</v>
          </cell>
          <cell r="C561">
            <v>9</v>
          </cell>
          <cell r="D561" t="str">
            <v>ALIM.REOS FEDERALES(SOCORRO DE LEY)</v>
          </cell>
          <cell r="E561">
            <v>5024480</v>
          </cell>
          <cell r="F561">
            <v>0</v>
          </cell>
          <cell r="G561">
            <v>5170140</v>
          </cell>
          <cell r="H561">
            <v>10194620</v>
          </cell>
          <cell r="I561">
            <v>2749950</v>
          </cell>
          <cell r="J561">
            <v>2576350</v>
          </cell>
          <cell r="K561">
            <v>0</v>
          </cell>
          <cell r="L561">
            <v>5326300</v>
          </cell>
          <cell r="M561">
            <v>4837800</v>
          </cell>
          <cell r="N561">
            <v>2301950</v>
          </cell>
          <cell r="O561">
            <v>2212040</v>
          </cell>
          <cell r="P561">
            <v>9351790</v>
          </cell>
          <cell r="T561">
            <v>0</v>
          </cell>
          <cell r="U561">
            <v>24872710</v>
          </cell>
          <cell r="X561">
            <v>0</v>
          </cell>
          <cell r="Y561">
            <v>24872710</v>
          </cell>
          <cell r="AB561">
            <v>593</v>
          </cell>
          <cell r="AC561">
            <v>9</v>
          </cell>
          <cell r="AD561" t="str">
            <v>ALIM.REOS FEDERALES(SOCORRO DE LEY)</v>
          </cell>
          <cell r="AE561">
            <v>2212040</v>
          </cell>
          <cell r="AF561">
            <v>24872710</v>
          </cell>
        </row>
        <row r="562">
          <cell r="A562">
            <v>59310</v>
          </cell>
          <cell r="B562">
            <v>593</v>
          </cell>
          <cell r="C562">
            <v>10</v>
          </cell>
          <cell r="D562" t="str">
            <v>FONDO DE APOYO A LA MIC. PEQ. Y MED. EMP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T562">
            <v>0</v>
          </cell>
          <cell r="U562">
            <v>0</v>
          </cell>
          <cell r="X562">
            <v>0</v>
          </cell>
          <cell r="Y562">
            <v>0</v>
          </cell>
          <cell r="AB562">
            <v>593</v>
          </cell>
          <cell r="AC562">
            <v>10</v>
          </cell>
          <cell r="AD562" t="str">
            <v>FONDO DE APOYO A LA MIC. PEQ. Y MED. EMP</v>
          </cell>
          <cell r="AE562">
            <v>0</v>
          </cell>
          <cell r="AF562">
            <v>0</v>
          </cell>
        </row>
        <row r="563">
          <cell r="A563">
            <v>59311</v>
          </cell>
          <cell r="B563">
            <v>593</v>
          </cell>
          <cell r="C563">
            <v>11</v>
          </cell>
          <cell r="D563" t="str">
            <v>FONDO DE FOM. A LA INTEG. DE CAD. PROD.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T563">
            <v>0</v>
          </cell>
          <cell r="U563">
            <v>0</v>
          </cell>
          <cell r="X563">
            <v>0</v>
          </cell>
          <cell r="Y563">
            <v>0</v>
          </cell>
          <cell r="AB563">
            <v>593</v>
          </cell>
          <cell r="AC563">
            <v>11</v>
          </cell>
          <cell r="AD563" t="str">
            <v>FONDO DE FOM. A LA INTEG. DE CAD. PROD.</v>
          </cell>
          <cell r="AE563">
            <v>0</v>
          </cell>
          <cell r="AF563">
            <v>0</v>
          </cell>
        </row>
        <row r="564">
          <cell r="A564">
            <v>59312</v>
          </cell>
          <cell r="B564">
            <v>593</v>
          </cell>
          <cell r="C564">
            <v>12</v>
          </cell>
          <cell r="D564" t="str">
            <v>INFRAESTRUC EDUCATIVA NIVEL MEDIO SUP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0</v>
          </cell>
          <cell r="P564">
            <v>0</v>
          </cell>
          <cell r="T564">
            <v>0</v>
          </cell>
          <cell r="U564">
            <v>0</v>
          </cell>
          <cell r="X564">
            <v>0</v>
          </cell>
          <cell r="Y564">
            <v>0</v>
          </cell>
          <cell r="AB564">
            <v>593</v>
          </cell>
          <cell r="AC564">
            <v>12</v>
          </cell>
          <cell r="AD564" t="str">
            <v>INFRAESTRUC EDUCATIVA NIVEL MEDIO SUP</v>
          </cell>
          <cell r="AE564">
            <v>0</v>
          </cell>
          <cell r="AF564">
            <v>0</v>
          </cell>
        </row>
        <row r="565">
          <cell r="A565">
            <v>59313</v>
          </cell>
          <cell r="B565">
            <v>593</v>
          </cell>
          <cell r="C565">
            <v>13</v>
          </cell>
          <cell r="D565" t="str">
            <v>COMISION NACIONAL FORESTAL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  <cell r="T565">
            <v>0</v>
          </cell>
          <cell r="U565">
            <v>0</v>
          </cell>
          <cell r="X565">
            <v>0</v>
          </cell>
          <cell r="Y565">
            <v>0</v>
          </cell>
          <cell r="AB565">
            <v>593</v>
          </cell>
          <cell r="AC565">
            <v>13</v>
          </cell>
          <cell r="AD565" t="str">
            <v>COMISION NACIONAL FORESTAL</v>
          </cell>
          <cell r="AE565">
            <v>0</v>
          </cell>
          <cell r="AF565">
            <v>0</v>
          </cell>
        </row>
        <row r="566">
          <cell r="A566">
            <v>59314</v>
          </cell>
          <cell r="B566">
            <v>593</v>
          </cell>
          <cell r="C566">
            <v>14</v>
          </cell>
          <cell r="D566" t="str">
            <v>PROG.TECNOLOGIAS EDUCATIVAS Y DE LA INF.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0</v>
          </cell>
          <cell r="P566">
            <v>0</v>
          </cell>
          <cell r="T566">
            <v>0</v>
          </cell>
          <cell r="U566">
            <v>0</v>
          </cell>
          <cell r="X566">
            <v>0</v>
          </cell>
          <cell r="Y566">
            <v>0</v>
          </cell>
          <cell r="AB566">
            <v>593</v>
          </cell>
          <cell r="AC566">
            <v>14</v>
          </cell>
          <cell r="AD566" t="str">
            <v>PROG.TECNOLOGIAS EDUCATIVAS Y DE LA INF.</v>
          </cell>
          <cell r="AE566">
            <v>0</v>
          </cell>
          <cell r="AF566">
            <v>0</v>
          </cell>
        </row>
        <row r="567">
          <cell r="A567">
            <v>59315</v>
          </cell>
          <cell r="B567">
            <v>593</v>
          </cell>
          <cell r="C567">
            <v>15</v>
          </cell>
          <cell r="D567" t="str">
            <v>FIDEICOMISO INFRAESTRUCTURA DE LOS EDOS.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  <cell r="T567">
            <v>0</v>
          </cell>
          <cell r="U567">
            <v>0</v>
          </cell>
          <cell r="X567">
            <v>0</v>
          </cell>
          <cell r="Y567">
            <v>0</v>
          </cell>
          <cell r="AB567">
            <v>593</v>
          </cell>
          <cell r="AC567">
            <v>15</v>
          </cell>
          <cell r="AD567" t="str">
            <v>FIDEICOMISO INFRAESTRUCTURA DE LOS EDOS.</v>
          </cell>
          <cell r="AE567">
            <v>0</v>
          </cell>
          <cell r="AF567">
            <v>0</v>
          </cell>
        </row>
        <row r="568">
          <cell r="A568">
            <v>59316</v>
          </cell>
          <cell r="B568">
            <v>593</v>
          </cell>
          <cell r="C568">
            <v>16</v>
          </cell>
          <cell r="D568" t="str">
            <v>CENTRO DE DESARROLLO INFANTIL(CENDIS)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T568">
            <v>0</v>
          </cell>
          <cell r="U568">
            <v>0</v>
          </cell>
          <cell r="X568">
            <v>0</v>
          </cell>
          <cell r="Y568">
            <v>0</v>
          </cell>
          <cell r="AB568">
            <v>593</v>
          </cell>
          <cell r="AC568">
            <v>16</v>
          </cell>
          <cell r="AD568" t="str">
            <v>CENTRO DE DESARROLLO INFANTIL(CENDIS)</v>
          </cell>
          <cell r="AE568">
            <v>0</v>
          </cell>
          <cell r="AF568">
            <v>0</v>
          </cell>
        </row>
        <row r="569">
          <cell r="A569">
            <v>59317</v>
          </cell>
          <cell r="B569">
            <v>593</v>
          </cell>
          <cell r="C569">
            <v>17</v>
          </cell>
          <cell r="D569" t="str">
            <v>FIDEICOMISO INFRA.DE LOS EDOS.PTE.AÑO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T569">
            <v>0</v>
          </cell>
          <cell r="U569">
            <v>0</v>
          </cell>
          <cell r="X569">
            <v>0</v>
          </cell>
          <cell r="Y569">
            <v>0</v>
          </cell>
          <cell r="AB569">
            <v>593</v>
          </cell>
          <cell r="AC569">
            <v>17</v>
          </cell>
          <cell r="AD569" t="str">
            <v>FIDEICOMISO INFRA.DE LOS EDOS.PTE.AÑO</v>
          </cell>
          <cell r="AE569">
            <v>0</v>
          </cell>
          <cell r="AF569">
            <v>0</v>
          </cell>
        </row>
        <row r="570">
          <cell r="A570">
            <v>59318</v>
          </cell>
          <cell r="B570">
            <v>593</v>
          </cell>
          <cell r="C570">
            <v>18</v>
          </cell>
          <cell r="D570" t="str">
            <v>APORTACION FORUM DE LAS CULTURAS</v>
          </cell>
          <cell r="E570">
            <v>0</v>
          </cell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  <cell r="P570">
            <v>0</v>
          </cell>
          <cell r="T570">
            <v>0</v>
          </cell>
          <cell r="U570">
            <v>0</v>
          </cell>
          <cell r="X570">
            <v>0</v>
          </cell>
        </row>
        <row r="571">
          <cell r="A571">
            <v>59319</v>
          </cell>
          <cell r="B571">
            <v>593</v>
          </cell>
          <cell r="C571">
            <v>19</v>
          </cell>
          <cell r="D571" t="str">
            <v>FONDO DE EST.DE ING.DE LAS ENTIDADES FED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  <cell r="T571">
            <v>0</v>
          </cell>
          <cell r="U571">
            <v>0</v>
          </cell>
          <cell r="X571">
            <v>0</v>
          </cell>
          <cell r="Y571">
            <v>0</v>
          </cell>
          <cell r="AB571">
            <v>593</v>
          </cell>
          <cell r="AC571">
            <v>19</v>
          </cell>
          <cell r="AD571" t="str">
            <v>FONDO DE EST.DE ING.DE LAS ENTIDADES FED</v>
          </cell>
          <cell r="AE571">
            <v>0</v>
          </cell>
          <cell r="AF571">
            <v>0</v>
          </cell>
        </row>
        <row r="572">
          <cell r="A572">
            <v>59320</v>
          </cell>
          <cell r="B572">
            <v>593</v>
          </cell>
          <cell r="C572">
            <v>20</v>
          </cell>
          <cell r="D572" t="str">
            <v>INFRAESTRUCTURA EDUCATIVA (CAPFCE)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  <cell r="T572">
            <v>0</v>
          </cell>
          <cell r="U572">
            <v>0</v>
          </cell>
          <cell r="X572">
            <v>0</v>
          </cell>
          <cell r="Y572">
            <v>0</v>
          </cell>
          <cell r="AB572">
            <v>593</v>
          </cell>
          <cell r="AC572">
            <v>20</v>
          </cell>
          <cell r="AD572" t="str">
            <v>INFRAESTRUCTURA EDUCATIVA (CAPFCE)</v>
          </cell>
          <cell r="AE572">
            <v>0</v>
          </cell>
          <cell r="AF572">
            <v>0</v>
          </cell>
        </row>
        <row r="573">
          <cell r="A573">
            <v>59321</v>
          </cell>
          <cell r="B573">
            <v>593</v>
          </cell>
          <cell r="C573">
            <v>21</v>
          </cell>
          <cell r="D573" t="str">
            <v>OTROS SECRETARIA DE EDUCACION PUBLICA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34245068.009999998</v>
          </cell>
          <cell r="J573">
            <v>0</v>
          </cell>
          <cell r="K573">
            <v>116551166.42</v>
          </cell>
          <cell r="L573">
            <v>150796234.43000001</v>
          </cell>
          <cell r="M573">
            <v>0</v>
          </cell>
          <cell r="N573">
            <v>125946408.2</v>
          </cell>
          <cell r="O573">
            <v>2759166</v>
          </cell>
          <cell r="P573">
            <v>128705574.2</v>
          </cell>
          <cell r="T573">
            <v>0</v>
          </cell>
          <cell r="U573">
            <v>279501808.63</v>
          </cell>
          <cell r="X573">
            <v>0</v>
          </cell>
          <cell r="Y573">
            <v>279501808.63</v>
          </cell>
          <cell r="AB573">
            <v>593</v>
          </cell>
          <cell r="AC573">
            <v>21</v>
          </cell>
          <cell r="AD573" t="str">
            <v>OTROS SECRETARIA DE EDUCACION PUBLICA</v>
          </cell>
          <cell r="AE573">
            <v>2759166</v>
          </cell>
          <cell r="AF573">
            <v>279501808.63</v>
          </cell>
        </row>
        <row r="574">
          <cell r="A574">
            <v>59322</v>
          </cell>
          <cell r="B574">
            <v>593</v>
          </cell>
          <cell r="C574">
            <v>22</v>
          </cell>
          <cell r="D574" t="str">
            <v>FONDO D/EST.D/INGRESOS ENT.FED.EJER.ANT.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T574">
            <v>0</v>
          </cell>
          <cell r="U574">
            <v>0</v>
          </cell>
          <cell r="X574">
            <v>0</v>
          </cell>
          <cell r="Y574">
            <v>0</v>
          </cell>
          <cell r="AB574">
            <v>593</v>
          </cell>
          <cell r="AC574">
            <v>22</v>
          </cell>
          <cell r="AD574" t="str">
            <v>FONDO D/EST.D/INGRESOS ENT.FED.EJER.ANT.</v>
          </cell>
          <cell r="AE574">
            <v>0</v>
          </cell>
          <cell r="AF574">
            <v>0</v>
          </cell>
        </row>
        <row r="575">
          <cell r="A575">
            <v>59323</v>
          </cell>
          <cell r="B575">
            <v>593</v>
          </cell>
          <cell r="C575">
            <v>23</v>
          </cell>
          <cell r="D575" t="str">
            <v>APOYO FINANCIERO TRANSITORIO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T575">
            <v>0</v>
          </cell>
          <cell r="U575">
            <v>0</v>
          </cell>
          <cell r="X575">
            <v>0</v>
          </cell>
          <cell r="Y575">
            <v>0</v>
          </cell>
          <cell r="AB575">
            <v>593</v>
          </cell>
          <cell r="AC575">
            <v>23</v>
          </cell>
          <cell r="AD575" t="str">
            <v>APOYO FINANCIERO TRANSITORIO</v>
          </cell>
          <cell r="AE575">
            <v>0</v>
          </cell>
          <cell r="AF575">
            <v>0</v>
          </cell>
        </row>
        <row r="576">
          <cell r="A576">
            <v>59324</v>
          </cell>
          <cell r="B576">
            <v>593</v>
          </cell>
          <cell r="C576">
            <v>24</v>
          </cell>
          <cell r="D576" t="str">
            <v>FONDO METROPOLITANO</v>
          </cell>
          <cell r="E576">
            <v>0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232569319.80000001</v>
          </cell>
          <cell r="K576">
            <v>0</v>
          </cell>
          <cell r="L576">
            <v>232569319.80000001</v>
          </cell>
          <cell r="M576">
            <v>465138639.60000002</v>
          </cell>
          <cell r="N576">
            <v>77523106.599999994</v>
          </cell>
          <cell r="O576">
            <v>0</v>
          </cell>
          <cell r="P576">
            <v>542661746.20000005</v>
          </cell>
          <cell r="T576">
            <v>0</v>
          </cell>
          <cell r="U576">
            <v>775231066</v>
          </cell>
          <cell r="X576">
            <v>0</v>
          </cell>
          <cell r="Y576">
            <v>775231066</v>
          </cell>
          <cell r="AB576">
            <v>593</v>
          </cell>
          <cell r="AC576">
            <v>24</v>
          </cell>
          <cell r="AD576" t="str">
            <v>FONDO METROPOLITANO</v>
          </cell>
          <cell r="AE576">
            <v>0</v>
          </cell>
          <cell r="AF576">
            <v>775231066</v>
          </cell>
        </row>
        <row r="577">
          <cell r="A577">
            <v>59325</v>
          </cell>
          <cell r="B577">
            <v>593</v>
          </cell>
          <cell r="C577">
            <v>25</v>
          </cell>
          <cell r="D577" t="str">
            <v>PROGRAMA DESARROLLO REGIONAL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20000000</v>
          </cell>
          <cell r="P577">
            <v>20000000</v>
          </cell>
          <cell r="T577">
            <v>0</v>
          </cell>
          <cell r="U577">
            <v>20000000</v>
          </cell>
          <cell r="X577">
            <v>0</v>
          </cell>
          <cell r="Y577">
            <v>20000000</v>
          </cell>
          <cell r="AB577">
            <v>593</v>
          </cell>
          <cell r="AC577">
            <v>25</v>
          </cell>
          <cell r="AD577" t="str">
            <v>PROGRAMA DESARROLLO REGIONAL</v>
          </cell>
          <cell r="AE577">
            <v>20000000</v>
          </cell>
          <cell r="AF577">
            <v>20000000</v>
          </cell>
        </row>
        <row r="578">
          <cell r="A578">
            <v>59326</v>
          </cell>
          <cell r="B578">
            <v>593</v>
          </cell>
          <cell r="C578">
            <v>26</v>
          </cell>
          <cell r="D578" t="str">
            <v>PROGRAMAS SERVICIOS DE SALUD</v>
          </cell>
          <cell r="E578">
            <v>25396432.449999999</v>
          </cell>
          <cell r="F578">
            <v>86339678.459999993</v>
          </cell>
          <cell r="G578">
            <v>4625236</v>
          </cell>
          <cell r="H578">
            <v>116361346.91</v>
          </cell>
          <cell r="I578">
            <v>71496421.680000007</v>
          </cell>
          <cell r="J578">
            <v>26454012.120000001</v>
          </cell>
          <cell r="K578">
            <v>178749504.38</v>
          </cell>
          <cell r="L578">
            <v>276699938.18000001</v>
          </cell>
          <cell r="M578">
            <v>165981380.80000001</v>
          </cell>
          <cell r="N578">
            <v>9453935.0800000001</v>
          </cell>
          <cell r="O578">
            <v>40133250.979999997</v>
          </cell>
          <cell r="P578">
            <v>215568566.86000001</v>
          </cell>
          <cell r="T578">
            <v>0</v>
          </cell>
          <cell r="U578">
            <v>608629851.95000005</v>
          </cell>
          <cell r="X578">
            <v>0</v>
          </cell>
          <cell r="Y578">
            <v>608629851.95000005</v>
          </cell>
          <cell r="AB578">
            <v>593</v>
          </cell>
          <cell r="AC578">
            <v>26</v>
          </cell>
          <cell r="AD578" t="str">
            <v>PROGRAMAS SERVICIOS DE SALUD</v>
          </cell>
          <cell r="AE578">
            <v>40133250.979999997</v>
          </cell>
          <cell r="AF578">
            <v>608629851.95000005</v>
          </cell>
        </row>
        <row r="579">
          <cell r="A579">
            <v>59327</v>
          </cell>
          <cell r="B579">
            <v>593</v>
          </cell>
          <cell r="C579">
            <v>27</v>
          </cell>
          <cell r="D579" t="str">
            <v>PROG.P/LA FIS.DEL GTO.FED.(PROFIS)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2089925</v>
          </cell>
          <cell r="K579">
            <v>0</v>
          </cell>
          <cell r="L579">
            <v>2089925</v>
          </cell>
          <cell r="M579">
            <v>835970</v>
          </cell>
          <cell r="N579">
            <v>417985</v>
          </cell>
          <cell r="O579">
            <v>417985</v>
          </cell>
          <cell r="P579">
            <v>1671940</v>
          </cell>
          <cell r="T579">
            <v>0</v>
          </cell>
          <cell r="U579">
            <v>3761865</v>
          </cell>
          <cell r="X579">
            <v>0</v>
          </cell>
          <cell r="Y579">
            <v>3761865</v>
          </cell>
          <cell r="AB579">
            <v>593</v>
          </cell>
          <cell r="AC579">
            <v>27</v>
          </cell>
          <cell r="AD579" t="str">
            <v>PROG.P/LA FIS.DEL GTO.FED.(PROFIS)</v>
          </cell>
          <cell r="AE579">
            <v>417985</v>
          </cell>
          <cell r="AF579">
            <v>3761865</v>
          </cell>
        </row>
        <row r="580">
          <cell r="A580">
            <v>59328</v>
          </cell>
          <cell r="B580">
            <v>593</v>
          </cell>
          <cell r="C580">
            <v>28</v>
          </cell>
          <cell r="D580" t="str">
            <v>PROG.P/EL DES.IND.SOFTWARE(PROSOFT)</v>
          </cell>
          <cell r="E580">
            <v>0</v>
          </cell>
          <cell r="F580">
            <v>0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  <cell r="O580">
            <v>0</v>
          </cell>
          <cell r="P580">
            <v>0</v>
          </cell>
          <cell r="T580">
            <v>0</v>
          </cell>
          <cell r="U580">
            <v>0</v>
          </cell>
          <cell r="X580">
            <v>0</v>
          </cell>
          <cell r="Y580">
            <v>0</v>
          </cell>
          <cell r="AB580">
            <v>593</v>
          </cell>
          <cell r="AC580">
            <v>28</v>
          </cell>
          <cell r="AD580" t="str">
            <v>PROG.P/EL DES.IND.SOFTWARE(PROSOFT)</v>
          </cell>
          <cell r="AE580">
            <v>0</v>
          </cell>
          <cell r="AF580">
            <v>0</v>
          </cell>
        </row>
        <row r="581">
          <cell r="A581">
            <v>59329</v>
          </cell>
          <cell r="B581">
            <v>593</v>
          </cell>
          <cell r="C581">
            <v>29</v>
          </cell>
          <cell r="D581" t="str">
            <v>SEGURIDAD PUBLICA SUB.MPIO MTY RAMO 36</v>
          </cell>
          <cell r="E581">
            <v>18896418.57</v>
          </cell>
          <cell r="F581">
            <v>0</v>
          </cell>
          <cell r="G581">
            <v>0</v>
          </cell>
          <cell r="H581">
            <v>18896418.57</v>
          </cell>
          <cell r="I581">
            <v>0</v>
          </cell>
          <cell r="J581">
            <v>62500000</v>
          </cell>
          <cell r="K581">
            <v>23555487.449999999</v>
          </cell>
          <cell r="L581">
            <v>86055487.450000003</v>
          </cell>
          <cell r="M581">
            <v>0</v>
          </cell>
          <cell r="N581">
            <v>68844389.959999993</v>
          </cell>
          <cell r="O581">
            <v>0</v>
          </cell>
          <cell r="P581">
            <v>68844389.959999993</v>
          </cell>
          <cell r="T581">
            <v>0</v>
          </cell>
          <cell r="U581">
            <v>173796295.97999999</v>
          </cell>
          <cell r="X581">
            <v>0</v>
          </cell>
          <cell r="Y581">
            <v>173796295.97999999</v>
          </cell>
          <cell r="AB581">
            <v>593</v>
          </cell>
          <cell r="AC581">
            <v>29</v>
          </cell>
          <cell r="AD581" t="str">
            <v>SEGURIDAD PUBLICA SUB.MPIO MTY RAMO 36</v>
          </cell>
          <cell r="AE581">
            <v>0</v>
          </cell>
          <cell r="AF581">
            <v>173796295.97999999</v>
          </cell>
        </row>
        <row r="582">
          <cell r="A582">
            <v>59330</v>
          </cell>
          <cell r="B582">
            <v>593</v>
          </cell>
          <cell r="C582">
            <v>30</v>
          </cell>
          <cell r="D582" t="str">
            <v>(CECYTE)COLEGIO DE ESTUDIOS CIENT Y TECN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42829843.259999998</v>
          </cell>
          <cell r="L582">
            <v>42829843.259999998</v>
          </cell>
          <cell r="M582">
            <v>8555095</v>
          </cell>
          <cell r="N582">
            <v>5939141</v>
          </cell>
          <cell r="O582">
            <v>20837289.010000002</v>
          </cell>
          <cell r="P582">
            <v>35331525.010000005</v>
          </cell>
          <cell r="T582">
            <v>0</v>
          </cell>
          <cell r="U582">
            <v>78161368.270000011</v>
          </cell>
          <cell r="X582">
            <v>0</v>
          </cell>
          <cell r="Y582">
            <v>78161368.269999996</v>
          </cell>
          <cell r="AB582">
            <v>593</v>
          </cell>
          <cell r="AC582">
            <v>30</v>
          </cell>
          <cell r="AD582" t="str">
            <v>(CECYTE)COLEGIO DE ESTUDIOS CIENT Y TECN</v>
          </cell>
          <cell r="AE582">
            <v>20837289.010000002</v>
          </cell>
          <cell r="AF582">
            <v>78161368.269999996</v>
          </cell>
        </row>
        <row r="583">
          <cell r="A583">
            <v>59331</v>
          </cell>
          <cell r="B583">
            <v>593</v>
          </cell>
          <cell r="C583">
            <v>31</v>
          </cell>
          <cell r="D583" t="str">
            <v>(ICET)INST.DE CAP.Y EDUCACION P/EL TRAB.</v>
          </cell>
          <cell r="H583">
            <v>0</v>
          </cell>
          <cell r="K583">
            <v>12295445.02</v>
          </cell>
          <cell r="L583">
            <v>12295445.02</v>
          </cell>
          <cell r="M583">
            <v>2589779</v>
          </cell>
          <cell r="N583">
            <v>1808960</v>
          </cell>
          <cell r="O583">
            <v>4534149</v>
          </cell>
          <cell r="P583">
            <v>8932888</v>
          </cell>
          <cell r="T583">
            <v>0</v>
          </cell>
          <cell r="U583">
            <v>21228333.02</v>
          </cell>
          <cell r="X583">
            <v>0</v>
          </cell>
          <cell r="Y583">
            <v>21228333.02</v>
          </cell>
          <cell r="AB583">
            <v>593</v>
          </cell>
          <cell r="AC583">
            <v>31</v>
          </cell>
          <cell r="AD583" t="str">
            <v>(ICET)INST.DE CAP.Y EDUCACION P/EL TRAB.</v>
          </cell>
          <cell r="AE583">
            <v>4534149</v>
          </cell>
          <cell r="AF583">
            <v>21228333.02</v>
          </cell>
        </row>
        <row r="584">
          <cell r="A584">
            <v>59400</v>
          </cell>
          <cell r="B584">
            <v>594</v>
          </cell>
          <cell r="C584">
            <v>0</v>
          </cell>
          <cell r="D584" t="str">
            <v>DEVOLUCION DE APORTACIONES FEDERALES</v>
          </cell>
          <cell r="H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  <cell r="O584">
            <v>0</v>
          </cell>
          <cell r="P584">
            <v>0</v>
          </cell>
          <cell r="T584">
            <v>0</v>
          </cell>
          <cell r="U584">
            <v>0</v>
          </cell>
          <cell r="X584">
            <v>0</v>
          </cell>
          <cell r="Y584">
            <v>0</v>
          </cell>
          <cell r="AB584">
            <v>594</v>
          </cell>
          <cell r="AC584">
            <v>0</v>
          </cell>
          <cell r="AD584" t="str">
            <v>DEVOLUCION DE APORTACIONES FEDERALES</v>
          </cell>
          <cell r="AE584">
            <v>0</v>
          </cell>
          <cell r="AF584">
            <v>0</v>
          </cell>
        </row>
        <row r="585">
          <cell r="A585">
            <v>0</v>
          </cell>
          <cell r="D585" t="str">
            <v>SUB TOTAL PARTICIPACIONES</v>
          </cell>
          <cell r="E585">
            <v>3676609072.8699999</v>
          </cell>
          <cell r="F585">
            <v>3626335168.5500002</v>
          </cell>
          <cell r="G585">
            <v>3318081096.1999998</v>
          </cell>
          <cell r="H585">
            <v>10621025337.619999</v>
          </cell>
          <cell r="I585">
            <v>3287406602.9899998</v>
          </cell>
          <cell r="J585">
            <v>3179686670.5</v>
          </cell>
          <cell r="K585">
            <v>3421011184.9099998</v>
          </cell>
          <cell r="L585">
            <v>9888104458.3999996</v>
          </cell>
          <cell r="M585">
            <v>4124608311.1799998</v>
          </cell>
          <cell r="N585">
            <v>2884489182.9400001</v>
          </cell>
          <cell r="O585">
            <v>3380035937.1100001</v>
          </cell>
          <cell r="P585">
            <v>10389133431.23</v>
          </cell>
          <cell r="T585">
            <v>0</v>
          </cell>
          <cell r="U585">
            <v>30898263227.249996</v>
          </cell>
          <cell r="X585">
            <v>0</v>
          </cell>
          <cell r="Y585">
            <v>30898263227.25</v>
          </cell>
          <cell r="AB585">
            <v>0</v>
          </cell>
          <cell r="AC585">
            <v>0</v>
          </cell>
          <cell r="AD585" t="str">
            <v>SUB TOTAL PARTICIPACIONES</v>
          </cell>
          <cell r="AE585">
            <v>3380035937.1100001</v>
          </cell>
          <cell r="AF585">
            <v>30898263227.25</v>
          </cell>
        </row>
        <row r="586">
          <cell r="A586">
            <v>0</v>
          </cell>
          <cell r="D586" t="str">
            <v>TOTAL PRESUPUESTAL</v>
          </cell>
          <cell r="E586">
            <v>4064402532.48</v>
          </cell>
          <cell r="F586">
            <v>3881630667.3600001</v>
          </cell>
          <cell r="G586">
            <v>4445648492.6099997</v>
          </cell>
          <cell r="H586">
            <v>12391681692.450001</v>
          </cell>
          <cell r="I586">
            <v>3904083265.6100001</v>
          </cell>
          <cell r="J586">
            <v>3999215288</v>
          </cell>
          <cell r="K586">
            <v>7384392292.0699997</v>
          </cell>
          <cell r="L586">
            <v>15287690845.68</v>
          </cell>
          <cell r="M586">
            <v>4752438540.7299995</v>
          </cell>
          <cell r="N586">
            <v>4788375947.7200003</v>
          </cell>
          <cell r="O586">
            <v>4001591262.52</v>
          </cell>
          <cell r="P586">
            <v>13542405750.970001</v>
          </cell>
          <cell r="T586">
            <v>0</v>
          </cell>
          <cell r="U586">
            <v>41221778289.100006</v>
          </cell>
          <cell r="X586">
            <v>0</v>
          </cell>
          <cell r="Y586">
            <v>41221778289.099998</v>
          </cell>
          <cell r="AB586">
            <v>0</v>
          </cell>
          <cell r="AC586">
            <v>0</v>
          </cell>
          <cell r="AD586" t="str">
            <v>TOTAL PRESUPUESTAL</v>
          </cell>
          <cell r="AE586">
            <v>4001591262.52</v>
          </cell>
          <cell r="AF586">
            <v>41221778289.099998</v>
          </cell>
        </row>
        <row r="587">
          <cell r="A587">
            <v>0</v>
          </cell>
          <cell r="D587" t="str">
            <v>INGRESOS EXTRAORDINARIOS AJENOS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T587">
            <v>0</v>
          </cell>
          <cell r="U587">
            <v>0</v>
          </cell>
          <cell r="X587">
            <v>0</v>
          </cell>
          <cell r="Y587">
            <v>0</v>
          </cell>
          <cell r="AB587">
            <v>0</v>
          </cell>
          <cell r="AC587">
            <v>0</v>
          </cell>
          <cell r="AD587" t="str">
            <v>INGRESOS EXTRAORDINARIOS AJENOS</v>
          </cell>
          <cell r="AE587">
            <v>0</v>
          </cell>
          <cell r="AF587">
            <v>0</v>
          </cell>
        </row>
        <row r="588">
          <cell r="A588">
            <v>61000</v>
          </cell>
          <cell r="B588">
            <v>610</v>
          </cell>
          <cell r="C588">
            <v>0</v>
          </cell>
          <cell r="D588" t="str">
            <v>REINTEGROS APLICABLES A EGRESOS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-0.3</v>
          </cell>
          <cell r="P588">
            <v>-0.3</v>
          </cell>
          <cell r="T588">
            <v>0</v>
          </cell>
          <cell r="U588">
            <v>-0.3</v>
          </cell>
          <cell r="X588">
            <v>0</v>
          </cell>
          <cell r="Y588">
            <v>-0.3</v>
          </cell>
          <cell r="AB588">
            <v>610</v>
          </cell>
          <cell r="AC588">
            <v>0</v>
          </cell>
          <cell r="AD588" t="str">
            <v>REINTEGROS APLICABLES A EGRESOS</v>
          </cell>
          <cell r="AE588">
            <v>-0.3</v>
          </cell>
          <cell r="AF588">
            <v>-0.3</v>
          </cell>
        </row>
        <row r="589">
          <cell r="A589">
            <v>62300</v>
          </cell>
          <cell r="B589">
            <v>623</v>
          </cell>
          <cell r="C589">
            <v>0</v>
          </cell>
          <cell r="D589" t="str">
            <v>DONATIVOS AJENOS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  <cell r="T589">
            <v>0</v>
          </cell>
          <cell r="U589">
            <v>0</v>
          </cell>
          <cell r="X589">
            <v>0</v>
          </cell>
          <cell r="Y589">
            <v>0</v>
          </cell>
          <cell r="AB589">
            <v>623</v>
          </cell>
          <cell r="AC589">
            <v>0</v>
          </cell>
          <cell r="AD589" t="str">
            <v>DONATIVOS AJENOS</v>
          </cell>
          <cell r="AE589">
            <v>0</v>
          </cell>
          <cell r="AF589">
            <v>0</v>
          </cell>
        </row>
        <row r="590">
          <cell r="A590">
            <v>62301</v>
          </cell>
          <cell r="B590">
            <v>623</v>
          </cell>
          <cell r="C590">
            <v>1</v>
          </cell>
          <cell r="D590" t="str">
            <v>DONATIVOS AJENOS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  <cell r="O590">
            <v>0</v>
          </cell>
          <cell r="P590">
            <v>0</v>
          </cell>
          <cell r="T590">
            <v>0</v>
          </cell>
          <cell r="U590">
            <v>0</v>
          </cell>
          <cell r="X590">
            <v>0</v>
          </cell>
          <cell r="Y590">
            <v>0</v>
          </cell>
          <cell r="AB590">
            <v>623</v>
          </cell>
          <cell r="AC590">
            <v>1</v>
          </cell>
          <cell r="AD590" t="str">
            <v>DONATIVOS AJENOS</v>
          </cell>
          <cell r="AE590">
            <v>0</v>
          </cell>
          <cell r="AF590">
            <v>0</v>
          </cell>
        </row>
        <row r="591">
          <cell r="A591">
            <v>63000</v>
          </cell>
          <cell r="B591">
            <v>630</v>
          </cell>
          <cell r="C591">
            <v>0</v>
          </cell>
          <cell r="D591" t="str">
            <v>INGRESOS DE BANCOS POR APLICAR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  <cell r="O591">
            <v>0</v>
          </cell>
          <cell r="P591">
            <v>0</v>
          </cell>
          <cell r="T591">
            <v>0</v>
          </cell>
          <cell r="U591">
            <v>0</v>
          </cell>
          <cell r="X591">
            <v>0</v>
          </cell>
          <cell r="Y591">
            <v>0</v>
          </cell>
          <cell r="AB591">
            <v>630</v>
          </cell>
          <cell r="AC591">
            <v>0</v>
          </cell>
          <cell r="AD591" t="str">
            <v>INGRESOS DE BANCOS POR APLICAR</v>
          </cell>
          <cell r="AE591">
            <v>0</v>
          </cell>
          <cell r="AF591">
            <v>0</v>
          </cell>
        </row>
        <row r="592">
          <cell r="A592">
            <v>0</v>
          </cell>
          <cell r="D592" t="str">
            <v>TOTAL ING. EXTRAORDINARIOS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-0.3</v>
          </cell>
          <cell r="P592">
            <v>-0.3</v>
          </cell>
          <cell r="T592">
            <v>0</v>
          </cell>
          <cell r="U592">
            <v>-0.3</v>
          </cell>
          <cell r="X592">
            <v>0</v>
          </cell>
          <cell r="Y592">
            <v>-0.3</v>
          </cell>
          <cell r="AB592">
            <v>0</v>
          </cell>
          <cell r="AC592">
            <v>0</v>
          </cell>
          <cell r="AD592" t="str">
            <v>TOTAL ING. EXTRAORDINARIOS</v>
          </cell>
          <cell r="AE592">
            <v>-0.3</v>
          </cell>
          <cell r="AF592">
            <v>-0.3</v>
          </cell>
        </row>
        <row r="593">
          <cell r="A593">
            <v>0</v>
          </cell>
          <cell r="D593" t="str">
            <v>INGRESOS FED. CONVENIO DE COORD.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  <cell r="T593">
            <v>0</v>
          </cell>
          <cell r="U593">
            <v>0</v>
          </cell>
          <cell r="X593">
            <v>0</v>
          </cell>
          <cell r="Y593">
            <v>0</v>
          </cell>
          <cell r="AB593">
            <v>0</v>
          </cell>
          <cell r="AC593">
            <v>0</v>
          </cell>
          <cell r="AD593" t="str">
            <v>INGRESOS FED. CONVENIO DE COORD.</v>
          </cell>
          <cell r="AE593">
            <v>0</v>
          </cell>
          <cell r="AF593">
            <v>0</v>
          </cell>
        </row>
        <row r="594">
          <cell r="A594">
            <v>70200</v>
          </cell>
          <cell r="B594">
            <v>702</v>
          </cell>
          <cell r="C594">
            <v>0</v>
          </cell>
          <cell r="D594" t="str">
            <v>ANTICIPOS DE PART PARA EL EDO Y MPIOS</v>
          </cell>
          <cell r="E594">
            <v>1254403545</v>
          </cell>
          <cell r="F594">
            <v>3102929</v>
          </cell>
          <cell r="G594">
            <v>396940452</v>
          </cell>
          <cell r="H594">
            <v>1654446926</v>
          </cell>
          <cell r="I594">
            <v>-313362118</v>
          </cell>
          <cell r="J594">
            <v>57898933</v>
          </cell>
          <cell r="K594">
            <v>-176273308</v>
          </cell>
          <cell r="L594">
            <v>-431736493</v>
          </cell>
          <cell r="M594">
            <v>38294571</v>
          </cell>
          <cell r="N594">
            <v>21298548</v>
          </cell>
          <cell r="O594">
            <v>-127868261</v>
          </cell>
          <cell r="P594">
            <v>-68275142</v>
          </cell>
          <cell r="T594">
            <v>0</v>
          </cell>
          <cell r="U594">
            <v>1154435291</v>
          </cell>
          <cell r="X594">
            <v>0</v>
          </cell>
          <cell r="Y594">
            <v>1154435291</v>
          </cell>
          <cell r="AB594">
            <v>702</v>
          </cell>
          <cell r="AC594">
            <v>0</v>
          </cell>
          <cell r="AD594" t="str">
            <v>ANTICIPOS DE PART PARA EL EDO Y MPIOS</v>
          </cell>
          <cell r="AE594">
            <v>-127868261</v>
          </cell>
          <cell r="AF594">
            <v>1154435291</v>
          </cell>
        </row>
        <row r="595">
          <cell r="A595">
            <v>70201</v>
          </cell>
          <cell r="B595">
            <v>702</v>
          </cell>
          <cell r="C595">
            <v>1</v>
          </cell>
          <cell r="D595" t="str">
            <v>ANTICIPO EXTRAORDINARIO PARTICIPACIONES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  <cell r="O595">
            <v>1300000000</v>
          </cell>
          <cell r="P595">
            <v>1300000000</v>
          </cell>
          <cell r="T595">
            <v>0</v>
          </cell>
          <cell r="U595">
            <v>1300000000</v>
          </cell>
          <cell r="X595">
            <v>0</v>
          </cell>
          <cell r="Y595">
            <v>1300000000</v>
          </cell>
          <cell r="AB595">
            <v>702</v>
          </cell>
          <cell r="AC595">
            <v>1</v>
          </cell>
          <cell r="AD595" t="str">
            <v>ANTICIPO EXTRAORDINARIO PARTICIPACIONES</v>
          </cell>
          <cell r="AE595">
            <v>1300000000</v>
          </cell>
          <cell r="AF595">
            <v>1300000000</v>
          </cell>
        </row>
        <row r="596">
          <cell r="A596">
            <v>76704</v>
          </cell>
          <cell r="B596">
            <v>767</v>
          </cell>
          <cell r="C596">
            <v>4</v>
          </cell>
          <cell r="D596" t="str">
            <v>ISR PERSONAS MORALES PAGOS PROV. 25%</v>
          </cell>
          <cell r="E596">
            <v>1418.18</v>
          </cell>
          <cell r="F596">
            <v>0</v>
          </cell>
          <cell r="G596">
            <v>0</v>
          </cell>
          <cell r="H596">
            <v>1418.18</v>
          </cell>
          <cell r="I596">
            <v>0</v>
          </cell>
          <cell r="J596">
            <v>121835.35</v>
          </cell>
          <cell r="K596">
            <v>-121835.35</v>
          </cell>
          <cell r="L596">
            <v>0</v>
          </cell>
          <cell r="M596">
            <v>21900.13</v>
          </cell>
          <cell r="N596">
            <v>-21900.13</v>
          </cell>
          <cell r="O596">
            <v>0</v>
          </cell>
          <cell r="P596">
            <v>0</v>
          </cell>
          <cell r="T596">
            <v>0</v>
          </cell>
          <cell r="U596">
            <v>1418.18</v>
          </cell>
          <cell r="X596">
            <v>0</v>
          </cell>
          <cell r="Y596">
            <v>1418.18</v>
          </cell>
          <cell r="AB596">
            <v>767</v>
          </cell>
          <cell r="AC596">
            <v>4</v>
          </cell>
          <cell r="AD596" t="str">
            <v>ISR PERSONAS MORALES PAGOS PROV. 25%</v>
          </cell>
          <cell r="AE596">
            <v>0</v>
          </cell>
          <cell r="AF596">
            <v>1418.18</v>
          </cell>
        </row>
        <row r="597">
          <cell r="A597">
            <v>77200</v>
          </cell>
          <cell r="B597">
            <v>772</v>
          </cell>
          <cell r="C597">
            <v>0</v>
          </cell>
          <cell r="D597" t="str">
            <v>IMP.ESP.S/PROD.Y SERV.ALC.TAB.Y CERV.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  <cell r="T597">
            <v>0</v>
          </cell>
          <cell r="U597">
            <v>0</v>
          </cell>
          <cell r="X597">
            <v>0</v>
          </cell>
          <cell r="Y597">
            <v>0</v>
          </cell>
          <cell r="AB597">
            <v>772</v>
          </cell>
          <cell r="AC597">
            <v>0</v>
          </cell>
          <cell r="AD597" t="str">
            <v>IEPS GASOLINA Y DIESEL</v>
          </cell>
          <cell r="AE597">
            <v>0</v>
          </cell>
          <cell r="AF597">
            <v>0</v>
          </cell>
        </row>
        <row r="598">
          <cell r="A598">
            <v>77201</v>
          </cell>
          <cell r="B598">
            <v>772</v>
          </cell>
          <cell r="C598">
            <v>1</v>
          </cell>
          <cell r="D598" t="str">
            <v>IEPS GASOLINA 2/11</v>
          </cell>
          <cell r="E598">
            <v>22166387.640000001</v>
          </cell>
          <cell r="F598">
            <v>-13385319.09</v>
          </cell>
          <cell r="G598">
            <v>13921839.65</v>
          </cell>
          <cell r="H598">
            <v>22702908.200000003</v>
          </cell>
          <cell r="I598">
            <v>-4465674.2</v>
          </cell>
          <cell r="J598">
            <v>-1535422.77</v>
          </cell>
          <cell r="K598">
            <v>1298746.04</v>
          </cell>
          <cell r="L598">
            <v>-4702350.9300000006</v>
          </cell>
          <cell r="M598">
            <v>-891404</v>
          </cell>
          <cell r="N598">
            <v>-212345.27</v>
          </cell>
          <cell r="O598">
            <v>1012533.27</v>
          </cell>
          <cell r="P598">
            <v>-91216</v>
          </cell>
          <cell r="T598">
            <v>0</v>
          </cell>
          <cell r="U598">
            <v>17909341.270000003</v>
          </cell>
          <cell r="X598">
            <v>0</v>
          </cell>
          <cell r="Y598">
            <v>17909341.27</v>
          </cell>
          <cell r="AB598">
            <v>772</v>
          </cell>
          <cell r="AC598">
            <v>1</v>
          </cell>
          <cell r="AD598" t="str">
            <v>IEPS GASOLINA 2/11</v>
          </cell>
          <cell r="AE598">
            <v>1012533.27</v>
          </cell>
          <cell r="AF598">
            <v>17909341.27</v>
          </cell>
        </row>
        <row r="599">
          <cell r="A599">
            <v>77202</v>
          </cell>
          <cell r="B599">
            <v>772</v>
          </cell>
          <cell r="C599">
            <v>2</v>
          </cell>
          <cell r="D599" t="str">
            <v>RECARGOS IEPS GASOLINA 2/11</v>
          </cell>
          <cell r="E599">
            <v>101092.14</v>
          </cell>
          <cell r="F599">
            <v>-44500.01</v>
          </cell>
          <cell r="G599">
            <v>13895.78</v>
          </cell>
          <cell r="H599">
            <v>70487.91</v>
          </cell>
          <cell r="I599">
            <v>14557.8</v>
          </cell>
          <cell r="J599">
            <v>-9397.49</v>
          </cell>
          <cell r="K599">
            <v>40329.78</v>
          </cell>
          <cell r="L599">
            <v>45490.09</v>
          </cell>
          <cell r="M599">
            <v>25394</v>
          </cell>
          <cell r="N599">
            <v>-28067.27</v>
          </cell>
          <cell r="O599">
            <v>70191.27</v>
          </cell>
          <cell r="P599">
            <v>67518</v>
          </cell>
          <cell r="T599">
            <v>0</v>
          </cell>
          <cell r="U599">
            <v>183496</v>
          </cell>
          <cell r="X599">
            <v>0</v>
          </cell>
          <cell r="Y599">
            <v>183496</v>
          </cell>
          <cell r="AB599">
            <v>772</v>
          </cell>
          <cell r="AC599">
            <v>2</v>
          </cell>
          <cell r="AD599" t="str">
            <v>RECARGOS IEPS GASOLINA 2/11</v>
          </cell>
          <cell r="AE599">
            <v>70191.27</v>
          </cell>
          <cell r="AF599">
            <v>183496</v>
          </cell>
        </row>
        <row r="600">
          <cell r="A600">
            <v>77203</v>
          </cell>
          <cell r="B600">
            <v>772</v>
          </cell>
          <cell r="C600">
            <v>3</v>
          </cell>
          <cell r="D600" t="str">
            <v>ACTUALIZACION IEPS GASOLINA 2/11</v>
          </cell>
          <cell r="E600">
            <v>16999.310000000001</v>
          </cell>
          <cell r="F600">
            <v>-2126.0300000000002</v>
          </cell>
          <cell r="G600">
            <v>8048.45</v>
          </cell>
          <cell r="H600">
            <v>22921.73</v>
          </cell>
          <cell r="I600">
            <v>9314.98</v>
          </cell>
          <cell r="J600">
            <v>-8521.61</v>
          </cell>
          <cell r="K600">
            <v>5368.9</v>
          </cell>
          <cell r="L600">
            <v>6162.2699999999986</v>
          </cell>
          <cell r="M600">
            <v>-51.64</v>
          </cell>
          <cell r="N600">
            <v>-14997.27</v>
          </cell>
          <cell r="O600">
            <v>17484</v>
          </cell>
          <cell r="P600">
            <v>2435.09</v>
          </cell>
          <cell r="T600">
            <v>0</v>
          </cell>
          <cell r="U600">
            <v>31519.089999999997</v>
          </cell>
          <cell r="X600">
            <v>0</v>
          </cell>
          <cell r="Y600">
            <v>31519.09</v>
          </cell>
          <cell r="AB600">
            <v>772</v>
          </cell>
          <cell r="AC600">
            <v>3</v>
          </cell>
          <cell r="AD600" t="str">
            <v>ACTUALIZACION IEPS GASOLINA 2/11</v>
          </cell>
          <cell r="AE600">
            <v>17484</v>
          </cell>
          <cell r="AF600">
            <v>31519.09</v>
          </cell>
        </row>
        <row r="601">
          <cell r="A601">
            <v>77204</v>
          </cell>
          <cell r="B601">
            <v>772</v>
          </cell>
          <cell r="C601">
            <v>4</v>
          </cell>
          <cell r="D601" t="str">
            <v>MULTAS POR COR FISCAL IEPS GASOLINA 2/11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459.82</v>
          </cell>
          <cell r="K601">
            <v>2703.63</v>
          </cell>
          <cell r="L601">
            <v>3163.4500000000003</v>
          </cell>
          <cell r="M601">
            <v>2838.55</v>
          </cell>
          <cell r="N601">
            <v>2455.64</v>
          </cell>
          <cell r="O601">
            <v>4102</v>
          </cell>
          <cell r="P601">
            <v>9396.19</v>
          </cell>
          <cell r="T601">
            <v>0</v>
          </cell>
          <cell r="U601">
            <v>12559.640000000001</v>
          </cell>
          <cell r="X601">
            <v>0</v>
          </cell>
          <cell r="Y601">
            <v>12559.64</v>
          </cell>
          <cell r="AB601">
            <v>772</v>
          </cell>
          <cell r="AC601">
            <v>4</v>
          </cell>
          <cell r="AD601" t="str">
            <v>MULTAS POR COR FISCAL IEPS GASOLINA 2/11</v>
          </cell>
          <cell r="AE601">
            <v>4102</v>
          </cell>
          <cell r="AF601">
            <v>12559.64</v>
          </cell>
        </row>
        <row r="602">
          <cell r="A602">
            <v>77205</v>
          </cell>
          <cell r="B602">
            <v>772</v>
          </cell>
          <cell r="C602">
            <v>5</v>
          </cell>
          <cell r="D602" t="str">
            <v>GASTOS DE EJECUCION IEPS 2/11</v>
          </cell>
          <cell r="E602">
            <v>0</v>
          </cell>
          <cell r="F602">
            <v>21.82</v>
          </cell>
          <cell r="G602">
            <v>0</v>
          </cell>
          <cell r="H602">
            <v>21.82</v>
          </cell>
          <cell r="I602">
            <v>16.36</v>
          </cell>
          <cell r="J602">
            <v>30.91</v>
          </cell>
          <cell r="K602">
            <v>0</v>
          </cell>
          <cell r="L602">
            <v>47.269999999999996</v>
          </cell>
          <cell r="M602">
            <v>-69.09</v>
          </cell>
          <cell r="N602">
            <v>0</v>
          </cell>
          <cell r="O602">
            <v>0</v>
          </cell>
          <cell r="P602">
            <v>-69.09</v>
          </cell>
          <cell r="T602">
            <v>0</v>
          </cell>
          <cell r="U602">
            <v>0</v>
          </cell>
          <cell r="X602">
            <v>0</v>
          </cell>
          <cell r="Y602">
            <v>0</v>
          </cell>
          <cell r="AB602">
            <v>772</v>
          </cell>
          <cell r="AC602">
            <v>5</v>
          </cell>
          <cell r="AD602" t="str">
            <v>GASTOS DE EJECUCION IEPS 2/11</v>
          </cell>
          <cell r="AE602">
            <v>0</v>
          </cell>
          <cell r="AF602">
            <v>0</v>
          </cell>
        </row>
        <row r="603">
          <cell r="A603">
            <v>77206</v>
          </cell>
          <cell r="B603">
            <v>772</v>
          </cell>
          <cell r="C603">
            <v>6</v>
          </cell>
          <cell r="D603" t="str">
            <v>MULTAS X INCUMPLIMIENTO A REQ.IEPS 2/11</v>
          </cell>
          <cell r="E603">
            <v>0</v>
          </cell>
          <cell r="F603">
            <v>2009.45</v>
          </cell>
          <cell r="G603">
            <v>2166.5500000000002</v>
          </cell>
          <cell r="H603">
            <v>4176</v>
          </cell>
          <cell r="I603">
            <v>-3730.18</v>
          </cell>
          <cell r="J603">
            <v>1872</v>
          </cell>
          <cell r="K603">
            <v>-33.46</v>
          </cell>
          <cell r="L603">
            <v>-1891.6399999999999</v>
          </cell>
          <cell r="M603">
            <v>-1999.27</v>
          </cell>
          <cell r="N603">
            <v>1318.55</v>
          </cell>
          <cell r="O603">
            <v>-1069.0899999999999</v>
          </cell>
          <cell r="P603">
            <v>-1749.81</v>
          </cell>
          <cell r="T603">
            <v>0</v>
          </cell>
          <cell r="U603">
            <v>534.55000000000018</v>
          </cell>
          <cell r="X603">
            <v>0</v>
          </cell>
          <cell r="Y603">
            <v>534.54999999999995</v>
          </cell>
          <cell r="AB603">
            <v>772</v>
          </cell>
          <cell r="AC603">
            <v>6</v>
          </cell>
          <cell r="AD603" t="str">
            <v>MULTAS X INCUMPLIMIENTO A REQ.IEPS 2/11</v>
          </cell>
          <cell r="AE603">
            <v>-1069.0899999999999</v>
          </cell>
          <cell r="AF603">
            <v>534.54999999999995</v>
          </cell>
        </row>
        <row r="604">
          <cell r="A604">
            <v>77207</v>
          </cell>
          <cell r="B604">
            <v>772</v>
          </cell>
          <cell r="C604">
            <v>7</v>
          </cell>
          <cell r="D604" t="str">
            <v>MULTAS POR EXTEMPORANEIDAD IEPS 2/11</v>
          </cell>
          <cell r="E604">
            <v>0</v>
          </cell>
          <cell r="F604">
            <v>1902.18</v>
          </cell>
          <cell r="G604">
            <v>2574.1799999999998</v>
          </cell>
          <cell r="H604">
            <v>4476.3599999999997</v>
          </cell>
          <cell r="I604">
            <v>-3249.45</v>
          </cell>
          <cell r="J604">
            <v>1550.54</v>
          </cell>
          <cell r="K604">
            <v>346.19</v>
          </cell>
          <cell r="L604">
            <v>-1352.7199999999998</v>
          </cell>
          <cell r="M604">
            <v>-1973.09</v>
          </cell>
          <cell r="N604">
            <v>-259.64</v>
          </cell>
          <cell r="O604">
            <v>-178.18</v>
          </cell>
          <cell r="P604">
            <v>-2410.91</v>
          </cell>
          <cell r="T604">
            <v>0</v>
          </cell>
          <cell r="U604">
            <v>712.73</v>
          </cell>
          <cell r="X604">
            <v>0</v>
          </cell>
          <cell r="Y604">
            <v>712.73</v>
          </cell>
          <cell r="AB604">
            <v>772</v>
          </cell>
          <cell r="AC604">
            <v>7</v>
          </cell>
          <cell r="AD604" t="str">
            <v>MULTAS POR EXTEMPORANEIDAD IEPS 2/11</v>
          </cell>
          <cell r="AE604">
            <v>-178.18</v>
          </cell>
          <cell r="AF604">
            <v>712.73</v>
          </cell>
        </row>
        <row r="605">
          <cell r="A605">
            <v>77211</v>
          </cell>
          <cell r="B605">
            <v>772</v>
          </cell>
          <cell r="C605">
            <v>11</v>
          </cell>
          <cell r="D605" t="str">
            <v>IEPS GASOLINA 2/11 FISCALIZADO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  <cell r="O605">
            <v>0</v>
          </cell>
          <cell r="P605">
            <v>0</v>
          </cell>
          <cell r="T605">
            <v>0</v>
          </cell>
          <cell r="U605">
            <v>0</v>
          </cell>
          <cell r="X605">
            <v>0</v>
          </cell>
          <cell r="Y605">
            <v>0</v>
          </cell>
          <cell r="AB605">
            <v>772</v>
          </cell>
          <cell r="AC605">
            <v>11</v>
          </cell>
          <cell r="AD605" t="str">
            <v>IEPS GASOLINA 2/11 FISCALIZADO</v>
          </cell>
          <cell r="AE605">
            <v>0</v>
          </cell>
          <cell r="AF605">
            <v>0</v>
          </cell>
        </row>
        <row r="606">
          <cell r="A606">
            <v>77212</v>
          </cell>
          <cell r="B606">
            <v>772</v>
          </cell>
          <cell r="C606">
            <v>12</v>
          </cell>
          <cell r="D606" t="str">
            <v>RECARGOS IEPS GASOLINA 2/11 FISCALIZADO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  <cell r="P606">
            <v>0</v>
          </cell>
          <cell r="T606">
            <v>0</v>
          </cell>
          <cell r="U606">
            <v>0</v>
          </cell>
          <cell r="X606">
            <v>0</v>
          </cell>
          <cell r="Y606">
            <v>0</v>
          </cell>
          <cell r="AB606">
            <v>772</v>
          </cell>
          <cell r="AC606">
            <v>12</v>
          </cell>
          <cell r="AD606" t="str">
            <v>RECARGOS IEPS GASOLINA 2/11 FISCALIZADO</v>
          </cell>
          <cell r="AE606">
            <v>0</v>
          </cell>
          <cell r="AF606">
            <v>0</v>
          </cell>
        </row>
        <row r="607">
          <cell r="A607">
            <v>77213</v>
          </cell>
          <cell r="B607">
            <v>772</v>
          </cell>
          <cell r="C607">
            <v>13</v>
          </cell>
          <cell r="D607" t="str">
            <v>ACTUALIZACION IEPS GASOLINA 2/11 FISCALI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  <cell r="O607">
            <v>0</v>
          </cell>
          <cell r="P607">
            <v>0</v>
          </cell>
          <cell r="T607">
            <v>0</v>
          </cell>
          <cell r="U607">
            <v>0</v>
          </cell>
          <cell r="X607">
            <v>0</v>
          </cell>
          <cell r="Y607">
            <v>0</v>
          </cell>
          <cell r="AB607">
            <v>772</v>
          </cell>
          <cell r="AC607">
            <v>13</v>
          </cell>
          <cell r="AD607" t="str">
            <v>ACTUALIZACION IEPS GASOLINA 2/11 FISCALI</v>
          </cell>
          <cell r="AE607">
            <v>0</v>
          </cell>
          <cell r="AF607">
            <v>0</v>
          </cell>
        </row>
        <row r="608">
          <cell r="A608">
            <v>77214</v>
          </cell>
          <cell r="B608">
            <v>772</v>
          </cell>
          <cell r="C608">
            <v>14</v>
          </cell>
          <cell r="D608" t="str">
            <v>MULTA X CORREC.FISCAL IEPS GAS.2/11 FISC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  <cell r="O608">
            <v>0</v>
          </cell>
          <cell r="P608">
            <v>0</v>
          </cell>
          <cell r="T608">
            <v>0</v>
          </cell>
          <cell r="U608">
            <v>0</v>
          </cell>
          <cell r="X608">
            <v>0</v>
          </cell>
          <cell r="Y608">
            <v>0</v>
          </cell>
          <cell r="AB608">
            <v>772</v>
          </cell>
          <cell r="AC608">
            <v>14</v>
          </cell>
          <cell r="AD608" t="str">
            <v>MULTA X CORREC.FISCAL IEPS GAS.2/11 FISC</v>
          </cell>
          <cell r="AE608">
            <v>0</v>
          </cell>
          <cell r="AF608">
            <v>0</v>
          </cell>
        </row>
        <row r="609">
          <cell r="A609">
            <v>77604</v>
          </cell>
          <cell r="B609">
            <v>776</v>
          </cell>
          <cell r="C609">
            <v>4</v>
          </cell>
          <cell r="D609" t="str">
            <v>INTERESES POR PLAZO (2%)</v>
          </cell>
          <cell r="E609">
            <v>22.1</v>
          </cell>
          <cell r="F609">
            <v>4.66</v>
          </cell>
          <cell r="G609">
            <v>7.31</v>
          </cell>
          <cell r="H609">
            <v>34.07</v>
          </cell>
          <cell r="I609">
            <v>-8.6999999999999993</v>
          </cell>
          <cell r="J609">
            <v>3.29</v>
          </cell>
          <cell r="K609">
            <v>-7.14</v>
          </cell>
          <cell r="L609">
            <v>-12.549999999999999</v>
          </cell>
          <cell r="M609">
            <v>0.21</v>
          </cell>
          <cell r="N609">
            <v>2.27</v>
          </cell>
          <cell r="O609">
            <v>-3.75</v>
          </cell>
          <cell r="P609">
            <v>-1.27</v>
          </cell>
          <cell r="T609">
            <v>0</v>
          </cell>
          <cell r="U609">
            <v>20.25</v>
          </cell>
          <cell r="X609">
            <v>0</v>
          </cell>
          <cell r="Y609">
            <v>20.25</v>
          </cell>
          <cell r="AB609">
            <v>776</v>
          </cell>
          <cell r="AC609">
            <v>4</v>
          </cell>
          <cell r="AD609" t="str">
            <v>INTERESES POR PLAZO (2%)</v>
          </cell>
          <cell r="AE609">
            <v>-3.75</v>
          </cell>
          <cell r="AF609">
            <v>20.25</v>
          </cell>
        </row>
        <row r="610">
          <cell r="A610">
            <v>77610</v>
          </cell>
          <cell r="B610">
            <v>776</v>
          </cell>
          <cell r="C610">
            <v>10</v>
          </cell>
          <cell r="D610" t="str">
            <v>INT.POR PLAZO CREDITOS FISCALIZACION 25%</v>
          </cell>
          <cell r="E610">
            <v>547.72</v>
          </cell>
          <cell r="F610">
            <v>692.83</v>
          </cell>
          <cell r="G610">
            <v>7605.88</v>
          </cell>
          <cell r="H610">
            <v>8846.43</v>
          </cell>
          <cell r="I610">
            <v>-8298.7099999999991</v>
          </cell>
          <cell r="J610">
            <v>0</v>
          </cell>
          <cell r="K610">
            <v>0</v>
          </cell>
          <cell r="L610">
            <v>-8298.7099999999991</v>
          </cell>
          <cell r="M610">
            <v>3846.89</v>
          </cell>
          <cell r="N610">
            <v>-3846.89</v>
          </cell>
          <cell r="O610">
            <v>0</v>
          </cell>
          <cell r="P610">
            <v>0</v>
          </cell>
          <cell r="T610">
            <v>0</v>
          </cell>
          <cell r="U610">
            <v>547.72000000000116</v>
          </cell>
          <cell r="X610">
            <v>1.1368683772161603E-12</v>
          </cell>
          <cell r="Y610">
            <v>547.72</v>
          </cell>
          <cell r="AB610">
            <v>776</v>
          </cell>
          <cell r="AC610">
            <v>10</v>
          </cell>
          <cell r="AD610" t="str">
            <v>INT.POR PLAZO CREDITOS FISCALIZACION 25%</v>
          </cell>
          <cell r="AE610">
            <v>0</v>
          </cell>
          <cell r="AF610">
            <v>547.72</v>
          </cell>
        </row>
        <row r="611">
          <cell r="A611">
            <v>77611</v>
          </cell>
          <cell r="B611">
            <v>776</v>
          </cell>
          <cell r="C611">
            <v>11</v>
          </cell>
          <cell r="D611" t="str">
            <v>REC.POR MORA CREDITOS FISCALIZACION 25%</v>
          </cell>
          <cell r="E611">
            <v>30.4</v>
          </cell>
          <cell r="F611">
            <v>-30.4</v>
          </cell>
          <cell r="G611">
            <v>0</v>
          </cell>
          <cell r="H611">
            <v>0</v>
          </cell>
          <cell r="I611">
            <v>30.4</v>
          </cell>
          <cell r="J611">
            <v>0</v>
          </cell>
          <cell r="K611">
            <v>0</v>
          </cell>
          <cell r="L611">
            <v>30.4</v>
          </cell>
          <cell r="M611">
            <v>0</v>
          </cell>
          <cell r="N611">
            <v>0</v>
          </cell>
          <cell r="O611">
            <v>0</v>
          </cell>
          <cell r="P611">
            <v>0</v>
          </cell>
          <cell r="T611">
            <v>0</v>
          </cell>
          <cell r="U611">
            <v>30.4</v>
          </cell>
          <cell r="X611">
            <v>0</v>
          </cell>
          <cell r="Y611">
            <v>30.4</v>
          </cell>
          <cell r="AB611">
            <v>776</v>
          </cell>
          <cell r="AC611">
            <v>11</v>
          </cell>
          <cell r="AD611" t="str">
            <v>REC.POR MORA CREDITOS FISCALIZACION 25%</v>
          </cell>
          <cell r="AE611">
            <v>0</v>
          </cell>
          <cell r="AF611">
            <v>30.4</v>
          </cell>
        </row>
        <row r="612">
          <cell r="A612">
            <v>77615</v>
          </cell>
          <cell r="B612">
            <v>776</v>
          </cell>
          <cell r="C612">
            <v>15</v>
          </cell>
          <cell r="D612" t="str">
            <v>REC.DE MULTAS ADM.FED.NO FISCALES 2%</v>
          </cell>
          <cell r="E612">
            <v>3.37</v>
          </cell>
          <cell r="F612">
            <v>1.37</v>
          </cell>
          <cell r="G612">
            <v>9.8800000000000008</v>
          </cell>
          <cell r="H612">
            <v>14.620000000000001</v>
          </cell>
          <cell r="I612">
            <v>-11.93</v>
          </cell>
          <cell r="J612">
            <v>2.57</v>
          </cell>
          <cell r="K612">
            <v>-3.76</v>
          </cell>
          <cell r="L612">
            <v>-13.12</v>
          </cell>
          <cell r="M612">
            <v>0.62</v>
          </cell>
          <cell r="N612">
            <v>1.41</v>
          </cell>
          <cell r="O612">
            <v>18.78</v>
          </cell>
          <cell r="P612">
            <v>20.810000000000002</v>
          </cell>
          <cell r="T612">
            <v>0</v>
          </cell>
          <cell r="U612">
            <v>22.310000000000002</v>
          </cell>
          <cell r="X612">
            <v>0</v>
          </cell>
          <cell r="Y612">
            <v>22.31</v>
          </cell>
          <cell r="AB612">
            <v>776</v>
          </cell>
          <cell r="AC612">
            <v>15</v>
          </cell>
          <cell r="AD612" t="str">
            <v>REC.DE MULTAS ADM.FED.NO FISCALES 2%</v>
          </cell>
          <cell r="AE612">
            <v>18.78</v>
          </cell>
          <cell r="AF612">
            <v>22.31</v>
          </cell>
        </row>
        <row r="613">
          <cell r="B613">
            <v>776</v>
          </cell>
          <cell r="C613">
            <v>0</v>
          </cell>
          <cell r="D613" t="str">
            <v>RECARGOS</v>
          </cell>
          <cell r="E613">
            <v>2021.77</v>
          </cell>
          <cell r="F613">
            <v>668.46</v>
          </cell>
          <cell r="G613">
            <v>7623.07</v>
          </cell>
          <cell r="H613">
            <v>10313.299999999999</v>
          </cell>
          <cell r="I613">
            <v>-8288.94</v>
          </cell>
          <cell r="J613">
            <v>121841.21</v>
          </cell>
          <cell r="K613">
            <v>-121846.25</v>
          </cell>
          <cell r="L613">
            <v>-8293.9799999999959</v>
          </cell>
          <cell r="M613">
            <v>25747.85</v>
          </cell>
          <cell r="N613">
            <v>-25743.34</v>
          </cell>
          <cell r="O613">
            <v>15.03</v>
          </cell>
          <cell r="P613">
            <v>19.5399999999984</v>
          </cell>
          <cell r="T613">
            <v>0</v>
          </cell>
          <cell r="U613">
            <v>2038.8600000000024</v>
          </cell>
          <cell r="X613">
            <v>2.5011104298755527E-12</v>
          </cell>
          <cell r="Y613">
            <v>2038.86</v>
          </cell>
          <cell r="AB613">
            <v>776</v>
          </cell>
          <cell r="AC613">
            <v>0</v>
          </cell>
          <cell r="AD613" t="str">
            <v>RECARGOS</v>
          </cell>
          <cell r="AE613">
            <v>15.03</v>
          </cell>
          <cell r="AF613">
            <v>2038.86</v>
          </cell>
        </row>
        <row r="614">
          <cell r="A614">
            <v>77902</v>
          </cell>
          <cell r="B614">
            <v>779</v>
          </cell>
          <cell r="C614">
            <v>2</v>
          </cell>
          <cell r="D614" t="str">
            <v>ACTUALIZACION ISR 25%</v>
          </cell>
          <cell r="E614">
            <v>1099.5999999999999</v>
          </cell>
          <cell r="F614">
            <v>0</v>
          </cell>
          <cell r="G614">
            <v>0</v>
          </cell>
          <cell r="H614">
            <v>1099.5999999999999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  <cell r="T614">
            <v>0</v>
          </cell>
          <cell r="U614">
            <v>1099.5999999999999</v>
          </cell>
          <cell r="X614">
            <v>0</v>
          </cell>
          <cell r="Y614">
            <v>1099.5999999999999</v>
          </cell>
          <cell r="AB614">
            <v>779</v>
          </cell>
          <cell r="AC614">
            <v>2</v>
          </cell>
          <cell r="AD614" t="str">
            <v>ACTUALIZACION ISR 25%</v>
          </cell>
          <cell r="AE614">
            <v>0</v>
          </cell>
          <cell r="AF614">
            <v>1099.5999999999999</v>
          </cell>
        </row>
        <row r="615">
          <cell r="A615">
            <v>77913</v>
          </cell>
          <cell r="B615">
            <v>779</v>
          </cell>
          <cell r="C615">
            <v>13</v>
          </cell>
          <cell r="D615" t="str">
            <v>ACT.MULTAS ADM.FEDERALES NO FISCALES 2%</v>
          </cell>
          <cell r="E615">
            <v>924.64</v>
          </cell>
          <cell r="F615">
            <v>98.24</v>
          </cell>
          <cell r="G615">
            <v>185.72</v>
          </cell>
          <cell r="H615">
            <v>1208.5999999999999</v>
          </cell>
          <cell r="I615">
            <v>-264.10000000000002</v>
          </cell>
          <cell r="J615">
            <v>312.73</v>
          </cell>
          <cell r="K615">
            <v>304.8</v>
          </cell>
          <cell r="L615">
            <v>353.43</v>
          </cell>
          <cell r="M615">
            <v>-202.54</v>
          </cell>
          <cell r="N615">
            <v>2580.62</v>
          </cell>
          <cell r="O615">
            <v>-1765.92</v>
          </cell>
          <cell r="P615">
            <v>612.15999999999985</v>
          </cell>
          <cell r="T615">
            <v>0</v>
          </cell>
          <cell r="U615">
            <v>2174.1899999999996</v>
          </cell>
          <cell r="X615">
            <v>0</v>
          </cell>
          <cell r="Y615">
            <v>2174.19</v>
          </cell>
          <cell r="AB615">
            <v>779</v>
          </cell>
          <cell r="AC615">
            <v>13</v>
          </cell>
          <cell r="AD615" t="str">
            <v>ACT.MULTAS ADM.FEDERALES NO FISCALES 2%</v>
          </cell>
          <cell r="AE615">
            <v>-1765.92</v>
          </cell>
          <cell r="AF615">
            <v>2174.19</v>
          </cell>
        </row>
        <row r="616">
          <cell r="A616">
            <v>78901</v>
          </cell>
          <cell r="B616">
            <v>789</v>
          </cell>
          <cell r="C616">
            <v>1</v>
          </cell>
          <cell r="D616" t="str">
            <v>MULTAS INFRACC LEY FED TRAB 2% (325)</v>
          </cell>
          <cell r="E616">
            <v>373.89</v>
          </cell>
          <cell r="F616">
            <v>91.65</v>
          </cell>
          <cell r="G616">
            <v>-168.31</v>
          </cell>
          <cell r="H616">
            <v>297.22999999999996</v>
          </cell>
          <cell r="I616">
            <v>131.25</v>
          </cell>
          <cell r="J616">
            <v>81.3</v>
          </cell>
          <cell r="K616">
            <v>-15.78</v>
          </cell>
          <cell r="L616">
            <v>196.77</v>
          </cell>
          <cell r="M616">
            <v>-329.83</v>
          </cell>
          <cell r="N616">
            <v>459.17</v>
          </cell>
          <cell r="O616">
            <v>236.87</v>
          </cell>
          <cell r="P616">
            <v>366.21000000000004</v>
          </cell>
          <cell r="T616">
            <v>0</v>
          </cell>
          <cell r="U616">
            <v>860.21</v>
          </cell>
          <cell r="X616">
            <v>0</v>
          </cell>
          <cell r="Y616">
            <v>860.21</v>
          </cell>
          <cell r="AB616">
            <v>789</v>
          </cell>
          <cell r="AC616">
            <v>1</v>
          </cell>
          <cell r="AD616" t="str">
            <v>MULTAS INFRACC LEY FED TRAB 2% (325)</v>
          </cell>
          <cell r="AE616">
            <v>236.87</v>
          </cell>
          <cell r="AF616">
            <v>860.21</v>
          </cell>
        </row>
        <row r="617">
          <cell r="A617">
            <v>78902</v>
          </cell>
          <cell r="B617">
            <v>789</v>
          </cell>
          <cell r="C617">
            <v>2</v>
          </cell>
          <cell r="D617" t="str">
            <v>MULTAS INFRACC REG TRAN FED 2% (327)</v>
          </cell>
          <cell r="E617">
            <v>3612.28</v>
          </cell>
          <cell r="F617">
            <v>-584.11</v>
          </cell>
          <cell r="G617">
            <v>-1238.9000000000001</v>
          </cell>
          <cell r="H617">
            <v>1789.27</v>
          </cell>
          <cell r="I617">
            <v>860.44</v>
          </cell>
          <cell r="J617">
            <v>2670.13</v>
          </cell>
          <cell r="K617">
            <v>-7.48</v>
          </cell>
          <cell r="L617">
            <v>3523.09</v>
          </cell>
          <cell r="M617">
            <v>1091.8</v>
          </cell>
          <cell r="N617">
            <v>13991.37</v>
          </cell>
          <cell r="O617">
            <v>-5329.88</v>
          </cell>
          <cell r="P617">
            <v>9753.2900000000009</v>
          </cell>
          <cell r="T617">
            <v>0</v>
          </cell>
          <cell r="U617">
            <v>15065.650000000001</v>
          </cell>
          <cell r="X617">
            <v>0</v>
          </cell>
          <cell r="Y617">
            <v>15065.65</v>
          </cell>
          <cell r="AB617">
            <v>789</v>
          </cell>
          <cell r="AC617">
            <v>2</v>
          </cell>
          <cell r="AD617" t="str">
            <v>MULTAS INFRACC REG TRAN FED 2% (327)</v>
          </cell>
          <cell r="AE617">
            <v>-5329.88</v>
          </cell>
          <cell r="AF617">
            <v>15065.65</v>
          </cell>
        </row>
        <row r="618">
          <cell r="A618">
            <v>78903</v>
          </cell>
          <cell r="B618">
            <v>789</v>
          </cell>
          <cell r="C618">
            <v>3</v>
          </cell>
          <cell r="D618" t="str">
            <v>MULTAS DE LA PROFECO 2% (332)</v>
          </cell>
          <cell r="E618">
            <v>9994.42</v>
          </cell>
          <cell r="F618">
            <v>-380.21</v>
          </cell>
          <cell r="G618">
            <v>8195.81</v>
          </cell>
          <cell r="H618">
            <v>17810.02</v>
          </cell>
          <cell r="I618">
            <v>-10269.42</v>
          </cell>
          <cell r="J618">
            <v>1694.05</v>
          </cell>
          <cell r="K618">
            <v>-814.01</v>
          </cell>
          <cell r="L618">
            <v>-9389.380000000001</v>
          </cell>
          <cell r="M618">
            <v>2787.39</v>
          </cell>
          <cell r="N618">
            <v>-6363.38</v>
          </cell>
          <cell r="O618">
            <v>2752.73</v>
          </cell>
          <cell r="P618">
            <v>-823.26000000000022</v>
          </cell>
          <cell r="T618">
            <v>0</v>
          </cell>
          <cell r="U618">
            <v>7597.3799999999992</v>
          </cell>
          <cell r="X618">
            <v>0</v>
          </cell>
          <cell r="Y618">
            <v>7597.38</v>
          </cell>
          <cell r="AB618">
            <v>789</v>
          </cell>
          <cell r="AC618">
            <v>3</v>
          </cell>
          <cell r="AD618" t="str">
            <v>MULTAS DE LA PROFECO 2% (332)</v>
          </cell>
          <cell r="AE618">
            <v>2752.73</v>
          </cell>
          <cell r="AF618">
            <v>7597.38</v>
          </cell>
        </row>
        <row r="619">
          <cell r="A619">
            <v>78904</v>
          </cell>
          <cell r="B619">
            <v>789</v>
          </cell>
          <cell r="C619">
            <v>4</v>
          </cell>
          <cell r="D619" t="str">
            <v>MULTAS DE VARIAS DEP FED 2% (334)</v>
          </cell>
          <cell r="E619">
            <v>214.78</v>
          </cell>
          <cell r="F619">
            <v>586.07000000000005</v>
          </cell>
          <cell r="G619">
            <v>-305.77999999999997</v>
          </cell>
          <cell r="H619">
            <v>495.07000000000005</v>
          </cell>
          <cell r="I619">
            <v>-307.87</v>
          </cell>
          <cell r="J619">
            <v>-64.180000000000007</v>
          </cell>
          <cell r="K619">
            <v>5005.47</v>
          </cell>
          <cell r="L619">
            <v>4633.42</v>
          </cell>
          <cell r="M619">
            <v>-4529.1899999999996</v>
          </cell>
          <cell r="N619">
            <v>-319.52999999999997</v>
          </cell>
          <cell r="O619">
            <v>1323.07</v>
          </cell>
          <cell r="P619">
            <v>-3525.6499999999996</v>
          </cell>
          <cell r="T619">
            <v>0</v>
          </cell>
          <cell r="U619">
            <v>1602.8400000000006</v>
          </cell>
          <cell r="X619">
            <v>0</v>
          </cell>
          <cell r="Y619">
            <v>1602.84</v>
          </cell>
          <cell r="AB619">
            <v>789</v>
          </cell>
          <cell r="AC619">
            <v>4</v>
          </cell>
          <cell r="AD619" t="str">
            <v>MULTAS DE VARIAS DEP FED 2% (334)</v>
          </cell>
          <cell r="AE619">
            <v>1323.07</v>
          </cell>
          <cell r="AF619">
            <v>1602.84</v>
          </cell>
        </row>
        <row r="620">
          <cell r="A620">
            <v>78905</v>
          </cell>
          <cell r="B620">
            <v>789</v>
          </cell>
          <cell r="C620">
            <v>5</v>
          </cell>
          <cell r="D620" t="str">
            <v>MULTAS SECOFI 2%</v>
          </cell>
          <cell r="E620">
            <v>0</v>
          </cell>
          <cell r="F620">
            <v>0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0</v>
          </cell>
          <cell r="O620">
            <v>20.67</v>
          </cell>
          <cell r="P620">
            <v>20.67</v>
          </cell>
          <cell r="T620">
            <v>0</v>
          </cell>
          <cell r="U620">
            <v>20.67</v>
          </cell>
          <cell r="X620">
            <v>0</v>
          </cell>
          <cell r="Y620">
            <v>20.67</v>
          </cell>
          <cell r="AB620">
            <v>789</v>
          </cell>
          <cell r="AC620">
            <v>5</v>
          </cell>
          <cell r="AD620" t="str">
            <v>MULTAS SECOFI 2%</v>
          </cell>
          <cell r="AE620">
            <v>20.67</v>
          </cell>
          <cell r="AF620">
            <v>20.67</v>
          </cell>
        </row>
        <row r="621">
          <cell r="A621">
            <v>78906</v>
          </cell>
          <cell r="B621">
            <v>789</v>
          </cell>
          <cell r="C621">
            <v>6</v>
          </cell>
          <cell r="D621" t="str">
            <v>MULTAS PROFEPA 2%</v>
          </cell>
          <cell r="E621">
            <v>376.69</v>
          </cell>
          <cell r="F621">
            <v>7827.63</v>
          </cell>
          <cell r="G621">
            <v>-6971.47</v>
          </cell>
          <cell r="H621">
            <v>1232.8499999999995</v>
          </cell>
          <cell r="I621">
            <v>-1131.71</v>
          </cell>
          <cell r="J621">
            <v>0</v>
          </cell>
          <cell r="K621">
            <v>534.42999999999995</v>
          </cell>
          <cell r="L621">
            <v>-597.28000000000009</v>
          </cell>
          <cell r="M621">
            <v>-635.57000000000005</v>
          </cell>
          <cell r="N621">
            <v>500.74</v>
          </cell>
          <cell r="O621">
            <v>1899.47</v>
          </cell>
          <cell r="P621">
            <v>1764.6399999999999</v>
          </cell>
          <cell r="T621">
            <v>0</v>
          </cell>
          <cell r="U621">
            <v>2400.2099999999991</v>
          </cell>
          <cell r="X621">
            <v>0</v>
          </cell>
          <cell r="Y621">
            <v>2400.21</v>
          </cell>
          <cell r="AB621">
            <v>789</v>
          </cell>
          <cell r="AC621">
            <v>6</v>
          </cell>
          <cell r="AD621" t="str">
            <v>MULTAS PROFEPA 2%</v>
          </cell>
          <cell r="AE621">
            <v>1899.47</v>
          </cell>
          <cell r="AF621">
            <v>2400.21</v>
          </cell>
        </row>
        <row r="622">
          <cell r="A622">
            <v>78910</v>
          </cell>
          <cell r="B622">
            <v>789</v>
          </cell>
          <cell r="C622">
            <v>10</v>
          </cell>
          <cell r="D622" t="str">
            <v>DEV. S/MULTAS ADMVAS FED(2%)</v>
          </cell>
          <cell r="H622">
            <v>0</v>
          </cell>
          <cell r="L622">
            <v>0</v>
          </cell>
          <cell r="O622">
            <v>-5156.3</v>
          </cell>
          <cell r="P622">
            <v>-5156.3</v>
          </cell>
          <cell r="T622">
            <v>0</v>
          </cell>
          <cell r="U622">
            <v>-5156.3</v>
          </cell>
          <cell r="X622">
            <v>0</v>
          </cell>
          <cell r="Y622">
            <v>-5156.3</v>
          </cell>
          <cell r="AB622">
            <v>789</v>
          </cell>
          <cell r="AC622">
            <v>10</v>
          </cell>
          <cell r="AD622" t="str">
            <v>DEV. S/MULTAS ADMVAS FED(2%)</v>
          </cell>
          <cell r="AE622">
            <v>-5156.3</v>
          </cell>
          <cell r="AF622">
            <v>-5156.3</v>
          </cell>
        </row>
        <row r="623">
          <cell r="A623">
            <v>78900</v>
          </cell>
          <cell r="B623">
            <v>789</v>
          </cell>
          <cell r="C623">
            <v>0</v>
          </cell>
          <cell r="D623" t="str">
            <v>TOTAL MULTAS</v>
          </cell>
          <cell r="E623">
            <v>16596.3</v>
          </cell>
          <cell r="F623">
            <v>7639.27</v>
          </cell>
          <cell r="G623">
            <v>-302.93</v>
          </cell>
          <cell r="H623">
            <v>23932.639999999999</v>
          </cell>
          <cell r="I623">
            <v>-10981.41</v>
          </cell>
          <cell r="J623">
            <v>4694.03</v>
          </cell>
          <cell r="K623">
            <v>5007.43</v>
          </cell>
          <cell r="L623">
            <v>-1279.9499999999998</v>
          </cell>
          <cell r="M623">
            <v>-1817.94</v>
          </cell>
          <cell r="N623">
            <v>10848.99</v>
          </cell>
          <cell r="O623">
            <v>-6019.29</v>
          </cell>
          <cell r="P623">
            <v>3011.7599999999993</v>
          </cell>
          <cell r="T623">
            <v>0</v>
          </cell>
          <cell r="U623">
            <v>25664.449999999997</v>
          </cell>
          <cell r="X623">
            <v>0</v>
          </cell>
          <cell r="Y623">
            <v>25664.45</v>
          </cell>
          <cell r="AB623">
            <v>789</v>
          </cell>
          <cell r="AC623">
            <v>0</v>
          </cell>
          <cell r="AD623" t="str">
            <v>TOTAL MULTAS</v>
          </cell>
          <cell r="AE623">
            <v>-6019.29</v>
          </cell>
          <cell r="AF623">
            <v>25664.45</v>
          </cell>
        </row>
        <row r="624">
          <cell r="A624">
            <v>0</v>
          </cell>
          <cell r="D624" t="str">
            <v>TOTAL ING. FEDERALES DE COORDINACION</v>
          </cell>
          <cell r="E624">
            <v>1276706642.1600001</v>
          </cell>
          <cell r="F624">
            <v>-10316774.949999999</v>
          </cell>
          <cell r="G624">
            <v>410896296.75</v>
          </cell>
          <cell r="H624">
            <v>1677286163.96</v>
          </cell>
          <cell r="I624">
            <v>-317830153.04000002</v>
          </cell>
          <cell r="J624">
            <v>56476039.640000001</v>
          </cell>
          <cell r="K624">
            <v>-175042685.74000001</v>
          </cell>
          <cell r="L624">
            <v>-436396799.14000005</v>
          </cell>
          <cell r="M624">
            <v>37451236.369999997</v>
          </cell>
          <cell r="N624">
            <v>21031758.390000001</v>
          </cell>
          <cell r="O624">
            <v>1173228798.01</v>
          </cell>
          <cell r="P624">
            <v>1231711792.77</v>
          </cell>
          <cell r="T624">
            <v>0</v>
          </cell>
          <cell r="U624">
            <v>2472601157.5900002</v>
          </cell>
          <cell r="X624">
            <v>0</v>
          </cell>
          <cell r="Y624">
            <v>2472601157.5900002</v>
          </cell>
          <cell r="AB624">
            <v>0</v>
          </cell>
          <cell r="AC624">
            <v>0</v>
          </cell>
          <cell r="AD624" t="str">
            <v>TOTAL ING. FEDERALES DE COORDINACION</v>
          </cell>
          <cell r="AE624">
            <v>1173228798.01</v>
          </cell>
          <cell r="AF624">
            <v>2472601157.5900002</v>
          </cell>
        </row>
        <row r="625">
          <cell r="B625">
            <v>789</v>
          </cell>
          <cell r="C625">
            <v>0</v>
          </cell>
          <cell r="D625" t="str">
            <v>TOTAL MULTAS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  <cell r="O625">
            <v>0</v>
          </cell>
          <cell r="P625">
            <v>0</v>
          </cell>
          <cell r="T625">
            <v>0</v>
          </cell>
          <cell r="U625">
            <v>0</v>
          </cell>
          <cell r="X625">
            <v>0</v>
          </cell>
          <cell r="Y625">
            <v>0</v>
          </cell>
          <cell r="AB625">
            <v>789</v>
          </cell>
          <cell r="AC625">
            <v>0</v>
          </cell>
          <cell r="AD625" t="str">
            <v>TOTAL MULTAS</v>
          </cell>
          <cell r="AE625">
            <v>0</v>
          </cell>
          <cell r="AF625">
            <v>0</v>
          </cell>
        </row>
        <row r="626">
          <cell r="B626">
            <v>789</v>
          </cell>
          <cell r="C626">
            <v>0</v>
          </cell>
          <cell r="D626" t="str">
            <v>ACREEDORES DIVERSOS DE ADMINISTRACION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  <cell r="O626">
            <v>0</v>
          </cell>
          <cell r="P626">
            <v>0</v>
          </cell>
          <cell r="T626">
            <v>0</v>
          </cell>
          <cell r="U626">
            <v>0</v>
          </cell>
          <cell r="X626">
            <v>0</v>
          </cell>
          <cell r="Y626">
            <v>0</v>
          </cell>
          <cell r="AB626">
            <v>789</v>
          </cell>
          <cell r="AC626">
            <v>0</v>
          </cell>
          <cell r="AD626" t="str">
            <v>ACREEDORES DIVERSOS DE ADMINISTRACION</v>
          </cell>
          <cell r="AE626">
            <v>0</v>
          </cell>
          <cell r="AF626">
            <v>0</v>
          </cell>
        </row>
        <row r="627">
          <cell r="B627">
            <v>801</v>
          </cell>
          <cell r="C627">
            <v>0</v>
          </cell>
          <cell r="D627" t="str">
            <v>ORGANISMOS DESCENTRALIZADOS</v>
          </cell>
          <cell r="H627">
            <v>0</v>
          </cell>
          <cell r="I627">
            <v>0</v>
          </cell>
          <cell r="J627">
            <v>0</v>
          </cell>
          <cell r="K627">
            <v>0</v>
          </cell>
          <cell r="L627">
            <v>0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  <cell r="T627">
            <v>0</v>
          </cell>
          <cell r="U627">
            <v>0</v>
          </cell>
          <cell r="X627">
            <v>0</v>
          </cell>
          <cell r="Y627">
            <v>0</v>
          </cell>
          <cell r="AB627">
            <v>801</v>
          </cell>
          <cell r="AC627">
            <v>0</v>
          </cell>
          <cell r="AD627" t="str">
            <v>ORGANISMOS DESCENTRALIZADOS</v>
          </cell>
          <cell r="AE627">
            <v>0</v>
          </cell>
          <cell r="AF627">
            <v>0</v>
          </cell>
        </row>
        <row r="628">
          <cell r="A628">
            <v>80200</v>
          </cell>
          <cell r="B628">
            <v>802</v>
          </cell>
          <cell r="C628">
            <v>0</v>
          </cell>
          <cell r="D628" t="str">
            <v>MENSAJERIA OTROS SERVICIO</v>
          </cell>
          <cell r="E628">
            <v>0</v>
          </cell>
          <cell r="F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  <cell r="T628">
            <v>0</v>
          </cell>
          <cell r="U628">
            <v>0</v>
          </cell>
          <cell r="X628">
            <v>0</v>
          </cell>
          <cell r="Y628">
            <v>0</v>
          </cell>
          <cell r="AB628">
            <v>802</v>
          </cell>
          <cell r="AC628">
            <v>0</v>
          </cell>
          <cell r="AD628" t="str">
            <v>MENSAJERIA OTROS SERVICIO</v>
          </cell>
          <cell r="AE628">
            <v>0</v>
          </cell>
          <cell r="AF628">
            <v>0</v>
          </cell>
        </row>
        <row r="629">
          <cell r="B629">
            <v>801</v>
          </cell>
          <cell r="C629">
            <v>0</v>
          </cell>
          <cell r="D629" t="str">
            <v>ORGANISMOS DESCENTRALIZADOS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T629">
            <v>0</v>
          </cell>
          <cell r="U629">
            <v>0</v>
          </cell>
          <cell r="X629">
            <v>0</v>
          </cell>
          <cell r="Y629">
            <v>0</v>
          </cell>
          <cell r="AB629">
            <v>801</v>
          </cell>
          <cell r="AC629">
            <v>0</v>
          </cell>
          <cell r="AD629" t="str">
            <v>ORGANISMOS DESCENTRALIZADOS</v>
          </cell>
          <cell r="AE629">
            <v>0</v>
          </cell>
          <cell r="AF629">
            <v>0</v>
          </cell>
        </row>
        <row r="630">
          <cell r="A630">
            <v>80201</v>
          </cell>
          <cell r="B630">
            <v>802</v>
          </cell>
          <cell r="C630">
            <v>1</v>
          </cell>
          <cell r="D630" t="str">
            <v>MENSAJERIA OTROS SERVICIO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0</v>
          </cell>
          <cell r="O630">
            <v>0</v>
          </cell>
          <cell r="P630">
            <v>0</v>
          </cell>
          <cell r="T630">
            <v>0</v>
          </cell>
          <cell r="U630">
            <v>0</v>
          </cell>
          <cell r="X630">
            <v>0</v>
          </cell>
          <cell r="Y630">
            <v>0</v>
          </cell>
          <cell r="AB630">
            <v>802</v>
          </cell>
          <cell r="AC630">
            <v>1</v>
          </cell>
          <cell r="AD630" t="str">
            <v>MENSAJERIA OTROS SERVICIO</v>
          </cell>
          <cell r="AE630">
            <v>0</v>
          </cell>
          <cell r="AF630">
            <v>0</v>
          </cell>
        </row>
        <row r="631">
          <cell r="A631">
            <v>80500</v>
          </cell>
          <cell r="B631">
            <v>805</v>
          </cell>
          <cell r="C631">
            <v>0</v>
          </cell>
          <cell r="D631" t="str">
            <v>90% INFRACCIONES DE TRANSITO AREA MET.</v>
          </cell>
          <cell r="E631">
            <v>0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0</v>
          </cell>
          <cell r="O631">
            <v>0</v>
          </cell>
          <cell r="P631">
            <v>0</v>
          </cell>
          <cell r="T631">
            <v>0</v>
          </cell>
          <cell r="U631">
            <v>0</v>
          </cell>
          <cell r="X631">
            <v>0</v>
          </cell>
          <cell r="Y631">
            <v>0</v>
          </cell>
          <cell r="AB631">
            <v>805</v>
          </cell>
          <cell r="AC631">
            <v>0</v>
          </cell>
          <cell r="AD631" t="str">
            <v>90% INFRACCIONES DE TRANSITO AREA MET.</v>
          </cell>
          <cell r="AE631">
            <v>0</v>
          </cell>
          <cell r="AF631">
            <v>0</v>
          </cell>
        </row>
        <row r="632">
          <cell r="A632">
            <v>80502</v>
          </cell>
          <cell r="B632">
            <v>805</v>
          </cell>
          <cell r="C632">
            <v>2</v>
          </cell>
          <cell r="D632" t="str">
            <v>IMPTO. MEJ. ESP. GARCIA N.L.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  <cell r="O632">
            <v>0</v>
          </cell>
          <cell r="P632">
            <v>0</v>
          </cell>
          <cell r="T632">
            <v>0</v>
          </cell>
          <cell r="U632">
            <v>0</v>
          </cell>
          <cell r="X632">
            <v>0</v>
          </cell>
          <cell r="Y632">
            <v>0</v>
          </cell>
          <cell r="AB632">
            <v>805</v>
          </cell>
          <cell r="AC632">
            <v>2</v>
          </cell>
          <cell r="AD632" t="str">
            <v>IMPTO. MEJ. ESP. GARCIA N.L.</v>
          </cell>
          <cell r="AE632">
            <v>0</v>
          </cell>
          <cell r="AF632">
            <v>0</v>
          </cell>
        </row>
        <row r="633">
          <cell r="A633">
            <v>80600</v>
          </cell>
          <cell r="B633">
            <v>806</v>
          </cell>
          <cell r="C633">
            <v>0</v>
          </cell>
          <cell r="D633" t="str">
            <v>PLUSVALIA LINCOLN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  <cell r="O633">
            <v>0</v>
          </cell>
          <cell r="P633">
            <v>0</v>
          </cell>
          <cell r="T633">
            <v>0</v>
          </cell>
          <cell r="U633">
            <v>0</v>
          </cell>
          <cell r="X633">
            <v>0</v>
          </cell>
          <cell r="Y633">
            <v>0</v>
          </cell>
          <cell r="AB633">
            <v>806</v>
          </cell>
          <cell r="AC633">
            <v>0</v>
          </cell>
          <cell r="AD633" t="str">
            <v>PLUSVALIA LINCOLN</v>
          </cell>
          <cell r="AE633">
            <v>0</v>
          </cell>
          <cell r="AF633">
            <v>0</v>
          </cell>
        </row>
        <row r="634">
          <cell r="A634">
            <v>80601</v>
          </cell>
          <cell r="B634">
            <v>806</v>
          </cell>
          <cell r="C634">
            <v>1</v>
          </cell>
          <cell r="D634" t="str">
            <v>IMP.MEJORA ESPECIFICA PLUSVALIA LINCOLN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  <cell r="T634">
            <v>0</v>
          </cell>
          <cell r="U634">
            <v>0</v>
          </cell>
          <cell r="X634">
            <v>0</v>
          </cell>
          <cell r="Y634">
            <v>0</v>
          </cell>
          <cell r="AB634">
            <v>806</v>
          </cell>
          <cell r="AC634">
            <v>1</v>
          </cell>
          <cell r="AD634" t="str">
            <v>IMP.MEJORA ESPECIFICA PLUSVALIA LINCOLN</v>
          </cell>
          <cell r="AE634">
            <v>0</v>
          </cell>
          <cell r="AF634">
            <v>0</v>
          </cell>
        </row>
        <row r="635">
          <cell r="A635">
            <v>80602</v>
          </cell>
          <cell r="B635">
            <v>806</v>
          </cell>
          <cell r="C635">
            <v>2</v>
          </cell>
          <cell r="D635" t="str">
            <v>FINANCIAMIENTO PLUSVALIA LINCOLN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  <cell r="T635">
            <v>0</v>
          </cell>
          <cell r="U635">
            <v>0</v>
          </cell>
          <cell r="X635">
            <v>0</v>
          </cell>
          <cell r="Y635">
            <v>0</v>
          </cell>
          <cell r="AB635">
            <v>806</v>
          </cell>
          <cell r="AC635">
            <v>2</v>
          </cell>
          <cell r="AD635" t="str">
            <v>FINANCIAMIENTO PLUSVALIA LINCOLN</v>
          </cell>
          <cell r="AE635">
            <v>0</v>
          </cell>
          <cell r="AF635">
            <v>0</v>
          </cell>
        </row>
        <row r="636">
          <cell r="A636">
            <v>80603</v>
          </cell>
          <cell r="B636">
            <v>806</v>
          </cell>
          <cell r="C636">
            <v>3</v>
          </cell>
          <cell r="D636" t="str">
            <v>COMP.S/IMP.MEJORA ESP.PLUSVALIA LINCOLN</v>
          </cell>
          <cell r="E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P636">
            <v>0</v>
          </cell>
          <cell r="T636">
            <v>0</v>
          </cell>
          <cell r="U636">
            <v>0</v>
          </cell>
          <cell r="X636">
            <v>0</v>
          </cell>
          <cell r="Y636">
            <v>0</v>
          </cell>
          <cell r="AB636">
            <v>806</v>
          </cell>
          <cell r="AC636">
            <v>3</v>
          </cell>
          <cell r="AD636" t="str">
            <v>COMP.S/IMP.MEJORA ESP.PLUSVALIA LINCOLN</v>
          </cell>
          <cell r="AE636">
            <v>0</v>
          </cell>
          <cell r="AF636">
            <v>0</v>
          </cell>
        </row>
        <row r="637">
          <cell r="A637">
            <v>80700</v>
          </cell>
          <cell r="B637">
            <v>807</v>
          </cell>
          <cell r="C637">
            <v>0</v>
          </cell>
          <cell r="D637" t="str">
            <v>RET DEL 2 AL MILLAR S/RECURSOS RAMO 33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  <cell r="T637">
            <v>0</v>
          </cell>
          <cell r="U637">
            <v>0</v>
          </cell>
          <cell r="X637">
            <v>0</v>
          </cell>
          <cell r="Y637">
            <v>0</v>
          </cell>
          <cell r="AB637">
            <v>807</v>
          </cell>
          <cell r="AC637">
            <v>0</v>
          </cell>
          <cell r="AD637" t="str">
            <v>RET DEL 2 AL MILLAR S/RECURSOS RAMO 33</v>
          </cell>
          <cell r="AE637">
            <v>0</v>
          </cell>
          <cell r="AF637">
            <v>0</v>
          </cell>
        </row>
        <row r="638">
          <cell r="A638">
            <v>80800</v>
          </cell>
          <cell r="B638">
            <v>808</v>
          </cell>
          <cell r="C638">
            <v>0</v>
          </cell>
          <cell r="D638" t="str">
            <v>RET DEL 5 AL MILLAR P/INSP Y VIG DE O.P.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  <cell r="L638">
            <v>0</v>
          </cell>
          <cell r="M638">
            <v>0</v>
          </cell>
          <cell r="N638">
            <v>0</v>
          </cell>
          <cell r="O638">
            <v>0</v>
          </cell>
          <cell r="P638">
            <v>0</v>
          </cell>
          <cell r="T638">
            <v>0</v>
          </cell>
          <cell r="U638">
            <v>0</v>
          </cell>
          <cell r="X638">
            <v>0</v>
          </cell>
          <cell r="Y638">
            <v>0</v>
          </cell>
          <cell r="AB638">
            <v>808</v>
          </cell>
          <cell r="AC638">
            <v>0</v>
          </cell>
          <cell r="AD638" t="str">
            <v>RET DEL 5 AL MILLAR P/INSP Y VIG DE O.P.</v>
          </cell>
          <cell r="AE638">
            <v>0</v>
          </cell>
          <cell r="AF638">
            <v>0</v>
          </cell>
        </row>
        <row r="639">
          <cell r="A639">
            <v>81700</v>
          </cell>
          <cell r="B639">
            <v>817</v>
          </cell>
          <cell r="C639">
            <v>0</v>
          </cell>
          <cell r="D639" t="str">
            <v>APORT.DE CONT. P/ICIC (2 AL MILLAR)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0</v>
          </cell>
          <cell r="O639">
            <v>0</v>
          </cell>
          <cell r="P639">
            <v>0</v>
          </cell>
          <cell r="T639">
            <v>0</v>
          </cell>
          <cell r="U639">
            <v>0</v>
          </cell>
          <cell r="X639">
            <v>0</v>
          </cell>
          <cell r="Y639">
            <v>0</v>
          </cell>
          <cell r="AB639">
            <v>817</v>
          </cell>
          <cell r="AC639">
            <v>0</v>
          </cell>
          <cell r="AD639" t="str">
            <v>APORT.DE CONT. P/ICIC (2 AL MILLAR)</v>
          </cell>
          <cell r="AE639">
            <v>0</v>
          </cell>
          <cell r="AF639">
            <v>0</v>
          </cell>
        </row>
        <row r="640">
          <cell r="A640">
            <v>82500</v>
          </cell>
          <cell r="B640">
            <v>825</v>
          </cell>
          <cell r="C640">
            <v>0</v>
          </cell>
          <cell r="D640" t="str">
            <v>PROGRAMA TIERRA PROPIA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  <cell r="T640">
            <v>0</v>
          </cell>
          <cell r="U640">
            <v>0</v>
          </cell>
          <cell r="X640">
            <v>0</v>
          </cell>
          <cell r="Y640">
            <v>0</v>
          </cell>
          <cell r="AB640">
            <v>825</v>
          </cell>
          <cell r="AC640">
            <v>0</v>
          </cell>
          <cell r="AD640" t="str">
            <v>PROGRAMA TIERRA PROPIA</v>
          </cell>
          <cell r="AE640">
            <v>0</v>
          </cell>
          <cell r="AF640">
            <v>0</v>
          </cell>
        </row>
        <row r="641">
          <cell r="A641">
            <v>83900</v>
          </cell>
          <cell r="B641">
            <v>839</v>
          </cell>
          <cell r="C641">
            <v>0</v>
          </cell>
          <cell r="D641" t="str">
            <v>DEP EN GARANTIA FIANZAS PODER JUD P/ANO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0</v>
          </cell>
          <cell r="O641">
            <v>0</v>
          </cell>
          <cell r="P641">
            <v>0</v>
          </cell>
          <cell r="T641">
            <v>0</v>
          </cell>
          <cell r="U641">
            <v>0</v>
          </cell>
          <cell r="X641">
            <v>0</v>
          </cell>
          <cell r="Y641">
            <v>0</v>
          </cell>
          <cell r="AB641">
            <v>839</v>
          </cell>
          <cell r="AC641">
            <v>0</v>
          </cell>
          <cell r="AD641" t="str">
            <v>DEP EN GARANTIA FIANZAS PODER JUD P/ANO</v>
          </cell>
          <cell r="AE641">
            <v>0</v>
          </cell>
          <cell r="AF641">
            <v>0</v>
          </cell>
        </row>
        <row r="642">
          <cell r="A642">
            <v>83901</v>
          </cell>
          <cell r="B642">
            <v>839</v>
          </cell>
          <cell r="C642">
            <v>1</v>
          </cell>
          <cell r="D642" t="str">
            <v>FIANZAS DE INTERES SOCIAL</v>
          </cell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0</v>
          </cell>
          <cell r="O642">
            <v>0</v>
          </cell>
          <cell r="P642">
            <v>0</v>
          </cell>
          <cell r="T642">
            <v>0</v>
          </cell>
          <cell r="U642">
            <v>0</v>
          </cell>
          <cell r="X642">
            <v>0</v>
          </cell>
          <cell r="Y642">
            <v>0</v>
          </cell>
          <cell r="AB642">
            <v>839</v>
          </cell>
          <cell r="AC642">
            <v>1</v>
          </cell>
          <cell r="AD642" t="str">
            <v>FIANZAS DE INTERES SOCIAL</v>
          </cell>
          <cell r="AE642">
            <v>0</v>
          </cell>
          <cell r="AF642">
            <v>0</v>
          </cell>
        </row>
        <row r="643">
          <cell r="A643">
            <v>84000</v>
          </cell>
          <cell r="B643">
            <v>840</v>
          </cell>
          <cell r="C643">
            <v>0</v>
          </cell>
          <cell r="D643" t="str">
            <v>DEP DE RENTA JUZGADOS PTE ANO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  <cell r="T643">
            <v>0</v>
          </cell>
          <cell r="U643">
            <v>0</v>
          </cell>
          <cell r="X643">
            <v>0</v>
          </cell>
          <cell r="Y643">
            <v>0</v>
          </cell>
          <cell r="AB643">
            <v>840</v>
          </cell>
          <cell r="AC643">
            <v>0</v>
          </cell>
          <cell r="AD643" t="str">
            <v>DEP DE RENTA JUZGADOS PTE ANO</v>
          </cell>
          <cell r="AE643">
            <v>0</v>
          </cell>
          <cell r="AF643">
            <v>0</v>
          </cell>
        </row>
        <row r="644">
          <cell r="A644">
            <v>85000</v>
          </cell>
          <cell r="B644">
            <v>850</v>
          </cell>
          <cell r="C644">
            <v>0</v>
          </cell>
          <cell r="D644" t="str">
            <v>ACREEDORES DIVERSOS ADMINISTRACION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  <cell r="T644">
            <v>0</v>
          </cell>
          <cell r="U644">
            <v>0</v>
          </cell>
          <cell r="X644">
            <v>0</v>
          </cell>
          <cell r="Y644">
            <v>0</v>
          </cell>
          <cell r="AB644">
            <v>850</v>
          </cell>
          <cell r="AC644">
            <v>0</v>
          </cell>
          <cell r="AD644" t="str">
            <v>ACREEDORES DIVERSOS ADMINISTRACION</v>
          </cell>
          <cell r="AE644">
            <v>0</v>
          </cell>
          <cell r="AF644">
            <v>0</v>
          </cell>
        </row>
        <row r="645">
          <cell r="A645">
            <v>89000</v>
          </cell>
          <cell r="B645">
            <v>890</v>
          </cell>
          <cell r="C645">
            <v>0</v>
          </cell>
          <cell r="D645" t="str">
            <v>TRANSFERENCIAS INFORMATICA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  <cell r="P645">
            <v>0</v>
          </cell>
          <cell r="T645">
            <v>0</v>
          </cell>
          <cell r="U645">
            <v>0</v>
          </cell>
          <cell r="X645">
            <v>0</v>
          </cell>
          <cell r="Y645">
            <v>0</v>
          </cell>
          <cell r="AB645">
            <v>890</v>
          </cell>
          <cell r="AC645">
            <v>0</v>
          </cell>
          <cell r="AD645" t="str">
            <v>TRANSFERENCIAS INFORMATICA</v>
          </cell>
          <cell r="AE645">
            <v>0</v>
          </cell>
          <cell r="AF645">
            <v>0</v>
          </cell>
        </row>
        <row r="646">
          <cell r="A646">
            <v>89001</v>
          </cell>
          <cell r="B646">
            <v>890</v>
          </cell>
          <cell r="C646">
            <v>1</v>
          </cell>
          <cell r="D646" t="str">
            <v>TRANSFERENCIAS DEPOSITOS DEL DIA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0</v>
          </cell>
          <cell r="O646">
            <v>0</v>
          </cell>
          <cell r="P646">
            <v>0</v>
          </cell>
          <cell r="T646">
            <v>0</v>
          </cell>
          <cell r="U646">
            <v>0</v>
          </cell>
          <cell r="X646">
            <v>0</v>
          </cell>
          <cell r="Y646">
            <v>0</v>
          </cell>
          <cell r="AB646">
            <v>890</v>
          </cell>
          <cell r="AC646">
            <v>1</v>
          </cell>
          <cell r="AD646" t="str">
            <v>TRANSFERENCIAS DEPOSITOS DEL DIA</v>
          </cell>
          <cell r="AE646">
            <v>0</v>
          </cell>
          <cell r="AF646">
            <v>0</v>
          </cell>
        </row>
        <row r="647">
          <cell r="A647">
            <v>89102</v>
          </cell>
          <cell r="B647">
            <v>891</v>
          </cell>
          <cell r="C647">
            <v>2</v>
          </cell>
          <cell r="D647" t="str">
            <v>RESTO MUNICIPIOS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  <cell r="O647">
            <v>0</v>
          </cell>
          <cell r="P647">
            <v>0</v>
          </cell>
          <cell r="T647">
            <v>0</v>
          </cell>
          <cell r="U647">
            <v>0</v>
          </cell>
          <cell r="X647">
            <v>0</v>
          </cell>
          <cell r="Y647">
            <v>0</v>
          </cell>
          <cell r="AB647">
            <v>891</v>
          </cell>
          <cell r="AC647">
            <v>2</v>
          </cell>
          <cell r="AD647" t="str">
            <v>RESTO MUNICIPIOS</v>
          </cell>
          <cell r="AE647">
            <v>0</v>
          </cell>
          <cell r="AF647">
            <v>0</v>
          </cell>
        </row>
        <row r="648">
          <cell r="A648">
            <v>89201</v>
          </cell>
          <cell r="B648">
            <v>892</v>
          </cell>
          <cell r="C648">
            <v>1</v>
          </cell>
          <cell r="D648" t="str">
            <v>ISR H.CONGRESO DEL ESTADO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  <cell r="O648">
            <v>0</v>
          </cell>
          <cell r="P648">
            <v>0</v>
          </cell>
          <cell r="T648">
            <v>0</v>
          </cell>
          <cell r="U648">
            <v>0</v>
          </cell>
          <cell r="X648">
            <v>0</v>
          </cell>
          <cell r="Y648">
            <v>0</v>
          </cell>
          <cell r="AB648">
            <v>892</v>
          </cell>
          <cell r="AC648">
            <v>1</v>
          </cell>
          <cell r="AD648" t="str">
            <v>ISR H.CONGRESO DEL ESTADO</v>
          </cell>
          <cell r="AE648">
            <v>0</v>
          </cell>
          <cell r="AF648">
            <v>0</v>
          </cell>
        </row>
        <row r="649">
          <cell r="A649">
            <v>89202</v>
          </cell>
          <cell r="B649">
            <v>892</v>
          </cell>
          <cell r="C649">
            <v>2</v>
          </cell>
          <cell r="D649" t="str">
            <v>ISR TRIBUNAL SUPERIOR DE JUSTICIA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  <cell r="P649">
            <v>0</v>
          </cell>
          <cell r="T649">
            <v>0</v>
          </cell>
          <cell r="U649">
            <v>0</v>
          </cell>
          <cell r="X649">
            <v>0</v>
          </cell>
          <cell r="Y649">
            <v>0</v>
          </cell>
          <cell r="AB649">
            <v>892</v>
          </cell>
          <cell r="AC649">
            <v>2</v>
          </cell>
          <cell r="AD649" t="str">
            <v>ISR TRIBUNAL SUPERIOR DE JUSTICIA</v>
          </cell>
          <cell r="AE649">
            <v>0</v>
          </cell>
          <cell r="AF649">
            <v>0</v>
          </cell>
        </row>
        <row r="650">
          <cell r="A650">
            <v>89203</v>
          </cell>
          <cell r="B650">
            <v>892</v>
          </cell>
          <cell r="C650">
            <v>3</v>
          </cell>
          <cell r="D650" t="str">
            <v>ISR CONTADURIA MAYOR DE HACIENDA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  <cell r="T650">
            <v>0</v>
          </cell>
          <cell r="U650">
            <v>0</v>
          </cell>
          <cell r="X650">
            <v>0</v>
          </cell>
          <cell r="Y650">
            <v>0</v>
          </cell>
          <cell r="AB650">
            <v>892</v>
          </cell>
          <cell r="AC650">
            <v>3</v>
          </cell>
          <cell r="AD650" t="str">
            <v>ISR CONTADURIA MAYOR DE HACIENDA</v>
          </cell>
          <cell r="AE650">
            <v>0</v>
          </cell>
          <cell r="AF650">
            <v>0</v>
          </cell>
        </row>
        <row r="651">
          <cell r="A651">
            <v>89204</v>
          </cell>
          <cell r="B651">
            <v>892</v>
          </cell>
          <cell r="C651">
            <v>4</v>
          </cell>
          <cell r="D651" t="str">
            <v>ISR FIDEICOMISO DE SEGURIDAD PUBLICA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  <cell r="O651">
            <v>0</v>
          </cell>
          <cell r="P651">
            <v>0</v>
          </cell>
          <cell r="T651">
            <v>0</v>
          </cell>
          <cell r="U651">
            <v>0</v>
          </cell>
          <cell r="X651">
            <v>0</v>
          </cell>
          <cell r="Y651">
            <v>0</v>
          </cell>
          <cell r="AB651">
            <v>892</v>
          </cell>
          <cell r="AC651">
            <v>4</v>
          </cell>
          <cell r="AD651" t="str">
            <v>ISR FIDEICOMISO DE SEGURIDAD PUBLICA</v>
          </cell>
          <cell r="AE651">
            <v>0</v>
          </cell>
          <cell r="AF651">
            <v>0</v>
          </cell>
        </row>
        <row r="652">
          <cell r="A652">
            <v>89205</v>
          </cell>
          <cell r="B652">
            <v>892</v>
          </cell>
          <cell r="C652">
            <v>5</v>
          </cell>
          <cell r="D652" t="str">
            <v>ISR NORMAL SUPERIOR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  <cell r="N652">
            <v>0</v>
          </cell>
          <cell r="O652">
            <v>0</v>
          </cell>
          <cell r="P652">
            <v>0</v>
          </cell>
          <cell r="T652">
            <v>0</v>
          </cell>
          <cell r="U652">
            <v>0</v>
          </cell>
          <cell r="X652">
            <v>0</v>
          </cell>
          <cell r="Y652">
            <v>0</v>
          </cell>
          <cell r="AB652">
            <v>892</v>
          </cell>
          <cell r="AC652">
            <v>5</v>
          </cell>
          <cell r="AD652" t="str">
            <v>ISR NORMAL SUPERIOR</v>
          </cell>
          <cell r="AE652">
            <v>0</v>
          </cell>
          <cell r="AF652">
            <v>0</v>
          </cell>
        </row>
        <row r="653">
          <cell r="A653">
            <v>89206</v>
          </cell>
          <cell r="B653">
            <v>892</v>
          </cell>
          <cell r="C653">
            <v>6</v>
          </cell>
          <cell r="D653" t="str">
            <v>ISR CONSEJO DE LA JUDICATURA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  <cell r="O653">
            <v>0</v>
          </cell>
          <cell r="P653">
            <v>0</v>
          </cell>
          <cell r="T653">
            <v>0</v>
          </cell>
          <cell r="U653">
            <v>0</v>
          </cell>
          <cell r="X653">
            <v>0</v>
          </cell>
          <cell r="Y653">
            <v>0</v>
          </cell>
          <cell r="AB653">
            <v>892</v>
          </cell>
          <cell r="AC653">
            <v>6</v>
          </cell>
          <cell r="AD653" t="str">
            <v>ISR CONSEJO DE LA JUDICATURA</v>
          </cell>
          <cell r="AE653">
            <v>0</v>
          </cell>
          <cell r="AF653">
            <v>0</v>
          </cell>
        </row>
        <row r="654">
          <cell r="A654">
            <v>89207</v>
          </cell>
          <cell r="B654">
            <v>892</v>
          </cell>
          <cell r="C654">
            <v>7</v>
          </cell>
          <cell r="D654" t="str">
            <v>ISR ESCUELAS DE CALIDAD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0</v>
          </cell>
          <cell r="O654">
            <v>0</v>
          </cell>
          <cell r="P654">
            <v>0</v>
          </cell>
          <cell r="T654">
            <v>0</v>
          </cell>
          <cell r="U654">
            <v>0</v>
          </cell>
          <cell r="X654">
            <v>0</v>
          </cell>
          <cell r="Y654">
            <v>0</v>
          </cell>
          <cell r="AB654">
            <v>892</v>
          </cell>
          <cell r="AC654">
            <v>7</v>
          </cell>
          <cell r="AD654" t="str">
            <v>ISR ESCUELAS DE CALIDAD</v>
          </cell>
          <cell r="AE654">
            <v>0</v>
          </cell>
          <cell r="AF654">
            <v>0</v>
          </cell>
        </row>
        <row r="655">
          <cell r="A655">
            <v>89208</v>
          </cell>
          <cell r="B655">
            <v>892</v>
          </cell>
          <cell r="C655">
            <v>8</v>
          </cell>
          <cell r="D655" t="str">
            <v>ISR FIRECOM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  <cell r="T655">
            <v>0</v>
          </cell>
          <cell r="U655">
            <v>0</v>
          </cell>
          <cell r="X655">
            <v>0</v>
          </cell>
          <cell r="Y655">
            <v>0</v>
          </cell>
          <cell r="AB655">
            <v>892</v>
          </cell>
          <cell r="AC655">
            <v>8</v>
          </cell>
          <cell r="AD655" t="str">
            <v>ISR FIRECOM</v>
          </cell>
          <cell r="AE655">
            <v>0</v>
          </cell>
          <cell r="AF655">
            <v>0</v>
          </cell>
        </row>
        <row r="656">
          <cell r="A656">
            <v>89209</v>
          </cell>
          <cell r="B656">
            <v>892</v>
          </cell>
          <cell r="C656">
            <v>9</v>
          </cell>
          <cell r="D656" t="str">
            <v>ISR FID.FONDO DE FOM.AGROPECUARIO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  <cell r="O656">
            <v>0</v>
          </cell>
          <cell r="P656">
            <v>0</v>
          </cell>
          <cell r="T656">
            <v>0</v>
          </cell>
          <cell r="U656">
            <v>0</v>
          </cell>
          <cell r="X656">
            <v>0</v>
          </cell>
          <cell r="Y656">
            <v>0</v>
          </cell>
          <cell r="AB656">
            <v>892</v>
          </cell>
          <cell r="AC656">
            <v>9</v>
          </cell>
          <cell r="AD656" t="str">
            <v>ISR FID.FONDO DE FOM.AGROPECUARIO</v>
          </cell>
          <cell r="AE656">
            <v>0</v>
          </cell>
          <cell r="AF656">
            <v>0</v>
          </cell>
        </row>
        <row r="657">
          <cell r="A657">
            <v>89210</v>
          </cell>
          <cell r="B657">
            <v>892</v>
          </cell>
          <cell r="C657">
            <v>10</v>
          </cell>
          <cell r="D657" t="str">
            <v>ISR CONTRALORIA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  <cell r="P657">
            <v>0</v>
          </cell>
          <cell r="T657">
            <v>0</v>
          </cell>
          <cell r="U657">
            <v>0</v>
          </cell>
          <cell r="X657">
            <v>0</v>
          </cell>
          <cell r="Y657">
            <v>0</v>
          </cell>
          <cell r="AB657">
            <v>892</v>
          </cell>
          <cell r="AC657">
            <v>10</v>
          </cell>
          <cell r="AD657" t="str">
            <v>ISR CONTRALORIA</v>
          </cell>
          <cell r="AE657">
            <v>0</v>
          </cell>
          <cell r="AF657">
            <v>0</v>
          </cell>
        </row>
        <row r="658">
          <cell r="A658">
            <v>89211</v>
          </cell>
          <cell r="B658">
            <v>892</v>
          </cell>
          <cell r="C658">
            <v>11</v>
          </cell>
          <cell r="D658" t="str">
            <v>FONDO DE AHORRO</v>
          </cell>
          <cell r="E658">
            <v>0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  <cell r="O658">
            <v>0</v>
          </cell>
          <cell r="P658">
            <v>0</v>
          </cell>
          <cell r="T658">
            <v>0</v>
          </cell>
          <cell r="U658">
            <v>0</v>
          </cell>
          <cell r="X658">
            <v>0</v>
          </cell>
          <cell r="Y658">
            <v>0</v>
          </cell>
          <cell r="AB658">
            <v>892</v>
          </cell>
          <cell r="AC658">
            <v>11</v>
          </cell>
          <cell r="AD658" t="str">
            <v>FONDO DE AHORRO</v>
          </cell>
          <cell r="AE658">
            <v>0</v>
          </cell>
          <cell r="AF658">
            <v>0</v>
          </cell>
        </row>
        <row r="659">
          <cell r="A659">
            <v>0</v>
          </cell>
          <cell r="D659" t="str">
            <v>SUB TOTAL PARTICIPACIONES FEDERALES A MPIOS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T659">
            <v>0</v>
          </cell>
          <cell r="U659">
            <v>0</v>
          </cell>
          <cell r="X659">
            <v>0</v>
          </cell>
          <cell r="Y659">
            <v>0</v>
          </cell>
          <cell r="AB659">
            <v>0</v>
          </cell>
          <cell r="AC659">
            <v>0</v>
          </cell>
          <cell r="AD659" t="str">
            <v>SUB TOTAL PARTICIPACIONES FEDERALES A MPIOS</v>
          </cell>
          <cell r="AE659">
            <v>0</v>
          </cell>
          <cell r="AF659">
            <v>0</v>
          </cell>
        </row>
        <row r="660">
          <cell r="A660">
            <v>0</v>
          </cell>
          <cell r="D660" t="str">
            <v>TOTAL ACREEDORES</v>
          </cell>
          <cell r="E660">
            <v>0</v>
          </cell>
          <cell r="F660">
            <v>0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  <cell r="O660">
            <v>0</v>
          </cell>
          <cell r="P660">
            <v>0</v>
          </cell>
          <cell r="T660">
            <v>0</v>
          </cell>
          <cell r="U660">
            <v>0</v>
          </cell>
          <cell r="X660">
            <v>0</v>
          </cell>
          <cell r="Y660">
            <v>0</v>
          </cell>
          <cell r="AB660">
            <v>0</v>
          </cell>
          <cell r="AC660">
            <v>0</v>
          </cell>
          <cell r="AD660" t="str">
            <v>TOTAL ACREEDORES</v>
          </cell>
          <cell r="AE660">
            <v>0</v>
          </cell>
          <cell r="AF660">
            <v>0</v>
          </cell>
        </row>
        <row r="661">
          <cell r="A661">
            <v>0</v>
          </cell>
          <cell r="D661" t="str">
            <v>DEUDORES DIVERSOS DE ADMINISTRACION</v>
          </cell>
          <cell r="E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  <cell r="O661">
            <v>0</v>
          </cell>
          <cell r="P661">
            <v>0</v>
          </cell>
          <cell r="T661">
            <v>0</v>
          </cell>
          <cell r="U661">
            <v>0</v>
          </cell>
          <cell r="X661">
            <v>0</v>
          </cell>
          <cell r="Y661">
            <v>0</v>
          </cell>
          <cell r="AB661">
            <v>0</v>
          </cell>
          <cell r="AC661">
            <v>0</v>
          </cell>
          <cell r="AD661" t="str">
            <v>DEUDORES DIVERSOS DE ADMINISTRACION</v>
          </cell>
          <cell r="AE661">
            <v>0</v>
          </cell>
          <cell r="AF661">
            <v>0</v>
          </cell>
        </row>
        <row r="662">
          <cell r="A662">
            <v>90200</v>
          </cell>
          <cell r="B662">
            <v>902</v>
          </cell>
          <cell r="C662">
            <v>0</v>
          </cell>
          <cell r="D662" t="str">
            <v>DEUDORES DIVERSOS DE ADMINISTRACION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  <cell r="O662">
            <v>0</v>
          </cell>
          <cell r="P662">
            <v>0</v>
          </cell>
          <cell r="T662">
            <v>0</v>
          </cell>
          <cell r="U662">
            <v>0</v>
          </cell>
          <cell r="X662">
            <v>0</v>
          </cell>
          <cell r="Y662">
            <v>0</v>
          </cell>
          <cell r="AB662">
            <v>902</v>
          </cell>
          <cell r="AC662">
            <v>0</v>
          </cell>
          <cell r="AD662" t="str">
            <v>DEUDORES DIVERSOS DE ADMINISTRACION</v>
          </cell>
          <cell r="AE662">
            <v>0</v>
          </cell>
          <cell r="AF662">
            <v>0</v>
          </cell>
        </row>
        <row r="663">
          <cell r="A663">
            <v>90201</v>
          </cell>
          <cell r="B663">
            <v>902</v>
          </cell>
          <cell r="C663">
            <v>1</v>
          </cell>
          <cell r="D663" t="str">
            <v>DEUDORES DIVERSOS DIRECC DE RECAUDACION</v>
          </cell>
          <cell r="E663">
            <v>0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  <cell r="O663">
            <v>0</v>
          </cell>
          <cell r="P663">
            <v>0</v>
          </cell>
          <cell r="T663">
            <v>0</v>
          </cell>
          <cell r="U663">
            <v>0</v>
          </cell>
          <cell r="X663">
            <v>0</v>
          </cell>
          <cell r="Y663">
            <v>0</v>
          </cell>
          <cell r="AB663">
            <v>902</v>
          </cell>
          <cell r="AC663">
            <v>1</v>
          </cell>
          <cell r="AD663" t="str">
            <v>DEUDORES DIVERSOS DIRECC DE RECAUDACION</v>
          </cell>
          <cell r="AE663">
            <v>0</v>
          </cell>
          <cell r="AF663">
            <v>0</v>
          </cell>
        </row>
        <row r="664">
          <cell r="A664">
            <v>90202</v>
          </cell>
          <cell r="B664">
            <v>902</v>
          </cell>
          <cell r="C664">
            <v>2</v>
          </cell>
          <cell r="D664" t="str">
            <v>DEUDORES DIVERSOS INST.CONTROL VEHICULAR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N664">
            <v>0</v>
          </cell>
          <cell r="O664">
            <v>0</v>
          </cell>
          <cell r="P664">
            <v>0</v>
          </cell>
          <cell r="T664">
            <v>0</v>
          </cell>
          <cell r="U664">
            <v>0</v>
          </cell>
          <cell r="X664">
            <v>0</v>
          </cell>
          <cell r="Y664">
            <v>0</v>
          </cell>
          <cell r="AB664">
            <v>902</v>
          </cell>
          <cell r="AC664">
            <v>2</v>
          </cell>
          <cell r="AD664" t="str">
            <v>DEUDORES DIVERSOS INST.CONTROL VEHICULAR</v>
          </cell>
          <cell r="AE664">
            <v>0</v>
          </cell>
          <cell r="AF664">
            <v>0</v>
          </cell>
        </row>
        <row r="665">
          <cell r="A665">
            <v>95000</v>
          </cell>
          <cell r="B665">
            <v>950</v>
          </cell>
          <cell r="C665">
            <v>0</v>
          </cell>
          <cell r="D665" t="str">
            <v>DEPOSITOS DIVERSOS DE ADMINISTRACION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>
            <v>0</v>
          </cell>
          <cell r="O665">
            <v>0</v>
          </cell>
          <cell r="P665">
            <v>0</v>
          </cell>
          <cell r="T665">
            <v>0</v>
          </cell>
          <cell r="U665">
            <v>0</v>
          </cell>
          <cell r="X665">
            <v>0</v>
          </cell>
          <cell r="Y665">
            <v>0</v>
          </cell>
          <cell r="AB665">
            <v>950</v>
          </cell>
          <cell r="AC665">
            <v>0</v>
          </cell>
          <cell r="AD665" t="str">
            <v>DEPOSITOS DIVERSOS DE ADMINISTRACION</v>
          </cell>
          <cell r="AE665">
            <v>0</v>
          </cell>
          <cell r="AF665">
            <v>0</v>
          </cell>
        </row>
        <row r="666">
          <cell r="A666">
            <v>95100</v>
          </cell>
          <cell r="B666">
            <v>951</v>
          </cell>
          <cell r="C666">
            <v>0</v>
          </cell>
          <cell r="D666" t="str">
            <v>INSTITUTO CONTROL VEH.RECURSOS PROPIOS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0</v>
          </cell>
          <cell r="O666">
            <v>0</v>
          </cell>
          <cell r="P666">
            <v>0</v>
          </cell>
          <cell r="T666">
            <v>0</v>
          </cell>
          <cell r="U666">
            <v>0</v>
          </cell>
          <cell r="X666">
            <v>0</v>
          </cell>
          <cell r="Y666">
            <v>0</v>
          </cell>
          <cell r="AB666">
            <v>951</v>
          </cell>
          <cell r="AC666">
            <v>0</v>
          </cell>
          <cell r="AD666" t="str">
            <v>INSTITUTO CONTROL VEH.RECURSOS PROPIOS</v>
          </cell>
          <cell r="AE666">
            <v>0</v>
          </cell>
          <cell r="AF666">
            <v>0</v>
          </cell>
        </row>
        <row r="667">
          <cell r="A667">
            <v>95101</v>
          </cell>
          <cell r="B667">
            <v>951</v>
          </cell>
          <cell r="C667">
            <v>1</v>
          </cell>
          <cell r="D667" t="str">
            <v>DERECHOS DE CONTROL VEHICULAR PTE.AÑO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0</v>
          </cell>
          <cell r="O667">
            <v>0</v>
          </cell>
          <cell r="P667">
            <v>0</v>
          </cell>
          <cell r="T667">
            <v>0</v>
          </cell>
          <cell r="U667">
            <v>0</v>
          </cell>
          <cell r="X667">
            <v>0</v>
          </cell>
          <cell r="Y667">
            <v>0</v>
          </cell>
          <cell r="AB667">
            <v>951</v>
          </cell>
          <cell r="AC667">
            <v>1</v>
          </cell>
          <cell r="AD667" t="str">
            <v>DERECHOS DE CONTROL VEHICULAR PTE.AÑO</v>
          </cell>
          <cell r="AE667">
            <v>0</v>
          </cell>
          <cell r="AF667">
            <v>0</v>
          </cell>
        </row>
        <row r="668">
          <cell r="A668">
            <v>95102</v>
          </cell>
          <cell r="B668">
            <v>951</v>
          </cell>
          <cell r="C668">
            <v>2</v>
          </cell>
          <cell r="D668" t="str">
            <v>DERECHOS DE CONTROL VEHICULAR REZAGOS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0</v>
          </cell>
          <cell r="O668">
            <v>0</v>
          </cell>
          <cell r="P668">
            <v>0</v>
          </cell>
          <cell r="T668">
            <v>0</v>
          </cell>
          <cell r="U668">
            <v>0</v>
          </cell>
          <cell r="X668">
            <v>0</v>
          </cell>
          <cell r="Y668">
            <v>0</v>
          </cell>
          <cell r="AB668">
            <v>951</v>
          </cell>
          <cell r="AC668">
            <v>2</v>
          </cell>
          <cell r="AD668" t="str">
            <v>DERECHOS DE CONTROL VEHICULAR REZAGOS</v>
          </cell>
          <cell r="AE668">
            <v>0</v>
          </cell>
          <cell r="AF668">
            <v>0</v>
          </cell>
        </row>
        <row r="669">
          <cell r="A669">
            <v>95103</v>
          </cell>
          <cell r="B669">
            <v>951</v>
          </cell>
          <cell r="C669">
            <v>3</v>
          </cell>
          <cell r="D669" t="str">
            <v>DEVOLUCION CONTROL VEHICULAR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  <cell r="O669">
            <v>0</v>
          </cell>
          <cell r="P669">
            <v>0</v>
          </cell>
          <cell r="T669">
            <v>0</v>
          </cell>
          <cell r="U669">
            <v>0</v>
          </cell>
          <cell r="X669">
            <v>0</v>
          </cell>
          <cell r="Y669">
            <v>0</v>
          </cell>
          <cell r="AB669">
            <v>951</v>
          </cell>
          <cell r="AC669">
            <v>3</v>
          </cell>
          <cell r="AD669" t="str">
            <v>DEVOLUCION CONTROL VEHICULAR</v>
          </cell>
          <cell r="AE669">
            <v>0</v>
          </cell>
          <cell r="AF669">
            <v>0</v>
          </cell>
        </row>
        <row r="670">
          <cell r="A670">
            <v>95104</v>
          </cell>
          <cell r="B670">
            <v>951</v>
          </cell>
          <cell r="C670">
            <v>4</v>
          </cell>
          <cell r="D670" t="str">
            <v>SUBSIDIO 10% Y 5%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  <cell r="N670">
            <v>0</v>
          </cell>
          <cell r="O670">
            <v>0</v>
          </cell>
          <cell r="P670">
            <v>0</v>
          </cell>
          <cell r="T670">
            <v>0</v>
          </cell>
          <cell r="U670">
            <v>0</v>
          </cell>
          <cell r="X670">
            <v>0</v>
          </cell>
          <cell r="Y670">
            <v>0</v>
          </cell>
          <cell r="AB670">
            <v>951</v>
          </cell>
          <cell r="AC670">
            <v>4</v>
          </cell>
          <cell r="AD670" t="str">
            <v>SUBSIDIO 10% Y 5%</v>
          </cell>
          <cell r="AE670">
            <v>0</v>
          </cell>
          <cell r="AF670">
            <v>0</v>
          </cell>
        </row>
        <row r="671">
          <cell r="A671">
            <v>95105</v>
          </cell>
          <cell r="B671">
            <v>951</v>
          </cell>
          <cell r="C671">
            <v>5</v>
          </cell>
          <cell r="D671" t="str">
            <v>SUBSIDIO ANTIGUEDAD 5 AÑOS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0</v>
          </cell>
          <cell r="O671">
            <v>0</v>
          </cell>
          <cell r="P671">
            <v>0</v>
          </cell>
          <cell r="T671">
            <v>0</v>
          </cell>
          <cell r="U671">
            <v>0</v>
          </cell>
          <cell r="X671">
            <v>0</v>
          </cell>
          <cell r="Y671">
            <v>0</v>
          </cell>
          <cell r="AB671">
            <v>951</v>
          </cell>
          <cell r="AC671">
            <v>5</v>
          </cell>
          <cell r="AD671" t="str">
            <v>SUBSIDIO ANTIGUEDAD 5 AÑOS</v>
          </cell>
          <cell r="AE671">
            <v>0</v>
          </cell>
          <cell r="AF671">
            <v>0</v>
          </cell>
        </row>
        <row r="672">
          <cell r="A672">
            <v>95106</v>
          </cell>
          <cell r="B672">
            <v>951</v>
          </cell>
          <cell r="C672">
            <v>6</v>
          </cell>
          <cell r="D672" t="str">
            <v>SUBSIDIO ANTIGUEDAD 10 AÑOS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T672">
            <v>0</v>
          </cell>
          <cell r="U672">
            <v>0</v>
          </cell>
          <cell r="X672">
            <v>0</v>
          </cell>
          <cell r="Y672">
            <v>0</v>
          </cell>
          <cell r="AB672">
            <v>951</v>
          </cell>
          <cell r="AC672">
            <v>6</v>
          </cell>
          <cell r="AD672" t="str">
            <v>SUBSIDIO ANTIGUEDAD 10 AÑOS</v>
          </cell>
          <cell r="AE672">
            <v>0</v>
          </cell>
          <cell r="AF672">
            <v>0</v>
          </cell>
        </row>
        <row r="673">
          <cell r="A673">
            <v>95107</v>
          </cell>
          <cell r="B673">
            <v>951</v>
          </cell>
          <cell r="C673">
            <v>7</v>
          </cell>
          <cell r="D673" t="str">
            <v>SUBSIDIO DERECHOS CONTROL VEHICULAR</v>
          </cell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  <cell r="O673">
            <v>0</v>
          </cell>
          <cell r="P673">
            <v>0</v>
          </cell>
          <cell r="T673">
            <v>0</v>
          </cell>
          <cell r="U673">
            <v>0</v>
          </cell>
          <cell r="X673">
            <v>0</v>
          </cell>
          <cell r="Y673">
            <v>0</v>
          </cell>
          <cell r="AB673">
            <v>951</v>
          </cell>
          <cell r="AC673">
            <v>7</v>
          </cell>
          <cell r="AD673" t="str">
            <v>SUBSIDIO DERECHOS CONTROL VEHICULAR</v>
          </cell>
          <cell r="AE673">
            <v>0</v>
          </cell>
          <cell r="AF673">
            <v>0</v>
          </cell>
        </row>
        <row r="674">
          <cell r="A674">
            <v>95108</v>
          </cell>
          <cell r="B674">
            <v>951</v>
          </cell>
          <cell r="C674">
            <v>8</v>
          </cell>
          <cell r="D674" t="str">
            <v>SUB.MAT.CONT.VEH.A PERS.MAYORES 65 AÑOS</v>
          </cell>
          <cell r="E674">
            <v>0</v>
          </cell>
          <cell r="F674">
            <v>0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  <cell r="O674">
            <v>0</v>
          </cell>
          <cell r="P674">
            <v>0</v>
          </cell>
          <cell r="T674">
            <v>0</v>
          </cell>
          <cell r="U674">
            <v>0</v>
          </cell>
          <cell r="X674">
            <v>0</v>
          </cell>
          <cell r="Y674">
            <v>0</v>
          </cell>
          <cell r="AB674">
            <v>951</v>
          </cell>
          <cell r="AC674">
            <v>8</v>
          </cell>
          <cell r="AD674" t="str">
            <v>SUB.MAT.CONT.VEH.A PERS.MAYORES 65 AÑOS</v>
          </cell>
          <cell r="AE674">
            <v>0</v>
          </cell>
          <cell r="AF674">
            <v>0</v>
          </cell>
        </row>
        <row r="675">
          <cell r="A675">
            <v>95109</v>
          </cell>
          <cell r="B675">
            <v>951</v>
          </cell>
          <cell r="C675">
            <v>9</v>
          </cell>
          <cell r="D675" t="str">
            <v>EXP.DE CERTIFICADOS DE CONTROL VEHICULAR</v>
          </cell>
          <cell r="E675">
            <v>0</v>
          </cell>
          <cell r="F675">
            <v>0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0</v>
          </cell>
          <cell r="O675">
            <v>0</v>
          </cell>
          <cell r="P675">
            <v>0</v>
          </cell>
          <cell r="T675">
            <v>0</v>
          </cell>
          <cell r="U675">
            <v>0</v>
          </cell>
          <cell r="X675">
            <v>0</v>
          </cell>
          <cell r="Y675">
            <v>0</v>
          </cell>
          <cell r="AB675">
            <v>951</v>
          </cell>
          <cell r="AC675">
            <v>9</v>
          </cell>
          <cell r="AD675" t="str">
            <v>EXP.DE CERTIFICADOS DE CONTROL VEHICULAR</v>
          </cell>
          <cell r="AE675">
            <v>0</v>
          </cell>
          <cell r="AF675">
            <v>0</v>
          </cell>
        </row>
        <row r="676">
          <cell r="A676">
            <v>95110</v>
          </cell>
          <cell r="B676">
            <v>951</v>
          </cell>
          <cell r="C676">
            <v>10</v>
          </cell>
          <cell r="D676" t="str">
            <v>EXP.DE CERT.DE CONTROL VEH.OTROS ESTADOS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  <cell r="L676">
            <v>0</v>
          </cell>
          <cell r="M676">
            <v>0</v>
          </cell>
          <cell r="N676">
            <v>0</v>
          </cell>
          <cell r="O676">
            <v>0</v>
          </cell>
          <cell r="P676">
            <v>0</v>
          </cell>
          <cell r="T676">
            <v>0</v>
          </cell>
          <cell r="U676">
            <v>0</v>
          </cell>
          <cell r="X676">
            <v>0</v>
          </cell>
          <cell r="Y676">
            <v>0</v>
          </cell>
          <cell r="AB676">
            <v>951</v>
          </cell>
          <cell r="AC676">
            <v>10</v>
          </cell>
          <cell r="AD676" t="str">
            <v>EXP.DE CERT.DE CONTROL VEH.OTROS ESTADOS</v>
          </cell>
          <cell r="AE676">
            <v>0</v>
          </cell>
          <cell r="AF676">
            <v>0</v>
          </cell>
        </row>
        <row r="677">
          <cell r="A677">
            <v>95111</v>
          </cell>
          <cell r="B677">
            <v>951</v>
          </cell>
          <cell r="C677">
            <v>11</v>
          </cell>
          <cell r="D677" t="str">
            <v>EXP.DE CERT.DE DOCUM.DE CTRL.VEHICULAR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  <cell r="N677">
            <v>0</v>
          </cell>
          <cell r="O677">
            <v>0</v>
          </cell>
          <cell r="P677">
            <v>0</v>
          </cell>
          <cell r="T677">
            <v>0</v>
          </cell>
          <cell r="U677">
            <v>0</v>
          </cell>
          <cell r="X677">
            <v>0</v>
          </cell>
          <cell r="Y677">
            <v>0</v>
          </cell>
          <cell r="AB677">
            <v>951</v>
          </cell>
          <cell r="AC677">
            <v>11</v>
          </cell>
          <cell r="AD677" t="str">
            <v>EXP.DE CERT.DE DOCUM.DE CTRL.VEHICULAR</v>
          </cell>
          <cell r="AE677">
            <v>0</v>
          </cell>
          <cell r="AF677">
            <v>0</v>
          </cell>
        </row>
        <row r="678">
          <cell r="A678">
            <v>95112</v>
          </cell>
          <cell r="B678">
            <v>951</v>
          </cell>
          <cell r="C678">
            <v>12</v>
          </cell>
          <cell r="D678" t="str">
            <v>PLACAS DE CIRCULACION VEHICULAR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  <cell r="O678">
            <v>0</v>
          </cell>
          <cell r="P678">
            <v>0</v>
          </cell>
          <cell r="T678">
            <v>0</v>
          </cell>
          <cell r="U678">
            <v>0</v>
          </cell>
          <cell r="X678">
            <v>0</v>
          </cell>
          <cell r="Y678">
            <v>0</v>
          </cell>
          <cell r="AB678">
            <v>951</v>
          </cell>
          <cell r="AC678">
            <v>12</v>
          </cell>
          <cell r="AD678" t="str">
            <v>PLACAS DE CIRCULACION VEHICULAR</v>
          </cell>
          <cell r="AE678">
            <v>0</v>
          </cell>
          <cell r="AF678">
            <v>0</v>
          </cell>
        </row>
        <row r="679">
          <cell r="A679">
            <v>95113</v>
          </cell>
          <cell r="B679">
            <v>951</v>
          </cell>
          <cell r="C679">
            <v>13</v>
          </cell>
          <cell r="D679" t="str">
            <v>LICENCIAS DE MANEJAR</v>
          </cell>
          <cell r="E679">
            <v>0</v>
          </cell>
          <cell r="F679">
            <v>0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0</v>
          </cell>
          <cell r="O679">
            <v>0</v>
          </cell>
          <cell r="P679">
            <v>0</v>
          </cell>
          <cell r="T679">
            <v>0</v>
          </cell>
          <cell r="U679">
            <v>0</v>
          </cell>
          <cell r="X679">
            <v>0</v>
          </cell>
          <cell r="Y679">
            <v>0</v>
          </cell>
          <cell r="AB679">
            <v>951</v>
          </cell>
          <cell r="AC679">
            <v>13</v>
          </cell>
          <cell r="AD679" t="str">
            <v>LICENCIAS DE MANEJAR</v>
          </cell>
          <cell r="AE679">
            <v>0</v>
          </cell>
          <cell r="AF679">
            <v>0</v>
          </cell>
        </row>
        <row r="680">
          <cell r="A680">
            <v>95114</v>
          </cell>
          <cell r="B680">
            <v>951</v>
          </cell>
          <cell r="C680">
            <v>14</v>
          </cell>
          <cell r="D680" t="str">
            <v>EXP.DE CERT.DE LICENCIAS DE CONDUCIR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  <cell r="N680">
            <v>0</v>
          </cell>
          <cell r="O680">
            <v>0</v>
          </cell>
          <cell r="P680">
            <v>0</v>
          </cell>
          <cell r="T680">
            <v>0</v>
          </cell>
          <cell r="U680">
            <v>0</v>
          </cell>
          <cell r="X680">
            <v>0</v>
          </cell>
          <cell r="Y680">
            <v>0</v>
          </cell>
          <cell r="AB680">
            <v>951</v>
          </cell>
          <cell r="AC680">
            <v>14</v>
          </cell>
          <cell r="AD680" t="str">
            <v>EXP.DE CERT.DE LICENCIAS DE CONDUCIR</v>
          </cell>
          <cell r="AE680">
            <v>0</v>
          </cell>
          <cell r="AF680">
            <v>0</v>
          </cell>
        </row>
        <row r="681">
          <cell r="A681">
            <v>95115</v>
          </cell>
          <cell r="B681">
            <v>951</v>
          </cell>
          <cell r="C681">
            <v>15</v>
          </cell>
          <cell r="D681" t="str">
            <v>DUPLICADOS DE LICENCIAS</v>
          </cell>
          <cell r="E681">
            <v>0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T681">
            <v>0</v>
          </cell>
          <cell r="U681">
            <v>0</v>
          </cell>
          <cell r="X681">
            <v>0</v>
          </cell>
          <cell r="Y681">
            <v>0</v>
          </cell>
          <cell r="AB681">
            <v>951</v>
          </cell>
          <cell r="AC681">
            <v>15</v>
          </cell>
          <cell r="AD681" t="str">
            <v>DUPLICADOS DE LICENCIAS</v>
          </cell>
          <cell r="AE681">
            <v>0</v>
          </cell>
          <cell r="AF681">
            <v>0</v>
          </cell>
        </row>
        <row r="682">
          <cell r="A682">
            <v>95116</v>
          </cell>
          <cell r="B682">
            <v>951</v>
          </cell>
          <cell r="C682">
            <v>16</v>
          </cell>
          <cell r="D682" t="str">
            <v>DUPLICADOS DE TARJETAS DE CIRCULACION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  <cell r="N682">
            <v>0</v>
          </cell>
          <cell r="O682">
            <v>0</v>
          </cell>
          <cell r="P682">
            <v>0</v>
          </cell>
          <cell r="T682">
            <v>0</v>
          </cell>
          <cell r="U682">
            <v>0</v>
          </cell>
          <cell r="X682">
            <v>0</v>
          </cell>
          <cell r="Y682">
            <v>0</v>
          </cell>
          <cell r="AB682">
            <v>951</v>
          </cell>
          <cell r="AC682">
            <v>16</v>
          </cell>
          <cell r="AD682" t="str">
            <v>DUPLICADOS DE TARJETAS DE CIRCULACION</v>
          </cell>
          <cell r="AE682">
            <v>0</v>
          </cell>
          <cell r="AF682">
            <v>0</v>
          </cell>
        </row>
        <row r="683">
          <cell r="A683">
            <v>95117</v>
          </cell>
          <cell r="B683">
            <v>951</v>
          </cell>
          <cell r="C683">
            <v>17</v>
          </cell>
          <cell r="D683" t="str">
            <v>BAJAS DE VEHICULOS DE MOTOR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T683">
            <v>0</v>
          </cell>
          <cell r="U683">
            <v>0</v>
          </cell>
          <cell r="X683">
            <v>0</v>
          </cell>
          <cell r="Y683">
            <v>0</v>
          </cell>
          <cell r="AB683">
            <v>951</v>
          </cell>
          <cell r="AC683">
            <v>17</v>
          </cell>
          <cell r="AD683" t="str">
            <v>BAJAS DE VEHICULOS DE MOTOR</v>
          </cell>
          <cell r="AE683">
            <v>0</v>
          </cell>
          <cell r="AF683">
            <v>0</v>
          </cell>
        </row>
        <row r="684">
          <cell r="A684">
            <v>95118</v>
          </cell>
          <cell r="B684">
            <v>951</v>
          </cell>
          <cell r="C684">
            <v>18</v>
          </cell>
          <cell r="D684" t="str">
            <v>SUBSIDIO LAMINAS CONTROL VEHICULAR</v>
          </cell>
          <cell r="E684">
            <v>0</v>
          </cell>
          <cell r="F684">
            <v>0</v>
          </cell>
          <cell r="G684">
            <v>0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  <cell r="L684">
            <v>0</v>
          </cell>
          <cell r="M684">
            <v>0</v>
          </cell>
          <cell r="N684">
            <v>0</v>
          </cell>
          <cell r="O684">
            <v>0</v>
          </cell>
          <cell r="P684">
            <v>0</v>
          </cell>
          <cell r="T684">
            <v>0</v>
          </cell>
          <cell r="U684">
            <v>0</v>
          </cell>
          <cell r="X684">
            <v>0</v>
          </cell>
          <cell r="Y684">
            <v>0</v>
          </cell>
          <cell r="AB684">
            <v>951</v>
          </cell>
          <cell r="AC684">
            <v>18</v>
          </cell>
          <cell r="AD684" t="str">
            <v>SUBSIDIO LAMINAS CONTROL VEHICULAR</v>
          </cell>
          <cell r="AE684">
            <v>0</v>
          </cell>
          <cell r="AF684">
            <v>0</v>
          </cell>
        </row>
        <row r="685">
          <cell r="A685">
            <v>95119</v>
          </cell>
          <cell r="B685">
            <v>951</v>
          </cell>
          <cell r="C685">
            <v>19</v>
          </cell>
          <cell r="D685" t="str">
            <v>SUBSIDIOS LICENCIAS DE MANEJO</v>
          </cell>
          <cell r="E685">
            <v>0</v>
          </cell>
          <cell r="F685">
            <v>0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  <cell r="N685">
            <v>0</v>
          </cell>
          <cell r="O685">
            <v>0</v>
          </cell>
          <cell r="P685">
            <v>0</v>
          </cell>
          <cell r="T685">
            <v>0</v>
          </cell>
          <cell r="U685">
            <v>0</v>
          </cell>
          <cell r="X685">
            <v>0</v>
          </cell>
          <cell r="Y685">
            <v>0</v>
          </cell>
          <cell r="AB685">
            <v>951</v>
          </cell>
          <cell r="AC685">
            <v>19</v>
          </cell>
          <cell r="AD685" t="str">
            <v>SUBSIDIOS LICENCIAS DE MANEJO</v>
          </cell>
          <cell r="AE685">
            <v>0</v>
          </cell>
          <cell r="AF685">
            <v>0</v>
          </cell>
        </row>
        <row r="686">
          <cell r="A686">
            <v>95120</v>
          </cell>
          <cell r="B686">
            <v>951</v>
          </cell>
          <cell r="C686">
            <v>20</v>
          </cell>
          <cell r="D686" t="str">
            <v>MULTAS DE CONTROL VEHICULAR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0</v>
          </cell>
          <cell r="O686">
            <v>0</v>
          </cell>
          <cell r="P686">
            <v>0</v>
          </cell>
          <cell r="T686">
            <v>0</v>
          </cell>
          <cell r="U686">
            <v>0</v>
          </cell>
          <cell r="X686">
            <v>0</v>
          </cell>
          <cell r="Y686">
            <v>0</v>
          </cell>
          <cell r="AB686">
            <v>951</v>
          </cell>
          <cell r="AC686">
            <v>20</v>
          </cell>
          <cell r="AD686" t="str">
            <v>MULTAS DE CONTROL VEHICULAR</v>
          </cell>
          <cell r="AE686">
            <v>0</v>
          </cell>
          <cell r="AF686">
            <v>0</v>
          </cell>
        </row>
        <row r="687">
          <cell r="A687">
            <v>95121</v>
          </cell>
          <cell r="B687">
            <v>951</v>
          </cell>
          <cell r="C687">
            <v>21</v>
          </cell>
          <cell r="D687" t="str">
            <v>INTERESES POR CONVENIO CONTROL VEHICULAR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T687">
            <v>0</v>
          </cell>
          <cell r="U687">
            <v>0</v>
          </cell>
          <cell r="X687">
            <v>0</v>
          </cell>
          <cell r="Y687">
            <v>0</v>
          </cell>
          <cell r="AB687">
            <v>951</v>
          </cell>
          <cell r="AC687">
            <v>21</v>
          </cell>
          <cell r="AD687" t="str">
            <v>INTERESES POR CONVENIO CONTROL VEHICULAR</v>
          </cell>
          <cell r="AE687">
            <v>0</v>
          </cell>
          <cell r="AF687">
            <v>0</v>
          </cell>
        </row>
        <row r="688">
          <cell r="A688">
            <v>95122</v>
          </cell>
          <cell r="B688">
            <v>951</v>
          </cell>
          <cell r="C688">
            <v>22</v>
          </cell>
          <cell r="D688" t="str">
            <v>SANCIONES POR CANJE DE PLACAS EXTEMP.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N688">
            <v>0</v>
          </cell>
          <cell r="O688">
            <v>0</v>
          </cell>
          <cell r="P688">
            <v>0</v>
          </cell>
          <cell r="T688">
            <v>0</v>
          </cell>
          <cell r="U688">
            <v>0</v>
          </cell>
          <cell r="X688">
            <v>0</v>
          </cell>
          <cell r="Y688">
            <v>0</v>
          </cell>
          <cell r="AB688">
            <v>951</v>
          </cell>
          <cell r="AC688">
            <v>22</v>
          </cell>
          <cell r="AD688" t="str">
            <v>SANCIONES POR CANJE DE PLACAS EXTEMP.</v>
          </cell>
          <cell r="AE688">
            <v>0</v>
          </cell>
          <cell r="AF688">
            <v>0</v>
          </cell>
        </row>
        <row r="689">
          <cell r="A689">
            <v>95123</v>
          </cell>
          <cell r="B689">
            <v>951</v>
          </cell>
          <cell r="C689">
            <v>23</v>
          </cell>
          <cell r="D689" t="str">
            <v>SAN.DE DER.DE CONTROL VEH.PTE.AÑO</v>
          </cell>
          <cell r="E689">
            <v>0</v>
          </cell>
          <cell r="F689">
            <v>0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  <cell r="O689">
            <v>0</v>
          </cell>
          <cell r="P689">
            <v>0</v>
          </cell>
          <cell r="T689">
            <v>0</v>
          </cell>
          <cell r="U689">
            <v>0</v>
          </cell>
          <cell r="X689">
            <v>0</v>
          </cell>
          <cell r="Y689">
            <v>0</v>
          </cell>
          <cell r="AB689">
            <v>951</v>
          </cell>
          <cell r="AC689">
            <v>23</v>
          </cell>
          <cell r="AD689" t="str">
            <v>SAN.DE DER.DE CONTROL VEH.PTE.AÑO</v>
          </cell>
          <cell r="AE689">
            <v>0</v>
          </cell>
          <cell r="AF689">
            <v>0</v>
          </cell>
        </row>
        <row r="690">
          <cell r="A690">
            <v>95124</v>
          </cell>
          <cell r="B690">
            <v>951</v>
          </cell>
          <cell r="C690">
            <v>24</v>
          </cell>
          <cell r="D690" t="str">
            <v>SAN.DE DER.CONTROL VEH.REZAGO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  <cell r="O690">
            <v>0</v>
          </cell>
          <cell r="P690">
            <v>0</v>
          </cell>
          <cell r="T690">
            <v>0</v>
          </cell>
          <cell r="U690">
            <v>0</v>
          </cell>
          <cell r="X690">
            <v>0</v>
          </cell>
          <cell r="Y690">
            <v>0</v>
          </cell>
          <cell r="AB690">
            <v>951</v>
          </cell>
          <cell r="AC690">
            <v>24</v>
          </cell>
          <cell r="AD690" t="str">
            <v>SAN.DE DER.CONTROL VEH.REZAGO</v>
          </cell>
          <cell r="AE690">
            <v>0</v>
          </cell>
          <cell r="AF690">
            <v>0</v>
          </cell>
        </row>
        <row r="691">
          <cell r="A691">
            <v>95125</v>
          </cell>
          <cell r="B691">
            <v>951</v>
          </cell>
          <cell r="C691">
            <v>25</v>
          </cell>
          <cell r="D691" t="str">
            <v>10% INFRACC.DE TRANSITO AREA MET.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  <cell r="O691">
            <v>0</v>
          </cell>
          <cell r="P691">
            <v>0</v>
          </cell>
          <cell r="T691">
            <v>0</v>
          </cell>
          <cell r="U691">
            <v>0</v>
          </cell>
          <cell r="X691">
            <v>0</v>
          </cell>
          <cell r="Y691">
            <v>0</v>
          </cell>
          <cell r="AB691">
            <v>951</v>
          </cell>
          <cell r="AC691">
            <v>25</v>
          </cell>
          <cell r="AD691" t="str">
            <v>10% INFRACC.DE TRANSITO AREA MET.</v>
          </cell>
          <cell r="AE691">
            <v>0</v>
          </cell>
          <cell r="AF691">
            <v>0</v>
          </cell>
        </row>
        <row r="692">
          <cell r="A692">
            <v>95126</v>
          </cell>
          <cell r="B692">
            <v>951</v>
          </cell>
          <cell r="C692">
            <v>26</v>
          </cell>
          <cell r="D692" t="str">
            <v>EXCEDENTE PAGOS CONTROL VEHICULAR</v>
          </cell>
          <cell r="E692">
            <v>0</v>
          </cell>
          <cell r="F692">
            <v>0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  <cell r="O692">
            <v>0</v>
          </cell>
          <cell r="P692">
            <v>0</v>
          </cell>
          <cell r="T692">
            <v>0</v>
          </cell>
          <cell r="U692">
            <v>0</v>
          </cell>
          <cell r="X692">
            <v>0</v>
          </cell>
          <cell r="Y692">
            <v>0</v>
          </cell>
          <cell r="AB692">
            <v>951</v>
          </cell>
          <cell r="AC692">
            <v>26</v>
          </cell>
          <cell r="AD692" t="str">
            <v>EXCEDENTE PAGOS CONTROL VEHICULAR</v>
          </cell>
          <cell r="AE692">
            <v>0</v>
          </cell>
          <cell r="AF692">
            <v>0</v>
          </cell>
        </row>
        <row r="693">
          <cell r="A693">
            <v>95127</v>
          </cell>
          <cell r="B693">
            <v>951</v>
          </cell>
          <cell r="C693">
            <v>27</v>
          </cell>
          <cell r="D693" t="str">
            <v>RECARGOS CONVENIO CONTROL VEHICULAR</v>
          </cell>
          <cell r="E693">
            <v>0</v>
          </cell>
          <cell r="F693">
            <v>0</v>
          </cell>
          <cell r="G693">
            <v>0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  <cell r="N693">
            <v>0</v>
          </cell>
          <cell r="O693">
            <v>0</v>
          </cell>
          <cell r="P693">
            <v>0</v>
          </cell>
          <cell r="T693">
            <v>0</v>
          </cell>
          <cell r="U693">
            <v>0</v>
          </cell>
          <cell r="X693">
            <v>0</v>
          </cell>
          <cell r="Y693">
            <v>0</v>
          </cell>
          <cell r="AB693">
            <v>951</v>
          </cell>
          <cell r="AC693">
            <v>27</v>
          </cell>
          <cell r="AD693" t="str">
            <v>RECARGOS CONVENIO CONTROL VEHICULAR</v>
          </cell>
          <cell r="AE693">
            <v>0</v>
          </cell>
          <cell r="AF693">
            <v>0</v>
          </cell>
        </row>
        <row r="694">
          <cell r="A694">
            <v>95128</v>
          </cell>
          <cell r="B694">
            <v>951</v>
          </cell>
          <cell r="C694">
            <v>28</v>
          </cell>
          <cell r="D694" t="str">
            <v>GASTOS DE EJE.CONV.CONTROL VEHICULAR</v>
          </cell>
          <cell r="E694">
            <v>0</v>
          </cell>
          <cell r="F694">
            <v>0</v>
          </cell>
          <cell r="G694">
            <v>0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  <cell r="L694">
            <v>0</v>
          </cell>
          <cell r="M694">
            <v>0</v>
          </cell>
          <cell r="N694">
            <v>0</v>
          </cell>
          <cell r="O694">
            <v>0</v>
          </cell>
          <cell r="P694">
            <v>0</v>
          </cell>
          <cell r="T694">
            <v>0</v>
          </cell>
          <cell r="U694">
            <v>0</v>
          </cell>
          <cell r="X694">
            <v>0</v>
          </cell>
          <cell r="Y694">
            <v>0</v>
          </cell>
          <cell r="AB694">
            <v>951</v>
          </cell>
          <cell r="AC694">
            <v>28</v>
          </cell>
          <cell r="AD694" t="str">
            <v>GASTOS DE EJE.CONV.CONTROL VEHICULAR</v>
          </cell>
          <cell r="AE694">
            <v>0</v>
          </cell>
          <cell r="AF694">
            <v>0</v>
          </cell>
        </row>
        <row r="695">
          <cell r="A695">
            <v>95129</v>
          </cell>
          <cell r="B695">
            <v>951</v>
          </cell>
          <cell r="C695">
            <v>29</v>
          </cell>
          <cell r="D695" t="str">
            <v>QUALITAS COMPAÑIA DE SEGUROS</v>
          </cell>
          <cell r="E695">
            <v>0</v>
          </cell>
          <cell r="F695">
            <v>0</v>
          </cell>
          <cell r="G695">
            <v>0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  <cell r="L695">
            <v>0</v>
          </cell>
          <cell r="M695">
            <v>0</v>
          </cell>
          <cell r="N695">
            <v>0</v>
          </cell>
          <cell r="O695">
            <v>0</v>
          </cell>
          <cell r="P695">
            <v>0</v>
          </cell>
          <cell r="T695">
            <v>0</v>
          </cell>
          <cell r="U695">
            <v>0</v>
          </cell>
          <cell r="X695">
            <v>0</v>
          </cell>
          <cell r="Y695">
            <v>0</v>
          </cell>
          <cell r="AB695">
            <v>951</v>
          </cell>
          <cell r="AC695">
            <v>29</v>
          </cell>
          <cell r="AD695" t="str">
            <v>QUALITAS COMPAÑIA DE SEGUROS</v>
          </cell>
          <cell r="AE695">
            <v>0</v>
          </cell>
          <cell r="AF695">
            <v>0</v>
          </cell>
        </row>
        <row r="696">
          <cell r="A696">
            <v>95130</v>
          </cell>
          <cell r="B696">
            <v>951</v>
          </cell>
          <cell r="C696">
            <v>30</v>
          </cell>
          <cell r="D696" t="str">
            <v>ZURICH SEGUROS</v>
          </cell>
          <cell r="E696">
            <v>0</v>
          </cell>
          <cell r="F696">
            <v>0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  <cell r="L696">
            <v>0</v>
          </cell>
          <cell r="M696">
            <v>0</v>
          </cell>
          <cell r="N696">
            <v>0</v>
          </cell>
          <cell r="O696">
            <v>0</v>
          </cell>
          <cell r="P696">
            <v>0</v>
          </cell>
          <cell r="T696">
            <v>0</v>
          </cell>
          <cell r="U696">
            <v>0</v>
          </cell>
          <cell r="X696">
            <v>0</v>
          </cell>
          <cell r="Y696">
            <v>0</v>
          </cell>
          <cell r="AB696">
            <v>951</v>
          </cell>
          <cell r="AC696">
            <v>30</v>
          </cell>
          <cell r="AD696" t="str">
            <v>ZURICH SEGUROS</v>
          </cell>
          <cell r="AE696">
            <v>0</v>
          </cell>
          <cell r="AF696">
            <v>0</v>
          </cell>
        </row>
        <row r="697">
          <cell r="A697">
            <v>95131</v>
          </cell>
          <cell r="B697">
            <v>951</v>
          </cell>
          <cell r="C697">
            <v>31</v>
          </cell>
          <cell r="D697" t="str">
            <v>SEGUROS BANORTE GENERALI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T697">
            <v>0</v>
          </cell>
          <cell r="U697">
            <v>0</v>
          </cell>
          <cell r="X697">
            <v>0</v>
          </cell>
          <cell r="Y697">
            <v>0</v>
          </cell>
          <cell r="AB697">
            <v>951</v>
          </cell>
          <cell r="AC697">
            <v>31</v>
          </cell>
          <cell r="AD697" t="str">
            <v>SEGUROS BANORTE GENERALI</v>
          </cell>
          <cell r="AE697">
            <v>0</v>
          </cell>
          <cell r="AF697">
            <v>0</v>
          </cell>
        </row>
        <row r="698">
          <cell r="A698">
            <v>95132</v>
          </cell>
          <cell r="B698">
            <v>951</v>
          </cell>
          <cell r="C698">
            <v>32</v>
          </cell>
          <cell r="D698" t="str">
            <v>SEGUROS ATLAS,S.A.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</v>
          </cell>
          <cell r="J698">
            <v>0</v>
          </cell>
          <cell r="K698">
            <v>0</v>
          </cell>
          <cell r="L698">
            <v>0</v>
          </cell>
          <cell r="M698">
            <v>0</v>
          </cell>
          <cell r="N698">
            <v>0</v>
          </cell>
          <cell r="O698">
            <v>0</v>
          </cell>
          <cell r="P698">
            <v>0</v>
          </cell>
          <cell r="T698">
            <v>0</v>
          </cell>
          <cell r="U698">
            <v>0</v>
          </cell>
          <cell r="X698">
            <v>0</v>
          </cell>
          <cell r="Y698">
            <v>0</v>
          </cell>
          <cell r="AB698">
            <v>951</v>
          </cell>
          <cell r="AC698">
            <v>32</v>
          </cell>
          <cell r="AD698" t="str">
            <v>SEGUROS ATLAS,S.A.</v>
          </cell>
          <cell r="AE698">
            <v>0</v>
          </cell>
          <cell r="AF698">
            <v>0</v>
          </cell>
        </row>
        <row r="699">
          <cell r="A699">
            <v>95133</v>
          </cell>
          <cell r="B699">
            <v>951</v>
          </cell>
          <cell r="C699">
            <v>33</v>
          </cell>
          <cell r="D699" t="str">
            <v>SEGUROS AFIRME</v>
          </cell>
          <cell r="E699">
            <v>0</v>
          </cell>
          <cell r="F699">
            <v>0</v>
          </cell>
          <cell r="G699">
            <v>0</v>
          </cell>
          <cell r="H699">
            <v>0</v>
          </cell>
          <cell r="I699">
            <v>0</v>
          </cell>
          <cell r="J699">
            <v>0</v>
          </cell>
          <cell r="K699">
            <v>0</v>
          </cell>
          <cell r="L699">
            <v>0</v>
          </cell>
          <cell r="M699">
            <v>0</v>
          </cell>
          <cell r="N699">
            <v>0</v>
          </cell>
          <cell r="O699">
            <v>0</v>
          </cell>
          <cell r="P699">
            <v>0</v>
          </cell>
          <cell r="T699">
            <v>0</v>
          </cell>
          <cell r="U699">
            <v>0</v>
          </cell>
          <cell r="X699">
            <v>0</v>
          </cell>
          <cell r="Y699">
            <v>0</v>
          </cell>
          <cell r="AB699">
            <v>951</v>
          </cell>
          <cell r="AC699">
            <v>33</v>
          </cell>
          <cell r="AD699" t="str">
            <v>SEGUROS AFIRME</v>
          </cell>
          <cell r="AE699">
            <v>0</v>
          </cell>
          <cell r="AF699">
            <v>0</v>
          </cell>
        </row>
        <row r="700">
          <cell r="A700">
            <v>95134</v>
          </cell>
          <cell r="B700">
            <v>951</v>
          </cell>
          <cell r="C700">
            <v>34</v>
          </cell>
          <cell r="D700" t="str">
            <v>SEGUROS BANCOMER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>
            <v>0</v>
          </cell>
          <cell r="L700">
            <v>0</v>
          </cell>
          <cell r="M700">
            <v>0</v>
          </cell>
          <cell r="N700">
            <v>0</v>
          </cell>
          <cell r="O700">
            <v>0</v>
          </cell>
          <cell r="P700">
            <v>0</v>
          </cell>
          <cell r="T700">
            <v>0</v>
          </cell>
          <cell r="U700">
            <v>0</v>
          </cell>
          <cell r="X700">
            <v>0</v>
          </cell>
          <cell r="Y700">
            <v>0</v>
          </cell>
          <cell r="AB700">
            <v>951</v>
          </cell>
          <cell r="AC700">
            <v>34</v>
          </cell>
          <cell r="AD700" t="str">
            <v>SEGUROS BANCOMER</v>
          </cell>
          <cell r="AE700">
            <v>0</v>
          </cell>
          <cell r="AF700">
            <v>0</v>
          </cell>
        </row>
        <row r="701">
          <cell r="A701">
            <v>95135</v>
          </cell>
          <cell r="B701">
            <v>951</v>
          </cell>
          <cell r="C701">
            <v>35</v>
          </cell>
          <cell r="D701" t="str">
            <v>10% INFRACCIONES D/TRANSITO ELECTRONICAS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>
            <v>0</v>
          </cell>
          <cell r="L701">
            <v>0</v>
          </cell>
          <cell r="M701">
            <v>0</v>
          </cell>
          <cell r="N701">
            <v>0</v>
          </cell>
          <cell r="O701">
            <v>0</v>
          </cell>
          <cell r="P701">
            <v>0</v>
          </cell>
          <cell r="T701">
            <v>0</v>
          </cell>
          <cell r="U701">
            <v>0</v>
          </cell>
          <cell r="X701">
            <v>0</v>
          </cell>
          <cell r="Y701">
            <v>0</v>
          </cell>
          <cell r="AB701">
            <v>951</v>
          </cell>
          <cell r="AC701">
            <v>35</v>
          </cell>
          <cell r="AD701" t="str">
            <v>10% INFRACCIONES D/TRANSITO ELECTRONICAS</v>
          </cell>
          <cell r="AE701">
            <v>0</v>
          </cell>
          <cell r="AF701">
            <v>0</v>
          </cell>
        </row>
        <row r="702">
          <cell r="A702">
            <v>95136</v>
          </cell>
          <cell r="B702">
            <v>951</v>
          </cell>
          <cell r="C702">
            <v>36</v>
          </cell>
          <cell r="D702" t="str">
            <v>SUBSIDIO REC.DERECHOS CTRL.VEH.PTE.AÑO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>
            <v>0</v>
          </cell>
          <cell r="L702">
            <v>0</v>
          </cell>
          <cell r="M702">
            <v>0</v>
          </cell>
          <cell r="N702">
            <v>0</v>
          </cell>
          <cell r="O702">
            <v>0</v>
          </cell>
          <cell r="P702">
            <v>0</v>
          </cell>
          <cell r="T702">
            <v>0</v>
          </cell>
          <cell r="U702">
            <v>0</v>
          </cell>
          <cell r="X702">
            <v>0</v>
          </cell>
          <cell r="Y702">
            <v>0</v>
          </cell>
          <cell r="AB702">
            <v>951</v>
          </cell>
          <cell r="AC702">
            <v>36</v>
          </cell>
          <cell r="AD702" t="str">
            <v>SUBSIDIO REC.DERECHOS CTRL.VEH.PTE.AÑO</v>
          </cell>
          <cell r="AE702">
            <v>0</v>
          </cell>
          <cell r="AF702">
            <v>0</v>
          </cell>
        </row>
        <row r="703">
          <cell r="A703">
            <v>95137</v>
          </cell>
          <cell r="B703">
            <v>951</v>
          </cell>
          <cell r="C703">
            <v>37</v>
          </cell>
          <cell r="D703" t="str">
            <v>1ER SORTEO ABRE UNA PTA.A LA SUERTE(REF)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>
            <v>0</v>
          </cell>
          <cell r="L703">
            <v>0</v>
          </cell>
          <cell r="M703">
            <v>0</v>
          </cell>
          <cell r="N703">
            <v>0</v>
          </cell>
          <cell r="O703">
            <v>0</v>
          </cell>
          <cell r="P703">
            <v>0</v>
          </cell>
          <cell r="T703">
            <v>0</v>
          </cell>
          <cell r="U703">
            <v>0</v>
          </cell>
          <cell r="X703">
            <v>0</v>
          </cell>
          <cell r="Y703">
            <v>0</v>
          </cell>
          <cell r="AB703">
            <v>951</v>
          </cell>
          <cell r="AC703">
            <v>37</v>
          </cell>
          <cell r="AD703" t="str">
            <v>1ER SORTEO ABRE UNA PTA.A LA SUERTE(REF)</v>
          </cell>
          <cell r="AE703">
            <v>0</v>
          </cell>
          <cell r="AF703">
            <v>0</v>
          </cell>
        </row>
        <row r="704">
          <cell r="A704">
            <v>95138</v>
          </cell>
          <cell r="B704">
            <v>951</v>
          </cell>
          <cell r="C704">
            <v>38</v>
          </cell>
          <cell r="D704" t="str">
            <v>1ER SORTEO ABRE UNA PTA.A LA SUERTE(LIC)</v>
          </cell>
          <cell r="E704">
            <v>0</v>
          </cell>
          <cell r="F704">
            <v>0</v>
          </cell>
          <cell r="G704">
            <v>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  <cell r="N704">
            <v>0</v>
          </cell>
          <cell r="O704">
            <v>0</v>
          </cell>
          <cell r="P704">
            <v>0</v>
          </cell>
          <cell r="T704">
            <v>0</v>
          </cell>
          <cell r="U704">
            <v>0</v>
          </cell>
          <cell r="X704">
            <v>0</v>
          </cell>
          <cell r="Y704">
            <v>0</v>
          </cell>
          <cell r="AB704">
            <v>951</v>
          </cell>
          <cell r="AC704">
            <v>38</v>
          </cell>
          <cell r="AD704" t="str">
            <v>1ER SORTEO ABRE UNA PTA.A LA SUERTE(LIC)</v>
          </cell>
          <cell r="AE704">
            <v>0</v>
          </cell>
          <cell r="AF704">
            <v>0</v>
          </cell>
        </row>
        <row r="705">
          <cell r="A705">
            <v>95139</v>
          </cell>
          <cell r="B705">
            <v>951</v>
          </cell>
          <cell r="C705">
            <v>39</v>
          </cell>
          <cell r="D705" t="str">
            <v>SERVICIOS DE MENSAJERIA</v>
          </cell>
          <cell r="E705">
            <v>0</v>
          </cell>
          <cell r="F705">
            <v>0</v>
          </cell>
          <cell r="G705">
            <v>0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  <cell r="N705">
            <v>0</v>
          </cell>
          <cell r="O705">
            <v>0</v>
          </cell>
          <cell r="P705">
            <v>0</v>
          </cell>
          <cell r="T705">
            <v>0</v>
          </cell>
          <cell r="U705">
            <v>0</v>
          </cell>
          <cell r="X705">
            <v>0</v>
          </cell>
          <cell r="Y705">
            <v>0</v>
          </cell>
          <cell r="AB705">
            <v>951</v>
          </cell>
          <cell r="AC705">
            <v>39</v>
          </cell>
          <cell r="AD705" t="str">
            <v>SERVICIOS DE MENSAJERIA</v>
          </cell>
          <cell r="AE705">
            <v>0</v>
          </cell>
          <cell r="AF705">
            <v>0</v>
          </cell>
        </row>
        <row r="706">
          <cell r="A706">
            <v>95140</v>
          </cell>
          <cell r="B706">
            <v>951</v>
          </cell>
          <cell r="C706">
            <v>40</v>
          </cell>
          <cell r="D706" t="str">
            <v>90% INFRACC.TRANSITO AREA METROPOLITANA</v>
          </cell>
          <cell r="E706">
            <v>0</v>
          </cell>
          <cell r="F706">
            <v>0</v>
          </cell>
          <cell r="G706">
            <v>0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  <cell r="N706">
            <v>0</v>
          </cell>
          <cell r="O706">
            <v>0</v>
          </cell>
          <cell r="P706">
            <v>0</v>
          </cell>
          <cell r="T706">
            <v>0</v>
          </cell>
          <cell r="U706">
            <v>0</v>
          </cell>
          <cell r="X706">
            <v>0</v>
          </cell>
          <cell r="Y706">
            <v>0</v>
          </cell>
          <cell r="AB706">
            <v>951</v>
          </cell>
          <cell r="AC706">
            <v>40</v>
          </cell>
          <cell r="AD706" t="str">
            <v>90% INFRACC.TRANSITO AREA METROPOLITANA</v>
          </cell>
          <cell r="AE706">
            <v>0</v>
          </cell>
          <cell r="AF706">
            <v>0</v>
          </cell>
        </row>
        <row r="707">
          <cell r="A707">
            <v>95141</v>
          </cell>
          <cell r="B707">
            <v>951</v>
          </cell>
          <cell r="C707">
            <v>41</v>
          </cell>
          <cell r="D707" t="str">
            <v>90% INFRACCIONES D/TRANSITO ELECTRONICAS</v>
          </cell>
          <cell r="E707">
            <v>0</v>
          </cell>
          <cell r="F707">
            <v>0</v>
          </cell>
          <cell r="G707">
            <v>0</v>
          </cell>
          <cell r="H707">
            <v>0</v>
          </cell>
          <cell r="I707">
            <v>0</v>
          </cell>
          <cell r="J707">
            <v>0</v>
          </cell>
          <cell r="K707">
            <v>0</v>
          </cell>
          <cell r="L707">
            <v>0</v>
          </cell>
          <cell r="M707">
            <v>0</v>
          </cell>
          <cell r="N707">
            <v>0</v>
          </cell>
          <cell r="O707">
            <v>0</v>
          </cell>
          <cell r="P707">
            <v>0</v>
          </cell>
          <cell r="T707">
            <v>0</v>
          </cell>
          <cell r="U707">
            <v>0</v>
          </cell>
          <cell r="X707">
            <v>0</v>
          </cell>
          <cell r="Y707">
            <v>0</v>
          </cell>
          <cell r="AB707">
            <v>951</v>
          </cell>
          <cell r="AC707">
            <v>41</v>
          </cell>
          <cell r="AD707" t="str">
            <v>90% INFRACCIONES D/TRANSITO ELECTRONICAS</v>
          </cell>
          <cell r="AE707">
            <v>0</v>
          </cell>
          <cell r="AF707">
            <v>0</v>
          </cell>
        </row>
        <row r="708">
          <cell r="A708">
            <v>95142</v>
          </cell>
          <cell r="B708">
            <v>951</v>
          </cell>
          <cell r="C708">
            <v>42</v>
          </cell>
          <cell r="D708" t="str">
            <v>SUBSIDIO BAJAS VEH MOTOR PRODIAT 100%</v>
          </cell>
          <cell r="E708">
            <v>0</v>
          </cell>
          <cell r="F708">
            <v>0</v>
          </cell>
          <cell r="G708">
            <v>0</v>
          </cell>
          <cell r="H708">
            <v>0</v>
          </cell>
          <cell r="I708">
            <v>0</v>
          </cell>
          <cell r="J708">
            <v>0</v>
          </cell>
          <cell r="K708">
            <v>0</v>
          </cell>
          <cell r="L708">
            <v>0</v>
          </cell>
          <cell r="M708">
            <v>0</v>
          </cell>
          <cell r="N708">
            <v>0</v>
          </cell>
          <cell r="O708">
            <v>0</v>
          </cell>
          <cell r="P708">
            <v>0</v>
          </cell>
          <cell r="T708">
            <v>0</v>
          </cell>
          <cell r="U708">
            <v>0</v>
          </cell>
          <cell r="X708">
            <v>0</v>
          </cell>
          <cell r="Y708">
            <v>0</v>
          </cell>
          <cell r="AB708">
            <v>951</v>
          </cell>
          <cell r="AC708">
            <v>42</v>
          </cell>
          <cell r="AD708" t="str">
            <v>SUBSIDIO BAJAS VEH MOTOR PRODIAT 100%</v>
          </cell>
          <cell r="AE708">
            <v>0</v>
          </cell>
          <cell r="AF708">
            <v>0</v>
          </cell>
        </row>
        <row r="709">
          <cell r="A709">
            <v>95143</v>
          </cell>
          <cell r="B709">
            <v>951</v>
          </cell>
          <cell r="C709">
            <v>43</v>
          </cell>
          <cell r="D709" t="str">
            <v>SUB.SANCIONES REFRENDO VEH.PRODIAT 100%</v>
          </cell>
          <cell r="H709">
            <v>0</v>
          </cell>
          <cell r="I709">
            <v>0</v>
          </cell>
          <cell r="J709">
            <v>0</v>
          </cell>
          <cell r="K709">
            <v>0</v>
          </cell>
          <cell r="L709">
            <v>0</v>
          </cell>
          <cell r="M709">
            <v>0</v>
          </cell>
          <cell r="N709">
            <v>0</v>
          </cell>
          <cell r="O709">
            <v>0</v>
          </cell>
          <cell r="P709">
            <v>0</v>
          </cell>
          <cell r="T709">
            <v>0</v>
          </cell>
          <cell r="U709">
            <v>0</v>
          </cell>
          <cell r="X709">
            <v>0</v>
          </cell>
          <cell r="Y709">
            <v>0</v>
          </cell>
          <cell r="AB709">
            <v>951</v>
          </cell>
          <cell r="AC709">
            <v>43</v>
          </cell>
          <cell r="AD709" t="str">
            <v>SUB.SANCIONES REFRENDO VEH.PRODIAT 100%</v>
          </cell>
          <cell r="AE709">
            <v>0</v>
          </cell>
          <cell r="AF709">
            <v>0</v>
          </cell>
        </row>
        <row r="710">
          <cell r="A710">
            <v>95144</v>
          </cell>
          <cell r="B710">
            <v>951</v>
          </cell>
          <cell r="C710">
            <v>44</v>
          </cell>
          <cell r="D710" t="str">
            <v>SUB.INSC.Y REF.VEH.PTE.AÑO PRODIAT 100%</v>
          </cell>
          <cell r="H710">
            <v>0</v>
          </cell>
          <cell r="I710">
            <v>0</v>
          </cell>
          <cell r="J710">
            <v>0</v>
          </cell>
          <cell r="K710">
            <v>0</v>
          </cell>
          <cell r="L710">
            <v>0</v>
          </cell>
          <cell r="M710">
            <v>0</v>
          </cell>
          <cell r="N710">
            <v>0</v>
          </cell>
          <cell r="O710">
            <v>0</v>
          </cell>
          <cell r="P710">
            <v>0</v>
          </cell>
          <cell r="T710">
            <v>0</v>
          </cell>
          <cell r="U710">
            <v>0</v>
          </cell>
          <cell r="X710">
            <v>0</v>
          </cell>
          <cell r="Y710">
            <v>0</v>
          </cell>
          <cell r="AB710">
            <v>951</v>
          </cell>
          <cell r="AC710">
            <v>44</v>
          </cell>
          <cell r="AD710" t="str">
            <v>SUB.INSC.Y REF.VEH.PTE.AÑO PRODIAT 100%</v>
          </cell>
          <cell r="AE710">
            <v>0</v>
          </cell>
          <cell r="AF710">
            <v>0</v>
          </cell>
        </row>
        <row r="711">
          <cell r="A711">
            <v>95145</v>
          </cell>
          <cell r="B711">
            <v>951</v>
          </cell>
          <cell r="C711">
            <v>45</v>
          </cell>
          <cell r="D711" t="str">
            <v>SUBSIDIO INSC.Y REF.VEH.REZ.PRODIAT 50%</v>
          </cell>
          <cell r="H711">
            <v>0</v>
          </cell>
          <cell r="I711">
            <v>0</v>
          </cell>
          <cell r="J711">
            <v>0</v>
          </cell>
          <cell r="K711">
            <v>0</v>
          </cell>
          <cell r="L711">
            <v>0</v>
          </cell>
          <cell r="M711">
            <v>0</v>
          </cell>
          <cell r="N711">
            <v>0</v>
          </cell>
          <cell r="O711">
            <v>0</v>
          </cell>
          <cell r="P711">
            <v>0</v>
          </cell>
          <cell r="T711">
            <v>0</v>
          </cell>
          <cell r="U711">
            <v>0</v>
          </cell>
          <cell r="X711">
            <v>0</v>
          </cell>
          <cell r="Y711">
            <v>0</v>
          </cell>
          <cell r="AB711">
            <v>951</v>
          </cell>
          <cell r="AC711">
            <v>45</v>
          </cell>
          <cell r="AD711" t="str">
            <v>SUBSIDIO INSC.Y REF.VEH.REZ.PRODIAT 50%</v>
          </cell>
          <cell r="AE711">
            <v>0</v>
          </cell>
          <cell r="AF711">
            <v>0</v>
          </cell>
        </row>
        <row r="712">
          <cell r="A712">
            <v>95146</v>
          </cell>
          <cell r="B712">
            <v>951</v>
          </cell>
          <cell r="C712">
            <v>46</v>
          </cell>
          <cell r="D712" t="str">
            <v>SUB.PLACAS CIRCULACION VEH PRODIAT 100%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>
            <v>0</v>
          </cell>
          <cell r="L712">
            <v>0</v>
          </cell>
          <cell r="M712">
            <v>0</v>
          </cell>
          <cell r="N712">
            <v>0</v>
          </cell>
          <cell r="O712">
            <v>0</v>
          </cell>
          <cell r="P712">
            <v>0</v>
          </cell>
          <cell r="T712">
            <v>0</v>
          </cell>
          <cell r="U712">
            <v>0</v>
          </cell>
          <cell r="X712">
            <v>0</v>
          </cell>
          <cell r="Y712">
            <v>0</v>
          </cell>
          <cell r="AB712">
            <v>951</v>
          </cell>
          <cell r="AC712">
            <v>46</v>
          </cell>
          <cell r="AD712" t="str">
            <v>SUB.PLACAS CIRCULACION VEH PRODIAT 100%</v>
          </cell>
          <cell r="AE712">
            <v>0</v>
          </cell>
          <cell r="AF712">
            <v>0</v>
          </cell>
        </row>
        <row r="713">
          <cell r="A713">
            <v>95147</v>
          </cell>
          <cell r="B713">
            <v>951</v>
          </cell>
          <cell r="C713">
            <v>47</v>
          </cell>
          <cell r="D713" t="str">
            <v>COMPRA DE BASES DE LICITACIONES PUBLICAS</v>
          </cell>
          <cell r="H713">
            <v>0</v>
          </cell>
          <cell r="I713">
            <v>0</v>
          </cell>
          <cell r="J713">
            <v>0</v>
          </cell>
          <cell r="K713">
            <v>0</v>
          </cell>
          <cell r="L713">
            <v>0</v>
          </cell>
          <cell r="M713">
            <v>0</v>
          </cell>
          <cell r="N713">
            <v>0</v>
          </cell>
          <cell r="O713">
            <v>0</v>
          </cell>
          <cell r="P713">
            <v>0</v>
          </cell>
          <cell r="T713">
            <v>0</v>
          </cell>
          <cell r="U713">
            <v>0</v>
          </cell>
          <cell r="X713">
            <v>0</v>
          </cell>
          <cell r="Y713">
            <v>0</v>
          </cell>
          <cell r="AB713">
            <v>951</v>
          </cell>
          <cell r="AC713">
            <v>47</v>
          </cell>
          <cell r="AD713" t="str">
            <v>COMPRA DE BASES DE LICITACIONES PUBLICAS</v>
          </cell>
          <cell r="AE713">
            <v>0</v>
          </cell>
          <cell r="AF713">
            <v>0</v>
          </cell>
        </row>
        <row r="714">
          <cell r="A714">
            <v>95200</v>
          </cell>
          <cell r="B714">
            <v>952</v>
          </cell>
          <cell r="C714">
            <v>0</v>
          </cell>
          <cell r="D714" t="str">
            <v>INSTITUTO DE CONTROL VEH.RECURSOS ADMON.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>
            <v>0</v>
          </cell>
          <cell r="L714">
            <v>0</v>
          </cell>
          <cell r="M714">
            <v>0</v>
          </cell>
          <cell r="N714">
            <v>0</v>
          </cell>
          <cell r="O714">
            <v>0</v>
          </cell>
          <cell r="P714">
            <v>0</v>
          </cell>
          <cell r="T714">
            <v>0</v>
          </cell>
          <cell r="U714">
            <v>0</v>
          </cell>
          <cell r="X714">
            <v>0</v>
          </cell>
          <cell r="Y714">
            <v>0</v>
          </cell>
          <cell r="AB714">
            <v>952</v>
          </cell>
          <cell r="AC714">
            <v>0</v>
          </cell>
          <cell r="AD714" t="str">
            <v>INSTITUTO DE CONTROL VEH.RECURSOS ADMON.</v>
          </cell>
          <cell r="AE714">
            <v>0</v>
          </cell>
          <cell r="AF714">
            <v>0</v>
          </cell>
        </row>
        <row r="715">
          <cell r="A715">
            <v>95201</v>
          </cell>
          <cell r="B715">
            <v>952</v>
          </cell>
          <cell r="C715">
            <v>1</v>
          </cell>
          <cell r="D715" t="str">
            <v>IMP.SOBRE TRANS.DE PROP.DE VEH.AUT.USADO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  <cell r="L715">
            <v>0</v>
          </cell>
          <cell r="M715">
            <v>0</v>
          </cell>
          <cell r="N715">
            <v>0</v>
          </cell>
          <cell r="O715">
            <v>0</v>
          </cell>
          <cell r="P715">
            <v>0</v>
          </cell>
          <cell r="T715">
            <v>0</v>
          </cell>
          <cell r="U715">
            <v>0</v>
          </cell>
          <cell r="X715">
            <v>0</v>
          </cell>
          <cell r="Y715">
            <v>0</v>
          </cell>
          <cell r="AB715">
            <v>952</v>
          </cell>
          <cell r="AC715">
            <v>1</v>
          </cell>
          <cell r="AD715" t="str">
            <v>IMP.SOBRE TRANS.DE PROP.DE VEH.AUT.USADO</v>
          </cell>
          <cell r="AE715">
            <v>0</v>
          </cell>
          <cell r="AF715">
            <v>0</v>
          </cell>
        </row>
        <row r="716">
          <cell r="A716">
            <v>95202</v>
          </cell>
          <cell r="B716">
            <v>952</v>
          </cell>
          <cell r="C716">
            <v>2</v>
          </cell>
          <cell r="D716" t="str">
            <v>IMP.DE TRANSM.POR REQUERIMIENTO</v>
          </cell>
          <cell r="E716">
            <v>0</v>
          </cell>
          <cell r="F716">
            <v>0</v>
          </cell>
          <cell r="G716">
            <v>0</v>
          </cell>
          <cell r="H716">
            <v>0</v>
          </cell>
          <cell r="I716">
            <v>0</v>
          </cell>
          <cell r="J716">
            <v>0</v>
          </cell>
          <cell r="K716">
            <v>0</v>
          </cell>
          <cell r="L716">
            <v>0</v>
          </cell>
          <cell r="M716">
            <v>0</v>
          </cell>
          <cell r="N716">
            <v>0</v>
          </cell>
          <cell r="O716">
            <v>0</v>
          </cell>
          <cell r="P716">
            <v>0</v>
          </cell>
          <cell r="T716">
            <v>0</v>
          </cell>
          <cell r="U716">
            <v>0</v>
          </cell>
          <cell r="X716">
            <v>0</v>
          </cell>
          <cell r="Y716">
            <v>0</v>
          </cell>
          <cell r="AB716">
            <v>952</v>
          </cell>
          <cell r="AC716">
            <v>2</v>
          </cell>
          <cell r="AD716" t="str">
            <v>IMP.DE TRANSM.POR REQUERIMIENTO</v>
          </cell>
          <cell r="AE716">
            <v>0</v>
          </cell>
          <cell r="AF716">
            <v>0</v>
          </cell>
        </row>
        <row r="717">
          <cell r="A717">
            <v>95203</v>
          </cell>
          <cell r="B717">
            <v>952</v>
          </cell>
          <cell r="C717">
            <v>3</v>
          </cell>
          <cell r="D717" t="str">
            <v>ACT.E INTS.POR DEV.IMP.S/TRANS.VEH.USADO</v>
          </cell>
          <cell r="E717">
            <v>0</v>
          </cell>
          <cell r="F717">
            <v>0</v>
          </cell>
          <cell r="G717">
            <v>0</v>
          </cell>
          <cell r="H717">
            <v>0</v>
          </cell>
          <cell r="I717">
            <v>0</v>
          </cell>
          <cell r="J717">
            <v>0</v>
          </cell>
          <cell r="K717">
            <v>0</v>
          </cell>
          <cell r="L717">
            <v>0</v>
          </cell>
          <cell r="M717">
            <v>0</v>
          </cell>
          <cell r="N717">
            <v>0</v>
          </cell>
          <cell r="O717">
            <v>0</v>
          </cell>
          <cell r="P717">
            <v>0</v>
          </cell>
          <cell r="T717">
            <v>0</v>
          </cell>
          <cell r="U717">
            <v>0</v>
          </cell>
          <cell r="X717">
            <v>0</v>
          </cell>
          <cell r="Y717">
            <v>0</v>
          </cell>
          <cell r="AB717">
            <v>952</v>
          </cell>
          <cell r="AC717">
            <v>3</v>
          </cell>
          <cell r="AD717" t="str">
            <v>ACT.E INTS.POR DEV.IMP.S/TRANS.VEH.USADO</v>
          </cell>
          <cell r="AE717">
            <v>0</v>
          </cell>
          <cell r="AF717">
            <v>0</v>
          </cell>
        </row>
        <row r="718">
          <cell r="A718">
            <v>95204</v>
          </cell>
          <cell r="B718">
            <v>952</v>
          </cell>
          <cell r="C718">
            <v>4</v>
          </cell>
          <cell r="D718" t="str">
            <v>DEV.IMP.S/TRANS.PROP.VEH.USADOS</v>
          </cell>
          <cell r="E718">
            <v>0</v>
          </cell>
          <cell r="F718">
            <v>0</v>
          </cell>
          <cell r="G718">
            <v>0</v>
          </cell>
          <cell r="H718">
            <v>0</v>
          </cell>
          <cell r="I718">
            <v>0</v>
          </cell>
          <cell r="J718">
            <v>0</v>
          </cell>
          <cell r="K718">
            <v>0</v>
          </cell>
          <cell r="L718">
            <v>0</v>
          </cell>
          <cell r="M718">
            <v>0</v>
          </cell>
          <cell r="N718">
            <v>0</v>
          </cell>
          <cell r="O718">
            <v>0</v>
          </cell>
          <cell r="P718">
            <v>0</v>
          </cell>
          <cell r="T718">
            <v>0</v>
          </cell>
          <cell r="U718">
            <v>0</v>
          </cell>
          <cell r="X718">
            <v>0</v>
          </cell>
          <cell r="Y718">
            <v>0</v>
          </cell>
          <cell r="AB718">
            <v>952</v>
          </cell>
          <cell r="AC718">
            <v>4</v>
          </cell>
          <cell r="AD718" t="str">
            <v>DEV.IMP.S/TRANS.PROP.VEH.USADOS</v>
          </cell>
          <cell r="AE718">
            <v>0</v>
          </cell>
          <cell r="AF718">
            <v>0</v>
          </cell>
        </row>
        <row r="719">
          <cell r="A719">
            <v>95205</v>
          </cell>
          <cell r="B719">
            <v>952</v>
          </cell>
          <cell r="C719">
            <v>5</v>
          </cell>
          <cell r="D719" t="str">
            <v>MULTA IMP.P/LA AGENCIA EST.DE TRANSP.</v>
          </cell>
          <cell r="E719">
            <v>0</v>
          </cell>
          <cell r="F719">
            <v>0</v>
          </cell>
          <cell r="G719">
            <v>0</v>
          </cell>
          <cell r="H719">
            <v>0</v>
          </cell>
          <cell r="I719">
            <v>0</v>
          </cell>
          <cell r="J719">
            <v>0</v>
          </cell>
          <cell r="K719">
            <v>0</v>
          </cell>
          <cell r="L719">
            <v>0</v>
          </cell>
          <cell r="M719">
            <v>0</v>
          </cell>
          <cell r="N719">
            <v>0</v>
          </cell>
          <cell r="O719">
            <v>0</v>
          </cell>
          <cell r="P719">
            <v>0</v>
          </cell>
          <cell r="T719">
            <v>0</v>
          </cell>
          <cell r="U719">
            <v>0</v>
          </cell>
          <cell r="X719">
            <v>0</v>
          </cell>
          <cell r="Y719">
            <v>0</v>
          </cell>
          <cell r="AB719">
            <v>952</v>
          </cell>
          <cell r="AC719">
            <v>5</v>
          </cell>
          <cell r="AD719" t="str">
            <v>MULTA IMP.P/LA AGENCIA EST.DE TRANSP.</v>
          </cell>
          <cell r="AE719">
            <v>0</v>
          </cell>
          <cell r="AF719">
            <v>0</v>
          </cell>
        </row>
        <row r="720">
          <cell r="A720">
            <v>95206</v>
          </cell>
          <cell r="B720">
            <v>952</v>
          </cell>
          <cell r="C720">
            <v>6</v>
          </cell>
          <cell r="D720" t="str">
            <v>MULTA DEL IMP.DE TRANSMISION</v>
          </cell>
          <cell r="E720">
            <v>0</v>
          </cell>
          <cell r="F720">
            <v>0</v>
          </cell>
          <cell r="G720">
            <v>0</v>
          </cell>
          <cell r="H720">
            <v>0</v>
          </cell>
          <cell r="I720">
            <v>0</v>
          </cell>
          <cell r="J720">
            <v>0</v>
          </cell>
          <cell r="K720">
            <v>0</v>
          </cell>
          <cell r="L720">
            <v>0</v>
          </cell>
          <cell r="M720">
            <v>0</v>
          </cell>
          <cell r="N720">
            <v>0</v>
          </cell>
          <cell r="O720">
            <v>0</v>
          </cell>
          <cell r="P720">
            <v>0</v>
          </cell>
          <cell r="T720">
            <v>0</v>
          </cell>
          <cell r="U720">
            <v>0</v>
          </cell>
          <cell r="X720">
            <v>0</v>
          </cell>
          <cell r="Y720">
            <v>0</v>
          </cell>
          <cell r="AB720">
            <v>952</v>
          </cell>
          <cell r="AC720">
            <v>6</v>
          </cell>
          <cell r="AD720" t="str">
            <v>MULTA DEL IMP.DE TRANSMISION</v>
          </cell>
          <cell r="AE720">
            <v>0</v>
          </cell>
          <cell r="AF720">
            <v>0</v>
          </cell>
        </row>
        <row r="721">
          <cell r="A721">
            <v>95207</v>
          </cell>
          <cell r="B721">
            <v>952</v>
          </cell>
          <cell r="C721">
            <v>7</v>
          </cell>
          <cell r="D721" t="str">
            <v>RECARGOS DE IMP.DE TRANSMISION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0</v>
          </cell>
          <cell r="J721">
            <v>0</v>
          </cell>
          <cell r="K721">
            <v>0</v>
          </cell>
          <cell r="L721">
            <v>0</v>
          </cell>
          <cell r="M721">
            <v>0</v>
          </cell>
          <cell r="N721">
            <v>0</v>
          </cell>
          <cell r="O721">
            <v>0</v>
          </cell>
          <cell r="P721">
            <v>0</v>
          </cell>
          <cell r="T721">
            <v>0</v>
          </cell>
          <cell r="U721">
            <v>0</v>
          </cell>
          <cell r="X721">
            <v>0</v>
          </cell>
          <cell r="Y721">
            <v>0</v>
          </cell>
          <cell r="AB721">
            <v>952</v>
          </cell>
          <cell r="AC721">
            <v>7</v>
          </cell>
          <cell r="AD721" t="str">
            <v>RECARGOS DE IMP.DE TRANSMISION</v>
          </cell>
          <cell r="AE721">
            <v>0</v>
          </cell>
          <cell r="AF721">
            <v>0</v>
          </cell>
        </row>
        <row r="722">
          <cell r="A722">
            <v>95208</v>
          </cell>
          <cell r="B722">
            <v>952</v>
          </cell>
          <cell r="C722">
            <v>8</v>
          </cell>
          <cell r="D722" t="str">
            <v>GASTOS DE EJEC.TRANS.VEH.MOTOR</v>
          </cell>
          <cell r="E722">
            <v>0</v>
          </cell>
          <cell r="F722">
            <v>0</v>
          </cell>
          <cell r="G722">
            <v>0</v>
          </cell>
          <cell r="H722">
            <v>0</v>
          </cell>
          <cell r="I722">
            <v>0</v>
          </cell>
          <cell r="J722">
            <v>0</v>
          </cell>
          <cell r="K722">
            <v>0</v>
          </cell>
          <cell r="L722">
            <v>0</v>
          </cell>
          <cell r="M722">
            <v>0</v>
          </cell>
          <cell r="N722">
            <v>0</v>
          </cell>
          <cell r="O722">
            <v>0</v>
          </cell>
          <cell r="P722">
            <v>0</v>
          </cell>
          <cell r="T722">
            <v>0</v>
          </cell>
          <cell r="U722">
            <v>0</v>
          </cell>
          <cell r="X722">
            <v>0</v>
          </cell>
          <cell r="Y722">
            <v>0</v>
          </cell>
          <cell r="AB722">
            <v>952</v>
          </cell>
          <cell r="AC722">
            <v>8</v>
          </cell>
          <cell r="AD722" t="str">
            <v>GASTOS DE EJEC.TRANS.VEH.MOTOR</v>
          </cell>
          <cell r="AE722">
            <v>0</v>
          </cell>
          <cell r="AF722">
            <v>0</v>
          </cell>
        </row>
        <row r="723">
          <cell r="A723">
            <v>95209</v>
          </cell>
          <cell r="B723">
            <v>952</v>
          </cell>
          <cell r="C723">
            <v>9</v>
          </cell>
          <cell r="D723" t="str">
            <v>INCENTIVOS POR ISAN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P723">
            <v>0</v>
          </cell>
          <cell r="T723">
            <v>0</v>
          </cell>
          <cell r="U723">
            <v>0</v>
          </cell>
          <cell r="X723">
            <v>0</v>
          </cell>
        </row>
        <row r="724">
          <cell r="A724">
            <v>95210</v>
          </cell>
          <cell r="B724">
            <v>952</v>
          </cell>
          <cell r="C724">
            <v>10</v>
          </cell>
          <cell r="D724" t="str">
            <v>RECARGOS DE ISAN</v>
          </cell>
          <cell r="E724">
            <v>0</v>
          </cell>
          <cell r="F724">
            <v>0</v>
          </cell>
          <cell r="G724">
            <v>0</v>
          </cell>
          <cell r="H724">
            <v>0</v>
          </cell>
          <cell r="I724">
            <v>0</v>
          </cell>
          <cell r="J724">
            <v>0</v>
          </cell>
          <cell r="K724">
            <v>0</v>
          </cell>
          <cell r="L724">
            <v>0</v>
          </cell>
          <cell r="M724">
            <v>0</v>
          </cell>
          <cell r="N724">
            <v>0</v>
          </cell>
          <cell r="O724">
            <v>0</v>
          </cell>
          <cell r="P724">
            <v>0</v>
          </cell>
          <cell r="T724">
            <v>0</v>
          </cell>
          <cell r="U724">
            <v>0</v>
          </cell>
          <cell r="X724">
            <v>0</v>
          </cell>
          <cell r="Y724">
            <v>0</v>
          </cell>
          <cell r="AB724">
            <v>952</v>
          </cell>
          <cell r="AC724">
            <v>10</v>
          </cell>
          <cell r="AD724" t="str">
            <v>RECARGOS DE ISAN</v>
          </cell>
          <cell r="AE724">
            <v>0</v>
          </cell>
          <cell r="AF724">
            <v>0</v>
          </cell>
        </row>
        <row r="725">
          <cell r="A725">
            <v>95211</v>
          </cell>
          <cell r="B725">
            <v>952</v>
          </cell>
          <cell r="C725">
            <v>11</v>
          </cell>
          <cell r="D725" t="str">
            <v>SANCIONES ISAN</v>
          </cell>
          <cell r="E725">
            <v>0</v>
          </cell>
          <cell r="F725">
            <v>0</v>
          </cell>
          <cell r="G725">
            <v>0</v>
          </cell>
          <cell r="H725">
            <v>0</v>
          </cell>
          <cell r="I725">
            <v>0</v>
          </cell>
          <cell r="J725">
            <v>0</v>
          </cell>
          <cell r="K725">
            <v>0</v>
          </cell>
          <cell r="L725">
            <v>0</v>
          </cell>
          <cell r="M725">
            <v>0</v>
          </cell>
          <cell r="N725">
            <v>0</v>
          </cell>
          <cell r="O725">
            <v>0</v>
          </cell>
          <cell r="P725">
            <v>0</v>
          </cell>
          <cell r="T725">
            <v>0</v>
          </cell>
          <cell r="U725">
            <v>0</v>
          </cell>
          <cell r="X725">
            <v>0</v>
          </cell>
          <cell r="Y725">
            <v>0</v>
          </cell>
          <cell r="AB725">
            <v>952</v>
          </cell>
          <cell r="AC725">
            <v>11</v>
          </cell>
          <cell r="AD725" t="str">
            <v>SANCIONES ISAN</v>
          </cell>
          <cell r="AE725">
            <v>0</v>
          </cell>
          <cell r="AF725">
            <v>0</v>
          </cell>
        </row>
        <row r="726">
          <cell r="A726">
            <v>95212</v>
          </cell>
          <cell r="B726">
            <v>952</v>
          </cell>
          <cell r="C726">
            <v>12</v>
          </cell>
          <cell r="D726" t="str">
            <v>ISAN PAGOS PROVISIONALES</v>
          </cell>
          <cell r="E726">
            <v>0</v>
          </cell>
          <cell r="F726">
            <v>0</v>
          </cell>
          <cell r="G726">
            <v>0</v>
          </cell>
          <cell r="H726">
            <v>0</v>
          </cell>
          <cell r="I726">
            <v>0</v>
          </cell>
          <cell r="J726">
            <v>0</v>
          </cell>
          <cell r="K726">
            <v>0</v>
          </cell>
          <cell r="L726">
            <v>0</v>
          </cell>
          <cell r="M726">
            <v>0</v>
          </cell>
          <cell r="N726">
            <v>0</v>
          </cell>
          <cell r="O726">
            <v>0</v>
          </cell>
          <cell r="P726">
            <v>0</v>
          </cell>
          <cell r="T726">
            <v>0</v>
          </cell>
          <cell r="U726">
            <v>0</v>
          </cell>
          <cell r="X726">
            <v>0</v>
          </cell>
          <cell r="Y726">
            <v>0</v>
          </cell>
          <cell r="AB726">
            <v>952</v>
          </cell>
          <cell r="AC726">
            <v>12</v>
          </cell>
          <cell r="AD726" t="str">
            <v>ISAN PAGOS PROVISIONALES</v>
          </cell>
          <cell r="AE726">
            <v>0</v>
          </cell>
          <cell r="AF726">
            <v>0</v>
          </cell>
        </row>
        <row r="727">
          <cell r="A727">
            <v>95213</v>
          </cell>
          <cell r="B727">
            <v>952</v>
          </cell>
          <cell r="C727">
            <v>13</v>
          </cell>
          <cell r="D727" t="str">
            <v>ACTUALIZACION DE ISAN</v>
          </cell>
          <cell r="E727">
            <v>0</v>
          </cell>
          <cell r="F727">
            <v>0</v>
          </cell>
          <cell r="G727">
            <v>0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  <cell r="N727">
            <v>0</v>
          </cell>
          <cell r="O727">
            <v>0</v>
          </cell>
          <cell r="P727">
            <v>0</v>
          </cell>
          <cell r="T727">
            <v>0</v>
          </cell>
          <cell r="U727">
            <v>0</v>
          </cell>
          <cell r="X727">
            <v>0</v>
          </cell>
          <cell r="Y727">
            <v>0</v>
          </cell>
          <cell r="AB727">
            <v>952</v>
          </cell>
          <cell r="AC727">
            <v>13</v>
          </cell>
          <cell r="AD727" t="str">
            <v>ACTUALIZACION DE ISAN</v>
          </cell>
          <cell r="AE727">
            <v>0</v>
          </cell>
          <cell r="AF727">
            <v>0</v>
          </cell>
        </row>
        <row r="728">
          <cell r="A728">
            <v>95214</v>
          </cell>
          <cell r="B728">
            <v>952</v>
          </cell>
          <cell r="C728">
            <v>14</v>
          </cell>
          <cell r="D728" t="str">
            <v>DEVOLUCION IMP.SOBRE AUTOMOVILES NUEVOS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0</v>
          </cell>
          <cell r="K728">
            <v>0</v>
          </cell>
          <cell r="L728">
            <v>0</v>
          </cell>
          <cell r="M728">
            <v>0</v>
          </cell>
          <cell r="N728">
            <v>0</v>
          </cell>
          <cell r="O728">
            <v>0</v>
          </cell>
          <cell r="P728">
            <v>0</v>
          </cell>
          <cell r="T728">
            <v>0</v>
          </cell>
          <cell r="U728">
            <v>0</v>
          </cell>
          <cell r="X728">
            <v>0</v>
          </cell>
          <cell r="Y728">
            <v>0</v>
          </cell>
          <cell r="AB728">
            <v>952</v>
          </cell>
          <cell r="AC728">
            <v>14</v>
          </cell>
          <cell r="AD728" t="str">
            <v>DEVOLUCION IMP.SOBRE AUTOMOVILES NUEVOS</v>
          </cell>
          <cell r="AE728">
            <v>0</v>
          </cell>
          <cell r="AF728">
            <v>0</v>
          </cell>
        </row>
        <row r="729">
          <cell r="A729">
            <v>95215</v>
          </cell>
          <cell r="B729">
            <v>952</v>
          </cell>
          <cell r="C729">
            <v>15</v>
          </cell>
          <cell r="D729" t="str">
            <v>ACT.E INT'S.POR DEV.ISAN</v>
          </cell>
          <cell r="E729">
            <v>0</v>
          </cell>
          <cell r="F729">
            <v>0</v>
          </cell>
          <cell r="G729">
            <v>0</v>
          </cell>
          <cell r="H729">
            <v>0</v>
          </cell>
          <cell r="I729">
            <v>0</v>
          </cell>
          <cell r="J729">
            <v>0</v>
          </cell>
          <cell r="K729">
            <v>0</v>
          </cell>
          <cell r="L729">
            <v>0</v>
          </cell>
          <cell r="M729">
            <v>0</v>
          </cell>
          <cell r="N729">
            <v>0</v>
          </cell>
          <cell r="O729">
            <v>0</v>
          </cell>
          <cell r="P729">
            <v>0</v>
          </cell>
          <cell r="T729">
            <v>0</v>
          </cell>
          <cell r="U729">
            <v>0</v>
          </cell>
          <cell r="X729">
            <v>0</v>
          </cell>
          <cell r="Y729">
            <v>0</v>
          </cell>
          <cell r="AB729">
            <v>952</v>
          </cell>
          <cell r="AC729">
            <v>15</v>
          </cell>
          <cell r="AD729" t="str">
            <v>ACT.E INT'S.POR DEV.ISAN</v>
          </cell>
          <cell r="AE729">
            <v>0</v>
          </cell>
          <cell r="AF729">
            <v>0</v>
          </cell>
        </row>
        <row r="730">
          <cell r="A730">
            <v>95216</v>
          </cell>
          <cell r="B730">
            <v>952</v>
          </cell>
          <cell r="C730">
            <v>16</v>
          </cell>
          <cell r="D730" t="str">
            <v>IMPUESTO S/TENENCIA O USO DE VEHICULOS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0</v>
          </cell>
          <cell r="J730">
            <v>0</v>
          </cell>
          <cell r="K730">
            <v>0</v>
          </cell>
          <cell r="L730">
            <v>0</v>
          </cell>
          <cell r="M730">
            <v>0</v>
          </cell>
          <cell r="N730">
            <v>0</v>
          </cell>
          <cell r="O730">
            <v>0</v>
          </cell>
          <cell r="P730">
            <v>0</v>
          </cell>
          <cell r="T730">
            <v>0</v>
          </cell>
          <cell r="U730">
            <v>0</v>
          </cell>
          <cell r="X730">
            <v>0</v>
          </cell>
          <cell r="Y730">
            <v>0</v>
          </cell>
          <cell r="AB730">
            <v>952</v>
          </cell>
          <cell r="AC730">
            <v>16</v>
          </cell>
          <cell r="AD730" t="str">
            <v>IMPUESTO S/TENENCIA O USO DE VEHICULOS</v>
          </cell>
          <cell r="AE730">
            <v>0</v>
          </cell>
          <cell r="AF730">
            <v>0</v>
          </cell>
        </row>
        <row r="731">
          <cell r="A731">
            <v>95217</v>
          </cell>
          <cell r="B731">
            <v>952</v>
          </cell>
          <cell r="C731">
            <v>17</v>
          </cell>
          <cell r="D731" t="str">
            <v>IMPUESTO S/TENENCIA MOTOCICLETAS</v>
          </cell>
          <cell r="E731">
            <v>0</v>
          </cell>
          <cell r="F731">
            <v>0</v>
          </cell>
          <cell r="G731">
            <v>0</v>
          </cell>
          <cell r="H731">
            <v>0</v>
          </cell>
          <cell r="I731">
            <v>0</v>
          </cell>
          <cell r="J731">
            <v>0</v>
          </cell>
          <cell r="K731">
            <v>0</v>
          </cell>
          <cell r="L731">
            <v>0</v>
          </cell>
          <cell r="M731">
            <v>0</v>
          </cell>
          <cell r="N731">
            <v>0</v>
          </cell>
          <cell r="O731">
            <v>0</v>
          </cell>
          <cell r="P731">
            <v>0</v>
          </cell>
          <cell r="T731">
            <v>0</v>
          </cell>
          <cell r="U731">
            <v>0</v>
          </cell>
          <cell r="X731">
            <v>0</v>
          </cell>
          <cell r="Y731">
            <v>0</v>
          </cell>
          <cell r="AB731">
            <v>952</v>
          </cell>
          <cell r="AC731">
            <v>17</v>
          </cell>
          <cell r="AD731" t="str">
            <v>IMPUESTO S/TENENCIA MOTOCICLETAS</v>
          </cell>
          <cell r="AE731">
            <v>0</v>
          </cell>
          <cell r="AF731">
            <v>0</v>
          </cell>
        </row>
        <row r="732">
          <cell r="A732">
            <v>95218</v>
          </cell>
          <cell r="B732">
            <v>952</v>
          </cell>
          <cell r="C732">
            <v>18</v>
          </cell>
          <cell r="D732" t="str">
            <v>RECARGOS Y ACT.DE IMP.S/TENENCIA DE VEH.</v>
          </cell>
          <cell r="E732">
            <v>0</v>
          </cell>
          <cell r="F732">
            <v>0</v>
          </cell>
          <cell r="G732">
            <v>0</v>
          </cell>
          <cell r="H732">
            <v>0</v>
          </cell>
          <cell r="I732">
            <v>0</v>
          </cell>
          <cell r="J732">
            <v>0</v>
          </cell>
          <cell r="K732">
            <v>0</v>
          </cell>
          <cell r="L732">
            <v>0</v>
          </cell>
          <cell r="M732">
            <v>0</v>
          </cell>
          <cell r="N732">
            <v>0</v>
          </cell>
          <cell r="O732">
            <v>0</v>
          </cell>
          <cell r="P732">
            <v>0</v>
          </cell>
          <cell r="T732">
            <v>0</v>
          </cell>
          <cell r="U732">
            <v>0</v>
          </cell>
          <cell r="X732">
            <v>0</v>
          </cell>
          <cell r="Y732">
            <v>0</v>
          </cell>
          <cell r="AB732">
            <v>952</v>
          </cell>
          <cell r="AC732">
            <v>18</v>
          </cell>
          <cell r="AD732" t="str">
            <v>RECARGOS Y ACT.DE IMP.S/TENENCIA DE VEH.</v>
          </cell>
          <cell r="AE732">
            <v>0</v>
          </cell>
          <cell r="AF732">
            <v>0</v>
          </cell>
        </row>
        <row r="733">
          <cell r="A733">
            <v>95219</v>
          </cell>
          <cell r="B733">
            <v>952</v>
          </cell>
          <cell r="C733">
            <v>19</v>
          </cell>
          <cell r="D733" t="str">
            <v>RECARGOS Y ACT.DE IMP.S/TENENCIA DE MOTO</v>
          </cell>
          <cell r="E733">
            <v>0</v>
          </cell>
          <cell r="F733">
            <v>0</v>
          </cell>
          <cell r="G733">
            <v>0</v>
          </cell>
          <cell r="H733">
            <v>0</v>
          </cell>
          <cell r="I733">
            <v>0</v>
          </cell>
          <cell r="J733">
            <v>0</v>
          </cell>
          <cell r="K733">
            <v>0</v>
          </cell>
          <cell r="L733">
            <v>0</v>
          </cell>
          <cell r="M733">
            <v>0</v>
          </cell>
          <cell r="N733">
            <v>0</v>
          </cell>
          <cell r="O733">
            <v>0</v>
          </cell>
          <cell r="P733">
            <v>0</v>
          </cell>
          <cell r="T733">
            <v>0</v>
          </cell>
          <cell r="U733">
            <v>0</v>
          </cell>
          <cell r="X733">
            <v>0</v>
          </cell>
          <cell r="Y733">
            <v>0</v>
          </cell>
          <cell r="AB733">
            <v>952</v>
          </cell>
          <cell r="AC733">
            <v>19</v>
          </cell>
          <cell r="AD733" t="str">
            <v>RECARGOS Y ACT.DE IMP.S/TENENCIA DE MOTO</v>
          </cell>
          <cell r="AE733">
            <v>0</v>
          </cell>
          <cell r="AF733">
            <v>0</v>
          </cell>
        </row>
        <row r="734">
          <cell r="A734">
            <v>95220</v>
          </cell>
          <cell r="B734">
            <v>952</v>
          </cell>
          <cell r="C734">
            <v>20</v>
          </cell>
          <cell r="D734" t="str">
            <v>DEVOLUCION IMPUESTOS SOBRE TENENCIA</v>
          </cell>
          <cell r="E734">
            <v>0</v>
          </cell>
          <cell r="F734">
            <v>0</v>
          </cell>
          <cell r="G734">
            <v>0</v>
          </cell>
          <cell r="H734">
            <v>0</v>
          </cell>
          <cell r="I734">
            <v>0</v>
          </cell>
          <cell r="J734">
            <v>0</v>
          </cell>
          <cell r="K734">
            <v>0</v>
          </cell>
          <cell r="L734">
            <v>0</v>
          </cell>
          <cell r="M734">
            <v>0</v>
          </cell>
          <cell r="N734">
            <v>0</v>
          </cell>
          <cell r="O734">
            <v>0</v>
          </cell>
          <cell r="P734">
            <v>0</v>
          </cell>
          <cell r="T734">
            <v>0</v>
          </cell>
          <cell r="U734">
            <v>0</v>
          </cell>
          <cell r="X734">
            <v>0</v>
          </cell>
          <cell r="Y734">
            <v>0</v>
          </cell>
          <cell r="AB734">
            <v>952</v>
          </cell>
          <cell r="AC734">
            <v>20</v>
          </cell>
          <cell r="AD734" t="str">
            <v>DEVOLUCION IMPUESTOS SOBRE TENENCIA</v>
          </cell>
          <cell r="AE734">
            <v>0</v>
          </cell>
          <cell r="AF734">
            <v>0</v>
          </cell>
        </row>
        <row r="735">
          <cell r="A735">
            <v>95221</v>
          </cell>
          <cell r="B735">
            <v>952</v>
          </cell>
          <cell r="C735">
            <v>21</v>
          </cell>
          <cell r="D735" t="str">
            <v>ACT.E INT'S POR DEV.IMP.S/TENENCIA</v>
          </cell>
          <cell r="E735">
            <v>0</v>
          </cell>
          <cell r="F735">
            <v>0</v>
          </cell>
          <cell r="G735">
            <v>0</v>
          </cell>
          <cell r="H735">
            <v>0</v>
          </cell>
          <cell r="I735">
            <v>0</v>
          </cell>
          <cell r="J735">
            <v>0</v>
          </cell>
          <cell r="K735">
            <v>0</v>
          </cell>
          <cell r="L735">
            <v>0</v>
          </cell>
          <cell r="M735">
            <v>0</v>
          </cell>
          <cell r="N735">
            <v>0</v>
          </cell>
          <cell r="O735">
            <v>0</v>
          </cell>
          <cell r="P735">
            <v>0</v>
          </cell>
          <cell r="T735">
            <v>0</v>
          </cell>
          <cell r="U735">
            <v>0</v>
          </cell>
          <cell r="X735">
            <v>0</v>
          </cell>
          <cell r="Y735">
            <v>0</v>
          </cell>
          <cell r="AB735">
            <v>952</v>
          </cell>
          <cell r="AC735">
            <v>21</v>
          </cell>
          <cell r="AD735" t="str">
            <v>ACT.E INT'S POR DEV.IMP.S/TENENCIA</v>
          </cell>
          <cell r="AE735">
            <v>0</v>
          </cell>
          <cell r="AF735">
            <v>0</v>
          </cell>
        </row>
        <row r="736">
          <cell r="A736">
            <v>95222</v>
          </cell>
          <cell r="B736">
            <v>952</v>
          </cell>
          <cell r="C736">
            <v>22</v>
          </cell>
          <cell r="D736" t="str">
            <v>ACREDITAMIENTO DEL IMP.S/TENENCIA AR.15D</v>
          </cell>
          <cell r="E736">
            <v>0</v>
          </cell>
          <cell r="F736">
            <v>0</v>
          </cell>
          <cell r="G736">
            <v>0</v>
          </cell>
          <cell r="H736">
            <v>0</v>
          </cell>
          <cell r="I736">
            <v>0</v>
          </cell>
          <cell r="J736">
            <v>0</v>
          </cell>
          <cell r="K736">
            <v>0</v>
          </cell>
          <cell r="L736">
            <v>0</v>
          </cell>
          <cell r="M736">
            <v>0</v>
          </cell>
          <cell r="N736">
            <v>0</v>
          </cell>
          <cell r="O736">
            <v>0</v>
          </cell>
          <cell r="P736">
            <v>0</v>
          </cell>
          <cell r="T736">
            <v>0</v>
          </cell>
          <cell r="U736">
            <v>0</v>
          </cell>
          <cell r="X736">
            <v>0</v>
          </cell>
          <cell r="Y736">
            <v>0</v>
          </cell>
          <cell r="AB736">
            <v>952</v>
          </cell>
          <cell r="AC736">
            <v>22</v>
          </cell>
          <cell r="AD736" t="str">
            <v>ACREDITAMIENTO DEL IMP.S/TENENCIA AR.15D</v>
          </cell>
          <cell r="AE736">
            <v>0</v>
          </cell>
          <cell r="AF736">
            <v>0</v>
          </cell>
        </row>
        <row r="737">
          <cell r="A737">
            <v>95223</v>
          </cell>
          <cell r="B737">
            <v>952</v>
          </cell>
          <cell r="C737">
            <v>23</v>
          </cell>
          <cell r="D737" t="str">
            <v>GASTOS DE EJECUCION ISAN</v>
          </cell>
          <cell r="E737">
            <v>0</v>
          </cell>
          <cell r="F737">
            <v>0</v>
          </cell>
          <cell r="G737">
            <v>0</v>
          </cell>
          <cell r="H737">
            <v>0</v>
          </cell>
          <cell r="I737">
            <v>0</v>
          </cell>
          <cell r="J737">
            <v>0</v>
          </cell>
          <cell r="K737">
            <v>0</v>
          </cell>
          <cell r="L737">
            <v>0</v>
          </cell>
          <cell r="M737">
            <v>0</v>
          </cell>
          <cell r="N737">
            <v>0</v>
          </cell>
          <cell r="O737">
            <v>0</v>
          </cell>
          <cell r="P737">
            <v>0</v>
          </cell>
          <cell r="T737">
            <v>0</v>
          </cell>
          <cell r="U737">
            <v>0</v>
          </cell>
          <cell r="X737">
            <v>0</v>
          </cell>
          <cell r="Y737">
            <v>0</v>
          </cell>
          <cell r="AB737">
            <v>952</v>
          </cell>
          <cell r="AC737">
            <v>23</v>
          </cell>
          <cell r="AD737" t="str">
            <v>GASTOS DE EJECUCION ISAN</v>
          </cell>
          <cell r="AE737">
            <v>0</v>
          </cell>
          <cell r="AF737">
            <v>0</v>
          </cell>
        </row>
        <row r="738">
          <cell r="A738">
            <v>95224</v>
          </cell>
          <cell r="B738">
            <v>952</v>
          </cell>
          <cell r="C738">
            <v>24</v>
          </cell>
          <cell r="D738" t="str">
            <v>GASTOS DE EJEC.IMP.SOBRE TENENCIA</v>
          </cell>
          <cell r="E738">
            <v>0</v>
          </cell>
          <cell r="F738">
            <v>0</v>
          </cell>
          <cell r="G738">
            <v>0</v>
          </cell>
          <cell r="H738">
            <v>0</v>
          </cell>
          <cell r="I738">
            <v>0</v>
          </cell>
          <cell r="J738">
            <v>0</v>
          </cell>
          <cell r="K738">
            <v>0</v>
          </cell>
          <cell r="L738">
            <v>0</v>
          </cell>
          <cell r="M738">
            <v>0</v>
          </cell>
          <cell r="N738">
            <v>0</v>
          </cell>
          <cell r="O738">
            <v>0</v>
          </cell>
          <cell r="P738">
            <v>0</v>
          </cell>
          <cell r="T738">
            <v>0</v>
          </cell>
          <cell r="U738">
            <v>0</v>
          </cell>
          <cell r="X738">
            <v>0</v>
          </cell>
          <cell r="Y738">
            <v>0</v>
          </cell>
          <cell r="AB738">
            <v>952</v>
          </cell>
          <cell r="AC738">
            <v>24</v>
          </cell>
          <cell r="AD738" t="str">
            <v>GASTOS DE EJEC.IMP.SOBRE TENENCIA</v>
          </cell>
          <cell r="AE738">
            <v>0</v>
          </cell>
          <cell r="AF738">
            <v>0</v>
          </cell>
        </row>
        <row r="739">
          <cell r="A739">
            <v>95225</v>
          </cell>
          <cell r="B739">
            <v>952</v>
          </cell>
          <cell r="C739">
            <v>25</v>
          </cell>
          <cell r="D739" t="str">
            <v>MULTAS IMP.S/TENENCIA CTRL.DE OBLIG.100%</v>
          </cell>
          <cell r="E739">
            <v>0</v>
          </cell>
          <cell r="F739">
            <v>0</v>
          </cell>
          <cell r="G739">
            <v>0</v>
          </cell>
          <cell r="H739">
            <v>0</v>
          </cell>
          <cell r="I739">
            <v>0</v>
          </cell>
          <cell r="J739">
            <v>0</v>
          </cell>
          <cell r="K739">
            <v>0</v>
          </cell>
          <cell r="L739">
            <v>0</v>
          </cell>
          <cell r="M739">
            <v>0</v>
          </cell>
          <cell r="N739">
            <v>0</v>
          </cell>
          <cell r="O739">
            <v>0</v>
          </cell>
          <cell r="P739">
            <v>0</v>
          </cell>
          <cell r="T739">
            <v>0</v>
          </cell>
          <cell r="U739">
            <v>0</v>
          </cell>
          <cell r="X739">
            <v>0</v>
          </cell>
          <cell r="Y739">
            <v>0</v>
          </cell>
          <cell r="AB739">
            <v>952</v>
          </cell>
          <cell r="AC739">
            <v>25</v>
          </cell>
          <cell r="AD739" t="str">
            <v>MULTAS IMP.S/TENENCIA CTRL.DE OBLIG.100%</v>
          </cell>
          <cell r="AE739">
            <v>0</v>
          </cell>
          <cell r="AF739">
            <v>0</v>
          </cell>
        </row>
        <row r="740">
          <cell r="A740">
            <v>95226</v>
          </cell>
          <cell r="B740">
            <v>952</v>
          </cell>
          <cell r="C740">
            <v>26</v>
          </cell>
          <cell r="D740" t="str">
            <v>HONORARIOS EJEC.POR CONTROL VEHICULAR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0</v>
          </cell>
          <cell r="J740">
            <v>0</v>
          </cell>
          <cell r="K740">
            <v>0</v>
          </cell>
          <cell r="L740">
            <v>0</v>
          </cell>
          <cell r="M740">
            <v>0</v>
          </cell>
          <cell r="N740">
            <v>0</v>
          </cell>
          <cell r="O740">
            <v>0</v>
          </cell>
          <cell r="P740">
            <v>0</v>
          </cell>
          <cell r="T740">
            <v>0</v>
          </cell>
          <cell r="U740">
            <v>0</v>
          </cell>
          <cell r="X740">
            <v>0</v>
          </cell>
          <cell r="Y740">
            <v>0</v>
          </cell>
          <cell r="AB740">
            <v>952</v>
          </cell>
          <cell r="AC740">
            <v>26</v>
          </cell>
          <cell r="AD740" t="str">
            <v>HONORARIOS EJEC.POR CONTROL VEHICULAR</v>
          </cell>
          <cell r="AE740">
            <v>0</v>
          </cell>
          <cell r="AF740">
            <v>0</v>
          </cell>
        </row>
        <row r="741">
          <cell r="A741">
            <v>95227</v>
          </cell>
          <cell r="B741">
            <v>952</v>
          </cell>
          <cell r="C741">
            <v>27</v>
          </cell>
          <cell r="D741" t="str">
            <v>HONORARIOS EJECUCION ISAN</v>
          </cell>
          <cell r="E741">
            <v>0</v>
          </cell>
          <cell r="F741">
            <v>0</v>
          </cell>
          <cell r="G741">
            <v>0</v>
          </cell>
          <cell r="H741">
            <v>0</v>
          </cell>
          <cell r="I741">
            <v>0</v>
          </cell>
          <cell r="J741">
            <v>0</v>
          </cell>
          <cell r="K741">
            <v>0</v>
          </cell>
          <cell r="L741">
            <v>0</v>
          </cell>
          <cell r="M741">
            <v>0</v>
          </cell>
          <cell r="N741">
            <v>0</v>
          </cell>
          <cell r="O741">
            <v>0</v>
          </cell>
          <cell r="P741">
            <v>0</v>
          </cell>
          <cell r="T741">
            <v>0</v>
          </cell>
          <cell r="U741">
            <v>0</v>
          </cell>
          <cell r="X741">
            <v>0</v>
          </cell>
          <cell r="Y741">
            <v>0</v>
          </cell>
          <cell r="AB741">
            <v>952</v>
          </cell>
          <cell r="AC741">
            <v>27</v>
          </cell>
          <cell r="AD741" t="str">
            <v>HONORARIOS EJECUCION ISAN</v>
          </cell>
          <cell r="AE741">
            <v>0</v>
          </cell>
          <cell r="AF741">
            <v>0</v>
          </cell>
        </row>
        <row r="742">
          <cell r="A742">
            <v>95228</v>
          </cell>
          <cell r="B742">
            <v>952</v>
          </cell>
          <cell r="C742">
            <v>28</v>
          </cell>
          <cell r="D742" t="str">
            <v>90% INFRACC.TRANSITO AREA METROPOLITANA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0</v>
          </cell>
          <cell r="K742">
            <v>0</v>
          </cell>
          <cell r="L742">
            <v>0</v>
          </cell>
          <cell r="M742">
            <v>0</v>
          </cell>
          <cell r="N742">
            <v>0</v>
          </cell>
          <cell r="O742">
            <v>0</v>
          </cell>
          <cell r="P742">
            <v>0</v>
          </cell>
          <cell r="T742">
            <v>0</v>
          </cell>
          <cell r="U742">
            <v>0</v>
          </cell>
          <cell r="X742">
            <v>0</v>
          </cell>
          <cell r="Y742">
            <v>0</v>
          </cell>
          <cell r="AB742">
            <v>952</v>
          </cell>
          <cell r="AC742">
            <v>28</v>
          </cell>
          <cell r="AD742" t="str">
            <v>90% INFRACC.TRANSITO AREA METROPOLITANA</v>
          </cell>
          <cell r="AE742">
            <v>0</v>
          </cell>
          <cell r="AF742">
            <v>0</v>
          </cell>
        </row>
        <row r="743">
          <cell r="A743">
            <v>95229</v>
          </cell>
          <cell r="B743">
            <v>952</v>
          </cell>
          <cell r="C743">
            <v>29</v>
          </cell>
          <cell r="D743" t="str">
            <v>MULTAS POR AUTOCORRECCION I.S.A.N.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0</v>
          </cell>
          <cell r="K743">
            <v>0</v>
          </cell>
          <cell r="L743">
            <v>0</v>
          </cell>
          <cell r="M743">
            <v>0</v>
          </cell>
          <cell r="N743">
            <v>0</v>
          </cell>
          <cell r="O743">
            <v>0</v>
          </cell>
          <cell r="P743">
            <v>0</v>
          </cell>
          <cell r="T743">
            <v>0</v>
          </cell>
          <cell r="U743">
            <v>0</v>
          </cell>
          <cell r="X743">
            <v>0</v>
          </cell>
          <cell r="Y743">
            <v>0</v>
          </cell>
          <cell r="AB743">
            <v>952</v>
          </cell>
          <cell r="AC743">
            <v>29</v>
          </cell>
          <cell r="AD743" t="str">
            <v>MULTAS POR AUTOCORRECCION I.S.A.N.</v>
          </cell>
          <cell r="AE743">
            <v>0</v>
          </cell>
          <cell r="AF743">
            <v>0</v>
          </cell>
        </row>
        <row r="744">
          <cell r="A744">
            <v>95235</v>
          </cell>
          <cell r="B744">
            <v>952</v>
          </cell>
          <cell r="C744">
            <v>35</v>
          </cell>
          <cell r="D744" t="str">
            <v>FONDO DE COMPENSACIÓN ISAN</v>
          </cell>
          <cell r="E744">
            <v>0</v>
          </cell>
          <cell r="F744">
            <v>0</v>
          </cell>
          <cell r="G744">
            <v>0</v>
          </cell>
          <cell r="H744">
            <v>0</v>
          </cell>
          <cell r="I744">
            <v>0</v>
          </cell>
          <cell r="J744">
            <v>0</v>
          </cell>
          <cell r="K744">
            <v>0</v>
          </cell>
          <cell r="L744">
            <v>0</v>
          </cell>
          <cell r="M744">
            <v>0</v>
          </cell>
          <cell r="N744">
            <v>0</v>
          </cell>
          <cell r="O744">
            <v>0</v>
          </cell>
          <cell r="P744">
            <v>0</v>
          </cell>
          <cell r="T744">
            <v>0</v>
          </cell>
          <cell r="U744">
            <v>0</v>
          </cell>
          <cell r="X744">
            <v>0</v>
          </cell>
          <cell r="Y744">
            <v>0</v>
          </cell>
          <cell r="AB744">
            <v>952</v>
          </cell>
          <cell r="AC744">
            <v>35</v>
          </cell>
          <cell r="AD744" t="str">
            <v>FONDO DE COMPENSACIÓN ISAN</v>
          </cell>
          <cell r="AE744">
            <v>0</v>
          </cell>
          <cell r="AF744">
            <v>0</v>
          </cell>
        </row>
        <row r="745">
          <cell r="A745">
            <v>95241</v>
          </cell>
          <cell r="B745">
            <v>952</v>
          </cell>
          <cell r="C745">
            <v>41</v>
          </cell>
          <cell r="D745" t="str">
            <v>ACTUALIZ IMP.S/TEN DE VEHICULOS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0</v>
          </cell>
          <cell r="K745">
            <v>0</v>
          </cell>
          <cell r="L745">
            <v>0</v>
          </cell>
          <cell r="M745">
            <v>0</v>
          </cell>
          <cell r="N745">
            <v>0</v>
          </cell>
          <cell r="O745">
            <v>0</v>
          </cell>
          <cell r="P745">
            <v>0</v>
          </cell>
          <cell r="T745">
            <v>0</v>
          </cell>
          <cell r="U745">
            <v>0</v>
          </cell>
          <cell r="X745">
            <v>0</v>
          </cell>
          <cell r="Y745">
            <v>0</v>
          </cell>
          <cell r="AB745">
            <v>952</v>
          </cell>
          <cell r="AC745">
            <v>41</v>
          </cell>
          <cell r="AD745" t="str">
            <v>ACTUALIZ IMP.S/TEN DE VEHICULOS</v>
          </cell>
          <cell r="AE745">
            <v>0</v>
          </cell>
          <cell r="AF745">
            <v>0</v>
          </cell>
        </row>
        <row r="746">
          <cell r="A746">
            <v>95242</v>
          </cell>
          <cell r="B746">
            <v>952</v>
          </cell>
          <cell r="C746">
            <v>42</v>
          </cell>
          <cell r="D746" t="str">
            <v>ACTUALIZ IMP. S/TEN DE MOTOS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0</v>
          </cell>
          <cell r="J746">
            <v>0</v>
          </cell>
          <cell r="K746">
            <v>0</v>
          </cell>
          <cell r="L746">
            <v>0</v>
          </cell>
          <cell r="M746">
            <v>0</v>
          </cell>
          <cell r="N746">
            <v>0</v>
          </cell>
          <cell r="O746">
            <v>0</v>
          </cell>
          <cell r="P746">
            <v>0</v>
          </cell>
          <cell r="T746">
            <v>0</v>
          </cell>
          <cell r="U746">
            <v>0</v>
          </cell>
          <cell r="X746">
            <v>0</v>
          </cell>
          <cell r="Y746">
            <v>0</v>
          </cell>
          <cell r="AB746">
            <v>952</v>
          </cell>
          <cell r="AC746">
            <v>42</v>
          </cell>
          <cell r="AD746" t="str">
            <v>ACTUALIZ IMP. S/TEN DE MOTOS</v>
          </cell>
          <cell r="AE746">
            <v>0</v>
          </cell>
          <cell r="AF746">
            <v>0</v>
          </cell>
        </row>
        <row r="747">
          <cell r="A747">
            <v>95243</v>
          </cell>
          <cell r="B747">
            <v>952</v>
          </cell>
          <cell r="C747">
            <v>43</v>
          </cell>
          <cell r="D747" t="str">
            <v>INSCRIPCION VEH. EXTRANJEROS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0</v>
          </cell>
          <cell r="K747">
            <v>0</v>
          </cell>
          <cell r="L747">
            <v>0</v>
          </cell>
          <cell r="M747">
            <v>0</v>
          </cell>
          <cell r="N747">
            <v>0</v>
          </cell>
          <cell r="O747">
            <v>0</v>
          </cell>
          <cell r="P747">
            <v>0</v>
          </cell>
          <cell r="T747">
            <v>0</v>
          </cell>
          <cell r="U747">
            <v>0</v>
          </cell>
          <cell r="X747">
            <v>0</v>
          </cell>
          <cell r="Y747">
            <v>0</v>
          </cell>
          <cell r="AB747">
            <v>952</v>
          </cell>
          <cell r="AC747">
            <v>43</v>
          </cell>
          <cell r="AD747" t="str">
            <v>INSCRIPCION VEH. EXTRANJEROS</v>
          </cell>
          <cell r="AE747">
            <v>0</v>
          </cell>
          <cell r="AF747">
            <v>0</v>
          </cell>
        </row>
        <row r="748">
          <cell r="A748">
            <v>95244</v>
          </cell>
          <cell r="B748">
            <v>952</v>
          </cell>
          <cell r="C748">
            <v>44</v>
          </cell>
          <cell r="D748" t="str">
            <v>DEV. INSCRIPC. VEH. EXT.</v>
          </cell>
          <cell r="E748">
            <v>0</v>
          </cell>
          <cell r="F748">
            <v>0</v>
          </cell>
          <cell r="G748">
            <v>0</v>
          </cell>
          <cell r="H748">
            <v>0</v>
          </cell>
          <cell r="I748">
            <v>0</v>
          </cell>
          <cell r="J748">
            <v>0</v>
          </cell>
          <cell r="K748">
            <v>0</v>
          </cell>
          <cell r="L748">
            <v>0</v>
          </cell>
          <cell r="M748">
            <v>0</v>
          </cell>
          <cell r="N748">
            <v>0</v>
          </cell>
          <cell r="O748">
            <v>0</v>
          </cell>
          <cell r="P748">
            <v>0</v>
          </cell>
          <cell r="T748">
            <v>0</v>
          </cell>
          <cell r="U748">
            <v>0</v>
          </cell>
          <cell r="X748">
            <v>0</v>
          </cell>
          <cell r="Y748">
            <v>0</v>
          </cell>
          <cell r="AB748">
            <v>952</v>
          </cell>
          <cell r="AC748">
            <v>44</v>
          </cell>
          <cell r="AD748" t="str">
            <v>DEV. INSCRIPC. VEH. EXT.</v>
          </cell>
          <cell r="AE748">
            <v>0</v>
          </cell>
          <cell r="AF748">
            <v>0</v>
          </cell>
        </row>
        <row r="749">
          <cell r="A749">
            <v>95245</v>
          </cell>
          <cell r="B749">
            <v>952</v>
          </cell>
          <cell r="C749">
            <v>45</v>
          </cell>
          <cell r="D749" t="str">
            <v>ACT.E INTS. POR DEV.INSCRIP.VEH.EXT.</v>
          </cell>
          <cell r="E749">
            <v>0</v>
          </cell>
          <cell r="F749">
            <v>0</v>
          </cell>
          <cell r="G749">
            <v>0</v>
          </cell>
          <cell r="H749">
            <v>0</v>
          </cell>
          <cell r="I749">
            <v>0</v>
          </cell>
          <cell r="J749">
            <v>0</v>
          </cell>
          <cell r="K749">
            <v>0</v>
          </cell>
          <cell r="L749">
            <v>0</v>
          </cell>
          <cell r="M749">
            <v>0</v>
          </cell>
          <cell r="N749">
            <v>0</v>
          </cell>
          <cell r="O749">
            <v>0</v>
          </cell>
          <cell r="P749">
            <v>0</v>
          </cell>
          <cell r="T749">
            <v>0</v>
          </cell>
          <cell r="U749">
            <v>0</v>
          </cell>
          <cell r="X749">
            <v>0</v>
          </cell>
          <cell r="Y749">
            <v>0</v>
          </cell>
          <cell r="AB749">
            <v>952</v>
          </cell>
          <cell r="AC749">
            <v>45</v>
          </cell>
          <cell r="AD749" t="str">
            <v>ACT.E INTS. POR DEV.INSCRIP.VEH.EXT.</v>
          </cell>
          <cell r="AE749">
            <v>0</v>
          </cell>
          <cell r="AF749">
            <v>0</v>
          </cell>
        </row>
        <row r="750">
          <cell r="A750">
            <v>95246</v>
          </cell>
          <cell r="B750">
            <v>952</v>
          </cell>
          <cell r="C750">
            <v>46</v>
          </cell>
          <cell r="D750" t="str">
            <v>EXPEDICION O REFRENDO DE LA CONCESION</v>
          </cell>
          <cell r="E750">
            <v>0</v>
          </cell>
          <cell r="F750">
            <v>0</v>
          </cell>
          <cell r="G750">
            <v>0</v>
          </cell>
          <cell r="H750">
            <v>0</v>
          </cell>
          <cell r="I750">
            <v>0</v>
          </cell>
          <cell r="J750">
            <v>0</v>
          </cell>
          <cell r="K750">
            <v>0</v>
          </cell>
          <cell r="L750">
            <v>0</v>
          </cell>
          <cell r="M750">
            <v>0</v>
          </cell>
          <cell r="N750">
            <v>0</v>
          </cell>
          <cell r="O750">
            <v>0</v>
          </cell>
          <cell r="P750">
            <v>0</v>
          </cell>
          <cell r="T750">
            <v>0</v>
          </cell>
          <cell r="U750">
            <v>0</v>
          </cell>
          <cell r="X750">
            <v>0</v>
          </cell>
          <cell r="Y750">
            <v>0</v>
          </cell>
          <cell r="AB750">
            <v>952</v>
          </cell>
          <cell r="AC750">
            <v>46</v>
          </cell>
          <cell r="AD750" t="str">
            <v>EXPEDICION O REFRENDO DE LA CONCESION</v>
          </cell>
          <cell r="AE750">
            <v>0</v>
          </cell>
          <cell r="AF750">
            <v>0</v>
          </cell>
        </row>
        <row r="751">
          <cell r="A751">
            <v>95247</v>
          </cell>
          <cell r="B751">
            <v>952</v>
          </cell>
          <cell r="C751">
            <v>47</v>
          </cell>
          <cell r="D751" t="str">
            <v>TRAMITE DE CESION DE DER.DE LA CONCESION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>
            <v>0</v>
          </cell>
          <cell r="L751">
            <v>0</v>
          </cell>
          <cell r="M751">
            <v>0</v>
          </cell>
          <cell r="N751">
            <v>0</v>
          </cell>
          <cell r="O751">
            <v>0</v>
          </cell>
          <cell r="P751">
            <v>0</v>
          </cell>
          <cell r="T751">
            <v>0</v>
          </cell>
          <cell r="U751">
            <v>0</v>
          </cell>
          <cell r="X751">
            <v>0</v>
          </cell>
          <cell r="Y751">
            <v>0</v>
          </cell>
          <cell r="AB751">
            <v>952</v>
          </cell>
          <cell r="AC751">
            <v>47</v>
          </cell>
          <cell r="AD751" t="str">
            <v>TRAMITE DE CESION DE DER.DE LA CONCESION</v>
          </cell>
          <cell r="AE751">
            <v>0</v>
          </cell>
          <cell r="AF751">
            <v>0</v>
          </cell>
        </row>
        <row r="752">
          <cell r="A752">
            <v>95248</v>
          </cell>
          <cell r="B752">
            <v>952</v>
          </cell>
          <cell r="C752">
            <v>48</v>
          </cell>
          <cell r="D752" t="str">
            <v>REP.DE DOC.EN EL QUE CONSTA LA CONCESION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T752">
            <v>0</v>
          </cell>
          <cell r="U752">
            <v>0</v>
          </cell>
          <cell r="X752">
            <v>0</v>
          </cell>
          <cell r="Y752">
            <v>0</v>
          </cell>
          <cell r="AB752">
            <v>952</v>
          </cell>
          <cell r="AC752">
            <v>48</v>
          </cell>
          <cell r="AD752" t="str">
            <v>REP.DE DOC.EN EL QUE CONSTA LA CONCESION</v>
          </cell>
          <cell r="AE752">
            <v>0</v>
          </cell>
          <cell r="AF752">
            <v>0</v>
          </cell>
        </row>
        <row r="753">
          <cell r="A753">
            <v>95249</v>
          </cell>
          <cell r="B753">
            <v>952</v>
          </cell>
          <cell r="C753">
            <v>49</v>
          </cell>
          <cell r="D753" t="str">
            <v>CAMBIO DE VEHICULO OBJ.DE LA CONCESION</v>
          </cell>
          <cell r="E753">
            <v>0</v>
          </cell>
          <cell r="F753">
            <v>0</v>
          </cell>
          <cell r="G753">
            <v>0</v>
          </cell>
          <cell r="H753">
            <v>0</v>
          </cell>
          <cell r="I753">
            <v>0</v>
          </cell>
          <cell r="J753">
            <v>0</v>
          </cell>
          <cell r="K753">
            <v>0</v>
          </cell>
          <cell r="L753">
            <v>0</v>
          </cell>
          <cell r="M753">
            <v>0</v>
          </cell>
          <cell r="N753">
            <v>0</v>
          </cell>
          <cell r="O753">
            <v>0</v>
          </cell>
          <cell r="P753">
            <v>0</v>
          </cell>
          <cell r="T753">
            <v>0</v>
          </cell>
          <cell r="U753">
            <v>0</v>
          </cell>
          <cell r="X753">
            <v>0</v>
          </cell>
          <cell r="Y753">
            <v>0</v>
          </cell>
          <cell r="AB753">
            <v>952</v>
          </cell>
          <cell r="AC753">
            <v>49</v>
          </cell>
          <cell r="AD753" t="str">
            <v>CAMBIO DE VEHICULO OBJ.DE LA CONCESION</v>
          </cell>
          <cell r="AE753">
            <v>0</v>
          </cell>
          <cell r="AF753">
            <v>0</v>
          </cell>
        </row>
        <row r="754">
          <cell r="A754">
            <v>95250</v>
          </cell>
          <cell r="B754">
            <v>952</v>
          </cell>
          <cell r="C754">
            <v>50</v>
          </cell>
          <cell r="D754" t="str">
            <v>DONATIVOS PARA CRUZ ROJA</v>
          </cell>
          <cell r="E754">
            <v>0</v>
          </cell>
          <cell r="F754">
            <v>0</v>
          </cell>
          <cell r="G754">
            <v>0</v>
          </cell>
          <cell r="H754">
            <v>0</v>
          </cell>
          <cell r="I754">
            <v>0</v>
          </cell>
          <cell r="J754">
            <v>0</v>
          </cell>
          <cell r="K754">
            <v>0</v>
          </cell>
          <cell r="L754">
            <v>0</v>
          </cell>
          <cell r="M754">
            <v>0</v>
          </cell>
          <cell r="N754">
            <v>0</v>
          </cell>
          <cell r="O754">
            <v>0</v>
          </cell>
          <cell r="P754">
            <v>0</v>
          </cell>
          <cell r="T754">
            <v>0</v>
          </cell>
          <cell r="U754">
            <v>0</v>
          </cell>
          <cell r="X754">
            <v>0</v>
          </cell>
          <cell r="Y754">
            <v>0</v>
          </cell>
          <cell r="AB754">
            <v>952</v>
          </cell>
          <cell r="AC754">
            <v>50</v>
          </cell>
          <cell r="AD754" t="str">
            <v>DONATIVOS PARA CRUZ ROJA</v>
          </cell>
          <cell r="AE754">
            <v>0</v>
          </cell>
          <cell r="AF754">
            <v>0</v>
          </cell>
        </row>
        <row r="755">
          <cell r="A755">
            <v>95251</v>
          </cell>
          <cell r="B755">
            <v>952</v>
          </cell>
          <cell r="C755">
            <v>51</v>
          </cell>
          <cell r="D755" t="str">
            <v>DONATIVOS PARA PATRONATO DE BOMBEROS</v>
          </cell>
          <cell r="E755">
            <v>0</v>
          </cell>
          <cell r="F755">
            <v>0</v>
          </cell>
          <cell r="G755">
            <v>0</v>
          </cell>
          <cell r="H755">
            <v>0</v>
          </cell>
          <cell r="I755">
            <v>0</v>
          </cell>
          <cell r="J755">
            <v>0</v>
          </cell>
          <cell r="K755">
            <v>0</v>
          </cell>
          <cell r="L755">
            <v>0</v>
          </cell>
          <cell r="M755">
            <v>0</v>
          </cell>
          <cell r="N755">
            <v>0</v>
          </cell>
          <cell r="O755">
            <v>0</v>
          </cell>
          <cell r="P755">
            <v>0</v>
          </cell>
          <cell r="T755">
            <v>0</v>
          </cell>
          <cell r="U755">
            <v>0</v>
          </cell>
          <cell r="X755">
            <v>0</v>
          </cell>
          <cell r="Y755">
            <v>0</v>
          </cell>
          <cell r="AB755">
            <v>952</v>
          </cell>
          <cell r="AC755">
            <v>51</v>
          </cell>
          <cell r="AD755" t="str">
            <v>DONATIVOS PARA PATRONATO DE BOMBEROS</v>
          </cell>
          <cell r="AE755">
            <v>0</v>
          </cell>
          <cell r="AF755">
            <v>0</v>
          </cell>
        </row>
        <row r="756">
          <cell r="A756">
            <v>95252</v>
          </cell>
          <cell r="B756">
            <v>952</v>
          </cell>
          <cell r="C756">
            <v>52</v>
          </cell>
          <cell r="D756" t="str">
            <v>DONATIVOS PARA CRUZ VERDE</v>
          </cell>
          <cell r="E756">
            <v>0</v>
          </cell>
          <cell r="F756">
            <v>0</v>
          </cell>
          <cell r="G756">
            <v>0</v>
          </cell>
          <cell r="H756">
            <v>0</v>
          </cell>
          <cell r="I756">
            <v>0</v>
          </cell>
          <cell r="J756">
            <v>0</v>
          </cell>
          <cell r="K756">
            <v>0</v>
          </cell>
          <cell r="L756">
            <v>0</v>
          </cell>
          <cell r="M756">
            <v>0</v>
          </cell>
          <cell r="N756">
            <v>0</v>
          </cell>
          <cell r="O756">
            <v>0</v>
          </cell>
          <cell r="P756">
            <v>0</v>
          </cell>
          <cell r="T756">
            <v>0</v>
          </cell>
          <cell r="U756">
            <v>0</v>
          </cell>
          <cell r="X756">
            <v>0</v>
          </cell>
          <cell r="Y756">
            <v>0</v>
          </cell>
          <cell r="AB756">
            <v>952</v>
          </cell>
          <cell r="AC756">
            <v>52</v>
          </cell>
          <cell r="AD756" t="str">
            <v>DONATIVOS PARA CRUZ VERDE</v>
          </cell>
          <cell r="AE756">
            <v>0</v>
          </cell>
          <cell r="AF756">
            <v>0</v>
          </cell>
        </row>
        <row r="757">
          <cell r="A757">
            <v>95253</v>
          </cell>
          <cell r="B757">
            <v>952</v>
          </cell>
          <cell r="C757">
            <v>53</v>
          </cell>
          <cell r="D757" t="str">
            <v>DONATIVOS POR APLICAR</v>
          </cell>
          <cell r="E757">
            <v>0</v>
          </cell>
          <cell r="F757">
            <v>0</v>
          </cell>
          <cell r="G757">
            <v>0</v>
          </cell>
          <cell r="H757">
            <v>0</v>
          </cell>
          <cell r="I757">
            <v>0</v>
          </cell>
          <cell r="J757">
            <v>0</v>
          </cell>
          <cell r="K757">
            <v>0</v>
          </cell>
          <cell r="L757">
            <v>0</v>
          </cell>
          <cell r="M757">
            <v>0</v>
          </cell>
          <cell r="N757">
            <v>0</v>
          </cell>
          <cell r="O757">
            <v>0</v>
          </cell>
          <cell r="P757">
            <v>0</v>
          </cell>
          <cell r="T757">
            <v>0</v>
          </cell>
          <cell r="U757">
            <v>0</v>
          </cell>
          <cell r="X757">
            <v>0</v>
          </cell>
          <cell r="Y757">
            <v>0</v>
          </cell>
          <cell r="AB757">
            <v>952</v>
          </cell>
          <cell r="AC757">
            <v>53</v>
          </cell>
          <cell r="AD757" t="str">
            <v>DONATIVOS POR APLICAR</v>
          </cell>
          <cell r="AE757">
            <v>0</v>
          </cell>
          <cell r="AF757">
            <v>0</v>
          </cell>
        </row>
        <row r="758">
          <cell r="A758">
            <v>95254</v>
          </cell>
          <cell r="B758">
            <v>952</v>
          </cell>
          <cell r="C758">
            <v>54</v>
          </cell>
          <cell r="D758" t="str">
            <v>MULTAS TRANSP.PUB. (TAXIS) SIN CONCESION</v>
          </cell>
          <cell r="E758">
            <v>0</v>
          </cell>
          <cell r="F758">
            <v>0</v>
          </cell>
          <cell r="G758">
            <v>0</v>
          </cell>
          <cell r="H758">
            <v>0</v>
          </cell>
          <cell r="I758">
            <v>0</v>
          </cell>
          <cell r="J758">
            <v>0</v>
          </cell>
          <cell r="K758">
            <v>0</v>
          </cell>
          <cell r="L758">
            <v>0</v>
          </cell>
          <cell r="M758">
            <v>0</v>
          </cell>
          <cell r="N758">
            <v>0</v>
          </cell>
          <cell r="O758">
            <v>0</v>
          </cell>
          <cell r="P758">
            <v>0</v>
          </cell>
          <cell r="T758">
            <v>0</v>
          </cell>
          <cell r="U758">
            <v>0</v>
          </cell>
          <cell r="X758">
            <v>0</v>
          </cell>
          <cell r="Y758">
            <v>0</v>
          </cell>
          <cell r="AB758">
            <v>952</v>
          </cell>
          <cell r="AC758">
            <v>54</v>
          </cell>
          <cell r="AD758" t="str">
            <v>MULTAS TRANSP.PUB. (TAXIS) SIN CONCESION</v>
          </cell>
          <cell r="AE758">
            <v>0</v>
          </cell>
          <cell r="AF758">
            <v>0</v>
          </cell>
        </row>
        <row r="759">
          <cell r="A759">
            <v>95255</v>
          </cell>
          <cell r="B759">
            <v>952</v>
          </cell>
          <cell r="C759">
            <v>55</v>
          </cell>
          <cell r="D759" t="str">
            <v>SUBSIDIO MULTAS TRANSP.PUB.(TAXI)S/CONCE</v>
          </cell>
          <cell r="E759">
            <v>0</v>
          </cell>
          <cell r="F759">
            <v>0</v>
          </cell>
          <cell r="G759">
            <v>0</v>
          </cell>
          <cell r="H759">
            <v>0</v>
          </cell>
          <cell r="I759">
            <v>0</v>
          </cell>
          <cell r="J759">
            <v>0</v>
          </cell>
          <cell r="K759">
            <v>0</v>
          </cell>
          <cell r="L759">
            <v>0</v>
          </cell>
          <cell r="M759">
            <v>0</v>
          </cell>
          <cell r="N759">
            <v>0</v>
          </cell>
          <cell r="O759">
            <v>0</v>
          </cell>
          <cell r="P759">
            <v>0</v>
          </cell>
          <cell r="T759">
            <v>0</v>
          </cell>
          <cell r="U759">
            <v>0</v>
          </cell>
          <cell r="X759">
            <v>0</v>
          </cell>
          <cell r="Y759">
            <v>0</v>
          </cell>
          <cell r="AB759">
            <v>952</v>
          </cell>
          <cell r="AC759">
            <v>55</v>
          </cell>
          <cell r="AD759" t="str">
            <v>SUBSIDIO MULTAS TRANSP.PUB.(TAXI)S/CONCE</v>
          </cell>
          <cell r="AE759">
            <v>0</v>
          </cell>
          <cell r="AF759">
            <v>0</v>
          </cell>
        </row>
        <row r="760">
          <cell r="A760">
            <v>95256</v>
          </cell>
          <cell r="B760">
            <v>952</v>
          </cell>
          <cell r="C760">
            <v>56</v>
          </cell>
          <cell r="D760" t="str">
            <v>90% INFRACCIONES D/TRANSITO ELECTRONICAS</v>
          </cell>
          <cell r="E760">
            <v>0</v>
          </cell>
          <cell r="F760">
            <v>0</v>
          </cell>
          <cell r="G760">
            <v>0</v>
          </cell>
          <cell r="H760">
            <v>0</v>
          </cell>
          <cell r="I760">
            <v>0</v>
          </cell>
          <cell r="J760">
            <v>0</v>
          </cell>
          <cell r="K760">
            <v>0</v>
          </cell>
          <cell r="L760">
            <v>0</v>
          </cell>
          <cell r="M760">
            <v>0</v>
          </cell>
          <cell r="N760">
            <v>0</v>
          </cell>
          <cell r="O760">
            <v>0</v>
          </cell>
          <cell r="P760">
            <v>0</v>
          </cell>
          <cell r="T760">
            <v>0</v>
          </cell>
          <cell r="U760">
            <v>0</v>
          </cell>
          <cell r="X760">
            <v>0</v>
          </cell>
          <cell r="Y760">
            <v>0</v>
          </cell>
          <cell r="AB760">
            <v>952</v>
          </cell>
          <cell r="AC760">
            <v>56</v>
          </cell>
          <cell r="AD760" t="str">
            <v>90% INFRACCIONES D/TRANSITO ELECTRONICAS</v>
          </cell>
          <cell r="AE760">
            <v>0</v>
          </cell>
          <cell r="AF760">
            <v>0</v>
          </cell>
        </row>
        <row r="761">
          <cell r="A761">
            <v>95257</v>
          </cell>
          <cell r="B761">
            <v>952</v>
          </cell>
          <cell r="C761">
            <v>57</v>
          </cell>
          <cell r="D761" t="str">
            <v>SUBSIDIO REC. Y ACT.IMP.S/TENENCIA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</v>
          </cell>
          <cell r="K761">
            <v>0</v>
          </cell>
          <cell r="L761">
            <v>0</v>
          </cell>
          <cell r="M761">
            <v>0</v>
          </cell>
          <cell r="N761">
            <v>0</v>
          </cell>
          <cell r="O761">
            <v>0</v>
          </cell>
          <cell r="P761">
            <v>0</v>
          </cell>
          <cell r="T761">
            <v>0</v>
          </cell>
          <cell r="U761">
            <v>0</v>
          </cell>
          <cell r="X761">
            <v>0</v>
          </cell>
          <cell r="Y761">
            <v>0</v>
          </cell>
          <cell r="AB761">
            <v>952</v>
          </cell>
          <cell r="AC761">
            <v>57</v>
          </cell>
          <cell r="AD761" t="str">
            <v>SUBSIDIO REC. Y ACT.IMP.S/TENENCIA</v>
          </cell>
          <cell r="AE761">
            <v>0</v>
          </cell>
          <cell r="AF761">
            <v>0</v>
          </cell>
        </row>
        <row r="762">
          <cell r="A762">
            <v>95261</v>
          </cell>
          <cell r="B762">
            <v>952</v>
          </cell>
          <cell r="C762">
            <v>61</v>
          </cell>
          <cell r="D762" t="str">
            <v>RECARGOS X MULTAS AGENCIA EST.DE TRANSP.</v>
          </cell>
          <cell r="H762">
            <v>0</v>
          </cell>
          <cell r="I762">
            <v>0</v>
          </cell>
          <cell r="J762">
            <v>0</v>
          </cell>
          <cell r="K762">
            <v>0</v>
          </cell>
          <cell r="L762">
            <v>0</v>
          </cell>
          <cell r="M762">
            <v>0</v>
          </cell>
          <cell r="N762">
            <v>0</v>
          </cell>
          <cell r="O762">
            <v>0</v>
          </cell>
          <cell r="P762">
            <v>0</v>
          </cell>
          <cell r="T762">
            <v>0</v>
          </cell>
          <cell r="U762">
            <v>0</v>
          </cell>
          <cell r="X762">
            <v>0</v>
          </cell>
          <cell r="Y762">
            <v>0</v>
          </cell>
          <cell r="AB762">
            <v>952</v>
          </cell>
          <cell r="AC762">
            <v>61</v>
          </cell>
          <cell r="AD762" t="str">
            <v>RECARGOS X MULTAS AGENCIA EST.DE TRANSP.</v>
          </cell>
          <cell r="AE762">
            <v>0</v>
          </cell>
          <cell r="AF762">
            <v>0</v>
          </cell>
        </row>
        <row r="763">
          <cell r="A763">
            <v>95262</v>
          </cell>
          <cell r="B763">
            <v>952</v>
          </cell>
          <cell r="C763">
            <v>62</v>
          </cell>
          <cell r="D763" t="str">
            <v>GASTOS D/EJEC.X MULT.AGENCIA EST.D/TRANS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  <cell r="N763">
            <v>0</v>
          </cell>
          <cell r="O763">
            <v>0</v>
          </cell>
          <cell r="P763">
            <v>0</v>
          </cell>
          <cell r="T763">
            <v>0</v>
          </cell>
          <cell r="U763">
            <v>0</v>
          </cell>
          <cell r="X763">
            <v>0</v>
          </cell>
          <cell r="Y763">
            <v>0</v>
          </cell>
          <cell r="AB763">
            <v>952</v>
          </cell>
          <cell r="AC763">
            <v>62</v>
          </cell>
          <cell r="AD763" t="str">
            <v>GASTOS D/EJEC.X MULT.AGENCIA EST.D/TRANS</v>
          </cell>
          <cell r="AE763">
            <v>0</v>
          </cell>
          <cell r="AF763">
            <v>0</v>
          </cell>
        </row>
        <row r="764">
          <cell r="A764">
            <v>95263</v>
          </cell>
          <cell r="B764">
            <v>952</v>
          </cell>
          <cell r="C764">
            <v>63</v>
          </cell>
          <cell r="D764" t="str">
            <v>ACTUALIZACION MULT.AGENCIA EST.DE TRANSP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  <cell r="N764">
            <v>0</v>
          </cell>
          <cell r="O764">
            <v>0</v>
          </cell>
          <cell r="P764">
            <v>0</v>
          </cell>
          <cell r="T764">
            <v>0</v>
          </cell>
          <cell r="U764">
            <v>0</v>
          </cell>
          <cell r="X764">
            <v>0</v>
          </cell>
          <cell r="Y764">
            <v>0</v>
          </cell>
          <cell r="AB764">
            <v>952</v>
          </cell>
          <cell r="AC764">
            <v>63</v>
          </cell>
          <cell r="AD764" t="str">
            <v>ACTUALIZACION MULT.AGENCIA EST.DE TRANSP</v>
          </cell>
          <cell r="AE764">
            <v>0</v>
          </cell>
          <cell r="AF764">
            <v>0</v>
          </cell>
        </row>
        <row r="765">
          <cell r="A765">
            <v>95264</v>
          </cell>
          <cell r="B765">
            <v>952</v>
          </cell>
          <cell r="C765">
            <v>64</v>
          </cell>
          <cell r="D765" t="str">
            <v>INTS.X PLAZO X MULT.ESTAT.DIR.CRED.Y COB</v>
          </cell>
          <cell r="H765">
            <v>0</v>
          </cell>
          <cell r="I765">
            <v>0</v>
          </cell>
          <cell r="J765">
            <v>0</v>
          </cell>
          <cell r="K765">
            <v>0</v>
          </cell>
          <cell r="L765">
            <v>0</v>
          </cell>
          <cell r="M765">
            <v>0</v>
          </cell>
          <cell r="N765">
            <v>0</v>
          </cell>
          <cell r="O765">
            <v>0</v>
          </cell>
          <cell r="P765">
            <v>0</v>
          </cell>
          <cell r="T765">
            <v>0</v>
          </cell>
          <cell r="U765">
            <v>0</v>
          </cell>
          <cell r="X765">
            <v>0</v>
          </cell>
          <cell r="Y765">
            <v>0</v>
          </cell>
          <cell r="AB765">
            <v>952</v>
          </cell>
          <cell r="AC765">
            <v>64</v>
          </cell>
          <cell r="AD765" t="str">
            <v>INTS.X PLAZO X MULT.ESTAT.DIR.CRED.Y COB</v>
          </cell>
          <cell r="AE765">
            <v>0</v>
          </cell>
          <cell r="AF765">
            <v>0</v>
          </cell>
        </row>
        <row r="766">
          <cell r="A766">
            <v>95265</v>
          </cell>
          <cell r="B766">
            <v>952</v>
          </cell>
          <cell r="C766">
            <v>65</v>
          </cell>
          <cell r="D766" t="str">
            <v>DONATIVO PRO PATRONATO RECONSTRUYAMOS NL</v>
          </cell>
          <cell r="H766">
            <v>0</v>
          </cell>
          <cell r="L766">
            <v>0</v>
          </cell>
          <cell r="M766">
            <v>0</v>
          </cell>
          <cell r="N766">
            <v>0</v>
          </cell>
          <cell r="O766">
            <v>0</v>
          </cell>
          <cell r="P766">
            <v>0</v>
          </cell>
          <cell r="T766">
            <v>0</v>
          </cell>
          <cell r="U766">
            <v>0</v>
          </cell>
          <cell r="X766">
            <v>0</v>
          </cell>
          <cell r="Y766">
            <v>0</v>
          </cell>
          <cell r="AB766">
            <v>952</v>
          </cell>
          <cell r="AC766">
            <v>65</v>
          </cell>
          <cell r="AD766" t="str">
            <v>DONATIVO PRO PATRONATO RECONSTRUYAMOS NL</v>
          </cell>
          <cell r="AE766">
            <v>0</v>
          </cell>
          <cell r="AF766">
            <v>0</v>
          </cell>
        </row>
        <row r="767">
          <cell r="A767">
            <v>95301</v>
          </cell>
          <cell r="B767">
            <v>953</v>
          </cell>
          <cell r="C767">
            <v>1</v>
          </cell>
          <cell r="D767" t="str">
            <v>IMP.S/TENENCIA O USO DE VEHICULOS REZAGO</v>
          </cell>
          <cell r="E767">
            <v>0</v>
          </cell>
          <cell r="F767">
            <v>0</v>
          </cell>
          <cell r="G767">
            <v>0</v>
          </cell>
          <cell r="H767">
            <v>0</v>
          </cell>
          <cell r="I767">
            <v>0</v>
          </cell>
          <cell r="J767">
            <v>0</v>
          </cell>
          <cell r="K767">
            <v>0</v>
          </cell>
          <cell r="L767">
            <v>0</v>
          </cell>
          <cell r="M767">
            <v>0</v>
          </cell>
          <cell r="N767">
            <v>0</v>
          </cell>
          <cell r="O767">
            <v>0</v>
          </cell>
          <cell r="P767">
            <v>0</v>
          </cell>
          <cell r="T767">
            <v>0</v>
          </cell>
          <cell r="U767">
            <v>0</v>
          </cell>
          <cell r="X767">
            <v>0</v>
          </cell>
          <cell r="Y767">
            <v>0</v>
          </cell>
          <cell r="AB767">
            <v>953</v>
          </cell>
          <cell r="AC767">
            <v>1</v>
          </cell>
          <cell r="AD767" t="str">
            <v>IMP.S/TENENCIA O USO DE VEHICULOS REZAGO</v>
          </cell>
          <cell r="AE767">
            <v>0</v>
          </cell>
          <cell r="AF767">
            <v>0</v>
          </cell>
        </row>
        <row r="768">
          <cell r="A768">
            <v>95302</v>
          </cell>
          <cell r="B768">
            <v>953</v>
          </cell>
          <cell r="C768">
            <v>2</v>
          </cell>
          <cell r="D768" t="str">
            <v>IMP.S/TENENCIA MOTOCICLETAS REZAGO</v>
          </cell>
          <cell r="E768">
            <v>0</v>
          </cell>
          <cell r="F768">
            <v>0</v>
          </cell>
          <cell r="G768">
            <v>0</v>
          </cell>
          <cell r="H768">
            <v>0</v>
          </cell>
          <cell r="I768">
            <v>0</v>
          </cell>
          <cell r="J768">
            <v>0</v>
          </cell>
          <cell r="K768">
            <v>0</v>
          </cell>
          <cell r="L768">
            <v>0</v>
          </cell>
          <cell r="M768">
            <v>0</v>
          </cell>
          <cell r="N768">
            <v>0</v>
          </cell>
          <cell r="O768">
            <v>0</v>
          </cell>
          <cell r="P768">
            <v>0</v>
          </cell>
          <cell r="T768">
            <v>0</v>
          </cell>
          <cell r="U768">
            <v>0</v>
          </cell>
          <cell r="X768">
            <v>0</v>
          </cell>
          <cell r="Y768">
            <v>0</v>
          </cell>
          <cell r="AB768">
            <v>953</v>
          </cell>
          <cell r="AC768">
            <v>2</v>
          </cell>
          <cell r="AD768" t="str">
            <v>IMP.S/TENENCIA MOTOCICLETAS REZAGO</v>
          </cell>
          <cell r="AE768">
            <v>0</v>
          </cell>
          <cell r="AF768">
            <v>0</v>
          </cell>
        </row>
        <row r="769">
          <cell r="A769">
            <v>95303</v>
          </cell>
          <cell r="B769">
            <v>953</v>
          </cell>
          <cell r="C769">
            <v>3</v>
          </cell>
          <cell r="D769" t="str">
            <v>REC.Y ACT.DE IMP.S/TEN. O USO VEH.REZAGO</v>
          </cell>
          <cell r="E769">
            <v>0</v>
          </cell>
          <cell r="F769">
            <v>0</v>
          </cell>
          <cell r="G769">
            <v>0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  <cell r="N769">
            <v>0</v>
          </cell>
          <cell r="O769">
            <v>0</v>
          </cell>
          <cell r="P769">
            <v>0</v>
          </cell>
          <cell r="T769">
            <v>0</v>
          </cell>
          <cell r="U769">
            <v>0</v>
          </cell>
          <cell r="X769">
            <v>0</v>
          </cell>
          <cell r="Y769">
            <v>0</v>
          </cell>
          <cell r="AB769">
            <v>953</v>
          </cell>
          <cell r="AC769">
            <v>3</v>
          </cell>
          <cell r="AD769" t="str">
            <v>REC.Y ACT.DE IMP.S/TEN. O USO VEH.REZAGO</v>
          </cell>
          <cell r="AE769">
            <v>0</v>
          </cell>
          <cell r="AF769">
            <v>0</v>
          </cell>
        </row>
        <row r="770">
          <cell r="A770">
            <v>95304</v>
          </cell>
          <cell r="B770">
            <v>953</v>
          </cell>
          <cell r="C770">
            <v>4</v>
          </cell>
          <cell r="D770" t="str">
            <v>REC.Y ACT.DE IMP.S/TEN.MOTOCICLETA REZ.</v>
          </cell>
          <cell r="E770">
            <v>0</v>
          </cell>
          <cell r="F770">
            <v>0</v>
          </cell>
          <cell r="G770">
            <v>0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  <cell r="N770">
            <v>0</v>
          </cell>
          <cell r="O770">
            <v>0</v>
          </cell>
          <cell r="P770">
            <v>0</v>
          </cell>
          <cell r="T770">
            <v>0</v>
          </cell>
          <cell r="U770">
            <v>0</v>
          </cell>
          <cell r="X770">
            <v>0</v>
          </cell>
          <cell r="Y770">
            <v>0</v>
          </cell>
          <cell r="AB770">
            <v>953</v>
          </cell>
          <cell r="AC770">
            <v>4</v>
          </cell>
          <cell r="AD770" t="str">
            <v>REC.Y ACT.DE IMP.S/TEN.MOTOCICLETA REZ.</v>
          </cell>
          <cell r="AE770">
            <v>0</v>
          </cell>
          <cell r="AF770">
            <v>0</v>
          </cell>
        </row>
        <row r="771">
          <cell r="A771">
            <v>95305</v>
          </cell>
          <cell r="B771">
            <v>953</v>
          </cell>
          <cell r="C771">
            <v>5</v>
          </cell>
          <cell r="D771" t="str">
            <v>DEVOLUCION IMP.S/TENENCIA REZAGO</v>
          </cell>
          <cell r="E771">
            <v>0</v>
          </cell>
          <cell r="F771">
            <v>0</v>
          </cell>
          <cell r="G771">
            <v>0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  <cell r="N771">
            <v>0</v>
          </cell>
          <cell r="O771">
            <v>0</v>
          </cell>
          <cell r="P771">
            <v>0</v>
          </cell>
          <cell r="T771">
            <v>0</v>
          </cell>
          <cell r="U771">
            <v>0</v>
          </cell>
          <cell r="X771">
            <v>0</v>
          </cell>
          <cell r="Y771">
            <v>0</v>
          </cell>
          <cell r="AB771">
            <v>953</v>
          </cell>
          <cell r="AC771">
            <v>5</v>
          </cell>
          <cell r="AD771" t="str">
            <v>DEVOLUCION IMP.S/TENENCIA REZAGO</v>
          </cell>
          <cell r="AE771">
            <v>0</v>
          </cell>
          <cell r="AF771">
            <v>0</v>
          </cell>
        </row>
        <row r="772">
          <cell r="A772">
            <v>95306</v>
          </cell>
          <cell r="B772">
            <v>953</v>
          </cell>
          <cell r="C772">
            <v>6</v>
          </cell>
          <cell r="D772" t="str">
            <v>ACT.E INTS.POR DEV.IMP.S/TENENCIA REZAGO</v>
          </cell>
          <cell r="E772">
            <v>0</v>
          </cell>
          <cell r="F772">
            <v>0</v>
          </cell>
          <cell r="G772">
            <v>0</v>
          </cell>
          <cell r="H772">
            <v>0</v>
          </cell>
          <cell r="I772">
            <v>0</v>
          </cell>
          <cell r="J772">
            <v>0</v>
          </cell>
          <cell r="K772">
            <v>0</v>
          </cell>
          <cell r="L772">
            <v>0</v>
          </cell>
          <cell r="M772">
            <v>0</v>
          </cell>
          <cell r="N772">
            <v>0</v>
          </cell>
          <cell r="O772">
            <v>0</v>
          </cell>
          <cell r="P772">
            <v>0</v>
          </cell>
          <cell r="T772">
            <v>0</v>
          </cell>
          <cell r="U772">
            <v>0</v>
          </cell>
          <cell r="X772">
            <v>0</v>
          </cell>
          <cell r="Y772">
            <v>0</v>
          </cell>
          <cell r="AB772">
            <v>953</v>
          </cell>
          <cell r="AC772">
            <v>6</v>
          </cell>
          <cell r="AD772" t="str">
            <v>ACT.E INTS.POR DEV.IMP.S/TENENCIA REZAGO</v>
          </cell>
          <cell r="AE772">
            <v>0</v>
          </cell>
          <cell r="AF772">
            <v>0</v>
          </cell>
        </row>
        <row r="773">
          <cell r="A773">
            <v>95307</v>
          </cell>
          <cell r="B773">
            <v>953</v>
          </cell>
          <cell r="C773">
            <v>7</v>
          </cell>
          <cell r="D773" t="str">
            <v>ACREDITAMIENTO DEL IMP.S/TENENCIA REZAGO</v>
          </cell>
          <cell r="E773">
            <v>0</v>
          </cell>
          <cell r="F773">
            <v>0</v>
          </cell>
          <cell r="G773">
            <v>0</v>
          </cell>
          <cell r="H773">
            <v>0</v>
          </cell>
          <cell r="I773">
            <v>0</v>
          </cell>
          <cell r="J773">
            <v>0</v>
          </cell>
          <cell r="K773">
            <v>0</v>
          </cell>
          <cell r="L773">
            <v>0</v>
          </cell>
          <cell r="M773">
            <v>0</v>
          </cell>
          <cell r="N773">
            <v>0</v>
          </cell>
          <cell r="O773">
            <v>0</v>
          </cell>
          <cell r="P773">
            <v>0</v>
          </cell>
          <cell r="T773">
            <v>0</v>
          </cell>
          <cell r="U773">
            <v>0</v>
          </cell>
          <cell r="X773">
            <v>0</v>
          </cell>
          <cell r="Y773">
            <v>0</v>
          </cell>
          <cell r="AB773">
            <v>953</v>
          </cell>
          <cell r="AC773">
            <v>7</v>
          </cell>
          <cell r="AD773" t="str">
            <v>ACREDITAMIENTO DEL IMP.S/TENENCIA REZAGO</v>
          </cell>
          <cell r="AE773">
            <v>0</v>
          </cell>
          <cell r="AF773">
            <v>0</v>
          </cell>
        </row>
        <row r="774">
          <cell r="A774">
            <v>95308</v>
          </cell>
          <cell r="B774">
            <v>953</v>
          </cell>
          <cell r="C774">
            <v>8</v>
          </cell>
          <cell r="D774" t="str">
            <v>GASTOS DE EJEC.IMP.S/TENENCIA REZAGO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T774">
            <v>0</v>
          </cell>
          <cell r="U774">
            <v>0</v>
          </cell>
          <cell r="X774">
            <v>0</v>
          </cell>
          <cell r="Y774">
            <v>0</v>
          </cell>
          <cell r="AB774">
            <v>953</v>
          </cell>
          <cell r="AC774">
            <v>8</v>
          </cell>
          <cell r="AD774" t="str">
            <v>GASTOS DE EJEC.IMP.S/TENENCIA REZAGO</v>
          </cell>
          <cell r="AE774">
            <v>0</v>
          </cell>
          <cell r="AF774">
            <v>0</v>
          </cell>
        </row>
        <row r="775">
          <cell r="A775">
            <v>95309</v>
          </cell>
          <cell r="B775">
            <v>953</v>
          </cell>
          <cell r="C775">
            <v>9</v>
          </cell>
          <cell r="D775" t="str">
            <v>MULTAS IMP.S/TENENCIA CTRL.OBLIG.REZAGO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T775">
            <v>0</v>
          </cell>
          <cell r="U775">
            <v>0</v>
          </cell>
          <cell r="X775">
            <v>0</v>
          </cell>
          <cell r="Y775">
            <v>0</v>
          </cell>
          <cell r="AB775">
            <v>953</v>
          </cell>
          <cell r="AC775">
            <v>9</v>
          </cell>
          <cell r="AD775" t="str">
            <v>MULTAS IMP.S/TENENCIA CTRL.OBLIG.REZAGO</v>
          </cell>
          <cell r="AE775">
            <v>0</v>
          </cell>
          <cell r="AF775">
            <v>0</v>
          </cell>
        </row>
        <row r="776">
          <cell r="A776">
            <v>95310</v>
          </cell>
          <cell r="B776">
            <v>953</v>
          </cell>
          <cell r="C776">
            <v>10</v>
          </cell>
          <cell r="D776" t="str">
            <v>ACT.IMP.S/TENENCIA VEHICULOS REZAGO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T776">
            <v>0</v>
          </cell>
          <cell r="U776">
            <v>0</v>
          </cell>
          <cell r="X776">
            <v>0</v>
          </cell>
          <cell r="Y776">
            <v>0</v>
          </cell>
          <cell r="AB776">
            <v>953</v>
          </cell>
          <cell r="AC776">
            <v>10</v>
          </cell>
          <cell r="AD776" t="str">
            <v>ACT.IMP.S/TENENCIA VEHICULOS REZAGO</v>
          </cell>
          <cell r="AE776">
            <v>0</v>
          </cell>
          <cell r="AF776">
            <v>0</v>
          </cell>
        </row>
        <row r="777">
          <cell r="A777">
            <v>95311</v>
          </cell>
          <cell r="B777">
            <v>953</v>
          </cell>
          <cell r="C777">
            <v>11</v>
          </cell>
          <cell r="D777" t="str">
            <v>ACT.IMP.S/TENENCIA MOTOCICLETAS REZAGO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T777">
            <v>0</v>
          </cell>
          <cell r="U777">
            <v>0</v>
          </cell>
          <cell r="X777">
            <v>0</v>
          </cell>
          <cell r="Y777">
            <v>0</v>
          </cell>
          <cell r="AB777">
            <v>953</v>
          </cell>
          <cell r="AC777">
            <v>11</v>
          </cell>
          <cell r="AD777" t="str">
            <v>ACT.IMP.S/TENENCIA MOTOCICLETAS REZAGO</v>
          </cell>
          <cell r="AE777">
            <v>0</v>
          </cell>
          <cell r="AF777">
            <v>0</v>
          </cell>
        </row>
        <row r="778">
          <cell r="A778">
            <v>95401</v>
          </cell>
          <cell r="B778">
            <v>954</v>
          </cell>
          <cell r="C778">
            <v>1</v>
          </cell>
          <cell r="D778" t="str">
            <v>INCENTIVOS POR ISAN REZAGO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T778">
            <v>0</v>
          </cell>
          <cell r="U778">
            <v>0</v>
          </cell>
          <cell r="X778">
            <v>0</v>
          </cell>
          <cell r="Y778">
            <v>0</v>
          </cell>
          <cell r="AB778">
            <v>954</v>
          </cell>
          <cell r="AC778">
            <v>1</v>
          </cell>
          <cell r="AD778" t="str">
            <v>INCENTIVOS POR ISAN REZAGO</v>
          </cell>
          <cell r="AE778">
            <v>0</v>
          </cell>
          <cell r="AF778">
            <v>0</v>
          </cell>
        </row>
        <row r="779">
          <cell r="A779">
            <v>95402</v>
          </cell>
          <cell r="B779">
            <v>954</v>
          </cell>
          <cell r="C779">
            <v>2</v>
          </cell>
          <cell r="D779" t="str">
            <v>RECARGOS DE ISAN REZAGO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T779">
            <v>0</v>
          </cell>
          <cell r="U779">
            <v>0</v>
          </cell>
          <cell r="X779">
            <v>0</v>
          </cell>
          <cell r="Y779">
            <v>0</v>
          </cell>
          <cell r="AB779">
            <v>954</v>
          </cell>
          <cell r="AC779">
            <v>2</v>
          </cell>
          <cell r="AD779" t="str">
            <v>RECARGOS DE ISAN REZAGO</v>
          </cell>
          <cell r="AE779">
            <v>0</v>
          </cell>
          <cell r="AF779">
            <v>0</v>
          </cell>
        </row>
        <row r="780">
          <cell r="A780">
            <v>95403</v>
          </cell>
          <cell r="B780">
            <v>954</v>
          </cell>
          <cell r="C780">
            <v>3</v>
          </cell>
          <cell r="D780" t="str">
            <v>SANCIONES ISAN REZAGO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T780">
            <v>0</v>
          </cell>
          <cell r="U780">
            <v>0</v>
          </cell>
          <cell r="X780">
            <v>0</v>
          </cell>
          <cell r="Y780">
            <v>0</v>
          </cell>
          <cell r="AB780">
            <v>954</v>
          </cell>
          <cell r="AC780">
            <v>3</v>
          </cell>
          <cell r="AD780" t="str">
            <v>SANCIONES ISAN REZAGO</v>
          </cell>
          <cell r="AE780">
            <v>0</v>
          </cell>
          <cell r="AF780">
            <v>0</v>
          </cell>
        </row>
        <row r="781">
          <cell r="A781">
            <v>95404</v>
          </cell>
          <cell r="B781">
            <v>954</v>
          </cell>
          <cell r="C781">
            <v>4</v>
          </cell>
          <cell r="D781" t="str">
            <v>ISAN PAGOS PROVISIONALES REZAGO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T781">
            <v>0</v>
          </cell>
          <cell r="U781">
            <v>0</v>
          </cell>
          <cell r="X781">
            <v>0</v>
          </cell>
          <cell r="Y781">
            <v>0</v>
          </cell>
          <cell r="AB781">
            <v>954</v>
          </cell>
          <cell r="AC781">
            <v>4</v>
          </cell>
          <cell r="AD781" t="str">
            <v>ISAN PAGOS PROVISIONALES REZAGO</v>
          </cell>
          <cell r="AE781">
            <v>0</v>
          </cell>
          <cell r="AF781">
            <v>0</v>
          </cell>
        </row>
        <row r="782">
          <cell r="A782">
            <v>95405</v>
          </cell>
          <cell r="B782">
            <v>954</v>
          </cell>
          <cell r="C782">
            <v>5</v>
          </cell>
          <cell r="D782" t="str">
            <v>ACTUALIZACION DE ISAN REZAGO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T782">
            <v>0</v>
          </cell>
          <cell r="U782">
            <v>0</v>
          </cell>
          <cell r="X782">
            <v>0</v>
          </cell>
          <cell r="Y782">
            <v>0</v>
          </cell>
          <cell r="AB782">
            <v>954</v>
          </cell>
          <cell r="AC782">
            <v>5</v>
          </cell>
          <cell r="AD782" t="str">
            <v>ACTUALIZACION DE ISAN REZAGO</v>
          </cell>
          <cell r="AE782">
            <v>0</v>
          </cell>
          <cell r="AF782">
            <v>0</v>
          </cell>
        </row>
        <row r="783">
          <cell r="A783">
            <v>95406</v>
          </cell>
          <cell r="B783">
            <v>954</v>
          </cell>
          <cell r="C783">
            <v>6</v>
          </cell>
          <cell r="D783" t="str">
            <v>DEV.IMP.S/AUTOMOVILES NUEVOS REZAGO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T783">
            <v>0</v>
          </cell>
          <cell r="U783">
            <v>0</v>
          </cell>
          <cell r="X783">
            <v>0</v>
          </cell>
          <cell r="Y783">
            <v>0</v>
          </cell>
          <cell r="AB783">
            <v>954</v>
          </cell>
          <cell r="AC783">
            <v>6</v>
          </cell>
          <cell r="AD783" t="str">
            <v>DEV.IMP.S/AUTOMOVILES NUEVOS REZAGO</v>
          </cell>
          <cell r="AE783">
            <v>0</v>
          </cell>
          <cell r="AF783">
            <v>0</v>
          </cell>
        </row>
        <row r="784">
          <cell r="A784">
            <v>95407</v>
          </cell>
          <cell r="B784">
            <v>954</v>
          </cell>
          <cell r="C784">
            <v>7</v>
          </cell>
          <cell r="D784" t="str">
            <v>ACT.E INT'S POR DEV.ISAN REZAGO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T784">
            <v>0</v>
          </cell>
          <cell r="U784">
            <v>0</v>
          </cell>
          <cell r="X784">
            <v>0</v>
          </cell>
          <cell r="Y784">
            <v>0</v>
          </cell>
          <cell r="AB784">
            <v>954</v>
          </cell>
          <cell r="AC784">
            <v>7</v>
          </cell>
          <cell r="AD784" t="str">
            <v>ACT.E INT'S POR DEV.ISAN REZAGO</v>
          </cell>
          <cell r="AE784">
            <v>0</v>
          </cell>
          <cell r="AF784">
            <v>0</v>
          </cell>
        </row>
        <row r="785">
          <cell r="A785">
            <v>95408</v>
          </cell>
          <cell r="B785">
            <v>954</v>
          </cell>
          <cell r="C785">
            <v>8</v>
          </cell>
          <cell r="D785" t="str">
            <v>GASTOS DE EJECUCION ISAN REZAGO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T785">
            <v>0</v>
          </cell>
          <cell r="U785">
            <v>0</v>
          </cell>
          <cell r="X785">
            <v>0</v>
          </cell>
          <cell r="Y785">
            <v>0</v>
          </cell>
          <cell r="AB785">
            <v>954</v>
          </cell>
          <cell r="AC785">
            <v>8</v>
          </cell>
          <cell r="AD785" t="str">
            <v>GASTOS DE EJECUCION ISAN REZAGO</v>
          </cell>
          <cell r="AE785">
            <v>0</v>
          </cell>
          <cell r="AF785">
            <v>0</v>
          </cell>
        </row>
        <row r="786">
          <cell r="A786">
            <v>95409</v>
          </cell>
          <cell r="B786">
            <v>954</v>
          </cell>
          <cell r="C786">
            <v>9</v>
          </cell>
          <cell r="D786" t="str">
            <v>HONORARIOS DE EJECUCION ISAN REZAGO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T786">
            <v>0</v>
          </cell>
          <cell r="U786">
            <v>0</v>
          </cell>
          <cell r="X786">
            <v>0</v>
          </cell>
          <cell r="Y786">
            <v>0</v>
          </cell>
          <cell r="AB786">
            <v>954</v>
          </cell>
          <cell r="AC786">
            <v>9</v>
          </cell>
          <cell r="AD786" t="str">
            <v>HONORARIOS DE EJECUCION ISAN REZAGO</v>
          </cell>
          <cell r="AE786">
            <v>0</v>
          </cell>
          <cell r="AF786">
            <v>0</v>
          </cell>
        </row>
        <row r="787">
          <cell r="A787">
            <v>95410</v>
          </cell>
          <cell r="B787">
            <v>954</v>
          </cell>
          <cell r="C787">
            <v>10</v>
          </cell>
          <cell r="D787" t="str">
            <v>MULTAS POR AUTOCORRECION ISAN REZAGO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T787">
            <v>0</v>
          </cell>
          <cell r="U787">
            <v>0</v>
          </cell>
          <cell r="X787">
            <v>0</v>
          </cell>
          <cell r="Y787">
            <v>0</v>
          </cell>
          <cell r="AB787">
            <v>954</v>
          </cell>
          <cell r="AC787">
            <v>10</v>
          </cell>
          <cell r="AD787" t="str">
            <v>MULTAS POR AUTOCORRECION ISAN REZAGO</v>
          </cell>
          <cell r="AE787">
            <v>0</v>
          </cell>
          <cell r="AF787">
            <v>0</v>
          </cell>
        </row>
        <row r="788">
          <cell r="A788">
            <v>95411</v>
          </cell>
          <cell r="B788">
            <v>954</v>
          </cell>
          <cell r="C788">
            <v>11</v>
          </cell>
          <cell r="D788" t="str">
            <v>FONDO DE COMPENSACION DEL ISAN REZAGO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T788">
            <v>0</v>
          </cell>
          <cell r="U788">
            <v>0</v>
          </cell>
          <cell r="X788">
            <v>0</v>
          </cell>
          <cell r="Y788">
            <v>0</v>
          </cell>
          <cell r="AB788">
            <v>954</v>
          </cell>
          <cell r="AC788">
            <v>11</v>
          </cell>
          <cell r="AD788" t="str">
            <v>FONDO DE COMPENSACION DEL ISAN REZAGO</v>
          </cell>
          <cell r="AE788">
            <v>0</v>
          </cell>
          <cell r="AF788">
            <v>0</v>
          </cell>
        </row>
        <row r="789">
          <cell r="A789">
            <v>99999</v>
          </cell>
          <cell r="B789">
            <v>999</v>
          </cell>
          <cell r="C789">
            <v>99</v>
          </cell>
          <cell r="D789" t="str">
            <v>TOTAL DEUDORES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T789">
            <v>0</v>
          </cell>
          <cell r="U789">
            <v>0</v>
          </cell>
          <cell r="X789">
            <v>0</v>
          </cell>
          <cell r="Y789">
            <v>0</v>
          </cell>
          <cell r="AB789">
            <v>0</v>
          </cell>
          <cell r="AC789">
            <v>0</v>
          </cell>
          <cell r="AD789" t="str">
            <v>TOTAL DEUDORES</v>
          </cell>
          <cell r="AE789">
            <v>0</v>
          </cell>
          <cell r="AF789">
            <v>0</v>
          </cell>
        </row>
        <row r="790">
          <cell r="D790" t="str">
            <v>TOTAL NO PRESUPUESTAL</v>
          </cell>
          <cell r="E790">
            <v>1276706642.1600001</v>
          </cell>
          <cell r="F790">
            <v>-10316774.949999999</v>
          </cell>
          <cell r="G790">
            <v>410896296.75</v>
          </cell>
          <cell r="H790">
            <v>1677286163.96</v>
          </cell>
          <cell r="I790">
            <v>-317830153.04000002</v>
          </cell>
          <cell r="J790">
            <v>56476039.640000001</v>
          </cell>
          <cell r="K790">
            <v>-175042685.74000001</v>
          </cell>
          <cell r="L790">
            <v>-436396799.14000005</v>
          </cell>
          <cell r="M790">
            <v>37451236.369999997</v>
          </cell>
          <cell r="N790">
            <v>21031758.390000001</v>
          </cell>
          <cell r="O790">
            <v>1173228797.71</v>
          </cell>
          <cell r="P790">
            <v>1231711792.47</v>
          </cell>
          <cell r="T790">
            <v>0</v>
          </cell>
          <cell r="U790">
            <v>2472601157.29</v>
          </cell>
          <cell r="X790">
            <v>0</v>
          </cell>
          <cell r="Y790">
            <v>2472601157.29</v>
          </cell>
          <cell r="AB790">
            <v>0</v>
          </cell>
          <cell r="AC790">
            <v>0</v>
          </cell>
          <cell r="AD790" t="str">
            <v>TOTAL NO PRESUPUESTAL</v>
          </cell>
          <cell r="AE790">
            <v>1173228797.71</v>
          </cell>
          <cell r="AF790">
            <v>2472601157.29</v>
          </cell>
        </row>
        <row r="791">
          <cell r="D791" t="str">
            <v>TOTAL GENERAL</v>
          </cell>
          <cell r="E791">
            <v>5341109174.6400003</v>
          </cell>
          <cell r="F791">
            <v>3871313892.4099998</v>
          </cell>
          <cell r="G791">
            <v>4856544789.3599997</v>
          </cell>
          <cell r="H791">
            <v>14068967856.41</v>
          </cell>
          <cell r="I791">
            <v>3586253112.5700002</v>
          </cell>
          <cell r="J791">
            <v>4055691327.6399999</v>
          </cell>
          <cell r="K791">
            <v>7209349606.3299999</v>
          </cell>
          <cell r="L791">
            <v>14851294046.540001</v>
          </cell>
          <cell r="M791">
            <v>4789889777.1000004</v>
          </cell>
          <cell r="N791">
            <v>4809407706.1099997</v>
          </cell>
          <cell r="O791">
            <v>5174820060.2299995</v>
          </cell>
          <cell r="P791">
            <v>14774117543.439999</v>
          </cell>
          <cell r="T791">
            <v>0</v>
          </cell>
          <cell r="U791">
            <v>43694379446.389999</v>
          </cell>
          <cell r="X791">
            <v>0</v>
          </cell>
          <cell r="Y791">
            <v>43694379446.389999</v>
          </cell>
          <cell r="AB791">
            <v>0</v>
          </cell>
          <cell r="AC791">
            <v>0</v>
          </cell>
          <cell r="AD791" t="str">
            <v>TOTAL GENERAL</v>
          </cell>
          <cell r="AE791">
            <v>5174820060.2299995</v>
          </cell>
          <cell r="AF791">
            <v>43694379446.389999</v>
          </cell>
        </row>
        <row r="793">
          <cell r="X793">
            <v>-33517688.689999104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SOL ($)"/>
      <sheetName val="PSOL (U)"/>
      <sheetName val="PAGBACO NVO"/>
      <sheetName val="PAG X ORG"/>
      <sheetName val="speuas"/>
      <sheetName val="speuas (2)"/>
      <sheetName val="PAG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3">
          <cell r="B3" t="str">
            <v>RELACION DE RECURSOS REQUERIDOS PARA ATENDER EL SERVICIO DE LA DEUDA DEL GENL Y SUS ENTIDADES PARAESTATALES</v>
          </cell>
        </row>
        <row r="4">
          <cell r="B4" t="str">
            <v>DEL 27 y 31 DE JULIO DEL 2000</v>
          </cell>
        </row>
        <row r="6">
          <cell r="B6" t="str">
            <v>Nombre del Banco Receptor</v>
          </cell>
          <cell r="C6" t="str">
            <v>Nombre de la Plaza (Número)</v>
          </cell>
          <cell r="D6" t="str">
            <v>Sucursal</v>
          </cell>
          <cell r="E6" t="str">
            <v>Referencia</v>
          </cell>
          <cell r="F6" t="str">
            <v>Número de Cuenta</v>
          </cell>
          <cell r="G6" t="str">
            <v>Beneficiario</v>
          </cell>
          <cell r="H6" t="str">
            <v>Cantidad Moneda Nacional</v>
          </cell>
        </row>
        <row r="7">
          <cell r="B7" t="str">
            <v xml:space="preserve">BITAL </v>
          </cell>
          <cell r="C7" t="str">
            <v>Madero Ote.</v>
          </cell>
          <cell r="D7">
            <v>528</v>
          </cell>
          <cell r="F7">
            <v>4100437301</v>
          </cell>
          <cell r="G7" t="str">
            <v>S.T.C. Metrorrey</v>
          </cell>
          <cell r="H7">
            <v>0</v>
          </cell>
        </row>
        <row r="8">
          <cell r="B8" t="str">
            <v>Banorte, S.A.</v>
          </cell>
          <cell r="C8" t="str">
            <v>Gran Plaza</v>
          </cell>
          <cell r="D8">
            <v>51</v>
          </cell>
          <cell r="F8" t="str">
            <v>051-35609-8</v>
          </cell>
          <cell r="G8" t="str">
            <v>S.T.C. Metrorrey</v>
          </cell>
          <cell r="H8">
            <v>0</v>
          </cell>
        </row>
        <row r="9">
          <cell r="B9" t="str">
            <v>Banamex</v>
          </cell>
          <cell r="C9" t="str">
            <v>Pino Suarez</v>
          </cell>
          <cell r="D9">
            <v>186</v>
          </cell>
          <cell r="F9" t="str">
            <v>0186-740579-4</v>
          </cell>
          <cell r="G9" t="str">
            <v>S.T.C. Metrorrey</v>
          </cell>
          <cell r="H9">
            <v>0</v>
          </cell>
        </row>
        <row r="10">
          <cell r="B10" t="str">
            <v>Bancomer</v>
          </cell>
          <cell r="C10" t="str">
            <v>Monterrey (003)</v>
          </cell>
          <cell r="D10">
            <v>17</v>
          </cell>
          <cell r="F10" t="str">
            <v>0282172-6</v>
          </cell>
          <cell r="G10" t="str">
            <v>Banobras S. N. C.</v>
          </cell>
          <cell r="H10">
            <v>0</v>
          </cell>
        </row>
        <row r="11">
          <cell r="F11" t="str">
            <v>GENL-Metrorrey</v>
          </cell>
          <cell r="H11">
            <v>0</v>
          </cell>
        </row>
        <row r="14">
          <cell r="I14" t="str">
            <v>Cantidad en Moneda Nacional</v>
          </cell>
          <cell r="J14" t="str">
            <v>Fecha</v>
          </cell>
        </row>
        <row r="15">
          <cell r="I15">
            <v>3170581.1689859247</v>
          </cell>
          <cell r="J15">
            <v>36734</v>
          </cell>
        </row>
        <row r="17">
          <cell r="I17">
            <v>5140584.6939011039</v>
          </cell>
          <cell r="J17">
            <v>36734</v>
          </cell>
        </row>
        <row r="19">
          <cell r="I19">
            <v>181434.21978189421</v>
          </cell>
          <cell r="J19">
            <v>36734</v>
          </cell>
        </row>
        <row r="21">
          <cell r="I21">
            <v>3925398.0906031779</v>
          </cell>
          <cell r="J21">
            <v>36738</v>
          </cell>
        </row>
        <row r="23">
          <cell r="I23">
            <v>516221.91998615104</v>
          </cell>
          <cell r="J23">
            <v>36734</v>
          </cell>
        </row>
        <row r="25">
          <cell r="I25">
            <v>122881.41088695395</v>
          </cell>
          <cell r="J25">
            <v>36734</v>
          </cell>
        </row>
        <row r="26">
          <cell r="I26">
            <v>126857.45348398152</v>
          </cell>
          <cell r="J26">
            <v>36734</v>
          </cell>
        </row>
        <row r="27">
          <cell r="I27">
            <v>91582.291268554021</v>
          </cell>
          <cell r="J27">
            <v>36734</v>
          </cell>
        </row>
        <row r="28">
          <cell r="I28">
            <v>61796.378516287805</v>
          </cell>
          <cell r="J28">
            <v>36734</v>
          </cell>
        </row>
        <row r="30">
          <cell r="I30">
            <v>522849.46145054069</v>
          </cell>
          <cell r="J30">
            <v>36734</v>
          </cell>
        </row>
        <row r="31">
          <cell r="I31">
            <v>13860187.088864572</v>
          </cell>
        </row>
        <row r="33">
          <cell r="I33">
            <v>59060995.908047795</v>
          </cell>
          <cell r="K33">
            <v>0</v>
          </cell>
        </row>
      </sheetData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IF. CATALOGO PRESUP "/>
      <sheetName val="MODIF. CATALOGO CONTAB(14 DIG)"/>
      <sheetName val="MODIF.MATRIZ CONVERSION(14 DIG)"/>
    </sheetNames>
    <sheetDataSet>
      <sheetData sheetId="0" refreshError="1"/>
      <sheetData sheetId="1" refreshError="1"/>
      <sheetData sheetId="2" refreshError="1">
        <row r="1">
          <cell r="A1" t="str">
            <v>DIRECCION DE CONTABILIDAD Y CUENTA PUBLICA</v>
          </cell>
          <cell r="G1" t="str">
            <v>ACTUALIZACION 31-MARZO-12</v>
          </cell>
        </row>
        <row r="2">
          <cell r="A2" t="str">
            <v>MATRIZ DE CONVERSION</v>
          </cell>
        </row>
        <row r="3">
          <cell r="A3" t="str">
            <v>PARTIDA PRESUPUESTAL ACTUAL SOLO PARA IDENTIFICACION</v>
          </cell>
          <cell r="D3" t="str">
            <v>NIVEL 1 RUBRO  1 DIGITO</v>
          </cell>
          <cell r="E3" t="str">
            <v>NIVEL 2 TIPO  1 DIGITO</v>
          </cell>
          <cell r="F3" t="str">
            <v>NIVEL 3 CLASE  1 DIGITO</v>
          </cell>
          <cell r="G3" t="str">
            <v xml:space="preserve">NIVEL 4  Y  5 CONCEPTO /SRIA 2 DIGITOS </v>
          </cell>
        </row>
        <row r="4">
          <cell r="B4" t="str">
            <v>INGRESOS</v>
          </cell>
        </row>
        <row r="5">
          <cell r="B5">
            <v>1</v>
          </cell>
          <cell r="C5" t="str">
            <v>41100-00-0000-000</v>
          </cell>
          <cell r="D5" t="str">
            <v>IMPUESTOS</v>
          </cell>
        </row>
        <row r="6">
          <cell r="B6">
            <v>11</v>
          </cell>
          <cell r="C6" t="str">
            <v>41110-00-0000-000</v>
          </cell>
          <cell r="E6" t="str">
            <v>IMPUESTOS SOBRE LOS INGRESOS</v>
          </cell>
        </row>
        <row r="7">
          <cell r="B7" t="str">
            <v>111</v>
          </cell>
          <cell r="C7" t="str">
            <v>41110-01-0000-000</v>
          </cell>
          <cell r="F7" t="str">
            <v>IMPUESTO POR OBTENCION DE PREMIOS</v>
          </cell>
        </row>
        <row r="8">
          <cell r="A8">
            <v>12700</v>
          </cell>
          <cell r="B8" t="str">
            <v>11101</v>
          </cell>
          <cell r="C8" t="str">
            <v>41110-01-0001-000</v>
          </cell>
          <cell r="G8" t="str">
            <v>IMPUESTO POR OBTENCION DE PREMIOS</v>
          </cell>
          <cell r="H8">
            <v>1</v>
          </cell>
        </row>
        <row r="9">
          <cell r="A9">
            <v>13003</v>
          </cell>
          <cell r="B9" t="str">
            <v>11102</v>
          </cell>
          <cell r="C9" t="str">
            <v>41110-01-0002-000</v>
          </cell>
          <cell r="G9" t="str">
            <v>DEVOLUCION POR IMPUESTO POR OBTENCION PREMIOS</v>
          </cell>
          <cell r="H9">
            <v>2</v>
          </cell>
        </row>
        <row r="11">
          <cell r="B11">
            <v>12</v>
          </cell>
          <cell r="C11" t="str">
            <v>41120-00-0000-000</v>
          </cell>
          <cell r="E11" t="str">
            <v>IMPUESTOS SOBRE EL PATRIMONIO</v>
          </cell>
        </row>
        <row r="12">
          <cell r="A12">
            <v>14000</v>
          </cell>
          <cell r="B12">
            <v>12100</v>
          </cell>
          <cell r="C12" t="str">
            <v>41120-01-0000-000</v>
          </cell>
          <cell r="G12" t="str">
            <v>IMPUESTO SOBRE TENENCIA LEY HACIENDA ESTATAL</v>
          </cell>
        </row>
        <row r="13">
          <cell r="A13">
            <v>14001</v>
          </cell>
          <cell r="B13">
            <v>12101</v>
          </cell>
          <cell r="C13" t="str">
            <v>41120-01-0001-000</v>
          </cell>
          <cell r="G13" t="str">
            <v>IMP. S/TENENCIA LHE AUTOS PASAJEROS</v>
          </cell>
          <cell r="H13">
            <v>3</v>
          </cell>
        </row>
        <row r="14">
          <cell r="A14">
            <v>14003</v>
          </cell>
          <cell r="B14">
            <v>12103</v>
          </cell>
          <cell r="C14" t="str">
            <v>41120-01-0002-000</v>
          </cell>
          <cell r="G14" t="str">
            <v>ACTUALIZACION IST LHE AUTOS PASAJEROS</v>
          </cell>
          <cell r="H14">
            <v>4</v>
          </cell>
        </row>
        <row r="15">
          <cell r="A15">
            <v>14004</v>
          </cell>
          <cell r="B15">
            <v>12104</v>
          </cell>
          <cell r="C15" t="str">
            <v>41120-01-0003-000</v>
          </cell>
          <cell r="G15" t="str">
            <v>IMP. S/TENENCIA LHE AUTOS PASAJEROS REZAGO</v>
          </cell>
          <cell r="H15">
            <v>5</v>
          </cell>
        </row>
        <row r="16">
          <cell r="A16">
            <v>14006</v>
          </cell>
          <cell r="B16">
            <v>12106</v>
          </cell>
          <cell r="C16" t="str">
            <v>41120-01-0004-000</v>
          </cell>
          <cell r="G16" t="str">
            <v>ACTUALIZACION IST LHE AUTOS PASAJEROS REZAGO</v>
          </cell>
          <cell r="H16">
            <v>6</v>
          </cell>
        </row>
        <row r="17">
          <cell r="A17">
            <v>14011</v>
          </cell>
          <cell r="B17">
            <v>12111</v>
          </cell>
          <cell r="C17" t="str">
            <v>41120-01-0005-000</v>
          </cell>
          <cell r="G17" t="str">
            <v>IMP. S/TENENCIA LHE AUTOS CARGA</v>
          </cell>
          <cell r="H17">
            <v>7</v>
          </cell>
        </row>
        <row r="18">
          <cell r="A18">
            <v>14013</v>
          </cell>
          <cell r="B18">
            <v>12113</v>
          </cell>
          <cell r="C18" t="str">
            <v>41120-01-0006-000</v>
          </cell>
          <cell r="G18" t="str">
            <v>ACTUALIZACION IST LHE AUTOS CARGA</v>
          </cell>
          <cell r="H18">
            <v>8</v>
          </cell>
        </row>
        <row r="19">
          <cell r="A19">
            <v>14014</v>
          </cell>
          <cell r="B19">
            <v>12114</v>
          </cell>
          <cell r="C19" t="str">
            <v>41120-01-0007-000</v>
          </cell>
          <cell r="G19" t="str">
            <v>IMP. S/TENENCIA LHE AUTOS CARGA REZAGO</v>
          </cell>
          <cell r="H19">
            <v>9</v>
          </cell>
        </row>
        <row r="20">
          <cell r="A20">
            <v>14016</v>
          </cell>
          <cell r="B20">
            <v>12116</v>
          </cell>
          <cell r="C20" t="str">
            <v>41120-01-0008-000</v>
          </cell>
          <cell r="G20" t="str">
            <v>ACTUALIZACION IST LHE AUTOS CARGA REZAGO</v>
          </cell>
          <cell r="H20">
            <v>10</v>
          </cell>
        </row>
        <row r="21">
          <cell r="A21">
            <v>14021</v>
          </cell>
          <cell r="B21">
            <v>12121</v>
          </cell>
          <cell r="C21" t="str">
            <v>41120-01-0009-000</v>
          </cell>
          <cell r="G21" t="str">
            <v>IMP. S/TENENCIA LHE MOTOCICLETAS</v>
          </cell>
          <cell r="H21">
            <v>11</v>
          </cell>
        </row>
        <row r="22">
          <cell r="A22">
            <v>14023</v>
          </cell>
          <cell r="B22">
            <v>12123</v>
          </cell>
          <cell r="C22" t="str">
            <v>41120-01-0010-000</v>
          </cell>
          <cell r="G22" t="str">
            <v>ACTUALIZACION IST LHE MOTOCICLETAS</v>
          </cell>
          <cell r="H22">
            <v>12</v>
          </cell>
        </row>
        <row r="23">
          <cell r="A23">
            <v>14026</v>
          </cell>
          <cell r="B23">
            <v>12126</v>
          </cell>
          <cell r="C23" t="str">
            <v>41120-01-0011-000</v>
          </cell>
          <cell r="G23" t="str">
            <v>IMP. S/TENENCIA LHE MOTOCICLETAS REZAGO</v>
          </cell>
          <cell r="H23">
            <v>13</v>
          </cell>
        </row>
        <row r="24">
          <cell r="A24">
            <v>14028</v>
          </cell>
          <cell r="B24">
            <v>12128</v>
          </cell>
          <cell r="C24" t="str">
            <v>41120-01-0012-000</v>
          </cell>
          <cell r="G24" t="str">
            <v>ACTUALIZACION IST LHE MOTOCICLETAS REZAGO</v>
          </cell>
          <cell r="H24">
            <v>14</v>
          </cell>
        </row>
        <row r="25">
          <cell r="A25">
            <v>14031</v>
          </cell>
          <cell r="B25">
            <v>12131</v>
          </cell>
          <cell r="C25" t="str">
            <v>41120-01-0013-000</v>
          </cell>
          <cell r="G25" t="str">
            <v>IMP. S/TENENCIA LHE AERONAVES</v>
          </cell>
          <cell r="H25">
            <v>15</v>
          </cell>
        </row>
        <row r="26">
          <cell r="A26">
            <v>14033</v>
          </cell>
          <cell r="B26">
            <v>12133</v>
          </cell>
          <cell r="C26" t="str">
            <v>41120-01-0014-000</v>
          </cell>
          <cell r="G26" t="str">
            <v>ACTUALIZACION IST LHE AERONAVES</v>
          </cell>
          <cell r="H26">
            <v>16</v>
          </cell>
        </row>
        <row r="27">
          <cell r="A27">
            <v>14034</v>
          </cell>
          <cell r="B27">
            <v>12134</v>
          </cell>
          <cell r="C27" t="str">
            <v>41120-01-0015-000</v>
          </cell>
          <cell r="G27" t="str">
            <v>IMP. S/TENENCIA LHE AERONAVES REZAGO</v>
          </cell>
          <cell r="H27">
            <v>17</v>
          </cell>
        </row>
        <row r="28">
          <cell r="A28">
            <v>14036</v>
          </cell>
          <cell r="B28">
            <v>12136</v>
          </cell>
          <cell r="C28" t="str">
            <v>41120-01-0016-000</v>
          </cell>
          <cell r="G28" t="str">
            <v>ACTUALIZACION IST LHE AERONAVES REZAGO</v>
          </cell>
          <cell r="H28">
            <v>18</v>
          </cell>
        </row>
        <row r="29">
          <cell r="A29">
            <v>14041</v>
          </cell>
          <cell r="B29">
            <v>12141</v>
          </cell>
          <cell r="C29" t="str">
            <v>41120-01-0017-000</v>
          </cell>
          <cell r="G29" t="str">
            <v>IMP. S/TENENCIA LHE EMBARCACIONES</v>
          </cell>
          <cell r="H29">
            <v>19</v>
          </cell>
        </row>
        <row r="30">
          <cell r="A30">
            <v>14043</v>
          </cell>
          <cell r="B30">
            <v>12143</v>
          </cell>
          <cell r="C30" t="str">
            <v>41120-01-0018-000</v>
          </cell>
          <cell r="G30" t="str">
            <v>ACTUALIZACION IST LHE EMBARCACIONES</v>
          </cell>
          <cell r="H30">
            <v>20</v>
          </cell>
        </row>
        <row r="31">
          <cell r="A31">
            <v>14044</v>
          </cell>
          <cell r="B31">
            <v>12144</v>
          </cell>
          <cell r="C31" t="str">
            <v>41120-01-0019-000</v>
          </cell>
          <cell r="G31" t="str">
            <v>IMP. S/TENENCIA LHE EMBARCACIONES REZAGO</v>
          </cell>
          <cell r="H31">
            <v>21</v>
          </cell>
        </row>
        <row r="32">
          <cell r="A32">
            <v>14046</v>
          </cell>
          <cell r="B32">
            <v>12146</v>
          </cell>
          <cell r="C32" t="str">
            <v>41120-01-0020-000</v>
          </cell>
          <cell r="G32" t="str">
            <v>ACTUALIZACION IST LHE EMBARCACIONES REZAGO</v>
          </cell>
          <cell r="H32">
            <v>22</v>
          </cell>
        </row>
        <row r="33">
          <cell r="A33">
            <v>14051</v>
          </cell>
          <cell r="B33">
            <v>12151</v>
          </cell>
          <cell r="C33" t="str">
            <v>41120-01-0021-000</v>
          </cell>
          <cell r="G33" t="str">
            <v>DEVOLUCION IMP.S/TENENCIA LHE</v>
          </cell>
          <cell r="H33">
            <v>23</v>
          </cell>
        </row>
        <row r="34">
          <cell r="A34">
            <v>14052</v>
          </cell>
          <cell r="B34">
            <v>12152</v>
          </cell>
          <cell r="C34" t="str">
            <v>41120-01-0022-000</v>
          </cell>
          <cell r="G34" t="str">
            <v>ACT. E INTS. DEVOLUCION IMP.TENENCIA LHE</v>
          </cell>
          <cell r="H34">
            <v>24</v>
          </cell>
        </row>
        <row r="35">
          <cell r="A35">
            <v>14053</v>
          </cell>
          <cell r="B35">
            <v>12153</v>
          </cell>
          <cell r="C35" t="str">
            <v>41120-01-0023-000</v>
          </cell>
          <cell r="G35" t="str">
            <v>DEVOLUCION IMP.TENENCIA LHE REZAGO</v>
          </cell>
          <cell r="H35">
            <v>25</v>
          </cell>
        </row>
        <row r="36">
          <cell r="A36">
            <v>14054</v>
          </cell>
          <cell r="B36">
            <v>12154</v>
          </cell>
          <cell r="C36" t="str">
            <v>41120-01-0024-000</v>
          </cell>
          <cell r="G36" t="str">
            <v>ACT. E INTS. DEVOLUCION IMP.TENENCIA LHE REZAGO</v>
          </cell>
          <cell r="H36">
            <v>26</v>
          </cell>
        </row>
        <row r="37">
          <cell r="A37">
            <v>14055</v>
          </cell>
          <cell r="B37">
            <v>12155</v>
          </cell>
          <cell r="C37" t="str">
            <v>41120-01-0025-000</v>
          </cell>
          <cell r="G37" t="str">
            <v>APOYO TENENCIA LHE</v>
          </cell>
          <cell r="H37">
            <v>27</v>
          </cell>
        </row>
        <row r="38">
          <cell r="A38">
            <v>14065</v>
          </cell>
          <cell r="B38">
            <v>12165</v>
          </cell>
          <cell r="C38" t="str">
            <v>41120-01-0035-000</v>
          </cell>
          <cell r="G38" t="str">
            <v>SUBSIDIO TENENCIA LHE POR ROBO</v>
          </cell>
          <cell r="H38">
            <v>28</v>
          </cell>
        </row>
        <row r="39">
          <cell r="A39">
            <v>14066</v>
          </cell>
          <cell r="B39">
            <v>12166</v>
          </cell>
          <cell r="C39" t="str">
            <v>41120-01-0036-000</v>
          </cell>
          <cell r="G39" t="str">
            <v>SUBSIDIO TENENCIA LHE POR PERDIDA</v>
          </cell>
          <cell r="H39">
            <v>29</v>
          </cell>
        </row>
        <row r="41">
          <cell r="B41">
            <v>13</v>
          </cell>
          <cell r="C41" t="str">
            <v>41130-00-0000-000</v>
          </cell>
          <cell r="E41" t="str">
            <v>IMPUESTOS SOBRE LA PRODUCCION, EL CONSUMO Y LAS TRANSACCIONES</v>
          </cell>
        </row>
        <row r="42">
          <cell r="B42">
            <v>131</v>
          </cell>
          <cell r="C42" t="str">
            <v>41130-01-0000-000</v>
          </cell>
          <cell r="F42" t="str">
            <v>IMPUESTO SOBRE HOSPEDAJE</v>
          </cell>
        </row>
        <row r="43">
          <cell r="A43">
            <v>12600</v>
          </cell>
          <cell r="B43">
            <v>13101</v>
          </cell>
          <cell r="C43" t="str">
            <v>41130-01-0001-000</v>
          </cell>
          <cell r="G43" t="str">
            <v xml:space="preserve">IMPUESTO SOBRE HOSPEDAJE  </v>
          </cell>
          <cell r="H43">
            <v>30</v>
          </cell>
        </row>
        <row r="44">
          <cell r="A44">
            <v>13102</v>
          </cell>
          <cell r="B44">
            <v>13102</v>
          </cell>
          <cell r="C44" t="str">
            <v>41130-01-0002-000</v>
          </cell>
          <cell r="G44" t="str">
            <v>SUBSIDIO IMPUESTO SOBRE HOSPEDAJE</v>
          </cell>
          <cell r="H44">
            <v>31</v>
          </cell>
        </row>
        <row r="45">
          <cell r="A45">
            <v>12603</v>
          </cell>
          <cell r="B45">
            <v>13103</v>
          </cell>
          <cell r="C45" t="str">
            <v>41130-01-0003-000</v>
          </cell>
          <cell r="G45" t="str">
            <v>ACTUALIZACION IMPUESTO SOBRE HOSPEDAJE</v>
          </cell>
          <cell r="H45">
            <v>32</v>
          </cell>
        </row>
        <row r="47">
          <cell r="B47">
            <v>132</v>
          </cell>
          <cell r="C47" t="str">
            <v>41130-02-0000-000</v>
          </cell>
          <cell r="F47" t="str">
            <v>IMPUESTO SOBRE TRANSMISION DE PROPIEDAD DE VEHICULOS</v>
          </cell>
        </row>
        <row r="48">
          <cell r="A48">
            <v>12900</v>
          </cell>
          <cell r="B48">
            <v>13201</v>
          </cell>
          <cell r="C48" t="str">
            <v>41130-02-0001-000</v>
          </cell>
          <cell r="G48" t="str">
            <v>IMPUESTO SOBRE TRANSMISION DE PROPIEDAD DE VEHICULOS</v>
          </cell>
          <cell r="H48">
            <v>33</v>
          </cell>
        </row>
        <row r="49">
          <cell r="A49">
            <v>12901</v>
          </cell>
          <cell r="B49">
            <v>13202</v>
          </cell>
          <cell r="C49" t="str">
            <v>41130-02-0002-000</v>
          </cell>
          <cell r="G49" t="str">
            <v>IMPUESTO S/ TRANSMISION DE PROP.DE VEH.X REQUERIMIENTO</v>
          </cell>
          <cell r="H49">
            <v>34</v>
          </cell>
        </row>
        <row r="50">
          <cell r="A50">
            <v>13010</v>
          </cell>
          <cell r="B50">
            <v>13203</v>
          </cell>
          <cell r="C50" t="str">
            <v>41130-02-0003-000</v>
          </cell>
          <cell r="G50" t="str">
            <v>DEVOLUCION IMP.SOBRE TRANMISION DE PROP.DE VEHICULOS DE MOTOR</v>
          </cell>
          <cell r="H50">
            <v>35</v>
          </cell>
        </row>
        <row r="51">
          <cell r="A51">
            <v>13005</v>
          </cell>
          <cell r="B51">
            <v>13204</v>
          </cell>
          <cell r="C51" t="str">
            <v>41130-02-0004-000</v>
          </cell>
          <cell r="G51" t="str">
            <v>ACT.E INTS.POR DEV.IMP.S/ TRANSMISION DE PROP.DE VEH.</v>
          </cell>
          <cell r="H51">
            <v>36</v>
          </cell>
        </row>
        <row r="53">
          <cell r="B53">
            <v>14</v>
          </cell>
          <cell r="C53" t="str">
            <v>41140-00-0000-000</v>
          </cell>
          <cell r="E53" t="str">
            <v>IMPUESTOS AL COMERCIO EXTERIOR</v>
          </cell>
        </row>
        <row r="55">
          <cell r="B55">
            <v>15</v>
          </cell>
          <cell r="C55" t="str">
            <v>41150-00-0000-000</v>
          </cell>
          <cell r="E55" t="str">
            <v>IMPUESTOS SOBRE NOMINAS Y ASIMILABLES</v>
          </cell>
        </row>
        <row r="56">
          <cell r="B56">
            <v>151</v>
          </cell>
          <cell r="C56" t="str">
            <v>41150-01-0000-000</v>
          </cell>
          <cell r="F56" t="str">
            <v>IMPUESTO SOBRE NOMINAS</v>
          </cell>
        </row>
        <row r="57">
          <cell r="A57">
            <v>12500</v>
          </cell>
          <cell r="B57">
            <v>15101</v>
          </cell>
          <cell r="C57" t="str">
            <v>41150-01-0001-000</v>
          </cell>
          <cell r="G57" t="str">
            <v>IMPUESTO SOBRE NOMINAS</v>
          </cell>
          <cell r="H57">
            <v>37</v>
          </cell>
        </row>
        <row r="58">
          <cell r="A58">
            <v>12501</v>
          </cell>
          <cell r="B58">
            <v>15102</v>
          </cell>
          <cell r="C58" t="str">
            <v>41150-01-0002-000</v>
          </cell>
          <cell r="G58" t="str">
            <v>CONVENIOS DE NOMINAS</v>
          </cell>
          <cell r="H58">
            <v>38</v>
          </cell>
        </row>
        <row r="59">
          <cell r="A59">
            <v>12502</v>
          </cell>
          <cell r="B59">
            <v>15103</v>
          </cell>
          <cell r="C59" t="str">
            <v>41150-01-0003-000</v>
          </cell>
          <cell r="G59" t="str">
            <v>IMPUESTO SOBRE NOMINAS ACTOS DE FISCALIZACION</v>
          </cell>
          <cell r="H59">
            <v>39</v>
          </cell>
        </row>
        <row r="60">
          <cell r="A60">
            <v>12505</v>
          </cell>
          <cell r="B60">
            <v>15104</v>
          </cell>
          <cell r="C60" t="str">
            <v>41150-01-0004-000</v>
          </cell>
          <cell r="G60" t="str">
            <v>IMPUESTO SOBRE NOMINAS POR CREDITO</v>
          </cell>
          <cell r="H60">
            <v>40</v>
          </cell>
        </row>
        <row r="61">
          <cell r="A61">
            <v>13001</v>
          </cell>
          <cell r="B61">
            <v>15105</v>
          </cell>
          <cell r="C61" t="str">
            <v>41150-01-0005-000</v>
          </cell>
          <cell r="G61" t="str">
            <v>DEVOLUCION IMPUESTO SOBRE NOMINAS</v>
          </cell>
          <cell r="H61">
            <v>41</v>
          </cell>
        </row>
        <row r="62">
          <cell r="A62">
            <v>13008</v>
          </cell>
          <cell r="B62">
            <v>15106</v>
          </cell>
          <cell r="C62" t="str">
            <v>41150-01-0006-000</v>
          </cell>
          <cell r="G62" t="str">
            <v>SUBSIDIO DE IMPUESTO SOBRE NOMINAS</v>
          </cell>
          <cell r="H62">
            <v>42</v>
          </cell>
        </row>
        <row r="63">
          <cell r="A63">
            <v>13101</v>
          </cell>
          <cell r="B63">
            <v>15107</v>
          </cell>
          <cell r="C63" t="str">
            <v>41150-01-0007-000</v>
          </cell>
          <cell r="G63" t="str">
            <v>SUBSIDIO DE IMPUESTO SOBRE NOMINAS S/G ACUERDO 270509</v>
          </cell>
          <cell r="H63">
            <v>43</v>
          </cell>
        </row>
        <row r="64">
          <cell r="A64">
            <v>12503</v>
          </cell>
          <cell r="B64">
            <v>15108</v>
          </cell>
          <cell r="C64" t="str">
            <v>41150-01-0008-000</v>
          </cell>
          <cell r="G64" t="str">
            <v>ACTUALIZACION DE IMPUESTO SOBRE NOMINAS ACTOS DE FISCALIZACION</v>
          </cell>
          <cell r="H64">
            <v>44</v>
          </cell>
        </row>
        <row r="65">
          <cell r="A65">
            <v>12504</v>
          </cell>
          <cell r="B65">
            <v>15109</v>
          </cell>
          <cell r="C65" t="str">
            <v>41150-01-0009-000</v>
          </cell>
          <cell r="G65" t="str">
            <v>ACTUALIZACION DE IMPUESTO SOBRE NOMINAS</v>
          </cell>
          <cell r="H65">
            <v>45</v>
          </cell>
        </row>
        <row r="66">
          <cell r="A66">
            <v>13004</v>
          </cell>
          <cell r="B66">
            <v>15110</v>
          </cell>
          <cell r="C66" t="str">
            <v>41150-01-0010-000</v>
          </cell>
          <cell r="G66" t="str">
            <v>ACT E INTERESES.POR DEVOLUCION IMPUESTO SOBRE NOMINAS</v>
          </cell>
          <cell r="H66">
            <v>46</v>
          </cell>
        </row>
        <row r="68">
          <cell r="B68">
            <v>16</v>
          </cell>
          <cell r="C68" t="str">
            <v>41160-00-0000-000</v>
          </cell>
          <cell r="E68" t="str">
            <v>IMPUESTOS ECOLOGICOS</v>
          </cell>
        </row>
        <row r="70">
          <cell r="B70">
            <v>17</v>
          </cell>
          <cell r="C70" t="str">
            <v>41170-00-0000-000</v>
          </cell>
          <cell r="E70" t="str">
            <v>ACCESORIOS DE IMPUESTOS</v>
          </cell>
        </row>
        <row r="71">
          <cell r="B71">
            <v>171</v>
          </cell>
          <cell r="C71" t="str">
            <v>41170-01-0000-000</v>
          </cell>
          <cell r="F71" t="str">
            <v>ACCESORIOS IMPUESTO SOBRE HOSPEDAJE</v>
          </cell>
        </row>
        <row r="72">
          <cell r="A72">
            <v>40205</v>
          </cell>
          <cell r="B72">
            <v>17101</v>
          </cell>
          <cell r="C72" t="str">
            <v>41170-01-0001-000</v>
          </cell>
          <cell r="G72" t="str">
            <v>RECARGOS DE IMPUESTO SOBRE HOSPEDAJE</v>
          </cell>
          <cell r="H72">
            <v>47</v>
          </cell>
        </row>
        <row r="73">
          <cell r="A73">
            <v>40302</v>
          </cell>
          <cell r="B73">
            <v>17102</v>
          </cell>
          <cell r="C73" t="str">
            <v>41170-01-0002-000</v>
          </cell>
          <cell r="G73" t="str">
            <v>SANCIONES IMPUESTO SOBRE HOSPEDAJE</v>
          </cell>
          <cell r="H73">
            <v>48</v>
          </cell>
        </row>
        <row r="74">
          <cell r="A74">
            <v>40504</v>
          </cell>
          <cell r="B74">
            <v>17103</v>
          </cell>
          <cell r="C74" t="str">
            <v>41170-01-0003-000</v>
          </cell>
          <cell r="G74" t="str">
            <v>GASTOS DE EJECUCION IMP.S/HOSPEDAJE</v>
          </cell>
          <cell r="H74">
            <v>49</v>
          </cell>
        </row>
        <row r="76">
          <cell r="B76">
            <v>172</v>
          </cell>
          <cell r="C76" t="str">
            <v>41170-02-0000-000</v>
          </cell>
          <cell r="F76" t="str">
            <v>ACCESORIOS IMPUESTO SOBRE TRANSMISION DE PROPIEDAD DE VEHICULOS DE MOTOR</v>
          </cell>
        </row>
        <row r="77">
          <cell r="A77">
            <v>40203</v>
          </cell>
          <cell r="B77">
            <v>17201</v>
          </cell>
          <cell r="C77" t="str">
            <v>41170-02-0001-000</v>
          </cell>
          <cell r="G77" t="str">
            <v>RECARGOS DE IMPUESTO DE TRANSMISION VEHICULOS DE MOTOR</v>
          </cell>
          <cell r="H77">
            <v>50</v>
          </cell>
        </row>
        <row r="78">
          <cell r="A78">
            <v>40109</v>
          </cell>
          <cell r="B78">
            <v>17202</v>
          </cell>
          <cell r="C78" t="str">
            <v>41170-02-0002-000</v>
          </cell>
          <cell r="G78" t="str">
            <v>MULTAS DEL IMPUESTO DE TRANSMISION VEHICULOS DE MOTOR</v>
          </cell>
          <cell r="H78">
            <v>51</v>
          </cell>
        </row>
        <row r="79">
          <cell r="A79">
            <v>40506</v>
          </cell>
          <cell r="B79">
            <v>17203</v>
          </cell>
          <cell r="C79" t="str">
            <v>41170-02-0003-000</v>
          </cell>
          <cell r="G79" t="str">
            <v>GASTOS DE EJECUCION TRANSM. VEH. MOTOR</v>
          </cell>
          <cell r="H79">
            <v>52</v>
          </cell>
        </row>
        <row r="80">
          <cell r="A80">
            <v>40802</v>
          </cell>
          <cell r="B80">
            <v>17204</v>
          </cell>
          <cell r="C80" t="str">
            <v>41170-02-0004-000</v>
          </cell>
          <cell r="G80" t="str">
            <v>DESCUENTO S/ACCE. DE IMP. DE TRANSM. POR REQUERIMIENTO</v>
          </cell>
          <cell r="H80">
            <v>53</v>
          </cell>
        </row>
        <row r="82">
          <cell r="B82">
            <v>173</v>
          </cell>
          <cell r="C82" t="str">
            <v>41170-03-0000-000</v>
          </cell>
          <cell r="F82" t="str">
            <v>ACCESORIOS IMPUESTO SOBRE NOMINAS</v>
          </cell>
        </row>
        <row r="83">
          <cell r="A83">
            <v>40201</v>
          </cell>
          <cell r="B83">
            <v>17301</v>
          </cell>
          <cell r="C83" t="str">
            <v>41170-03-0001-000</v>
          </cell>
          <cell r="G83" t="str">
            <v>RECARGOS IMPUESTO SOBRE NOMINAS FISCALIZADO</v>
          </cell>
          <cell r="H83">
            <v>54</v>
          </cell>
        </row>
        <row r="84">
          <cell r="A84">
            <v>40204</v>
          </cell>
          <cell r="B84">
            <v>17302</v>
          </cell>
          <cell r="C84" t="str">
            <v>41170-03-0002-000</v>
          </cell>
          <cell r="G84" t="str">
            <v>RECARGOS IMPUESTO SOBRE NOMINAS</v>
          </cell>
          <cell r="H84">
            <v>55</v>
          </cell>
        </row>
        <row r="85">
          <cell r="A85">
            <v>40211</v>
          </cell>
          <cell r="B85">
            <v>17303</v>
          </cell>
          <cell r="C85" t="str">
            <v>41170-03-0003-000</v>
          </cell>
          <cell r="G85" t="str">
            <v>SUBSIDIO DE RECARGOS DE IMPUESTO SOBRE NOMINAS</v>
          </cell>
          <cell r="H85">
            <v>56</v>
          </cell>
        </row>
        <row r="86">
          <cell r="A86">
            <v>40305</v>
          </cell>
          <cell r="B86">
            <v>17304</v>
          </cell>
          <cell r="C86" t="str">
            <v>41170-03-0004-000</v>
          </cell>
          <cell r="G86" t="str">
            <v>SANCIONES IMPUESTO SOBRE NOMINAS</v>
          </cell>
          <cell r="H86">
            <v>57</v>
          </cell>
        </row>
        <row r="87">
          <cell r="A87">
            <v>40311</v>
          </cell>
          <cell r="B87">
            <v>17305</v>
          </cell>
          <cell r="C87" t="str">
            <v>41170-03-0005-000</v>
          </cell>
          <cell r="G87" t="str">
            <v>CONDONACION DE SANCIONES DE IMPUESTO SOBRE NOMINAS</v>
          </cell>
          <cell r="H87">
            <v>58</v>
          </cell>
        </row>
        <row r="88">
          <cell r="A88">
            <v>40503</v>
          </cell>
          <cell r="B88">
            <v>17306</v>
          </cell>
          <cell r="C88" t="str">
            <v>41170-03-0006-000</v>
          </cell>
          <cell r="G88" t="str">
            <v>GASTOS DE EJECUCION  IMPUESTO SOBRE NOMINAS</v>
          </cell>
          <cell r="H88">
            <v>59</v>
          </cell>
        </row>
        <row r="89">
          <cell r="A89">
            <v>40113</v>
          </cell>
          <cell r="B89">
            <v>17307</v>
          </cell>
          <cell r="C89" t="str">
            <v>41170-03-0007-000</v>
          </cell>
          <cell r="G89" t="str">
            <v>MULTA POR AUTOCORRECCION IMPUESTO SOBRE NOMINAS FISCALIZADO</v>
          </cell>
          <cell r="H89">
            <v>60</v>
          </cell>
        </row>
        <row r="90">
          <cell r="A90">
            <v>40114</v>
          </cell>
          <cell r="B90">
            <v>17308</v>
          </cell>
          <cell r="C90" t="str">
            <v>41170-03-0008-000</v>
          </cell>
          <cell r="G90" t="str">
            <v>MULTA POR DESACATO IMPUESTO SOBRE NOMINAS FISCALIZADO</v>
          </cell>
          <cell r="H90">
            <v>61</v>
          </cell>
        </row>
        <row r="91">
          <cell r="A91">
            <v>40108</v>
          </cell>
          <cell r="B91">
            <v>17309</v>
          </cell>
          <cell r="C91" t="str">
            <v>41170-03-0009-000</v>
          </cell>
          <cell r="G91" t="str">
            <v>MULTAS POR INCUMPLIMIENTO DE REQUERIMIENTOS</v>
          </cell>
          <cell r="H91">
            <v>62</v>
          </cell>
        </row>
        <row r="92">
          <cell r="A92">
            <v>40801</v>
          </cell>
          <cell r="B92">
            <v>17310</v>
          </cell>
          <cell r="C92" t="str">
            <v>41170-03-0010-000</v>
          </cell>
          <cell r="G92" t="str">
            <v>DESCUENTO S/ACCE. DE IMPUESTO SOBRE NOMINAS POR CREDITO</v>
          </cell>
          <cell r="H92">
            <v>63</v>
          </cell>
        </row>
        <row r="93">
          <cell r="A93">
            <v>40817</v>
          </cell>
          <cell r="B93">
            <v>17311</v>
          </cell>
          <cell r="C93" t="str">
            <v>41170-03-0011-000</v>
          </cell>
          <cell r="G93" t="str">
            <v>DESCUENTO S/ACCE. DE SANCIONES IMP. SOBRE NOMINA</v>
          </cell>
          <cell r="H93">
            <v>64</v>
          </cell>
        </row>
        <row r="94">
          <cell r="A94">
            <v>40306</v>
          </cell>
          <cell r="B94">
            <v>17312</v>
          </cell>
          <cell r="C94" t="str">
            <v>41170-03-0012-000</v>
          </cell>
          <cell r="G94" t="str">
            <v>DESCUENTO S/SANCIONES IMP. SOBRE NOMINA</v>
          </cell>
          <cell r="H94">
            <v>65</v>
          </cell>
        </row>
        <row r="96">
          <cell r="B96">
            <v>174</v>
          </cell>
          <cell r="C96" t="str">
            <v>41170-04-0000-000</v>
          </cell>
          <cell r="F96" t="str">
            <v>ACCESORIOS IMPUESTO SOBRE TENENCIA LHE</v>
          </cell>
        </row>
        <row r="97">
          <cell r="A97">
            <v>14002</v>
          </cell>
          <cell r="B97">
            <v>17401</v>
          </cell>
          <cell r="C97" t="str">
            <v>41170-04-0001-000</v>
          </cell>
          <cell r="G97" t="str">
            <v>RECARGOS IMP.S/TENENCIA LHE AUTOS PASAJEROS</v>
          </cell>
          <cell r="H97">
            <v>66</v>
          </cell>
        </row>
        <row r="98">
          <cell r="A98">
            <v>14005</v>
          </cell>
          <cell r="B98">
            <v>17402</v>
          </cell>
          <cell r="C98" t="str">
            <v>41170-04-0002-000</v>
          </cell>
          <cell r="G98" t="str">
            <v>RECARGOS IST LHE AUTOS PASAJEROS REZAGO</v>
          </cell>
          <cell r="H98">
            <v>67</v>
          </cell>
        </row>
        <row r="99">
          <cell r="A99">
            <v>14007</v>
          </cell>
          <cell r="B99">
            <v>17403</v>
          </cell>
          <cell r="C99" t="str">
            <v>41170-04-0003-000</v>
          </cell>
          <cell r="G99" t="str">
            <v>MULTAS IST LHE AUTOS PASAJEROS</v>
          </cell>
          <cell r="H99">
            <v>68</v>
          </cell>
        </row>
        <row r="100">
          <cell r="A100">
            <v>14008</v>
          </cell>
          <cell r="B100">
            <v>17404</v>
          </cell>
          <cell r="C100" t="str">
            <v>41170-04-0004-000</v>
          </cell>
          <cell r="G100" t="str">
            <v>MULTAS IST LHE AUTOS PASAJEROS REZAGO</v>
          </cell>
          <cell r="H100">
            <v>69</v>
          </cell>
        </row>
        <row r="101">
          <cell r="A101">
            <v>14009</v>
          </cell>
          <cell r="B101">
            <v>17405</v>
          </cell>
          <cell r="C101" t="str">
            <v>41170-04-0005-000</v>
          </cell>
          <cell r="G101" t="str">
            <v>GASTOS DE EJECUCION IST LHE AUTOS PASAJEROS</v>
          </cell>
          <cell r="H101">
            <v>70</v>
          </cell>
        </row>
        <row r="102">
          <cell r="A102">
            <v>14010</v>
          </cell>
          <cell r="B102">
            <v>17406</v>
          </cell>
          <cell r="C102" t="str">
            <v>41170-04-0006-000</v>
          </cell>
          <cell r="G102" t="str">
            <v>GASTOS DE EJECUCION IST LHE AUTOS PASAJEROS REZAGO</v>
          </cell>
          <cell r="H102">
            <v>71</v>
          </cell>
        </row>
        <row r="103">
          <cell r="A103">
            <v>14012</v>
          </cell>
          <cell r="B103">
            <v>17407</v>
          </cell>
          <cell r="C103" t="str">
            <v>41170-04-0007-000</v>
          </cell>
          <cell r="G103" t="str">
            <v>RECARGOS IST LHE AUTOS CARGA</v>
          </cell>
          <cell r="H103">
            <v>72</v>
          </cell>
        </row>
        <row r="104">
          <cell r="A104">
            <v>14015</v>
          </cell>
          <cell r="B104">
            <v>17408</v>
          </cell>
          <cell r="C104" t="str">
            <v>41170-04-0008-000</v>
          </cell>
          <cell r="G104" t="str">
            <v>RECARGOS IST LHE AUTOS CARGA REZAGO</v>
          </cell>
          <cell r="H104">
            <v>73</v>
          </cell>
        </row>
        <row r="105">
          <cell r="A105">
            <v>14017</v>
          </cell>
          <cell r="B105">
            <v>17409</v>
          </cell>
          <cell r="C105" t="str">
            <v>41170-04-0009-000</v>
          </cell>
          <cell r="G105" t="str">
            <v>MULTAS IST LHE AUTOS CARGA</v>
          </cell>
          <cell r="H105">
            <v>74</v>
          </cell>
        </row>
        <row r="106">
          <cell r="A106">
            <v>14018</v>
          </cell>
          <cell r="B106">
            <v>17410</v>
          </cell>
          <cell r="C106" t="str">
            <v>41170-04-0010-000</v>
          </cell>
          <cell r="G106" t="str">
            <v>MULTAS IST LHE AUTOS CARGA REZAGO</v>
          </cell>
          <cell r="H106">
            <v>75</v>
          </cell>
        </row>
        <row r="107">
          <cell r="A107">
            <v>14019</v>
          </cell>
          <cell r="B107">
            <v>17411</v>
          </cell>
          <cell r="C107" t="str">
            <v>41170-04-0011-000</v>
          </cell>
          <cell r="G107" t="str">
            <v>GASTOS DE EJECUCION IST LHE AUTOS CARGA</v>
          </cell>
          <cell r="H107">
            <v>76</v>
          </cell>
        </row>
        <row r="108">
          <cell r="A108">
            <v>14020</v>
          </cell>
          <cell r="B108">
            <v>17412</v>
          </cell>
          <cell r="C108" t="str">
            <v>41170-04-0012-000</v>
          </cell>
          <cell r="G108" t="str">
            <v>GASTOS DE EJECUCION IST LHE AUTOS CARGA REZAGO</v>
          </cell>
          <cell r="H108">
            <v>77</v>
          </cell>
        </row>
        <row r="109">
          <cell r="A109">
            <v>14022</v>
          </cell>
          <cell r="B109">
            <v>17413</v>
          </cell>
          <cell r="C109" t="str">
            <v>41170-04-0013-000</v>
          </cell>
          <cell r="G109" t="str">
            <v>RECARGOS IST LHE MOTOCICLETAS</v>
          </cell>
          <cell r="H109">
            <v>78</v>
          </cell>
        </row>
        <row r="110">
          <cell r="A110">
            <v>14024</v>
          </cell>
          <cell r="B110">
            <v>17414</v>
          </cell>
          <cell r="C110" t="str">
            <v>41170-04-0014-000</v>
          </cell>
          <cell r="G110" t="str">
            <v>GASTOS DE EJECUCION IST LHE MOTOCICLETAS</v>
          </cell>
          <cell r="H110">
            <v>79</v>
          </cell>
        </row>
        <row r="111">
          <cell r="A111">
            <v>14025</v>
          </cell>
          <cell r="B111">
            <v>17415</v>
          </cell>
          <cell r="C111" t="str">
            <v>41170-04-0015-000</v>
          </cell>
          <cell r="G111" t="str">
            <v>MULTAS IST LHE MOTOCICLETAS</v>
          </cell>
          <cell r="H111">
            <v>80</v>
          </cell>
        </row>
        <row r="112">
          <cell r="A112">
            <v>14027</v>
          </cell>
          <cell r="B112">
            <v>17416</v>
          </cell>
          <cell r="C112" t="str">
            <v>41170-04-0016-000</v>
          </cell>
          <cell r="G112" t="str">
            <v>RECARGOS IST LHE MOTOCICLETAS REZAGO</v>
          </cell>
          <cell r="H112">
            <v>81</v>
          </cell>
        </row>
        <row r="113">
          <cell r="A113">
            <v>14029</v>
          </cell>
          <cell r="B113">
            <v>17417</v>
          </cell>
          <cell r="C113" t="str">
            <v>41170-04-0017-000</v>
          </cell>
          <cell r="G113" t="str">
            <v>GASTOS DE EJECUCION IST LHE MOTOCICLETAS REZAGO</v>
          </cell>
          <cell r="H113">
            <v>82</v>
          </cell>
        </row>
        <row r="114">
          <cell r="A114">
            <v>14030</v>
          </cell>
          <cell r="B114">
            <v>17418</v>
          </cell>
          <cell r="C114" t="str">
            <v>41170-04-0018-000</v>
          </cell>
          <cell r="G114" t="str">
            <v>MULTAS IST LHE MOTOCICLETAS REZAGO</v>
          </cell>
          <cell r="H114">
            <v>83</v>
          </cell>
        </row>
        <row r="115">
          <cell r="A115">
            <v>14032</v>
          </cell>
          <cell r="B115">
            <v>17419</v>
          </cell>
          <cell r="C115" t="str">
            <v>41170-04-0019-000</v>
          </cell>
          <cell r="G115" t="str">
            <v>RECARGOS IST LHE AERONAVES</v>
          </cell>
          <cell r="H115">
            <v>84</v>
          </cell>
        </row>
        <row r="116">
          <cell r="A116">
            <v>14035</v>
          </cell>
          <cell r="B116">
            <v>17420</v>
          </cell>
          <cell r="C116" t="str">
            <v>41170-04-0020-000</v>
          </cell>
          <cell r="G116" t="str">
            <v>RECARGOS IST LHE AERONAVES REZAGO</v>
          </cell>
          <cell r="H116">
            <v>85</v>
          </cell>
        </row>
        <row r="117">
          <cell r="A117">
            <v>14037</v>
          </cell>
          <cell r="B117">
            <v>17421</v>
          </cell>
          <cell r="C117" t="str">
            <v>41170-04-0021-000</v>
          </cell>
          <cell r="G117" t="str">
            <v>MULTAS IST LHE AERONAVES</v>
          </cell>
          <cell r="H117">
            <v>86</v>
          </cell>
        </row>
        <row r="118">
          <cell r="A118">
            <v>14038</v>
          </cell>
          <cell r="B118">
            <v>17422</v>
          </cell>
          <cell r="C118" t="str">
            <v>41170-04-0022-000</v>
          </cell>
          <cell r="G118" t="str">
            <v>MULTAS IST LHE AERONAVES REZAGO</v>
          </cell>
          <cell r="H118">
            <v>87</v>
          </cell>
        </row>
        <row r="119">
          <cell r="A119">
            <v>14039</v>
          </cell>
          <cell r="B119">
            <v>17423</v>
          </cell>
          <cell r="C119" t="str">
            <v>41170-04-0023-000</v>
          </cell>
          <cell r="G119" t="str">
            <v>GASTOS DE EJECUCION IST LHE AERONAVES</v>
          </cell>
          <cell r="H119">
            <v>88</v>
          </cell>
        </row>
        <row r="120">
          <cell r="A120">
            <v>14040</v>
          </cell>
          <cell r="B120">
            <v>17424</v>
          </cell>
          <cell r="C120" t="str">
            <v>41170-04-0024-000</v>
          </cell>
          <cell r="G120" t="str">
            <v>GASTOS DE EJECUCION IST LHE AERONAVES REZAGO</v>
          </cell>
          <cell r="H120">
            <v>89</v>
          </cell>
        </row>
        <row r="121">
          <cell r="A121">
            <v>14042</v>
          </cell>
          <cell r="B121">
            <v>17425</v>
          </cell>
          <cell r="C121" t="str">
            <v>41170-04-0025-000</v>
          </cell>
          <cell r="G121" t="str">
            <v>RECARGOS IST LHE EMBARCACIONES</v>
          </cell>
          <cell r="H121">
            <v>90</v>
          </cell>
        </row>
        <row r="122">
          <cell r="A122">
            <v>14045</v>
          </cell>
          <cell r="B122">
            <v>17426</v>
          </cell>
          <cell r="C122" t="str">
            <v>41170-04-0026-000</v>
          </cell>
          <cell r="G122" t="str">
            <v>RECARGOS IST LHE EMBARCACIONES REZAGO</v>
          </cell>
          <cell r="H122">
            <v>91</v>
          </cell>
        </row>
        <row r="123">
          <cell r="A123">
            <v>14047</v>
          </cell>
          <cell r="B123">
            <v>17427</v>
          </cell>
          <cell r="C123" t="str">
            <v>41170-04-0027-000</v>
          </cell>
          <cell r="G123" t="str">
            <v>MULTAS IST LHE EMBARCACIONES</v>
          </cell>
          <cell r="H123">
            <v>92</v>
          </cell>
        </row>
        <row r="124">
          <cell r="A124">
            <v>14048</v>
          </cell>
          <cell r="B124">
            <v>17428</v>
          </cell>
          <cell r="C124" t="str">
            <v>41170-04-0028-000</v>
          </cell>
          <cell r="G124" t="str">
            <v>MULTAS IST LHE EMBARCACIONES REZAGO</v>
          </cell>
          <cell r="H124">
            <v>93</v>
          </cell>
        </row>
        <row r="125">
          <cell r="A125">
            <v>14049</v>
          </cell>
          <cell r="B125">
            <v>17429</v>
          </cell>
          <cell r="C125" t="str">
            <v>41170-04-0029-000</v>
          </cell>
          <cell r="G125" t="str">
            <v>GASTOS DE EJECUCION IST LHE EMBARCACIONES</v>
          </cell>
          <cell r="H125">
            <v>94</v>
          </cell>
        </row>
        <row r="126">
          <cell r="A126">
            <v>14050</v>
          </cell>
          <cell r="B126">
            <v>17430</v>
          </cell>
          <cell r="C126" t="str">
            <v>41170-04-0030-000</v>
          </cell>
          <cell r="G126" t="str">
            <v>GASTOS DE EJECUCION IST LHE EMBARCACIONES REZAGO</v>
          </cell>
          <cell r="H126">
            <v>95</v>
          </cell>
        </row>
        <row r="128">
          <cell r="B128">
            <v>175</v>
          </cell>
          <cell r="C128" t="str">
            <v>41170-05-0000-000</v>
          </cell>
          <cell r="F128" t="str">
            <v>DESCUENTOS SOBRE ACCESORIOS ESTATALES</v>
          </cell>
        </row>
        <row r="129">
          <cell r="A129">
            <v>13103</v>
          </cell>
          <cell r="B129">
            <v>17501</v>
          </cell>
          <cell r="C129" t="str">
            <v>41170-05-0001-000</v>
          </cell>
          <cell r="G129" t="str">
            <v>DESCUENTOS SOBRE ACCESORIOS ESTATALES</v>
          </cell>
          <cell r="H129">
            <v>96</v>
          </cell>
        </row>
        <row r="131">
          <cell r="B131">
            <v>18</v>
          </cell>
          <cell r="C131" t="str">
            <v>41190-00-0000-000</v>
          </cell>
          <cell r="E131" t="str">
            <v>OTROS IMPUESTOS</v>
          </cell>
        </row>
        <row r="133">
          <cell r="B133">
            <v>19</v>
          </cell>
          <cell r="C133" t="str">
            <v>41911-00-0000-000</v>
          </cell>
          <cell r="E133" t="str">
            <v xml:space="preserve">IMPUESTOS NO COMPRENDIDOS EN LAS FRACCIONES DE LA LEY </v>
          </cell>
        </row>
        <row r="134">
          <cell r="E134" t="str">
            <v xml:space="preserve">DE INGRESOS CAUSADAS EN EJERCICIOS FISCALES ANTERIORES </v>
          </cell>
        </row>
        <row r="135">
          <cell r="E135" t="str">
            <v>PENDIENTES DE LIQUIDACION O PAGO</v>
          </cell>
        </row>
        <row r="136">
          <cell r="B136">
            <v>2</v>
          </cell>
          <cell r="C136" t="str">
            <v>41200-00-0000-000</v>
          </cell>
          <cell r="D136" t="str">
            <v>CUOTAS Y APORTACIONES DE SEGURIDAD SOCIAL</v>
          </cell>
        </row>
        <row r="138">
          <cell r="B138">
            <v>21</v>
          </cell>
          <cell r="C138" t="str">
            <v>41210-00-0000-000</v>
          </cell>
          <cell r="E138" t="str">
            <v>APORTACIONES PARA FONDOS DE VIVIENDA</v>
          </cell>
        </row>
        <row r="140">
          <cell r="B140">
            <v>22</v>
          </cell>
          <cell r="C140" t="str">
            <v>41220-00-0000-000</v>
          </cell>
          <cell r="E140" t="str">
            <v>CUOTAS PARA EL SEGURO SOCIAL</v>
          </cell>
        </row>
        <row r="142">
          <cell r="B142">
            <v>23</v>
          </cell>
          <cell r="C142" t="str">
            <v>41230-00-0000-000</v>
          </cell>
          <cell r="E142" t="str">
            <v>CUOTAS DE AHORRO PARA EL RETIRO</v>
          </cell>
        </row>
        <row r="144">
          <cell r="B144">
            <v>24</v>
          </cell>
          <cell r="C144" t="str">
            <v>41290-00-0000-000</v>
          </cell>
          <cell r="E144" t="str">
            <v>OTRAS CUOTAS Y APORTACIONES PARA LA SEGURIDAD SOCIAL</v>
          </cell>
        </row>
        <row r="146">
          <cell r="B146">
            <v>25</v>
          </cell>
          <cell r="C146" t="str">
            <v>41240-00-0000-000</v>
          </cell>
          <cell r="E146" t="str">
            <v>ACCESORIOS</v>
          </cell>
        </row>
        <row r="148">
          <cell r="B148">
            <v>3</v>
          </cell>
          <cell r="C148" t="str">
            <v>41300-00-0000-000</v>
          </cell>
          <cell r="D148" t="str">
            <v>CONTRIBUCIONES DE MEJORAS</v>
          </cell>
        </row>
        <row r="150">
          <cell r="B150">
            <v>31</v>
          </cell>
          <cell r="C150" t="str">
            <v>41310-00-0000-000</v>
          </cell>
          <cell r="E150" t="str">
            <v>CONTRIBUCION DE MEJORAS POR OBRAS PUBLICAS</v>
          </cell>
        </row>
        <row r="152">
          <cell r="B152">
            <v>39</v>
          </cell>
          <cell r="C152" t="str">
            <v>41921-00-0000-000</v>
          </cell>
          <cell r="E152" t="str">
            <v xml:space="preserve">CONTRIBUCIONES DE MEJORAS NO COMPRENDIDAS EN LAS FRACCIONES DE </v>
          </cell>
        </row>
        <row r="153">
          <cell r="E153" t="str">
            <v>LA LEY DE INGRESOS CAUSADAS EN EJERCICIOS FISCALES ANTERIORES</v>
          </cell>
        </row>
        <row r="154">
          <cell r="E154" t="str">
            <v>PENDIENTES DE LIQUIDACION O PAGO</v>
          </cell>
        </row>
        <row r="156">
          <cell r="B156">
            <v>4</v>
          </cell>
          <cell r="C156" t="str">
            <v>41400-00-0000-000</v>
          </cell>
          <cell r="D156" t="str">
            <v>DERECHOS</v>
          </cell>
        </row>
        <row r="157">
          <cell r="B157">
            <v>41</v>
          </cell>
          <cell r="C157" t="str">
            <v>41410-00-0000-000</v>
          </cell>
          <cell r="E157" t="str">
            <v>DERECHOS POR EL USO, GOCE, APROVECHAMIENTOS O EXPLOTACION DE BIENES DE DOMINIO PUBLICO</v>
          </cell>
        </row>
        <row r="159">
          <cell r="B159">
            <v>42</v>
          </cell>
          <cell r="C159" t="str">
            <v>41420-00-0000-000</v>
          </cell>
          <cell r="E159" t="str">
            <v>DERECHOS A LOS HIDROCARBUROS</v>
          </cell>
        </row>
        <row r="161">
          <cell r="B161">
            <v>43</v>
          </cell>
          <cell r="C161" t="str">
            <v>41430-00-0000-000</v>
          </cell>
          <cell r="E161" t="str">
            <v>DERECHOS POR PRESTACION DE SERVICIOS</v>
          </cell>
        </row>
        <row r="162">
          <cell r="B162">
            <v>431</v>
          </cell>
          <cell r="C162" t="str">
            <v>41430-01-0000-000</v>
          </cell>
          <cell r="F162" t="str">
            <v>DERECHOS SERVICIOS DIRECC.ACRED.CERTIF.Y CONTROL ESCOLAR (SEP)</v>
          </cell>
        </row>
        <row r="163">
          <cell r="A163">
            <v>20201</v>
          </cell>
          <cell r="B163">
            <v>43101</v>
          </cell>
          <cell r="C163" t="str">
            <v>41430-01-0001-000</v>
          </cell>
          <cell r="G163" t="str">
            <v>DUPLICADOS DE ESCUELAS COMERCIALES</v>
          </cell>
          <cell r="H163">
            <v>97</v>
          </cell>
        </row>
        <row r="164">
          <cell r="A164">
            <v>20202</v>
          </cell>
          <cell r="B164">
            <v>43102</v>
          </cell>
          <cell r="C164" t="str">
            <v>41430-01-0002-000</v>
          </cell>
          <cell r="G164" t="str">
            <v>DUPLICADOS DE ESCUELAS PRIMARIAS</v>
          </cell>
          <cell r="H164">
            <v>98</v>
          </cell>
        </row>
        <row r="165">
          <cell r="A165">
            <v>20203</v>
          </cell>
          <cell r="B165">
            <v>43103</v>
          </cell>
          <cell r="C165" t="str">
            <v>41430-01-0003-000</v>
          </cell>
          <cell r="G165" t="str">
            <v>DUPLICADOS DE ESCUELAS SECUNDARIAS</v>
          </cell>
          <cell r="H165">
            <v>99</v>
          </cell>
        </row>
        <row r="166">
          <cell r="A166">
            <v>20204</v>
          </cell>
          <cell r="B166">
            <v>43104</v>
          </cell>
          <cell r="C166" t="str">
            <v>41430-01-0004-000</v>
          </cell>
          <cell r="G166" t="str">
            <v>CONSTANCIA SERV.SOCIAL Y CONST.DE ESTUDIO</v>
          </cell>
          <cell r="H166">
            <v>100</v>
          </cell>
        </row>
        <row r="167">
          <cell r="A167">
            <v>20205</v>
          </cell>
          <cell r="B167">
            <v>43105</v>
          </cell>
          <cell r="C167" t="str">
            <v>41430-01-0005-000</v>
          </cell>
          <cell r="G167" t="str">
            <v>CERTIF.ESC.TEC.LIC.NORMAL.PREP.ENF.Y TIT.PROF</v>
          </cell>
          <cell r="H167">
            <v>101</v>
          </cell>
        </row>
        <row r="168">
          <cell r="A168">
            <v>20206</v>
          </cell>
          <cell r="B168">
            <v>43106</v>
          </cell>
          <cell r="C168" t="str">
            <v>41430-01-0006-000</v>
          </cell>
          <cell r="G168" t="str">
            <v>DUPLICADOS DE PREESCOLAR</v>
          </cell>
          <cell r="H168">
            <v>102</v>
          </cell>
        </row>
        <row r="169">
          <cell r="A169">
            <v>20207</v>
          </cell>
          <cell r="B169">
            <v>43107</v>
          </cell>
          <cell r="C169" t="str">
            <v>41430-01-0007-000</v>
          </cell>
          <cell r="G169" t="str">
            <v>EQUIVALENCIAS Y REVALIDACIONES CED PROF</v>
          </cell>
          <cell r="H169">
            <v>103</v>
          </cell>
        </row>
        <row r="170">
          <cell r="A170">
            <v>20208</v>
          </cell>
          <cell r="B170">
            <v>43108</v>
          </cell>
          <cell r="C170" t="str">
            <v>41430-01-0008-000</v>
          </cell>
          <cell r="G170" t="str">
            <v>SUBSIDIOS DE SERVICIOS DE EDUCACION</v>
          </cell>
          <cell r="H170">
            <v>104</v>
          </cell>
        </row>
        <row r="171">
          <cell r="A171">
            <v>20209</v>
          </cell>
          <cell r="B171">
            <v>43109</v>
          </cell>
          <cell r="C171" t="str">
            <v>41430-01-0009-000</v>
          </cell>
          <cell r="G171" t="str">
            <v>LEGALIZACION DE TRAN. TITULO PROFESIONAL</v>
          </cell>
          <cell r="H171">
            <v>105</v>
          </cell>
        </row>
        <row r="172">
          <cell r="A172">
            <v>20210</v>
          </cell>
          <cell r="B172">
            <v>43110</v>
          </cell>
          <cell r="C172" t="str">
            <v>41430-01-0010-000</v>
          </cell>
          <cell r="G172" t="str">
            <v>LEGALIZACION de Trans.Titutlos Tec.y/o Enfermeria</v>
          </cell>
          <cell r="H172">
            <v>106</v>
          </cell>
        </row>
        <row r="173">
          <cell r="A173">
            <v>20211</v>
          </cell>
          <cell r="B173">
            <v>43111</v>
          </cell>
          <cell r="C173" t="str">
            <v>41430-01-0011-000</v>
          </cell>
          <cell r="G173" t="str">
            <v>LEGALIZACION Tran. Acta d/ examen Prof. d/Gdo.Tec.</v>
          </cell>
          <cell r="H173">
            <v>107</v>
          </cell>
        </row>
        <row r="174">
          <cell r="A174">
            <v>20212</v>
          </cell>
          <cell r="B174">
            <v>43112</v>
          </cell>
          <cell r="C174" t="str">
            <v>41430-01-0012-000</v>
          </cell>
          <cell r="G174" t="str">
            <v>LEGALIZACION Tans. Acta d/examen d/enferm. Y Tec.</v>
          </cell>
          <cell r="H174">
            <v>108</v>
          </cell>
        </row>
        <row r="176">
          <cell r="B176">
            <v>432</v>
          </cell>
          <cell r="C176" t="str">
            <v>41430-02-0000-000</v>
          </cell>
          <cell r="F176" t="str">
            <v>DERECHOS SERVICIOS DIRECCION DE CATASTRO (SGG)</v>
          </cell>
        </row>
        <row r="177">
          <cell r="A177">
            <v>20410</v>
          </cell>
          <cell r="B177">
            <v>43201</v>
          </cell>
          <cell r="C177" t="str">
            <v>41430-02-0001-000</v>
          </cell>
          <cell r="G177" t="str">
            <v>CAMBIO DE PROYECTO DE CONSTRUCCION</v>
          </cell>
          <cell r="H177">
            <v>109</v>
          </cell>
        </row>
        <row r="178">
          <cell r="A178">
            <v>20411</v>
          </cell>
          <cell r="B178">
            <v>43202</v>
          </cell>
          <cell r="C178" t="str">
            <v>41430-02-0002-000</v>
          </cell>
          <cell r="G178" t="str">
            <v>INFORMATIVO DE VALOR CATASTRAL</v>
          </cell>
          <cell r="H178">
            <v>110</v>
          </cell>
        </row>
        <row r="179">
          <cell r="A179">
            <v>20412</v>
          </cell>
          <cell r="B179">
            <v>43203</v>
          </cell>
          <cell r="C179" t="str">
            <v>41430-02-0003-000</v>
          </cell>
          <cell r="G179" t="str">
            <v>AVALUO DE LA SEDUE</v>
          </cell>
          <cell r="H179">
            <v>111</v>
          </cell>
        </row>
        <row r="180">
          <cell r="A180">
            <v>20413</v>
          </cell>
          <cell r="B180">
            <v>43204</v>
          </cell>
          <cell r="C180" t="str">
            <v>41430-02-0004-000</v>
          </cell>
          <cell r="G180" t="str">
            <v>AVALUO CATASTRAL</v>
          </cell>
          <cell r="H180">
            <v>112</v>
          </cell>
        </row>
        <row r="181">
          <cell r="A181">
            <v>20414</v>
          </cell>
          <cell r="B181">
            <v>43205</v>
          </cell>
          <cell r="C181" t="str">
            <v>41430-02-0005-000</v>
          </cell>
          <cell r="G181" t="str">
            <v>CERTIFICACION DE NO INSCRIPCION CATASTRAL</v>
          </cell>
          <cell r="H181">
            <v>113</v>
          </cell>
        </row>
        <row r="182">
          <cell r="A182">
            <v>20415</v>
          </cell>
          <cell r="B182">
            <v>43206</v>
          </cell>
          <cell r="C182" t="str">
            <v>41430-02-0006-000</v>
          </cell>
          <cell r="G182" t="str">
            <v xml:space="preserve">CERTIFICACIONES </v>
          </cell>
          <cell r="H182">
            <v>114</v>
          </cell>
        </row>
        <row r="183">
          <cell r="A183">
            <v>20416</v>
          </cell>
          <cell r="B183">
            <v>43207</v>
          </cell>
          <cell r="C183" t="str">
            <v>41430-02-0007-000</v>
          </cell>
          <cell r="G183" t="str">
            <v>ACLARACIONES</v>
          </cell>
          <cell r="H183">
            <v>115</v>
          </cell>
        </row>
        <row r="184">
          <cell r="A184">
            <v>20417</v>
          </cell>
          <cell r="B184">
            <v>43208</v>
          </cell>
          <cell r="C184" t="str">
            <v>41430-02-0008-000</v>
          </cell>
          <cell r="G184" t="str">
            <v>INFORMACION Y UBICACIÓN DE PREDIOS</v>
          </cell>
          <cell r="H184">
            <v>116</v>
          </cell>
        </row>
        <row r="185">
          <cell r="A185">
            <v>20418</v>
          </cell>
          <cell r="B185">
            <v>43209</v>
          </cell>
          <cell r="C185" t="str">
            <v>41430-02-0009-000</v>
          </cell>
          <cell r="G185" t="str">
            <v>RECTIFICACIONES</v>
          </cell>
          <cell r="H185">
            <v>117</v>
          </cell>
        </row>
        <row r="186">
          <cell r="A186">
            <v>20419</v>
          </cell>
          <cell r="B186">
            <v>43210</v>
          </cell>
          <cell r="C186" t="str">
            <v>41430-02-0010-000</v>
          </cell>
          <cell r="G186" t="str">
            <v>PLANOS DE NUEVAS CONTRUCCIONES</v>
          </cell>
          <cell r="H186">
            <v>118</v>
          </cell>
        </row>
        <row r="187">
          <cell r="A187">
            <v>20420</v>
          </cell>
          <cell r="B187">
            <v>43211</v>
          </cell>
          <cell r="C187" t="str">
            <v>41430-02-0011-000</v>
          </cell>
          <cell r="G187" t="str">
            <v>REGULARIZACION DE CONSTRUCCIONES</v>
          </cell>
          <cell r="H187">
            <v>119</v>
          </cell>
        </row>
        <row r="188">
          <cell r="A188">
            <v>20421</v>
          </cell>
          <cell r="B188">
            <v>43212</v>
          </cell>
          <cell r="C188" t="str">
            <v>41430-02-0012-000</v>
          </cell>
          <cell r="G188" t="str">
            <v>PLANO DE FRACCIONAMIENTO</v>
          </cell>
          <cell r="H188">
            <v>120</v>
          </cell>
        </row>
        <row r="189">
          <cell r="A189">
            <v>20422</v>
          </cell>
          <cell r="B189">
            <v>43213</v>
          </cell>
          <cell r="C189" t="str">
            <v>41430-02-0013-000</v>
          </cell>
          <cell r="G189" t="str">
            <v>SUBDIVISIONES Y FUSIONES</v>
          </cell>
          <cell r="H189">
            <v>121</v>
          </cell>
        </row>
        <row r="190">
          <cell r="A190">
            <v>20423</v>
          </cell>
          <cell r="B190">
            <v>43214</v>
          </cell>
          <cell r="C190" t="str">
            <v>41430-02-0014-000</v>
          </cell>
          <cell r="G190" t="str">
            <v>DESGLOSES</v>
          </cell>
          <cell r="H190">
            <v>122</v>
          </cell>
        </row>
        <row r="191">
          <cell r="A191">
            <v>20424</v>
          </cell>
          <cell r="B191">
            <v>43215</v>
          </cell>
          <cell r="C191" t="str">
            <v>41430-02-0015-000</v>
          </cell>
          <cell r="G191" t="str">
            <v>RELOTIFICACIONES</v>
          </cell>
          <cell r="H191">
            <v>123</v>
          </cell>
        </row>
        <row r="192">
          <cell r="A192">
            <v>20425</v>
          </cell>
          <cell r="B192">
            <v>43216</v>
          </cell>
          <cell r="C192" t="str">
            <v>41430-02-0016-000</v>
          </cell>
          <cell r="G192" t="str">
            <v>RESELLOS</v>
          </cell>
          <cell r="H192">
            <v>124</v>
          </cell>
        </row>
        <row r="193">
          <cell r="A193">
            <v>20426</v>
          </cell>
          <cell r="B193">
            <v>43217</v>
          </cell>
          <cell r="C193" t="str">
            <v>41430-02-0017-000</v>
          </cell>
          <cell r="G193" t="str">
            <v>ALTAS</v>
          </cell>
          <cell r="H193">
            <v>125</v>
          </cell>
        </row>
        <row r="194">
          <cell r="A194">
            <v>20427</v>
          </cell>
          <cell r="B194">
            <v>43218</v>
          </cell>
          <cell r="C194" t="str">
            <v>41430-02-0018-000</v>
          </cell>
          <cell r="G194" t="str">
            <v>OTROS</v>
          </cell>
          <cell r="H194">
            <v>126</v>
          </cell>
        </row>
        <row r="195">
          <cell r="A195">
            <v>20428</v>
          </cell>
          <cell r="B195">
            <v>43219</v>
          </cell>
          <cell r="C195" t="str">
            <v>41430-02-0019-000</v>
          </cell>
          <cell r="G195" t="str">
            <v>CONDOMINIO</v>
          </cell>
          <cell r="H195">
            <v>127</v>
          </cell>
        </row>
        <row r="196">
          <cell r="A196">
            <v>20429</v>
          </cell>
          <cell r="B196">
            <v>43220</v>
          </cell>
          <cell r="C196" t="str">
            <v>41430-02-0020-000</v>
          </cell>
          <cell r="G196" t="str">
            <v>NUMERACION</v>
          </cell>
          <cell r="H196">
            <v>128</v>
          </cell>
        </row>
        <row r="197">
          <cell r="A197">
            <v>20430</v>
          </cell>
          <cell r="B197">
            <v>43221</v>
          </cell>
          <cell r="C197" t="str">
            <v>41430-02-0021-000</v>
          </cell>
          <cell r="G197" t="str">
            <v>BAJA DE CONSTRUCCION</v>
          </cell>
          <cell r="H197">
            <v>129</v>
          </cell>
        </row>
        <row r="198">
          <cell r="A198">
            <v>20431</v>
          </cell>
          <cell r="B198">
            <v>43222</v>
          </cell>
          <cell r="C198" t="str">
            <v>41430-02-0022-000</v>
          </cell>
          <cell r="G198" t="str">
            <v>COPIAS DE PLANOS</v>
          </cell>
          <cell r="H198">
            <v>130</v>
          </cell>
        </row>
        <row r="199">
          <cell r="A199">
            <v>20460</v>
          </cell>
          <cell r="B199">
            <v>43223</v>
          </cell>
          <cell r="C199" t="str">
            <v>41430-02-0023-000</v>
          </cell>
          <cell r="G199" t="str">
            <v>SBUSIDIOS CAMBIO DE PROYECTO DE CONSTRUC.</v>
          </cell>
          <cell r="H199">
            <v>131</v>
          </cell>
        </row>
        <row r="200">
          <cell r="A200">
            <v>20461</v>
          </cell>
          <cell r="B200">
            <v>43224</v>
          </cell>
          <cell r="C200" t="str">
            <v>41430-02-0024-000</v>
          </cell>
          <cell r="G200" t="str">
            <v>SUBSIDIO INFORMATIVO DE VALOR CATASTRAL</v>
          </cell>
          <cell r="H200">
            <v>132</v>
          </cell>
        </row>
        <row r="201">
          <cell r="A201">
            <v>20462</v>
          </cell>
          <cell r="B201">
            <v>43225</v>
          </cell>
          <cell r="C201" t="str">
            <v>41430-02-0025-000</v>
          </cell>
          <cell r="G201" t="str">
            <v>SUBSIDIOS AVALUO DE LA SEDUE</v>
          </cell>
          <cell r="H201">
            <v>133</v>
          </cell>
        </row>
        <row r="202">
          <cell r="A202">
            <v>20463</v>
          </cell>
          <cell r="B202">
            <v>43226</v>
          </cell>
          <cell r="C202" t="str">
            <v>41430-02-0026-000</v>
          </cell>
          <cell r="G202" t="str">
            <v>SUBSIDIOS AVALUO CATASTRAL</v>
          </cell>
          <cell r="H202">
            <v>134</v>
          </cell>
        </row>
        <row r="203">
          <cell r="A203">
            <v>20464</v>
          </cell>
          <cell r="B203">
            <v>43227</v>
          </cell>
          <cell r="C203" t="str">
            <v>41430-02-0027-000</v>
          </cell>
          <cell r="G203" t="str">
            <v>SUBSIDIOS CERTIF DE NO INSCRIP CATASTRAL</v>
          </cell>
          <cell r="H203">
            <v>135</v>
          </cell>
        </row>
        <row r="204">
          <cell r="A204">
            <v>20465</v>
          </cell>
          <cell r="B204">
            <v>43228</v>
          </cell>
          <cell r="C204" t="str">
            <v>41430-02-0028-000</v>
          </cell>
          <cell r="G204" t="str">
            <v>SUBSIDIOS CERTIFICACIONES</v>
          </cell>
          <cell r="H204">
            <v>136</v>
          </cell>
        </row>
        <row r="205">
          <cell r="A205">
            <v>20466</v>
          </cell>
          <cell r="B205">
            <v>43229</v>
          </cell>
          <cell r="C205" t="str">
            <v>41430-02-0029-000</v>
          </cell>
          <cell r="G205" t="str">
            <v>SUBSIDIOS ACLARACIONES</v>
          </cell>
          <cell r="H205">
            <v>137</v>
          </cell>
        </row>
        <row r="206">
          <cell r="A206">
            <v>20467</v>
          </cell>
          <cell r="B206">
            <v>43230</v>
          </cell>
          <cell r="C206" t="str">
            <v>41430-02-0030-000</v>
          </cell>
          <cell r="G206" t="str">
            <v>SUBSIDIOS INFOR Y UBICACIÓN DE PREDIOS</v>
          </cell>
          <cell r="H206">
            <v>138</v>
          </cell>
        </row>
        <row r="207">
          <cell r="A207">
            <v>20468</v>
          </cell>
          <cell r="B207">
            <v>43231</v>
          </cell>
          <cell r="C207" t="str">
            <v>41430-02-0031-000</v>
          </cell>
          <cell r="G207" t="str">
            <v>SUBSIDIOS RECTIFICACIONES</v>
          </cell>
          <cell r="H207">
            <v>139</v>
          </cell>
        </row>
        <row r="208">
          <cell r="A208">
            <v>20469</v>
          </cell>
          <cell r="B208">
            <v>43232</v>
          </cell>
          <cell r="C208" t="str">
            <v>41430-02-0032-000</v>
          </cell>
          <cell r="G208" t="str">
            <v>SUBSIDIOS PLANOS DE NUEVAS CONSTRUCCIONES</v>
          </cell>
          <cell r="H208">
            <v>140</v>
          </cell>
        </row>
        <row r="209">
          <cell r="A209">
            <v>20470</v>
          </cell>
          <cell r="B209">
            <v>43233</v>
          </cell>
          <cell r="C209" t="str">
            <v>41430-02-0033-000</v>
          </cell>
          <cell r="G209" t="str">
            <v>SUBSIDIOS REGULARIZACION DE CONSTRUCCION</v>
          </cell>
          <cell r="H209">
            <v>141</v>
          </cell>
        </row>
        <row r="210">
          <cell r="A210">
            <v>20471</v>
          </cell>
          <cell r="B210">
            <v>43234</v>
          </cell>
          <cell r="C210" t="str">
            <v>41430-02-0034-000</v>
          </cell>
          <cell r="G210" t="str">
            <v>SUBSIDIOS PLANO DE FRACCIONAMIENTO</v>
          </cell>
          <cell r="H210">
            <v>142</v>
          </cell>
        </row>
        <row r="211">
          <cell r="A211">
            <v>20472</v>
          </cell>
          <cell r="B211">
            <v>43235</v>
          </cell>
          <cell r="C211" t="str">
            <v>41430-02-0035-000</v>
          </cell>
          <cell r="G211" t="str">
            <v>SUBSIDIOS SUBDIVISONES Y FUSIONES</v>
          </cell>
          <cell r="H211">
            <v>143</v>
          </cell>
        </row>
        <row r="212">
          <cell r="A212">
            <v>20473</v>
          </cell>
          <cell r="B212">
            <v>43236</v>
          </cell>
          <cell r="C212" t="str">
            <v>41430-02-0036-000</v>
          </cell>
          <cell r="G212" t="str">
            <v>SUBSIDIOS DESGLOSES</v>
          </cell>
          <cell r="H212">
            <v>144</v>
          </cell>
        </row>
        <row r="213">
          <cell r="A213">
            <v>20474</v>
          </cell>
          <cell r="B213">
            <v>43237</v>
          </cell>
          <cell r="C213" t="str">
            <v>41430-02-0037-000</v>
          </cell>
          <cell r="G213" t="str">
            <v>SUBSIDIOS RELOTIFICACIONES</v>
          </cell>
          <cell r="H213">
            <v>145</v>
          </cell>
        </row>
        <row r="214">
          <cell r="A214">
            <v>20475</v>
          </cell>
          <cell r="B214">
            <v>43238</v>
          </cell>
          <cell r="C214" t="str">
            <v>41430-02-0038-000</v>
          </cell>
          <cell r="G214" t="str">
            <v>SUBSIDIOS RESELLOS</v>
          </cell>
          <cell r="H214">
            <v>146</v>
          </cell>
        </row>
        <row r="215">
          <cell r="A215">
            <v>20476</v>
          </cell>
          <cell r="B215">
            <v>43239</v>
          </cell>
          <cell r="C215" t="str">
            <v>41430-02-0039-000</v>
          </cell>
          <cell r="G215" t="str">
            <v>SUBSIDIOS ALTAS</v>
          </cell>
          <cell r="H215">
            <v>147</v>
          </cell>
        </row>
        <row r="216">
          <cell r="A216">
            <v>20477</v>
          </cell>
          <cell r="B216">
            <v>43240</v>
          </cell>
          <cell r="C216" t="str">
            <v>41430-02-0040-000</v>
          </cell>
          <cell r="G216" t="str">
            <v>SUBSIDIOS OTROS</v>
          </cell>
          <cell r="H216">
            <v>148</v>
          </cell>
        </row>
        <row r="217">
          <cell r="A217">
            <v>20478</v>
          </cell>
          <cell r="B217">
            <v>43241</v>
          </cell>
          <cell r="C217" t="str">
            <v>41430-02-0041-000</v>
          </cell>
          <cell r="G217" t="str">
            <v>SUBSIDIOS CONDOMINIO</v>
          </cell>
          <cell r="H217">
            <v>149</v>
          </cell>
        </row>
        <row r="218">
          <cell r="A218">
            <v>20479</v>
          </cell>
          <cell r="B218">
            <v>43242</v>
          </cell>
          <cell r="C218" t="str">
            <v>41430-02-0042-000</v>
          </cell>
          <cell r="G218" t="str">
            <v>SUBSIDIOS NUMERACION</v>
          </cell>
          <cell r="H218">
            <v>150</v>
          </cell>
        </row>
        <row r="219">
          <cell r="A219">
            <v>20480</v>
          </cell>
          <cell r="B219">
            <v>43243</v>
          </cell>
          <cell r="C219" t="str">
            <v>41430-02-0043-000</v>
          </cell>
          <cell r="G219" t="str">
            <v>SUBSIDIOS BAJA DE CONSTRUCCION</v>
          </cell>
          <cell r="H219">
            <v>151</v>
          </cell>
        </row>
        <row r="220">
          <cell r="A220">
            <v>20481</v>
          </cell>
          <cell r="B220">
            <v>43244</v>
          </cell>
          <cell r="C220" t="str">
            <v>41430-02-0044-000</v>
          </cell>
          <cell r="G220" t="str">
            <v>SUBSIDIOS COPIAS DE PLANOS</v>
          </cell>
          <cell r="H220">
            <v>152</v>
          </cell>
        </row>
        <row r="221">
          <cell r="A221">
            <v>27902</v>
          </cell>
          <cell r="B221">
            <v>43245</v>
          </cell>
          <cell r="C221" t="str">
            <v>41430-02-0045-000</v>
          </cell>
          <cell r="G221" t="str">
            <v>DEVOLUCION SERVICIOS DE CATASTRO</v>
          </cell>
          <cell r="H221">
            <v>153</v>
          </cell>
        </row>
        <row r="223">
          <cell r="B223">
            <v>433</v>
          </cell>
          <cell r="C223" t="str">
            <v>41430-03-0000-000</v>
          </cell>
          <cell r="F223" t="str">
            <v>DERECHOS SERVICIOS SECRETARIA DESARROLLO SUSTENTABLE</v>
          </cell>
        </row>
        <row r="224">
          <cell r="A224">
            <v>20501</v>
          </cell>
          <cell r="B224">
            <v>43301</v>
          </cell>
          <cell r="C224" t="str">
            <v>41430-03-0001-000</v>
          </cell>
          <cell r="G224" t="str">
            <v>PRESTADOS D/SERV.EN MATERIA D/IMPACTO AMBIENTAL</v>
          </cell>
          <cell r="H224">
            <v>154</v>
          </cell>
        </row>
        <row r="225">
          <cell r="A225">
            <v>20502</v>
          </cell>
          <cell r="B225">
            <v>43302</v>
          </cell>
          <cell r="C225" t="str">
            <v>41430-03-0002-000</v>
          </cell>
          <cell r="G225" t="str">
            <v>INFORME PREVENTIVO</v>
          </cell>
          <cell r="H225">
            <v>155</v>
          </cell>
        </row>
        <row r="226">
          <cell r="A226">
            <v>20503</v>
          </cell>
          <cell r="B226">
            <v>43303</v>
          </cell>
          <cell r="C226" t="str">
            <v>41430-03-0003-000</v>
          </cell>
          <cell r="G226" t="str">
            <v>MIA GENERAL</v>
          </cell>
          <cell r="H226">
            <v>156</v>
          </cell>
        </row>
        <row r="227">
          <cell r="A227">
            <v>20504</v>
          </cell>
          <cell r="B227">
            <v>43304</v>
          </cell>
          <cell r="C227" t="str">
            <v>41430-03-0004-000</v>
          </cell>
          <cell r="G227" t="str">
            <v>MIA INDUSTRIAL</v>
          </cell>
          <cell r="H227">
            <v>157</v>
          </cell>
        </row>
        <row r="228">
          <cell r="A228">
            <v>20505</v>
          </cell>
          <cell r="B228">
            <v>43305</v>
          </cell>
          <cell r="C228" t="str">
            <v>41430-03-0005-000</v>
          </cell>
          <cell r="G228" t="str">
            <v>ANALISIS DE RIESGO</v>
          </cell>
          <cell r="H228">
            <v>158</v>
          </cell>
        </row>
        <row r="229">
          <cell r="A229">
            <v>20506</v>
          </cell>
          <cell r="B229">
            <v>43306</v>
          </cell>
          <cell r="C229" t="str">
            <v>41430-03-0006-000</v>
          </cell>
          <cell r="G229" t="str">
            <v>GENERADOR DE RESIDUOS DE MANEJO ESPECIAL</v>
          </cell>
          <cell r="H229">
            <v>159</v>
          </cell>
        </row>
        <row r="230">
          <cell r="A230">
            <v>20507</v>
          </cell>
          <cell r="B230">
            <v>43307</v>
          </cell>
          <cell r="C230" t="str">
            <v>41430-03-0007-000</v>
          </cell>
          <cell r="G230" t="str">
            <v>RECOLECTOR</v>
          </cell>
          <cell r="H230">
            <v>160</v>
          </cell>
        </row>
        <row r="231">
          <cell r="A231">
            <v>20508</v>
          </cell>
          <cell r="B231">
            <v>43308</v>
          </cell>
          <cell r="C231" t="str">
            <v>41430-03-0008-000</v>
          </cell>
          <cell r="G231" t="str">
            <v>TRANSPORTISTA</v>
          </cell>
          <cell r="H231">
            <v>161</v>
          </cell>
        </row>
        <row r="232">
          <cell r="A232">
            <v>20509</v>
          </cell>
          <cell r="B232">
            <v>43309</v>
          </cell>
          <cell r="C232" t="str">
            <v>41430-03-0009-000</v>
          </cell>
          <cell r="G232" t="str">
            <v>RECICLADOR</v>
          </cell>
          <cell r="H232">
            <v>162</v>
          </cell>
        </row>
        <row r="233">
          <cell r="A233">
            <v>20510</v>
          </cell>
          <cell r="B233">
            <v>43310</v>
          </cell>
          <cell r="C233" t="str">
            <v>41430-03-0010-000</v>
          </cell>
          <cell r="G233" t="str">
            <v>REUSO</v>
          </cell>
          <cell r="H233">
            <v>163</v>
          </cell>
        </row>
        <row r="234">
          <cell r="A234">
            <v>20511</v>
          </cell>
          <cell r="B234">
            <v>43311</v>
          </cell>
          <cell r="C234" t="str">
            <v>41430-03-0011-000</v>
          </cell>
          <cell r="G234" t="str">
            <v>DISP. FINAL D/RESIDUOS DE MANEJO ESPECIAL</v>
          </cell>
          <cell r="H234">
            <v>164</v>
          </cell>
        </row>
        <row r="235">
          <cell r="A235">
            <v>20512</v>
          </cell>
          <cell r="B235">
            <v>43312</v>
          </cell>
          <cell r="C235" t="str">
            <v>41430-03-0012-000</v>
          </cell>
          <cell r="G235" t="str">
            <v>RELLENOS SANITARIOS</v>
          </cell>
          <cell r="H235">
            <v>165</v>
          </cell>
        </row>
        <row r="236">
          <cell r="A236">
            <v>20513</v>
          </cell>
          <cell r="B236">
            <v>43313</v>
          </cell>
          <cell r="C236" t="str">
            <v>41430-03-0013-000</v>
          </cell>
          <cell r="G236" t="str">
            <v>ESCOMBRERAS</v>
          </cell>
          <cell r="H236">
            <v>166</v>
          </cell>
        </row>
        <row r="237">
          <cell r="A237">
            <v>20514</v>
          </cell>
          <cell r="B237">
            <v>43314</v>
          </cell>
          <cell r="C237" t="str">
            <v>41430-03-0014-000</v>
          </cell>
          <cell r="G237" t="str">
            <v>PLANTAS D/TRATAMIENTOS TERMICOS D/RESID</v>
          </cell>
          <cell r="H237">
            <v>167</v>
          </cell>
        </row>
        <row r="238">
          <cell r="A238">
            <v>20515</v>
          </cell>
          <cell r="B238">
            <v>43315</v>
          </cell>
          <cell r="C238" t="str">
            <v>41430-03-0015-000</v>
          </cell>
          <cell r="G238" t="str">
            <v>RECOLECTOR D/RESIDUOS EN VARIOS MPIOS.</v>
          </cell>
          <cell r="H238">
            <v>168</v>
          </cell>
        </row>
        <row r="239">
          <cell r="A239">
            <v>20516</v>
          </cell>
          <cell r="B239">
            <v>43316</v>
          </cell>
          <cell r="C239" t="str">
            <v>41430-03-0016-000</v>
          </cell>
          <cell r="G239" t="str">
            <v>EMP.DEDICADA A COMPRA-VENTA D/MTRAL.REC.</v>
          </cell>
          <cell r="H239">
            <v>169</v>
          </cell>
        </row>
        <row r="240">
          <cell r="A240">
            <v>20517</v>
          </cell>
          <cell r="B240">
            <v>43317</v>
          </cell>
          <cell r="C240" t="str">
            <v>41430-03-0017-000</v>
          </cell>
          <cell r="G240" t="str">
            <v>CENTRO DE COMPOSTEO</v>
          </cell>
          <cell r="H240">
            <v>170</v>
          </cell>
        </row>
        <row r="241">
          <cell r="A241">
            <v>20518</v>
          </cell>
          <cell r="B241">
            <v>43318</v>
          </cell>
          <cell r="C241" t="str">
            <v>41430-03-0018-000</v>
          </cell>
          <cell r="G241" t="str">
            <v>FOSA SEPTICA</v>
          </cell>
          <cell r="H241">
            <v>171</v>
          </cell>
        </row>
        <row r="242">
          <cell r="A242">
            <v>20519</v>
          </cell>
          <cell r="B242">
            <v>43319</v>
          </cell>
          <cell r="C242" t="str">
            <v>41430-03-0019-000</v>
          </cell>
          <cell r="G242" t="str">
            <v>REGISTRO DE DESCARGAS</v>
          </cell>
          <cell r="H242">
            <v>172</v>
          </cell>
        </row>
        <row r="243">
          <cell r="A243">
            <v>20520</v>
          </cell>
          <cell r="B243">
            <v>43320</v>
          </cell>
          <cell r="C243" t="str">
            <v>41430-03-0020-000</v>
          </cell>
          <cell r="G243" t="str">
            <v>PLANTA DE TRATAMIENTO</v>
          </cell>
          <cell r="H243">
            <v>173</v>
          </cell>
        </row>
        <row r="244">
          <cell r="A244">
            <v>20521</v>
          </cell>
          <cell r="B244">
            <v>43321</v>
          </cell>
          <cell r="C244" t="str">
            <v>41430-03-0021-000</v>
          </cell>
          <cell r="G244" t="str">
            <v>INFORME SEMESTRAL DE DESCARGA</v>
          </cell>
          <cell r="H244">
            <v>174</v>
          </cell>
        </row>
        <row r="245">
          <cell r="A245">
            <v>20522</v>
          </cell>
          <cell r="B245">
            <v>43322</v>
          </cell>
          <cell r="C245" t="str">
            <v>41430-03-0022-000</v>
          </cell>
          <cell r="G245" t="str">
            <v>SIMULACRO DE INCENDIO</v>
          </cell>
          <cell r="H245">
            <v>175</v>
          </cell>
        </row>
        <row r="246">
          <cell r="A246">
            <v>20523</v>
          </cell>
          <cell r="B246">
            <v>43323</v>
          </cell>
          <cell r="C246" t="str">
            <v>41430-03-0023-000</v>
          </cell>
          <cell r="G246" t="str">
            <v>ACTUALIZACION DE INFORMACION</v>
          </cell>
          <cell r="H246">
            <v>176</v>
          </cell>
        </row>
        <row r="247">
          <cell r="A247">
            <v>20524</v>
          </cell>
          <cell r="B247">
            <v>43324</v>
          </cell>
          <cell r="C247" t="str">
            <v>41430-03-0024-000</v>
          </cell>
          <cell r="G247" t="str">
            <v>COA</v>
          </cell>
          <cell r="H247">
            <v>177</v>
          </cell>
        </row>
        <row r="248">
          <cell r="A248">
            <v>20525</v>
          </cell>
          <cell r="B248">
            <v>43325</v>
          </cell>
          <cell r="C248" t="str">
            <v>41430-03-0025-000</v>
          </cell>
          <cell r="G248" t="str">
            <v>PEDRERAS</v>
          </cell>
          <cell r="H248">
            <v>178</v>
          </cell>
        </row>
        <row r="249">
          <cell r="A249">
            <v>20600</v>
          </cell>
          <cell r="B249">
            <v>43326</v>
          </cell>
          <cell r="C249" t="str">
            <v>41430-03-0026-000</v>
          </cell>
          <cell r="G249" t="str">
            <v>INCORPORACION DE REDES DE AGUA Y DRENAJE</v>
          </cell>
          <cell r="H249">
            <v>179</v>
          </cell>
        </row>
        <row r="250">
          <cell r="A250">
            <v>20606</v>
          </cell>
          <cell r="B250">
            <v>43327</v>
          </cell>
          <cell r="C250" t="str">
            <v>41430-03-0027-000</v>
          </cell>
          <cell r="G250" t="str">
            <v>SUBSIDIO INCORP.REDES DE AGUA Y DRENAJE</v>
          </cell>
          <cell r="H250">
            <v>180</v>
          </cell>
        </row>
        <row r="252">
          <cell r="B252">
            <v>434</v>
          </cell>
          <cell r="C252" t="str">
            <v>41430-04-0000-000</v>
          </cell>
          <cell r="F252" t="str">
            <v>DERECHOS SERVICIOS DIRECCION REGISTRO CIVIL (SGG)</v>
          </cell>
        </row>
        <row r="253">
          <cell r="A253">
            <v>20801</v>
          </cell>
          <cell r="B253">
            <v>43401</v>
          </cell>
          <cell r="C253" t="str">
            <v>41430-04-0001-000</v>
          </cell>
          <cell r="G253" t="str">
            <v>ACTAS DE NACIMIENTO</v>
          </cell>
          <cell r="H253">
            <v>181</v>
          </cell>
        </row>
        <row r="254">
          <cell r="A254">
            <v>20802</v>
          </cell>
          <cell r="B254">
            <v>43402</v>
          </cell>
          <cell r="C254" t="str">
            <v>41430-04-0002-000</v>
          </cell>
          <cell r="G254" t="str">
            <v>ACTAS DE RECONOCIMIENTO DE HIJOS</v>
          </cell>
          <cell r="H254">
            <v>182</v>
          </cell>
        </row>
        <row r="255">
          <cell r="A255">
            <v>20803</v>
          </cell>
          <cell r="B255">
            <v>43403</v>
          </cell>
          <cell r="C255" t="str">
            <v>41430-04-0003-000</v>
          </cell>
          <cell r="G255" t="str">
            <v>ACTAS DE ADOPCION O TUTELA</v>
          </cell>
          <cell r="H255">
            <v>183</v>
          </cell>
        </row>
        <row r="256">
          <cell r="A256">
            <v>20804</v>
          </cell>
          <cell r="B256">
            <v>43404</v>
          </cell>
          <cell r="C256" t="str">
            <v>41430-04-0004-000</v>
          </cell>
          <cell r="G256" t="str">
            <v>ACTAS DE DEFUNCION</v>
          </cell>
          <cell r="H256">
            <v>184</v>
          </cell>
        </row>
        <row r="257">
          <cell r="A257">
            <v>20805</v>
          </cell>
          <cell r="B257">
            <v>43405</v>
          </cell>
          <cell r="C257" t="str">
            <v>41430-04-0005-000</v>
          </cell>
          <cell r="G257" t="str">
            <v>ACTAS DE MATRIMONIO EN OFICIALIA</v>
          </cell>
          <cell r="H257">
            <v>185</v>
          </cell>
        </row>
        <row r="258">
          <cell r="A258">
            <v>20806</v>
          </cell>
          <cell r="B258">
            <v>43406</v>
          </cell>
          <cell r="C258" t="str">
            <v>41430-04-0006-000</v>
          </cell>
          <cell r="G258" t="str">
            <v>ACTAS DE MATRIMONIO A DOMICILIO</v>
          </cell>
          <cell r="H258">
            <v>186</v>
          </cell>
        </row>
        <row r="259">
          <cell r="A259">
            <v>20807</v>
          </cell>
          <cell r="B259">
            <v>43407</v>
          </cell>
          <cell r="C259" t="str">
            <v>41430-04-0007-000</v>
          </cell>
          <cell r="G259" t="str">
            <v>ACTAS DE DIVORCIO</v>
          </cell>
          <cell r="H259">
            <v>187</v>
          </cell>
        </row>
        <row r="260">
          <cell r="A260">
            <v>20808</v>
          </cell>
          <cell r="B260">
            <v>43408</v>
          </cell>
          <cell r="C260" t="str">
            <v>41430-04-0008-000</v>
          </cell>
          <cell r="G260" t="str">
            <v>COPIAS CERTIFICADAS</v>
          </cell>
          <cell r="H260">
            <v>188</v>
          </cell>
        </row>
        <row r="261">
          <cell r="A261">
            <v>20809</v>
          </cell>
          <cell r="B261">
            <v>43409</v>
          </cell>
          <cell r="C261" t="str">
            <v>41430-04-0009-000</v>
          </cell>
          <cell r="G261" t="str">
            <v>ANOTACIONES MARGINALES</v>
          </cell>
          <cell r="H261">
            <v>189</v>
          </cell>
        </row>
        <row r="262">
          <cell r="A262">
            <v>20822</v>
          </cell>
          <cell r="B262">
            <v>43410</v>
          </cell>
          <cell r="C262" t="str">
            <v>41430-04-0010-000</v>
          </cell>
          <cell r="G262" t="str">
            <v>COPIAS CERTIFICADAS DIRECCION</v>
          </cell>
          <cell r="H262">
            <v>190</v>
          </cell>
        </row>
        <row r="263">
          <cell r="A263">
            <v>20823</v>
          </cell>
          <cell r="B263">
            <v>43411</v>
          </cell>
          <cell r="C263" t="str">
            <v>41430-04-0011-000</v>
          </cell>
          <cell r="G263" t="str">
            <v>JUICIOS DE ACLARACION</v>
          </cell>
          <cell r="H263">
            <v>191</v>
          </cell>
        </row>
        <row r="264">
          <cell r="A264">
            <v>20824</v>
          </cell>
          <cell r="B264">
            <v>43412</v>
          </cell>
          <cell r="C264" t="str">
            <v>41430-04-0012-000</v>
          </cell>
          <cell r="G264" t="str">
            <v>JUICIOS DE RECTIFICACION</v>
          </cell>
          <cell r="H264">
            <v>192</v>
          </cell>
        </row>
        <row r="265">
          <cell r="A265">
            <v>20825</v>
          </cell>
          <cell r="B265">
            <v>43413</v>
          </cell>
          <cell r="C265" t="str">
            <v>41430-04-0013-000</v>
          </cell>
          <cell r="G265" t="str">
            <v>LOCALIZACIONES,SOLTERIAS E INEXISTENCIAS</v>
          </cell>
          <cell r="H265">
            <v>193</v>
          </cell>
        </row>
        <row r="266">
          <cell r="A266">
            <v>20826</v>
          </cell>
          <cell r="B266">
            <v>43414</v>
          </cell>
          <cell r="C266" t="str">
            <v>41430-04-0014-000</v>
          </cell>
          <cell r="G266" t="str">
            <v>COPIAS DE ACTAS DE OTROS ESTADOS</v>
          </cell>
          <cell r="H266">
            <v>194</v>
          </cell>
        </row>
        <row r="267">
          <cell r="A267">
            <v>20827</v>
          </cell>
          <cell r="B267">
            <v>43415</v>
          </cell>
          <cell r="C267" t="str">
            <v>41430-04-0015-000</v>
          </cell>
          <cell r="G267" t="str">
            <v>ANOTACIONES MARGINALES</v>
          </cell>
          <cell r="H267">
            <v>195</v>
          </cell>
        </row>
        <row r="268">
          <cell r="A268">
            <v>20831</v>
          </cell>
          <cell r="B268">
            <v>43416</v>
          </cell>
          <cell r="C268" t="str">
            <v>41430-04-0016-000</v>
          </cell>
          <cell r="G268" t="str">
            <v>MODULOS EN TESORERIA</v>
          </cell>
          <cell r="H268">
            <v>196</v>
          </cell>
        </row>
        <row r="269">
          <cell r="A269">
            <v>20833</v>
          </cell>
          <cell r="B269">
            <v>43417</v>
          </cell>
          <cell r="C269" t="str">
            <v>41430-04-0017-000</v>
          </cell>
          <cell r="G269" t="str">
            <v>COPIAS CERTIFICADAS EN BRIGADAS</v>
          </cell>
          <cell r="H269">
            <v>197</v>
          </cell>
        </row>
        <row r="270">
          <cell r="A270">
            <v>20834</v>
          </cell>
          <cell r="B270">
            <v>43418</v>
          </cell>
          <cell r="C270" t="str">
            <v>41430-04-0018-000</v>
          </cell>
          <cell r="G270" t="str">
            <v>JUICIOS DIVERSOS EN BRIGADAS</v>
          </cell>
          <cell r="H270">
            <v>198</v>
          </cell>
        </row>
        <row r="271">
          <cell r="A271">
            <v>20835</v>
          </cell>
          <cell r="B271">
            <v>43419</v>
          </cell>
          <cell r="C271" t="str">
            <v>41430-04-0019-000</v>
          </cell>
          <cell r="G271" t="str">
            <v>SUBSIDIOS SERVICIO REGISTRO CIVIL</v>
          </cell>
          <cell r="H271">
            <v>199</v>
          </cell>
        </row>
        <row r="272">
          <cell r="A272">
            <v>20836</v>
          </cell>
          <cell r="B272">
            <v>43420</v>
          </cell>
          <cell r="C272" t="str">
            <v>41430-04-0020-000</v>
          </cell>
          <cell r="G272" t="str">
            <v>DIVERSOS</v>
          </cell>
          <cell r="H272">
            <v>200</v>
          </cell>
        </row>
        <row r="273">
          <cell r="A273">
            <v>27907</v>
          </cell>
          <cell r="B273">
            <v>43421</v>
          </cell>
          <cell r="C273" t="str">
            <v>41430-04-0021-000</v>
          </cell>
          <cell r="G273" t="str">
            <v>DEVOLUCION SERVICIOS DE REGISTRO CIVIL</v>
          </cell>
          <cell r="H273">
            <v>201</v>
          </cell>
        </row>
        <row r="275">
          <cell r="B275">
            <v>435</v>
          </cell>
          <cell r="C275" t="str">
            <v>41430-05-0000-000</v>
          </cell>
          <cell r="F275" t="str">
            <v>DERECHOS SERVICIOS DIRECCION REGISTRO PUBLICO DE LA PROPIEDAD Y DEL COMERCIO (SGG)</v>
          </cell>
        </row>
        <row r="276">
          <cell r="A276">
            <v>21001</v>
          </cell>
          <cell r="B276">
            <v>43501</v>
          </cell>
          <cell r="C276" t="str">
            <v>41430-05-0001-000</v>
          </cell>
          <cell r="G276" t="str">
            <v>REGISTROS DE COMPRA VENTA</v>
          </cell>
          <cell r="H276">
            <v>202</v>
          </cell>
        </row>
        <row r="277">
          <cell r="A277">
            <v>21002</v>
          </cell>
          <cell r="B277">
            <v>43502</v>
          </cell>
          <cell r="C277" t="str">
            <v>41430-05-0002-000</v>
          </cell>
          <cell r="G277" t="str">
            <v>REGISTROS DE HIPTECAS</v>
          </cell>
          <cell r="H277">
            <v>203</v>
          </cell>
        </row>
        <row r="278">
          <cell r="A278">
            <v>21003</v>
          </cell>
          <cell r="B278">
            <v>43503</v>
          </cell>
          <cell r="C278" t="str">
            <v>41430-05-0003-000</v>
          </cell>
          <cell r="G278" t="str">
            <v>REGISTRO DE DONACIONES</v>
          </cell>
          <cell r="H278">
            <v>204</v>
          </cell>
        </row>
        <row r="279">
          <cell r="A279">
            <v>21004</v>
          </cell>
          <cell r="B279">
            <v>43504</v>
          </cell>
          <cell r="C279" t="str">
            <v>41430-05-0004-000</v>
          </cell>
          <cell r="G279" t="str">
            <v>REGISTROS DE CREDITOS OTORGADOS</v>
          </cell>
          <cell r="H279">
            <v>205</v>
          </cell>
        </row>
        <row r="280">
          <cell r="A280">
            <v>21005</v>
          </cell>
          <cell r="B280">
            <v>43505</v>
          </cell>
          <cell r="C280" t="str">
            <v>41430-05-0005-000</v>
          </cell>
          <cell r="G280" t="str">
            <v>REGISTRO DE AUMENTO O DISMINUCION DE CAPITAL</v>
          </cell>
          <cell r="H280">
            <v>206</v>
          </cell>
        </row>
        <row r="281">
          <cell r="A281">
            <v>21006</v>
          </cell>
          <cell r="B281">
            <v>43506</v>
          </cell>
          <cell r="C281" t="str">
            <v>41430-05-0006-000</v>
          </cell>
          <cell r="G281" t="str">
            <v>REGISTRO DE INCRIPCIONES DE SOCIEDADES</v>
          </cell>
          <cell r="H281">
            <v>207</v>
          </cell>
        </row>
        <row r="282">
          <cell r="A282">
            <v>21007</v>
          </cell>
          <cell r="B282">
            <v>43507</v>
          </cell>
          <cell r="C282" t="str">
            <v>41430-05-0007-000</v>
          </cell>
          <cell r="G282" t="str">
            <v>REGISTRO DE SENTENCIAS Y SOCIEDADES</v>
          </cell>
          <cell r="H282">
            <v>208</v>
          </cell>
        </row>
        <row r="283">
          <cell r="A283">
            <v>21008</v>
          </cell>
          <cell r="B283">
            <v>43508</v>
          </cell>
          <cell r="C283" t="str">
            <v>41430-05-0008-000</v>
          </cell>
          <cell r="G283" t="str">
            <v>REGISTRO DE CONSTANCIAS Y CERTIFICADOS</v>
          </cell>
          <cell r="H283">
            <v>209</v>
          </cell>
        </row>
        <row r="284">
          <cell r="A284">
            <v>21009</v>
          </cell>
          <cell r="B284">
            <v>43509</v>
          </cell>
          <cell r="C284" t="str">
            <v>41430-05-0009-000</v>
          </cell>
          <cell r="G284" t="str">
            <v>REGISTRO DE ARENDAMIENTO</v>
          </cell>
          <cell r="H284">
            <v>210</v>
          </cell>
        </row>
        <row r="285">
          <cell r="A285">
            <v>21010</v>
          </cell>
          <cell r="B285">
            <v>43510</v>
          </cell>
          <cell r="C285" t="str">
            <v>41430-05-0010-000</v>
          </cell>
          <cell r="G285" t="str">
            <v>REGISTRO DE RECONOCIMIENTO DE ADEUDO</v>
          </cell>
          <cell r="H285">
            <v>211</v>
          </cell>
        </row>
        <row r="286">
          <cell r="A286">
            <v>21011</v>
          </cell>
          <cell r="B286">
            <v>43511</v>
          </cell>
          <cell r="C286" t="str">
            <v>41430-05-0011-000</v>
          </cell>
          <cell r="G286" t="str">
            <v>REGISTRO DE CANCELACIONES</v>
          </cell>
          <cell r="H286">
            <v>212</v>
          </cell>
        </row>
        <row r="287">
          <cell r="A287">
            <v>21012</v>
          </cell>
          <cell r="B287">
            <v>43512</v>
          </cell>
          <cell r="C287" t="str">
            <v>41430-05-0012-000</v>
          </cell>
          <cell r="G287" t="str">
            <v>REGISTRO DE DERECHOS POR HOJA</v>
          </cell>
          <cell r="H287">
            <v>213</v>
          </cell>
        </row>
        <row r="288">
          <cell r="A288">
            <v>21013</v>
          </cell>
          <cell r="B288">
            <v>43513</v>
          </cell>
          <cell r="C288" t="str">
            <v>41430-05-0013-000</v>
          </cell>
          <cell r="G288" t="str">
            <v>REGISTRO DE EMBARGOS</v>
          </cell>
          <cell r="H288">
            <v>214</v>
          </cell>
        </row>
        <row r="289">
          <cell r="A289">
            <v>21014</v>
          </cell>
          <cell r="B289">
            <v>43514</v>
          </cell>
          <cell r="C289" t="str">
            <v>41430-05-0014-000</v>
          </cell>
          <cell r="G289" t="str">
            <v>REGISTRO DE HIJUELAS</v>
          </cell>
          <cell r="H289">
            <v>215</v>
          </cell>
        </row>
        <row r="290">
          <cell r="A290">
            <v>21015</v>
          </cell>
          <cell r="B290">
            <v>43515</v>
          </cell>
          <cell r="C290" t="str">
            <v>41430-05-0015-000</v>
          </cell>
          <cell r="G290" t="str">
            <v>OTROS REGISTROS DEL REG.PUB.DE LA PROPIEDAD</v>
          </cell>
          <cell r="H290">
            <v>216</v>
          </cell>
        </row>
        <row r="291">
          <cell r="A291">
            <v>27500</v>
          </cell>
          <cell r="B291">
            <v>43516</v>
          </cell>
          <cell r="C291" t="str">
            <v>41430-05-0016-000</v>
          </cell>
          <cell r="G291" t="str">
            <v>SUBSIDIO POR SERVICIOS DEL REG. PUB. PROP</v>
          </cell>
          <cell r="H291">
            <v>217</v>
          </cell>
        </row>
        <row r="292">
          <cell r="A292">
            <v>27901</v>
          </cell>
          <cell r="B292">
            <v>43517</v>
          </cell>
          <cell r="C292" t="str">
            <v>41430-05-0017-000</v>
          </cell>
          <cell r="G292" t="str">
            <v>DEVOLUCIONES REGISTRO PUB. PROP</v>
          </cell>
          <cell r="H292">
            <v>218</v>
          </cell>
        </row>
        <row r="294">
          <cell r="B294">
            <v>436</v>
          </cell>
          <cell r="C294" t="str">
            <v>41430-06-0000-000</v>
          </cell>
          <cell r="F294" t="str">
            <v>DERECHOS SERVICIOS VARIOS SECRETARIA GENERAL DE GOBIERNO</v>
          </cell>
        </row>
        <row r="295">
          <cell r="A295">
            <v>21100</v>
          </cell>
          <cell r="B295">
            <v>43601</v>
          </cell>
          <cell r="C295" t="str">
            <v>41430-06-0001-000</v>
          </cell>
          <cell r="G295" t="str">
            <v>AUTORIZACION DE PROTOCOLOS</v>
          </cell>
          <cell r="H295">
            <v>219</v>
          </cell>
        </row>
        <row r="296">
          <cell r="A296">
            <v>21101</v>
          </cell>
          <cell r="B296">
            <v>43602</v>
          </cell>
          <cell r="C296" t="str">
            <v>41430-06-0002-000</v>
          </cell>
          <cell r="G296" t="str">
            <v>APERTURA DE FOLIOS DE PROTOCOLOS</v>
          </cell>
          <cell r="H296">
            <v>220</v>
          </cell>
        </row>
        <row r="297">
          <cell r="A297">
            <v>21102</v>
          </cell>
          <cell r="B297">
            <v>43603</v>
          </cell>
          <cell r="C297" t="str">
            <v>41430-06-0003-000</v>
          </cell>
          <cell r="G297" t="str">
            <v>CIERRE DE FOLIOS DE PROTOCOLOS</v>
          </cell>
          <cell r="H297">
            <v>221</v>
          </cell>
        </row>
        <row r="298">
          <cell r="A298">
            <v>22400</v>
          </cell>
          <cell r="B298">
            <v>43604</v>
          </cell>
          <cell r="C298" t="str">
            <v>41430-06-0004-000</v>
          </cell>
          <cell r="G298" t="str">
            <v>EXAMEN Y REFRENDO DE PATENTE DE NOTARIOS PUB</v>
          </cell>
          <cell r="H298">
            <v>222</v>
          </cell>
        </row>
        <row r="299">
          <cell r="A299">
            <v>21301</v>
          </cell>
          <cell r="B299">
            <v>43605</v>
          </cell>
          <cell r="C299" t="str">
            <v>41430-06-0005-000</v>
          </cell>
          <cell r="G299" t="str">
            <v>EXPEDICION DE CARTAS DE NO ANTECEDENTES PENALES</v>
          </cell>
          <cell r="H299">
            <v>223</v>
          </cell>
        </row>
        <row r="300">
          <cell r="A300">
            <v>21306</v>
          </cell>
          <cell r="B300">
            <v>43606</v>
          </cell>
          <cell r="C300" t="str">
            <v>41430-06-0006-000</v>
          </cell>
          <cell r="G300" t="str">
            <v>SUBSIDIO DE CARTAS DE NO ANTECEDENTES PENALES</v>
          </cell>
          <cell r="H300">
            <v>224</v>
          </cell>
        </row>
        <row r="301">
          <cell r="A301">
            <v>21400</v>
          </cell>
          <cell r="B301">
            <v>43607</v>
          </cell>
          <cell r="C301" t="str">
            <v>41430-06-0007-000</v>
          </cell>
          <cell r="G301" t="str">
            <v>LEGALIZACION DE FIRMAS</v>
          </cell>
          <cell r="H301">
            <v>225</v>
          </cell>
        </row>
        <row r="302">
          <cell r="A302">
            <v>21401</v>
          </cell>
          <cell r="B302">
            <v>43608</v>
          </cell>
          <cell r="C302" t="str">
            <v>41430-06-0008-000</v>
          </cell>
          <cell r="G302" t="str">
            <v>LEGALIZACION Y/O APOSTILLAM.DE FIRMS DEL T.S.</v>
          </cell>
          <cell r="H302">
            <v>226</v>
          </cell>
        </row>
        <row r="303">
          <cell r="A303">
            <v>21402</v>
          </cell>
          <cell r="B303">
            <v>43609</v>
          </cell>
          <cell r="C303" t="str">
            <v>41430-06-0009-000</v>
          </cell>
          <cell r="G303" t="str">
            <v>LEG Y/O APOSTILLA FIRMAS NOTARIOS Y RPC</v>
          </cell>
          <cell r="H303">
            <v>227</v>
          </cell>
        </row>
        <row r="304">
          <cell r="A304">
            <v>21403</v>
          </cell>
          <cell r="B304">
            <v>43610</v>
          </cell>
          <cell r="C304" t="str">
            <v>41430-06-0010-000</v>
          </cell>
          <cell r="G304" t="str">
            <v>LEG Y/O APOSTILLA FIRMAS DE DEPEND VARIAS</v>
          </cell>
          <cell r="H304">
            <v>228</v>
          </cell>
        </row>
        <row r="305">
          <cell r="A305">
            <v>21404</v>
          </cell>
          <cell r="B305">
            <v>43611</v>
          </cell>
          <cell r="C305" t="str">
            <v>41430-06-0011-000</v>
          </cell>
          <cell r="G305" t="str">
            <v>LEG Y/O APOSTILLA FIRMAS P MPAL.Y S.AYUNT</v>
          </cell>
          <cell r="H305">
            <v>229</v>
          </cell>
        </row>
        <row r="306">
          <cell r="A306">
            <v>21405</v>
          </cell>
          <cell r="B306">
            <v>43612</v>
          </cell>
          <cell r="C306" t="str">
            <v>41430-06-0012-000</v>
          </cell>
          <cell r="G306" t="str">
            <v>LEG Y/O APOSTILLA FIRMS DOC.EC.UANL</v>
          </cell>
          <cell r="H306">
            <v>230</v>
          </cell>
        </row>
        <row r="307">
          <cell r="A307">
            <v>21406</v>
          </cell>
          <cell r="B307">
            <v>43613</v>
          </cell>
          <cell r="C307" t="str">
            <v>41430-06-0013-000</v>
          </cell>
          <cell r="G307" t="str">
            <v>LEG Y/O APOST FIRMAS DOC.ESCOLARS E SE</v>
          </cell>
          <cell r="H307">
            <v>231</v>
          </cell>
        </row>
        <row r="308">
          <cell r="A308">
            <v>21407</v>
          </cell>
          <cell r="B308">
            <v>43614</v>
          </cell>
          <cell r="C308" t="str">
            <v>41430-06-0014-000</v>
          </cell>
          <cell r="G308" t="str">
            <v>LEG Y/O APOST FIRMAS POR SUBS Y/O EXENTOS</v>
          </cell>
          <cell r="H308">
            <v>232</v>
          </cell>
        </row>
        <row r="309">
          <cell r="A309">
            <v>21408</v>
          </cell>
          <cell r="B309">
            <v>43615</v>
          </cell>
          <cell r="C309" t="str">
            <v>41430-06-0015-000</v>
          </cell>
          <cell r="G309" t="str">
            <v>LEG Y/O APOST POR SUB Y/O EXE TSJ OTROS</v>
          </cell>
          <cell r="H309">
            <v>233</v>
          </cell>
        </row>
        <row r="310">
          <cell r="A310">
            <v>20700</v>
          </cell>
          <cell r="B310">
            <v>43616</v>
          </cell>
          <cell r="C310" t="str">
            <v>41430-06-0016-000</v>
          </cell>
          <cell r="G310" t="str">
            <v>INSERCIONES EN EL PERIODICO OFICIAL</v>
          </cell>
          <cell r="H310">
            <v>234</v>
          </cell>
        </row>
        <row r="311">
          <cell r="A311">
            <v>20705</v>
          </cell>
          <cell r="B311">
            <v>43617</v>
          </cell>
          <cell r="C311" t="str">
            <v>41430-06-0017-000</v>
          </cell>
          <cell r="G311" t="str">
            <v>SUBSIDIO INSERCIONES PERIODICO OFICIAL</v>
          </cell>
          <cell r="H311">
            <v>235</v>
          </cell>
        </row>
        <row r="313">
          <cell r="B313">
            <v>437</v>
          </cell>
          <cell r="C313" t="str">
            <v>41430-07-0000-000</v>
          </cell>
          <cell r="F313" t="str">
            <v>DERECHOS SERVICIOS INSTITUTO DE CONTROL VEHICULAR (SFYTGE)</v>
          </cell>
        </row>
        <row r="314">
          <cell r="A314">
            <v>26301</v>
          </cell>
          <cell r="B314">
            <v>43701</v>
          </cell>
          <cell r="C314" t="str">
            <v>41430-07-0001-000</v>
          </cell>
          <cell r="G314" t="str">
            <v>DERECHOS DE CONTROL VEHICULAR PRESENTE AÑO</v>
          </cell>
          <cell r="H314">
            <v>236</v>
          </cell>
        </row>
        <row r="315">
          <cell r="A315">
            <v>26302</v>
          </cell>
          <cell r="B315">
            <v>43702</v>
          </cell>
          <cell r="C315" t="str">
            <v>41430-07-0002-000</v>
          </cell>
          <cell r="E315" t="str">
            <v xml:space="preserve"> </v>
          </cell>
          <cell r="G315" t="str">
            <v>DERECHOS DE CONTROL VEHICULAR REZAGOS</v>
          </cell>
          <cell r="H315">
            <v>237</v>
          </cell>
        </row>
        <row r="316">
          <cell r="A316">
            <v>26303</v>
          </cell>
          <cell r="B316">
            <v>43703</v>
          </cell>
          <cell r="C316" t="str">
            <v>41430-07-0003-000</v>
          </cell>
          <cell r="G316" t="str">
            <v>EXPEDICION DE CERTIFICADOS CONTROL VEHICULAR</v>
          </cell>
          <cell r="H316">
            <v>238</v>
          </cell>
        </row>
        <row r="317">
          <cell r="A317">
            <v>26304</v>
          </cell>
          <cell r="B317">
            <v>43704</v>
          </cell>
          <cell r="C317" t="str">
            <v>41430-07-0004-000</v>
          </cell>
          <cell r="G317" t="str">
            <v>EXPEDICION DE CERTIF.CONTROL VEH.OTROS ESTADOS</v>
          </cell>
          <cell r="H317">
            <v>239</v>
          </cell>
        </row>
        <row r="318">
          <cell r="A318">
            <v>26305</v>
          </cell>
          <cell r="B318">
            <v>43705</v>
          </cell>
          <cell r="C318" t="str">
            <v>41430-07-0005-000</v>
          </cell>
          <cell r="G318" t="str">
            <v>EXPEDICION DE CERTIF.DE DOC.DE CONTROL VEHICULAR</v>
          </cell>
          <cell r="H318">
            <v>240</v>
          </cell>
        </row>
        <row r="319">
          <cell r="A319">
            <v>26400</v>
          </cell>
          <cell r="B319">
            <v>43706</v>
          </cell>
          <cell r="C319" t="str">
            <v>41430-07-0006-000</v>
          </cell>
          <cell r="G319" t="str">
            <v>PLACAS DE CIRCULACION VEHICULAR</v>
          </cell>
          <cell r="H319">
            <v>241</v>
          </cell>
        </row>
        <row r="320">
          <cell r="A320">
            <v>26500</v>
          </cell>
          <cell r="B320">
            <v>43707</v>
          </cell>
          <cell r="C320" t="str">
            <v>41430-07-0007-000</v>
          </cell>
          <cell r="G320" t="str">
            <v>LICENCIAS DE MANEJAR</v>
          </cell>
          <cell r="H320">
            <v>242</v>
          </cell>
        </row>
        <row r="321">
          <cell r="A321">
            <v>26503</v>
          </cell>
          <cell r="B321">
            <v>43708</v>
          </cell>
          <cell r="C321" t="str">
            <v>41430-07-0008-000</v>
          </cell>
          <cell r="G321" t="str">
            <v>EXPEDICION DE CERTIF.DE LICENCIAS DE CONDUCIR</v>
          </cell>
          <cell r="H321">
            <v>243</v>
          </cell>
        </row>
        <row r="322">
          <cell r="A322">
            <v>26600</v>
          </cell>
          <cell r="B322">
            <v>43709</v>
          </cell>
          <cell r="C322" t="str">
            <v>41430-07-0009-000</v>
          </cell>
          <cell r="G322" t="str">
            <v>DUPLICADOS DE LICENCIAS</v>
          </cell>
          <cell r="H322">
            <v>244</v>
          </cell>
        </row>
        <row r="323">
          <cell r="A323">
            <v>26700</v>
          </cell>
          <cell r="B323">
            <v>43710</v>
          </cell>
          <cell r="C323" t="str">
            <v>41430-07-0010-000</v>
          </cell>
          <cell r="G323" t="str">
            <v>DUPLICADOS DE TARJETAS DE CIRCULACION</v>
          </cell>
          <cell r="H323">
            <v>245</v>
          </cell>
        </row>
        <row r="324">
          <cell r="A324">
            <v>26800</v>
          </cell>
          <cell r="B324">
            <v>43711</v>
          </cell>
          <cell r="C324" t="str">
            <v>41430-07-0011-000</v>
          </cell>
          <cell r="G324" t="str">
            <v>BAJAS VEHICULOS DE MOTOR</v>
          </cell>
          <cell r="H324">
            <v>246</v>
          </cell>
        </row>
        <row r="325">
          <cell r="A325">
            <v>26906</v>
          </cell>
          <cell r="B325">
            <v>43712</v>
          </cell>
          <cell r="C325" t="str">
            <v>41430-07-0012-000</v>
          </cell>
          <cell r="G325" t="str">
            <v>10% INFRACCIONES DE TRANSITO AREA METROP.</v>
          </cell>
          <cell r="H325">
            <v>247</v>
          </cell>
        </row>
        <row r="326">
          <cell r="A326">
            <v>26907</v>
          </cell>
          <cell r="B326">
            <v>43713</v>
          </cell>
          <cell r="C326" t="str">
            <v>41430-07-0013-000</v>
          </cell>
          <cell r="G326" t="str">
            <v>EXCEDENTE PAGOS CONTROL VEHICULAR</v>
          </cell>
          <cell r="H326">
            <v>248</v>
          </cell>
        </row>
        <row r="327">
          <cell r="A327">
            <v>26910</v>
          </cell>
          <cell r="B327">
            <v>43714</v>
          </cell>
          <cell r="C327" t="str">
            <v>41430-07-0014-000</v>
          </cell>
          <cell r="G327" t="str">
            <v>QUALITAS</v>
          </cell>
          <cell r="H327">
            <v>249</v>
          </cell>
        </row>
        <row r="328">
          <cell r="A328">
            <v>26911</v>
          </cell>
          <cell r="B328">
            <v>43715</v>
          </cell>
          <cell r="C328" t="str">
            <v>41430-07-0015-000</v>
          </cell>
          <cell r="G328" t="str">
            <v>ZURICH SEGUROS</v>
          </cell>
          <cell r="H328">
            <v>250</v>
          </cell>
        </row>
        <row r="329">
          <cell r="A329">
            <v>26912</v>
          </cell>
          <cell r="B329">
            <v>43716</v>
          </cell>
          <cell r="C329" t="str">
            <v>41430-07-0016-000</v>
          </cell>
          <cell r="G329" t="str">
            <v>SEGUROS BANORTE GENERALI</v>
          </cell>
          <cell r="H329">
            <v>251</v>
          </cell>
        </row>
        <row r="330">
          <cell r="A330">
            <v>26913</v>
          </cell>
          <cell r="B330">
            <v>43717</v>
          </cell>
          <cell r="C330" t="str">
            <v>41430-07-0017-000</v>
          </cell>
          <cell r="G330" t="str">
            <v>SEGUROS ATLAS S.A.</v>
          </cell>
          <cell r="H330">
            <v>252</v>
          </cell>
        </row>
        <row r="331">
          <cell r="A331">
            <v>26914</v>
          </cell>
          <cell r="B331">
            <v>43718</v>
          </cell>
          <cell r="C331" t="str">
            <v>41430-07-0018-000</v>
          </cell>
          <cell r="G331" t="str">
            <v>SEGUROS AFIRME</v>
          </cell>
          <cell r="H331">
            <v>253</v>
          </cell>
        </row>
        <row r="332">
          <cell r="A332">
            <v>26915</v>
          </cell>
          <cell r="B332">
            <v>43719</v>
          </cell>
          <cell r="C332" t="str">
            <v>41430-07-0019-000</v>
          </cell>
          <cell r="G332" t="str">
            <v>SEGUROS BANCOMER</v>
          </cell>
          <cell r="H332">
            <v>254</v>
          </cell>
        </row>
        <row r="333">
          <cell r="A333">
            <v>26916</v>
          </cell>
          <cell r="B333">
            <v>43720</v>
          </cell>
          <cell r="C333" t="str">
            <v>41430-07-0020-000</v>
          </cell>
          <cell r="G333" t="str">
            <v>10% INFRACCIONES DE TRANSITO ELECTRONICAS</v>
          </cell>
          <cell r="H333">
            <v>255</v>
          </cell>
        </row>
        <row r="334">
          <cell r="A334">
            <v>26917</v>
          </cell>
          <cell r="B334">
            <v>43721</v>
          </cell>
          <cell r="C334" t="str">
            <v>41430-07-0021-000</v>
          </cell>
          <cell r="G334" t="str">
            <v>1ER SORTEO ABRE UNA PUERTA REF</v>
          </cell>
          <cell r="H334">
            <v>256</v>
          </cell>
        </row>
        <row r="335">
          <cell r="A335">
            <v>26918</v>
          </cell>
          <cell r="B335">
            <v>43722</v>
          </cell>
          <cell r="C335" t="str">
            <v>41430-07-0022-000</v>
          </cell>
          <cell r="G335" t="str">
            <v>1ER SORTEO ABRE UNA PUERTA LIC</v>
          </cell>
          <cell r="H335">
            <v>257</v>
          </cell>
        </row>
        <row r="336">
          <cell r="A336">
            <v>26919</v>
          </cell>
          <cell r="B336">
            <v>43723</v>
          </cell>
          <cell r="C336" t="str">
            <v>41430-07-0023-000</v>
          </cell>
          <cell r="G336" t="str">
            <v>SERVICIO DE MENSAJERIA</v>
          </cell>
          <cell r="H336">
            <v>258</v>
          </cell>
        </row>
        <row r="337">
          <cell r="A337">
            <v>26920</v>
          </cell>
          <cell r="B337">
            <v>43724</v>
          </cell>
          <cell r="C337" t="str">
            <v>41430-07-0024-000</v>
          </cell>
          <cell r="G337" t="str">
            <v>DEVOLUCIONES ING. POR PGO. DE LO INDEBIDO</v>
          </cell>
          <cell r="H337">
            <v>259</v>
          </cell>
        </row>
        <row r="338">
          <cell r="A338">
            <v>27903</v>
          </cell>
          <cell r="B338">
            <v>43725</v>
          </cell>
          <cell r="C338" t="str">
            <v>41430-07-0025-000</v>
          </cell>
          <cell r="G338" t="str">
            <v>DEVOLUCIONES CONTROL VEHICULAR</v>
          </cell>
          <cell r="H338">
            <v>260</v>
          </cell>
        </row>
        <row r="339">
          <cell r="A339">
            <v>28001</v>
          </cell>
          <cell r="B339">
            <v>43726</v>
          </cell>
          <cell r="C339" t="str">
            <v>41430-07-0026-000</v>
          </cell>
          <cell r="G339" t="str">
            <v>SUBSIDIO 10% Y 5%</v>
          </cell>
          <cell r="H339">
            <v>261</v>
          </cell>
        </row>
        <row r="340">
          <cell r="A340">
            <v>28002</v>
          </cell>
          <cell r="B340">
            <v>43727</v>
          </cell>
          <cell r="C340" t="str">
            <v>41430-07-0027-000</v>
          </cell>
          <cell r="G340" t="str">
            <v>SUBSIDIO ANTIGÜEDAD 5 AÑOS</v>
          </cell>
          <cell r="H340">
            <v>262</v>
          </cell>
        </row>
        <row r="341">
          <cell r="A341">
            <v>28003</v>
          </cell>
          <cell r="B341">
            <v>43728</v>
          </cell>
          <cell r="C341" t="str">
            <v>41430-07-0028-000</v>
          </cell>
          <cell r="G341" t="str">
            <v>SUBSIDIO ANTIGÜEDAD 10 AÑOS</v>
          </cell>
          <cell r="H341">
            <v>263</v>
          </cell>
        </row>
        <row r="342">
          <cell r="A342">
            <v>28004</v>
          </cell>
          <cell r="B342">
            <v>43729</v>
          </cell>
          <cell r="C342" t="str">
            <v>41430-07-0029-000</v>
          </cell>
          <cell r="G342" t="str">
            <v>SUBSIDIO LAMINAS CONTROL VEHICULAR</v>
          </cell>
          <cell r="H342">
            <v>264</v>
          </cell>
        </row>
        <row r="343">
          <cell r="A343">
            <v>28005</v>
          </cell>
          <cell r="B343">
            <v>43730</v>
          </cell>
          <cell r="C343" t="str">
            <v>41430-07-0030-000</v>
          </cell>
          <cell r="G343" t="str">
            <v>SUBSIDIO DERECHOS CONTROL VEHICULAR</v>
          </cell>
          <cell r="H343">
            <v>265</v>
          </cell>
        </row>
        <row r="344">
          <cell r="A344">
            <v>28006</v>
          </cell>
          <cell r="B344">
            <v>43731</v>
          </cell>
          <cell r="C344" t="str">
            <v>41430-07-0031-000</v>
          </cell>
          <cell r="G344" t="str">
            <v>SUBSIDIO LICENCIAS DE MANEJO</v>
          </cell>
          <cell r="H344">
            <v>266</v>
          </cell>
        </row>
        <row r="345">
          <cell r="A345">
            <v>28007</v>
          </cell>
          <cell r="B345">
            <v>43732</v>
          </cell>
          <cell r="C345" t="str">
            <v>41430-07-0032-000</v>
          </cell>
          <cell r="G345" t="str">
            <v>SUB.MAT.DE CONT.VEH. A PERS.MAYORES 65 AÑOS</v>
          </cell>
          <cell r="H345">
            <v>267</v>
          </cell>
        </row>
        <row r="346">
          <cell r="A346">
            <v>28008</v>
          </cell>
          <cell r="B346">
            <v>43733</v>
          </cell>
          <cell r="C346" t="str">
            <v>41430-07-0033-000</v>
          </cell>
          <cell r="G346" t="str">
            <v>SUBSIDIO REC.DER. CONTROL VEH. PTE. AÑO</v>
          </cell>
          <cell r="H346">
            <v>268</v>
          </cell>
        </row>
        <row r="347">
          <cell r="A347">
            <v>28009</v>
          </cell>
          <cell r="B347">
            <v>43734</v>
          </cell>
          <cell r="C347" t="str">
            <v>41430-07-0034-000</v>
          </cell>
          <cell r="G347" t="str">
            <v>SUBSIDIO BAJAS VEH. MOTOR PRODIAT 100%</v>
          </cell>
          <cell r="H347">
            <v>269</v>
          </cell>
        </row>
        <row r="348">
          <cell r="A348">
            <v>28011</v>
          </cell>
          <cell r="B348">
            <v>43735</v>
          </cell>
          <cell r="C348" t="str">
            <v>41430-07-0035-000</v>
          </cell>
          <cell r="G348" t="str">
            <v>SUBSIDIO INSC Y REF. VEH. PTE. AÑO PRODIAT 100%</v>
          </cell>
          <cell r="H348">
            <v>270</v>
          </cell>
        </row>
        <row r="349">
          <cell r="A349">
            <v>28012</v>
          </cell>
          <cell r="B349">
            <v>43736</v>
          </cell>
          <cell r="C349" t="str">
            <v>41430-07-0036-000</v>
          </cell>
          <cell r="G349" t="str">
            <v>SUBSIDIO INSC Y REF. VEH.REZ. PTE. AÑO PRODIAT 100%</v>
          </cell>
          <cell r="H349">
            <v>271</v>
          </cell>
        </row>
        <row r="350">
          <cell r="A350">
            <v>28013</v>
          </cell>
          <cell r="B350">
            <v>43737</v>
          </cell>
          <cell r="C350" t="str">
            <v>41430-07-0037-000</v>
          </cell>
          <cell r="G350" t="str">
            <v>SUBSIDIO PLACAS CIRCULACION VEH. PRODIAT 100%</v>
          </cell>
          <cell r="H350">
            <v>272</v>
          </cell>
        </row>
        <row r="351">
          <cell r="A351">
            <v>28014</v>
          </cell>
          <cell r="B351">
            <v>43738</v>
          </cell>
          <cell r="C351" t="str">
            <v>41430-07-0038-000</v>
          </cell>
          <cell r="G351" t="str">
            <v>SUBSIDIO REFRENDO REMOLQUE</v>
          </cell>
          <cell r="H351">
            <v>273</v>
          </cell>
        </row>
        <row r="352">
          <cell r="A352">
            <v>28015</v>
          </cell>
          <cell r="B352">
            <v>43739</v>
          </cell>
          <cell r="C352" t="str">
            <v>41430-07-0039-000</v>
          </cell>
          <cell r="G352" t="str">
            <v>SUBSIDIO REFRENDO MOTOCICLETA</v>
          </cell>
          <cell r="H352">
            <v>274</v>
          </cell>
        </row>
        <row r="353">
          <cell r="A353">
            <v>28016</v>
          </cell>
          <cell r="B353">
            <v>43740</v>
          </cell>
          <cell r="C353" t="str">
            <v>41430-07-0040-000</v>
          </cell>
          <cell r="G353" t="str">
            <v>SUBSIDIO LAMINAS REMOLQUE</v>
          </cell>
          <cell r="H353">
            <v>275</v>
          </cell>
        </row>
        <row r="354">
          <cell r="A354">
            <v>28017</v>
          </cell>
          <cell r="B354">
            <v>43741</v>
          </cell>
          <cell r="C354" t="str">
            <v>41430-07-0041-000</v>
          </cell>
          <cell r="G354" t="str">
            <v>SUBSIDIO LAMINAS MOTOCICLETA</v>
          </cell>
          <cell r="H354">
            <v>276</v>
          </cell>
        </row>
        <row r="355">
          <cell r="A355">
            <v>28018</v>
          </cell>
          <cell r="B355">
            <v>43742</v>
          </cell>
          <cell r="C355" t="str">
            <v>41430-07-0042-000</v>
          </cell>
          <cell r="G355" t="str">
            <v>SUBSIDIO CONSTANCIA REGISTRO VEHICULAR</v>
          </cell>
          <cell r="H355">
            <v>277</v>
          </cell>
        </row>
        <row r="356">
          <cell r="A356">
            <v>26306</v>
          </cell>
          <cell r="B356">
            <v>43743</v>
          </cell>
          <cell r="C356" t="str">
            <v>41430-07-0043-000</v>
          </cell>
          <cell r="G356" t="str">
            <v>EXPEDICION CONSTANCIA REGISTRO VEHICULAR</v>
          </cell>
          <cell r="H356">
            <v>278</v>
          </cell>
        </row>
        <row r="357">
          <cell r="A357">
            <v>26307</v>
          </cell>
          <cell r="B357">
            <v>43744</v>
          </cell>
          <cell r="C357" t="str">
            <v>41430-07-0044-000</v>
          </cell>
          <cell r="G357" t="str">
            <v>REPOSICION CONSTANCIA REGISTRO VEHICULAR</v>
          </cell>
          <cell r="H357">
            <v>279</v>
          </cell>
        </row>
        <row r="358">
          <cell r="A358">
            <v>26801</v>
          </cell>
          <cell r="B358">
            <v>43745</v>
          </cell>
          <cell r="C358" t="str">
            <v>41430-07-0045-000</v>
          </cell>
          <cell r="G358" t="str">
            <v>SUBSIDIO BAJA POR ROBO</v>
          </cell>
          <cell r="H358">
            <v>280</v>
          </cell>
        </row>
        <row r="359">
          <cell r="A359">
            <v>28019</v>
          </cell>
          <cell r="B359">
            <v>43746</v>
          </cell>
          <cell r="C359" t="str">
            <v>41430-07-0046-000</v>
          </cell>
          <cell r="G359" t="str">
            <v>SUBSIDIO REFRENDO POR ROBO</v>
          </cell>
          <cell r="H359">
            <v>281</v>
          </cell>
        </row>
        <row r="360">
          <cell r="A360">
            <v>28020</v>
          </cell>
          <cell r="B360">
            <v>43747</v>
          </cell>
          <cell r="C360" t="str">
            <v>41430-07-0047-000</v>
          </cell>
          <cell r="G360" t="str">
            <v>SUBSIDIO REFRENDO POR PERDIDA</v>
          </cell>
          <cell r="H360">
            <v>282</v>
          </cell>
        </row>
        <row r="361">
          <cell r="A361">
            <v>26802</v>
          </cell>
          <cell r="B361">
            <v>43748</v>
          </cell>
          <cell r="C361" t="str">
            <v>41430-07-0048-000</v>
          </cell>
          <cell r="G361" t="str">
            <v>SUBSIDIO BAJA POR PERDIDA</v>
          </cell>
          <cell r="H361">
            <v>283</v>
          </cell>
        </row>
        <row r="362">
          <cell r="A362">
            <v>28021</v>
          </cell>
          <cell r="B362">
            <v>43749</v>
          </cell>
          <cell r="C362" t="str">
            <v>41430-07-0049-000</v>
          </cell>
          <cell r="G362" t="str">
            <v>SUBSIDIO PAGO EN BANCO</v>
          </cell>
          <cell r="H362">
            <v>284</v>
          </cell>
        </row>
        <row r="363">
          <cell r="A363">
            <v>28022</v>
          </cell>
          <cell r="B363">
            <v>43750</v>
          </cell>
          <cell r="C363" t="str">
            <v>41430-07-0050-000</v>
          </cell>
          <cell r="G363" t="str">
            <v>SUBSIDIO PAGO PORTAL WEB</v>
          </cell>
          <cell r="H363">
            <v>285</v>
          </cell>
        </row>
        <row r="365">
          <cell r="B365">
            <v>438</v>
          </cell>
          <cell r="C365" t="str">
            <v>41430-08-0000-000</v>
          </cell>
          <cell r="F365" t="str">
            <v>DERECHOS SERVICIOS AGENCIA PARA LA RACIONALIZACION Y MODERNIZ DEL SISTEMA DEL TRANSPORTE PUBLICO</v>
          </cell>
        </row>
        <row r="366">
          <cell r="A366">
            <v>23001</v>
          </cell>
          <cell r="B366">
            <v>43801</v>
          </cell>
          <cell r="C366" t="str">
            <v>41430-08-0001-000</v>
          </cell>
          <cell r="G366" t="str">
            <v>EXPEDICION O REFRENDO DE LA CONCESION</v>
          </cell>
          <cell r="H366">
            <v>286</v>
          </cell>
        </row>
        <row r="367">
          <cell r="A367">
            <v>23002</v>
          </cell>
          <cell r="B367">
            <v>43802</v>
          </cell>
          <cell r="C367" t="str">
            <v>41430-08-0002-000</v>
          </cell>
          <cell r="G367" t="str">
            <v>TRAMITE DE CESION DE DERECHOS DE LA CONCESION</v>
          </cell>
          <cell r="H367">
            <v>287</v>
          </cell>
        </row>
        <row r="368">
          <cell r="A368">
            <v>23003</v>
          </cell>
          <cell r="B368">
            <v>43803</v>
          </cell>
          <cell r="C368" t="str">
            <v>41430-08-0003-000</v>
          </cell>
          <cell r="G368" t="str">
            <v>REP.DE DOC. EN EL QUE CONSTA LA CONCESION</v>
          </cell>
          <cell r="H368">
            <v>288</v>
          </cell>
        </row>
        <row r="369">
          <cell r="A369">
            <v>23004</v>
          </cell>
          <cell r="B369">
            <v>43804</v>
          </cell>
          <cell r="C369" t="str">
            <v>41430-08-0004-000</v>
          </cell>
          <cell r="G369" t="str">
            <v>CAMBIO DE VEHICUL OBJETO DE LA CONCESION</v>
          </cell>
          <cell r="H369">
            <v>289</v>
          </cell>
        </row>
        <row r="371">
          <cell r="B371">
            <v>439</v>
          </cell>
          <cell r="C371" t="str">
            <v>41430-09-0000-000</v>
          </cell>
          <cell r="F371" t="str">
            <v>DERECHOS SERVICIOS VARIAS SECRETARIAS</v>
          </cell>
        </row>
        <row r="372">
          <cell r="A372">
            <v>20300</v>
          </cell>
          <cell r="B372">
            <v>43901</v>
          </cell>
          <cell r="C372" t="str">
            <v>41430-09-0001-000</v>
          </cell>
          <cell r="G372" t="str">
            <v>SERVICIOS DE VIGILANCIA</v>
          </cell>
          <cell r="H372">
            <v>290</v>
          </cell>
        </row>
        <row r="373">
          <cell r="A373">
            <v>21500</v>
          </cell>
          <cell r="B373">
            <v>43902</v>
          </cell>
          <cell r="C373" t="str">
            <v>41430-09-0002-000</v>
          </cell>
          <cell r="G373" t="str">
            <v>REGISTRO DE TITULOS PROFESIONALES</v>
          </cell>
          <cell r="H373">
            <v>291</v>
          </cell>
        </row>
        <row r="374">
          <cell r="A374">
            <v>20901</v>
          </cell>
          <cell r="B374">
            <v>43903</v>
          </cell>
          <cell r="C374" t="str">
            <v>41430-09-0003-000</v>
          </cell>
          <cell r="G374" t="str">
            <v>RECUPERACION POR CURSOS DE CAPACITACION</v>
          </cell>
          <cell r="H374">
            <v>292</v>
          </cell>
        </row>
        <row r="375">
          <cell r="A375">
            <v>21800</v>
          </cell>
          <cell r="B375">
            <v>43904</v>
          </cell>
          <cell r="C375" t="str">
            <v>41430-09-0004-000</v>
          </cell>
          <cell r="G375" t="str">
            <v>CONCURSOS PUBLICOS DIRECC.DE ADQUISICIONES</v>
          </cell>
          <cell r="H375">
            <v>293</v>
          </cell>
        </row>
        <row r="376">
          <cell r="A376">
            <v>26201</v>
          </cell>
          <cell r="B376">
            <v>43905</v>
          </cell>
          <cell r="C376" t="str">
            <v>41430-09-0005-000</v>
          </cell>
          <cell r="G376" t="str">
            <v>CERTIFICACION RECIBOS SUELDOS</v>
          </cell>
          <cell r="H376">
            <v>294</v>
          </cell>
        </row>
        <row r="377">
          <cell r="A377">
            <v>26202</v>
          </cell>
          <cell r="B377">
            <v>43906</v>
          </cell>
          <cell r="C377" t="str">
            <v>41430-09-0006-000</v>
          </cell>
          <cell r="G377" t="str">
            <v>CONSTANCIA O CARTA DE NO INHABILITACION</v>
          </cell>
          <cell r="H377">
            <v>295</v>
          </cell>
        </row>
        <row r="378">
          <cell r="A378">
            <v>21300</v>
          </cell>
          <cell r="B378">
            <v>43907</v>
          </cell>
          <cell r="C378" t="str">
            <v>41430-09-0007-000</v>
          </cell>
          <cell r="G378" t="str">
            <v>EXPEDICION DE CERTIFICADOS</v>
          </cell>
          <cell r="H378">
            <v>296</v>
          </cell>
        </row>
        <row r="379">
          <cell r="A379">
            <v>27910</v>
          </cell>
          <cell r="B379">
            <v>43908</v>
          </cell>
          <cell r="C379" t="str">
            <v>41430-09-0008-000</v>
          </cell>
          <cell r="G379" t="str">
            <v>ACTUALIZACION E INTERESES DEV. DIVERSOS DERECHOS</v>
          </cell>
          <cell r="H379">
            <v>297</v>
          </cell>
        </row>
        <row r="380">
          <cell r="A380">
            <v>26203</v>
          </cell>
          <cell r="B380">
            <v>43909</v>
          </cell>
          <cell r="C380" t="str">
            <v>41430-09-0009-000</v>
          </cell>
          <cell r="G380" t="str">
            <v>COPIAS DIVERSAS</v>
          </cell>
          <cell r="H380">
            <v>298</v>
          </cell>
        </row>
        <row r="381">
          <cell r="A381">
            <v>26204</v>
          </cell>
          <cell r="B381">
            <v>43910</v>
          </cell>
          <cell r="C381" t="str">
            <v>41430-09-0010-000</v>
          </cell>
          <cell r="G381" t="str">
            <v>BUSQUEDA Y LOCALIZACION DE DOCUMENTOS</v>
          </cell>
          <cell r="H381">
            <v>299</v>
          </cell>
        </row>
        <row r="382">
          <cell r="A382">
            <v>21601</v>
          </cell>
          <cell r="B382">
            <v>43911</v>
          </cell>
          <cell r="C382" t="str">
            <v>41430-09-0011-000</v>
          </cell>
          <cell r="G382" t="str">
            <v>LICENCIAS Y PERMISOS ESP(LEY DE ALCOHOLES)</v>
          </cell>
          <cell r="H382">
            <v>300</v>
          </cell>
        </row>
        <row r="384">
          <cell r="B384">
            <v>44</v>
          </cell>
          <cell r="C384" t="str">
            <v>41490-00-0000-000</v>
          </cell>
          <cell r="E384" t="str">
            <v>OTROS DERECHOS</v>
          </cell>
        </row>
        <row r="386">
          <cell r="B386">
            <v>45</v>
          </cell>
          <cell r="C386" t="str">
            <v>41440-00-0000-000</v>
          </cell>
          <cell r="E386" t="str">
            <v>ACCESORIOS DE DERECHOS</v>
          </cell>
        </row>
        <row r="387">
          <cell r="B387">
            <v>451</v>
          </cell>
          <cell r="C387" t="str">
            <v>41440-01-0000-000</v>
          </cell>
          <cell r="F387" t="str">
            <v>ACCESORIOS  SERVICIOS DERECHOS DIRECCION DE REGISTRO PUBLICO DE LA PROPIEDAD (SGG)</v>
          </cell>
        </row>
        <row r="388">
          <cell r="A388">
            <v>40110</v>
          </cell>
          <cell r="B388">
            <v>45101</v>
          </cell>
          <cell r="C388" t="str">
            <v>41440-01-0001-000</v>
          </cell>
          <cell r="G388" t="str">
            <v>SANCIONES EN CARTAS DE NO PROPIEDAD</v>
          </cell>
          <cell r="H388">
            <v>301</v>
          </cell>
        </row>
        <row r="389">
          <cell r="A389">
            <v>40160</v>
          </cell>
          <cell r="B389">
            <v>45102</v>
          </cell>
          <cell r="C389" t="str">
            <v>41440-01-0002-000</v>
          </cell>
          <cell r="G389" t="str">
            <v>SUBSIDIOS SANCIONES EN CARTAS DE NO PROPIEDAD</v>
          </cell>
          <cell r="H389">
            <v>302</v>
          </cell>
        </row>
        <row r="390">
          <cell r="A390">
            <v>40200</v>
          </cell>
          <cell r="B390">
            <v>45103</v>
          </cell>
          <cell r="C390" t="str">
            <v>41440-01-0003-000</v>
          </cell>
          <cell r="G390" t="str">
            <v>RECARGOS</v>
          </cell>
          <cell r="H390">
            <v>303</v>
          </cell>
        </row>
        <row r="392">
          <cell r="B392">
            <v>452</v>
          </cell>
          <cell r="C392" t="str">
            <v>41440-02-0000-000</v>
          </cell>
          <cell r="F392" t="str">
            <v>ACCESORIOS SERVICIOS DERECHOS DIRECCION DE CATASTRO (SFYTGE)</v>
          </cell>
        </row>
        <row r="393">
          <cell r="A393">
            <v>40111</v>
          </cell>
          <cell r="B393">
            <v>45201</v>
          </cell>
          <cell r="C393" t="str">
            <v>41440-02-0001-000</v>
          </cell>
          <cell r="G393" t="str">
            <v>SANCIONES POR REGULARIZACION DE CONTRUCCION</v>
          </cell>
          <cell r="H393">
            <v>304</v>
          </cell>
        </row>
        <row r="394">
          <cell r="A394">
            <v>40161</v>
          </cell>
          <cell r="B394">
            <v>45202</v>
          </cell>
          <cell r="C394" t="str">
            <v>41440-02-0002-000</v>
          </cell>
          <cell r="G394" t="str">
            <v>SUBSIDIO SANCIONES POR REGULARIZACION DE CONSTRUCCION</v>
          </cell>
          <cell r="H394">
            <v>305</v>
          </cell>
        </row>
        <row r="395">
          <cell r="A395">
            <v>40112</v>
          </cell>
          <cell r="B395">
            <v>45203</v>
          </cell>
          <cell r="C395" t="str">
            <v>41440-02-0003-000</v>
          </cell>
          <cell r="G395" t="str">
            <v>SANCIONES PRESENTACION DE AVISOS DE ENAJENACION</v>
          </cell>
          <cell r="H395">
            <v>306</v>
          </cell>
        </row>
        <row r="396">
          <cell r="A396">
            <v>40162</v>
          </cell>
          <cell r="B396">
            <v>45204</v>
          </cell>
          <cell r="C396" t="str">
            <v>41440-02-0004-000</v>
          </cell>
          <cell r="G396" t="str">
            <v>SUBSIDIO SANCIONES PRESENTACION DE AVISOS DE ENAJENACION</v>
          </cell>
          <cell r="H396">
            <v>307</v>
          </cell>
        </row>
        <row r="398">
          <cell r="B398">
            <v>453</v>
          </cell>
          <cell r="C398" t="str">
            <v>41440-03-0000-000</v>
          </cell>
          <cell r="F398" t="str">
            <v>ACCESORIOS SERVICIOS DERECHOS INSTITUTO CONTROL VEHICULAR (SSFYTGE)</v>
          </cell>
        </row>
        <row r="399">
          <cell r="A399">
            <v>26901</v>
          </cell>
          <cell r="B399">
            <v>45301</v>
          </cell>
          <cell r="C399" t="str">
            <v>41440-03-0001-000</v>
          </cell>
          <cell r="G399" t="str">
            <v>MULTAS DE CONTROL VEHICULAR</v>
          </cell>
          <cell r="H399">
            <v>308</v>
          </cell>
        </row>
        <row r="400">
          <cell r="A400">
            <v>28010</v>
          </cell>
          <cell r="B400">
            <v>45302</v>
          </cell>
          <cell r="C400" t="str">
            <v>41440-03-0002-000</v>
          </cell>
          <cell r="G400" t="str">
            <v>SUBSIDIO SANCIONES REF.VEH. PRODIAT 100%</v>
          </cell>
          <cell r="H400">
            <v>309</v>
          </cell>
        </row>
        <row r="401">
          <cell r="A401">
            <v>26903</v>
          </cell>
          <cell r="B401">
            <v>45303</v>
          </cell>
          <cell r="C401" t="str">
            <v>41440-03-0003-000</v>
          </cell>
          <cell r="G401" t="str">
            <v>SANCIONES POR CANJE DE PLACAS EXTEMPORANEAS</v>
          </cell>
          <cell r="H401">
            <v>310</v>
          </cell>
        </row>
        <row r="402">
          <cell r="A402">
            <v>26904</v>
          </cell>
          <cell r="B402">
            <v>45304</v>
          </cell>
          <cell r="C402" t="str">
            <v>41440-03-0004-000</v>
          </cell>
          <cell r="G402" t="str">
            <v>SANC. DERECHOS CONTROL VEH. PRESENTE AÑO</v>
          </cell>
          <cell r="H402">
            <v>311</v>
          </cell>
        </row>
        <row r="403">
          <cell r="A403">
            <v>26905</v>
          </cell>
          <cell r="B403">
            <v>45305</v>
          </cell>
          <cell r="C403" t="str">
            <v>41440-03-0005-000</v>
          </cell>
          <cell r="G403" t="str">
            <v>SANC. DERECHOS CONTROL VEH. REZAGO</v>
          </cell>
          <cell r="H403">
            <v>312</v>
          </cell>
        </row>
        <row r="404">
          <cell r="A404">
            <v>26908</v>
          </cell>
          <cell r="B404">
            <v>45306</v>
          </cell>
          <cell r="C404" t="str">
            <v>41440-03-0006-000</v>
          </cell>
          <cell r="G404" t="str">
            <v>RECARGOS CONVENIO CONTROL VEHICULAR</v>
          </cell>
          <cell r="H404">
            <v>313</v>
          </cell>
        </row>
        <row r="405">
          <cell r="A405">
            <v>26909</v>
          </cell>
          <cell r="B405">
            <v>45307</v>
          </cell>
          <cell r="C405" t="str">
            <v>41440-03-0007-000</v>
          </cell>
          <cell r="G405" t="str">
            <v>GASTOS DE EJEC.CONV. CONTROL VEH.</v>
          </cell>
          <cell r="H405">
            <v>314</v>
          </cell>
        </row>
        <row r="407">
          <cell r="B407">
            <v>454</v>
          </cell>
          <cell r="C407" t="str">
            <v>41440-04-0000-000</v>
          </cell>
          <cell r="F407" t="str">
            <v>ACCESORIO S/SERVICIOS  VARIOS DERECHOS</v>
          </cell>
        </row>
        <row r="408">
          <cell r="A408">
            <v>40803</v>
          </cell>
          <cell r="B408">
            <v>45401</v>
          </cell>
          <cell r="C408" t="str">
            <v>41440-04-0001-000</v>
          </cell>
          <cell r="G408" t="str">
            <v>DESCUENTO S/ACCES. DE CERT.ESC.TEC.LIC.NOR.PREP.ENF. Y TIT PROF</v>
          </cell>
          <cell r="H408">
            <v>315</v>
          </cell>
        </row>
        <row r="409">
          <cell r="A409">
            <v>40804</v>
          </cell>
          <cell r="B409">
            <v>45402</v>
          </cell>
          <cell r="C409" t="str">
            <v>41440-04-0002-000</v>
          </cell>
          <cell r="G409" t="str">
            <v>DESCUENTO S/ACCES. DE INCORPORACION REDES DE AGUA Y DRENAJE</v>
          </cell>
          <cell r="H409">
            <v>316</v>
          </cell>
        </row>
        <row r="410">
          <cell r="A410">
            <v>40805</v>
          </cell>
          <cell r="B410">
            <v>45403</v>
          </cell>
          <cell r="C410" t="str">
            <v>41440-04-0003-000</v>
          </cell>
          <cell r="G410" t="str">
            <v>DESCUENTO S/ACCES. DE DIVERSOS</v>
          </cell>
          <cell r="H410">
            <v>317</v>
          </cell>
        </row>
        <row r="411">
          <cell r="A411">
            <v>40806</v>
          </cell>
          <cell r="B411">
            <v>45404</v>
          </cell>
          <cell r="C411" t="str">
            <v>41440-04-0004-000</v>
          </cell>
          <cell r="G411" t="str">
            <v>DESCUENTO S/ACCES. DE RECUPERACION POR CURSOS DE CAPACITACION</v>
          </cell>
          <cell r="H411">
            <v>318</v>
          </cell>
        </row>
        <row r="413">
          <cell r="B413">
            <v>49</v>
          </cell>
          <cell r="C413" t="str">
            <v>41920-00-0000-000</v>
          </cell>
          <cell r="E413" t="str">
            <v>DERECHOS NO COMPRENDIDOS EN LAS FRACCIONES DE LA LEY DE</v>
          </cell>
        </row>
        <row r="414">
          <cell r="E414" t="str">
            <v>INGRESOS CAUSADAS EN EJERCICIOS FISCALES ANTERIORES PENDIENTES</v>
          </cell>
        </row>
        <row r="415">
          <cell r="E415" t="str">
            <v>DE LIQUIDACION O PAGO</v>
          </cell>
        </row>
        <row r="417">
          <cell r="B417">
            <v>5</v>
          </cell>
          <cell r="C417" t="str">
            <v>41500-00-0000-000</v>
          </cell>
          <cell r="D417" t="str">
            <v>PRODUCTOS</v>
          </cell>
        </row>
        <row r="418">
          <cell r="B418">
            <v>51</v>
          </cell>
          <cell r="E418" t="str">
            <v>PRODUCTOS TIPO CORRIENTE</v>
          </cell>
        </row>
        <row r="419">
          <cell r="B419">
            <v>511</v>
          </cell>
          <cell r="C419" t="str">
            <v>41590-02-0000-000</v>
          </cell>
          <cell r="F419" t="str">
            <v>PRODUCTOS H.TRIBUNAL SUPERIOR DE JUSTICIA</v>
          </cell>
        </row>
        <row r="420">
          <cell r="A420">
            <v>30701</v>
          </cell>
          <cell r="B420">
            <v>51101</v>
          </cell>
          <cell r="C420" t="str">
            <v>41590-02-0001-000</v>
          </cell>
          <cell r="G420" t="str">
            <v>INSERCIONES EN EL BOLETIN JUDICIAL</v>
          </cell>
          <cell r="H420">
            <v>319</v>
          </cell>
        </row>
        <row r="421">
          <cell r="A421">
            <v>30702</v>
          </cell>
          <cell r="B421">
            <v>51102</v>
          </cell>
          <cell r="C421" t="str">
            <v>41590-02-0002-000</v>
          </cell>
          <cell r="G421" t="str">
            <v>VENTA DEL BOLETIN JUDICIAL</v>
          </cell>
          <cell r="H421">
            <v>320</v>
          </cell>
        </row>
        <row r="422">
          <cell r="A422">
            <v>30703</v>
          </cell>
          <cell r="B422">
            <v>51103</v>
          </cell>
          <cell r="C422" t="str">
            <v>41590-02-0003-000</v>
          </cell>
          <cell r="G422" t="str">
            <v>COPIAS SIMPLES</v>
          </cell>
          <cell r="H422">
            <v>321</v>
          </cell>
        </row>
        <row r="424">
          <cell r="B424">
            <v>512</v>
          </cell>
          <cell r="C424" t="str">
            <v>41590-03-0000-000</v>
          </cell>
          <cell r="F424" t="str">
            <v>PRODUCTOS RECTORIA DE LA ACADEMIA ESTATAL DE SEGURIDAD PUBLICA (SSP)</v>
          </cell>
        </row>
        <row r="425">
          <cell r="A425">
            <v>31300</v>
          </cell>
          <cell r="B425">
            <v>51201</v>
          </cell>
          <cell r="C425" t="str">
            <v>41590-03-0001-000</v>
          </cell>
          <cell r="G425" t="str">
            <v>SERV.PRESTADOS P/ ACADEMIA EST. DE POLICIA</v>
          </cell>
          <cell r="H425">
            <v>322</v>
          </cell>
        </row>
        <row r="427">
          <cell r="B427">
            <v>513</v>
          </cell>
          <cell r="C427" t="str">
            <v>41590-01-0000-000</v>
          </cell>
          <cell r="F427" t="str">
            <v>PRODUCTOS DIRECCION DE RELACIONES FEDERALES CONSULARES Y ATENCION AL MIGRANTE(SGG)</v>
          </cell>
        </row>
        <row r="428">
          <cell r="A428">
            <v>21201</v>
          </cell>
          <cell r="B428">
            <v>51301</v>
          </cell>
          <cell r="C428" t="str">
            <v>41590-01-0001-000</v>
          </cell>
          <cell r="G428" t="str">
            <v xml:space="preserve">ASESORIA PARA SOLICITUD DE VISA TURISTA </v>
          </cell>
          <cell r="H428">
            <v>323</v>
          </cell>
        </row>
        <row r="429">
          <cell r="A429">
            <v>21202</v>
          </cell>
          <cell r="B429">
            <v>51302</v>
          </cell>
          <cell r="C429" t="str">
            <v>41590-01-0002-000</v>
          </cell>
          <cell r="G429" t="str">
            <v>GESTION PARA SOLICITUD VISA ESTUDIANTE COMERC</v>
          </cell>
          <cell r="H429">
            <v>324</v>
          </cell>
        </row>
        <row r="430">
          <cell r="A430">
            <v>21203</v>
          </cell>
          <cell r="B430">
            <v>51303</v>
          </cell>
          <cell r="C430" t="str">
            <v>41590-01-0003-000</v>
          </cell>
          <cell r="G430" t="str">
            <v>ASESORIA PARA SOLICITUD DE VISA PROFESIONISTA</v>
          </cell>
          <cell r="H430">
            <v>325</v>
          </cell>
        </row>
        <row r="431">
          <cell r="A431">
            <v>21204</v>
          </cell>
          <cell r="B431">
            <v>51304</v>
          </cell>
          <cell r="C431" t="str">
            <v>41590-01-0004-000</v>
          </cell>
          <cell r="G431" t="str">
            <v>ASESORIA PARA SOLICICTUD VISA INVERSIONISTA Y T. ESP</v>
          </cell>
          <cell r="H431">
            <v>326</v>
          </cell>
        </row>
        <row r="432">
          <cell r="A432">
            <v>21205</v>
          </cell>
          <cell r="B432">
            <v>51305</v>
          </cell>
          <cell r="C432" t="str">
            <v>41590-01-0005-000</v>
          </cell>
          <cell r="G432" t="str">
            <v>SERVICIOS PRESTADOS A LAS EMPRESAS EUA</v>
          </cell>
          <cell r="H432">
            <v>327</v>
          </cell>
        </row>
        <row r="433">
          <cell r="A433">
            <v>21206</v>
          </cell>
          <cell r="B433">
            <v>51306</v>
          </cell>
          <cell r="C433" t="str">
            <v>41590-01-0006-000</v>
          </cell>
          <cell r="G433" t="str">
            <v>EMISION CREDENCIAL IDENTIFICACION COMO CAM ID</v>
          </cell>
          <cell r="H433">
            <v>328</v>
          </cell>
        </row>
        <row r="434">
          <cell r="A434">
            <v>21207</v>
          </cell>
          <cell r="B434">
            <v>51307</v>
          </cell>
          <cell r="C434" t="str">
            <v>41590-01-0007-000</v>
          </cell>
          <cell r="G434" t="str">
            <v>POR LA ESTANCIA EN LA CASA MIGRANTE MEX</v>
          </cell>
          <cell r="H434">
            <v>329</v>
          </cell>
        </row>
        <row r="435">
          <cell r="A435">
            <v>21208</v>
          </cell>
          <cell r="B435">
            <v>51308</v>
          </cell>
          <cell r="C435" t="str">
            <v>41590-01-0008-000</v>
          </cell>
          <cell r="G435" t="str">
            <v>ASESORIA PARA VISA DE TURISTAS RETENIDA APLICANDO EN MTY</v>
          </cell>
          <cell r="H435">
            <v>330</v>
          </cell>
        </row>
        <row r="436">
          <cell r="A436">
            <v>21209</v>
          </cell>
          <cell r="B436">
            <v>51309</v>
          </cell>
          <cell r="C436" t="str">
            <v>41590-01-0009-000</v>
          </cell>
          <cell r="G436" t="str">
            <v>ASESORIA EN SOLICITUDES DIRIGIDAS AL CONSUL GAL.DE LOS EU EN CD.JUAR</v>
          </cell>
          <cell r="H436">
            <v>331</v>
          </cell>
        </row>
        <row r="438">
          <cell r="B438">
            <v>514</v>
          </cell>
          <cell r="C438" t="str">
            <v>41510-01-0000-000</v>
          </cell>
          <cell r="F438" t="str">
            <v>PRODUCTOS DIRECCION DE T.V. ESTATAL Y RADIO NUEVO LEON (SGG)</v>
          </cell>
        </row>
        <row r="439">
          <cell r="A439">
            <v>31100</v>
          </cell>
          <cell r="B439">
            <v>51401</v>
          </cell>
          <cell r="C439" t="str">
            <v>41510-01-0001-000</v>
          </cell>
          <cell r="G439" t="str">
            <v>PUBLICIDAD RADIO GOBIERNO</v>
          </cell>
          <cell r="H439">
            <v>332</v>
          </cell>
        </row>
        <row r="440">
          <cell r="A440">
            <v>31101</v>
          </cell>
          <cell r="B440">
            <v>51402</v>
          </cell>
          <cell r="C440" t="str">
            <v>41510-01-0002-000</v>
          </cell>
          <cell r="G440" t="str">
            <v>PUBLICIDAD CANAL 28</v>
          </cell>
          <cell r="H440">
            <v>333</v>
          </cell>
        </row>
        <row r="442">
          <cell r="B442">
            <v>515</v>
          </cell>
          <cell r="C442" t="str">
            <v>41590-04-0000-000</v>
          </cell>
          <cell r="F442" t="str">
            <v>PRODUCTOS DIRECCION DE RECAUDACION (SFYTGE)</v>
          </cell>
        </row>
        <row r="443">
          <cell r="A443">
            <v>33001</v>
          </cell>
          <cell r="B443">
            <v>51501</v>
          </cell>
          <cell r="C443" t="str">
            <v>41590-04-0001-000</v>
          </cell>
          <cell r="G443" t="str">
            <v>DEVOLUCION DE PRODUCTOS</v>
          </cell>
          <cell r="H443">
            <v>334</v>
          </cell>
        </row>
        <row r="444">
          <cell r="A444">
            <v>33002</v>
          </cell>
          <cell r="B444">
            <v>51502</v>
          </cell>
          <cell r="C444" t="str">
            <v>41590-04-0002-000</v>
          </cell>
          <cell r="G444" t="str">
            <v>DEVOLUCION DE PAGO DE BASES DE LICITACION</v>
          </cell>
          <cell r="H444">
            <v>335</v>
          </cell>
        </row>
        <row r="445">
          <cell r="A445">
            <v>30600</v>
          </cell>
          <cell r="B445">
            <v>51503</v>
          </cell>
          <cell r="C445" t="str">
            <v>41590-04-0003-000</v>
          </cell>
          <cell r="G445" t="str">
            <v>VENTA DE PAPALERIA DIVERSA</v>
          </cell>
          <cell r="H445">
            <v>336</v>
          </cell>
        </row>
        <row r="447">
          <cell r="B447">
            <v>516</v>
          </cell>
          <cell r="C447" t="str">
            <v>41590-07-0000-000</v>
          </cell>
          <cell r="F447" t="str">
            <v>PRODUCTOS DIRECCION DE PATRIMONIO (SFYTGE)</v>
          </cell>
        </row>
        <row r="448">
          <cell r="A448">
            <v>30801</v>
          </cell>
          <cell r="B448">
            <v>51601</v>
          </cell>
          <cell r="C448" t="str">
            <v>41590-07-0001-000</v>
          </cell>
          <cell r="G448" t="str">
            <v>BIENES MUEBLES</v>
          </cell>
          <cell r="H448">
            <v>337</v>
          </cell>
        </row>
        <row r="449">
          <cell r="A449">
            <v>30802</v>
          </cell>
          <cell r="B449">
            <v>51602</v>
          </cell>
          <cell r="C449" t="str">
            <v>41590-07-0002-000</v>
          </cell>
          <cell r="G449" t="str">
            <v>BIENES INMUEBLES</v>
          </cell>
          <cell r="H449">
            <v>338</v>
          </cell>
        </row>
        <row r="450">
          <cell r="A450">
            <v>30803</v>
          </cell>
          <cell r="B450">
            <v>51603</v>
          </cell>
          <cell r="C450" t="str">
            <v>41590-07-0003-000</v>
          </cell>
          <cell r="G450" t="str">
            <v>PARQUES INDUSTRIALES Y SUS DERIVADOS</v>
          </cell>
          <cell r="H450">
            <v>339</v>
          </cell>
        </row>
        <row r="451">
          <cell r="A451">
            <v>30804</v>
          </cell>
          <cell r="B451">
            <v>51604</v>
          </cell>
          <cell r="C451" t="str">
            <v>41590-07-0004-000</v>
          </cell>
          <cell r="G451" t="str">
            <v>OTROS BIENES</v>
          </cell>
          <cell r="H451">
            <v>340</v>
          </cell>
        </row>
        <row r="452">
          <cell r="A452">
            <v>30805</v>
          </cell>
          <cell r="B452">
            <v>51605</v>
          </cell>
          <cell r="C452" t="str">
            <v>41590-07-0005-000</v>
          </cell>
          <cell r="G452" t="str">
            <v>VENTA DE BIENES EMB.ADJ. A FAVOR DEL FISCO</v>
          </cell>
          <cell r="H452">
            <v>341</v>
          </cell>
        </row>
        <row r="453">
          <cell r="A453">
            <v>30806</v>
          </cell>
          <cell r="B453">
            <v>51606</v>
          </cell>
          <cell r="C453" t="str">
            <v>41590-07-0006-000</v>
          </cell>
          <cell r="G453" t="str">
            <v>VENTA DE VEHICULOS Y DAÑOS PATRIMONIALES</v>
          </cell>
          <cell r="H453">
            <v>342</v>
          </cell>
        </row>
        <row r="455">
          <cell r="B455">
            <v>517</v>
          </cell>
          <cell r="C455" t="str">
            <v>41510-02-0000-000</v>
          </cell>
          <cell r="F455" t="str">
            <v>PRODUCTOS DIRECCION DE PATRIMONIO (SFYTGE)</v>
          </cell>
        </row>
        <row r="456">
          <cell r="A456">
            <v>31800</v>
          </cell>
          <cell r="B456">
            <v>51701</v>
          </cell>
          <cell r="C456" t="str">
            <v>41510-02-0001-000</v>
          </cell>
          <cell r="G456" t="str">
            <v>ARRENDAMIENTO DE BIENES MUEBLES E INMUEBLES</v>
          </cell>
          <cell r="H456">
            <v>343</v>
          </cell>
        </row>
        <row r="457">
          <cell r="A457">
            <v>30902</v>
          </cell>
          <cell r="B457">
            <v>51702</v>
          </cell>
          <cell r="C457" t="str">
            <v>41510-02-0002-000</v>
          </cell>
          <cell r="G457" t="str">
            <v>IMPUESTO AL VALOR AGREGADO</v>
          </cell>
          <cell r="H457">
            <v>344</v>
          </cell>
        </row>
        <row r="458">
          <cell r="A458">
            <v>32603</v>
          </cell>
          <cell r="B458">
            <v>51703</v>
          </cell>
          <cell r="C458" t="str">
            <v>41510-02-0003-000</v>
          </cell>
          <cell r="G458" t="str">
            <v>ESTACIONAMIENTO MATAMOROS Y ZUAZUA</v>
          </cell>
          <cell r="H458">
            <v>345</v>
          </cell>
        </row>
        <row r="459">
          <cell r="A459">
            <v>31801</v>
          </cell>
          <cell r="B459">
            <v>51704</v>
          </cell>
          <cell r="C459" t="str">
            <v>41510-02-0004-000</v>
          </cell>
          <cell r="G459" t="str">
            <v>ARRENDAMIENTO DE LOCALES LA PASTORA</v>
          </cell>
          <cell r="H459">
            <v>346</v>
          </cell>
        </row>
        <row r="461">
          <cell r="B461">
            <v>518</v>
          </cell>
          <cell r="C461" t="str">
            <v>41510-03-0000-000</v>
          </cell>
          <cell r="F461" t="str">
            <v>PRODUCTOS DIRECCION DE CONTABILIDAD Y CUENTA PUBLICA (SFYTGE)</v>
          </cell>
        </row>
        <row r="462">
          <cell r="A462">
            <v>31000</v>
          </cell>
          <cell r="B462">
            <v>51801</v>
          </cell>
          <cell r="C462" t="str">
            <v>41510-03-0001-000</v>
          </cell>
          <cell r="G462" t="str">
            <v>INTERESES POR DEPTO. A PLAZO FIJO</v>
          </cell>
          <cell r="H462">
            <v>347</v>
          </cell>
        </row>
        <row r="463">
          <cell r="A463">
            <v>31001</v>
          </cell>
          <cell r="B463">
            <v>51802</v>
          </cell>
          <cell r="C463" t="str">
            <v>41510-03-0002-000</v>
          </cell>
          <cell r="G463" t="str">
            <v>INTERESES UNIDAD INTEGRACION EDUCATIVA</v>
          </cell>
          <cell r="H463">
            <v>348</v>
          </cell>
        </row>
        <row r="464">
          <cell r="A464">
            <v>31002</v>
          </cell>
          <cell r="B464">
            <v>51803</v>
          </cell>
          <cell r="C464" t="str">
            <v>41510-03-0003-000</v>
          </cell>
          <cell r="G464" t="str">
            <v>INTERESES IDEICOM. J.P. MORGAN</v>
          </cell>
          <cell r="H464">
            <v>349</v>
          </cell>
        </row>
        <row r="465">
          <cell r="A465">
            <v>31003</v>
          </cell>
          <cell r="B465">
            <v>51804</v>
          </cell>
          <cell r="C465" t="str">
            <v>41510-03-0004-000</v>
          </cell>
          <cell r="G465" t="str">
            <v>INTERESES FIDEICOMISO BANOBRAS</v>
          </cell>
          <cell r="H465">
            <v>350</v>
          </cell>
        </row>
        <row r="466">
          <cell r="A466">
            <v>31004</v>
          </cell>
          <cell r="B466">
            <v>51805</v>
          </cell>
          <cell r="C466" t="str">
            <v>41510-03-0005-000</v>
          </cell>
          <cell r="G466" t="str">
            <v>INTERESES INVERSIONES CERTIFICADOS</v>
          </cell>
          <cell r="H466">
            <v>351</v>
          </cell>
        </row>
        <row r="467">
          <cell r="A467">
            <v>31005</v>
          </cell>
          <cell r="B467">
            <v>51806</v>
          </cell>
          <cell r="C467" t="str">
            <v>41510-03-0006-000</v>
          </cell>
          <cell r="G467" t="str">
            <v>INTERESES CUENTA CHEQUES</v>
          </cell>
          <cell r="H467">
            <v>352</v>
          </cell>
        </row>
        <row r="468">
          <cell r="A468">
            <v>31006</v>
          </cell>
          <cell r="B468">
            <v>51807</v>
          </cell>
          <cell r="C468" t="str">
            <v>41510-03-0007-000</v>
          </cell>
          <cell r="G468" t="str">
            <v>INTERESES FINANZAS Y RENTAS</v>
          </cell>
          <cell r="H468">
            <v>353</v>
          </cell>
        </row>
        <row r="469">
          <cell r="A469">
            <v>31008</v>
          </cell>
          <cell r="B469">
            <v>51808</v>
          </cell>
          <cell r="C469" t="str">
            <v>41510-03-0008-000</v>
          </cell>
          <cell r="G469" t="str">
            <v>INTERESES FIDEICOM. HSBC</v>
          </cell>
          <cell r="H469">
            <v>354</v>
          </cell>
        </row>
        <row r="470">
          <cell r="A470">
            <v>31009</v>
          </cell>
          <cell r="B470">
            <v>51809</v>
          </cell>
          <cell r="C470" t="str">
            <v>41510-03-0009-000</v>
          </cell>
          <cell r="G470" t="str">
            <v>INTERESES FAEB</v>
          </cell>
          <cell r="H470">
            <v>355</v>
          </cell>
        </row>
        <row r="471">
          <cell r="A471">
            <v>31010</v>
          </cell>
          <cell r="B471">
            <v>51810</v>
          </cell>
          <cell r="C471" t="str">
            <v>41510-03-0010-000</v>
          </cell>
          <cell r="G471" t="str">
            <v>INTERESES FASSA</v>
          </cell>
          <cell r="H471">
            <v>356</v>
          </cell>
        </row>
        <row r="472">
          <cell r="A472">
            <v>31011</v>
          </cell>
          <cell r="B472">
            <v>51811</v>
          </cell>
          <cell r="C472" t="str">
            <v>41510-03-0011-000</v>
          </cell>
          <cell r="G472" t="str">
            <v>INTERESES FISM</v>
          </cell>
          <cell r="H472">
            <v>357</v>
          </cell>
        </row>
        <row r="473">
          <cell r="A473">
            <v>31012</v>
          </cell>
          <cell r="B473">
            <v>51812</v>
          </cell>
          <cell r="C473" t="str">
            <v>41510-03-0012-000</v>
          </cell>
          <cell r="G473" t="str">
            <v>INTERESES FISE</v>
          </cell>
          <cell r="H473">
            <v>358</v>
          </cell>
        </row>
        <row r="474">
          <cell r="A474">
            <v>31013</v>
          </cell>
          <cell r="B474">
            <v>51813</v>
          </cell>
          <cell r="C474" t="str">
            <v>41510-03-0013-000</v>
          </cell>
          <cell r="G474" t="str">
            <v>INTERESES FORTAMUN-DF</v>
          </cell>
          <cell r="H474">
            <v>359</v>
          </cell>
        </row>
        <row r="475">
          <cell r="A475">
            <v>31014</v>
          </cell>
          <cell r="B475">
            <v>51814</v>
          </cell>
          <cell r="C475" t="str">
            <v>41510-03-0014-000</v>
          </cell>
          <cell r="G475" t="str">
            <v>INTERESES FAM</v>
          </cell>
          <cell r="H475">
            <v>360</v>
          </cell>
        </row>
        <row r="476">
          <cell r="A476">
            <v>31015</v>
          </cell>
          <cell r="B476">
            <v>51815</v>
          </cell>
          <cell r="C476" t="str">
            <v>41510-03-0015-000</v>
          </cell>
          <cell r="G476" t="str">
            <v>INTERESES FAETA</v>
          </cell>
          <cell r="H476">
            <v>361</v>
          </cell>
        </row>
        <row r="477">
          <cell r="A477">
            <v>31016</v>
          </cell>
          <cell r="B477">
            <v>51816</v>
          </cell>
          <cell r="C477" t="str">
            <v>41510-03-0016-000</v>
          </cell>
          <cell r="G477" t="str">
            <v>INTERESES FASP</v>
          </cell>
          <cell r="H477">
            <v>362</v>
          </cell>
        </row>
        <row r="478">
          <cell r="A478">
            <v>31017</v>
          </cell>
          <cell r="B478">
            <v>51817</v>
          </cell>
          <cell r="C478" t="str">
            <v>41510-03-0017-000</v>
          </cell>
          <cell r="G478" t="str">
            <v>INTERESES PAFEF</v>
          </cell>
          <cell r="H478">
            <v>363</v>
          </cell>
        </row>
        <row r="479">
          <cell r="A479">
            <v>31018</v>
          </cell>
          <cell r="B479">
            <v>51818</v>
          </cell>
          <cell r="C479" t="str">
            <v>41510-03-0018-000</v>
          </cell>
          <cell r="G479" t="str">
            <v>INTERESES FIES</v>
          </cell>
          <cell r="H479">
            <v>364</v>
          </cell>
        </row>
        <row r="480">
          <cell r="A480">
            <v>31019</v>
          </cell>
          <cell r="B480">
            <v>51819</v>
          </cell>
          <cell r="C480" t="str">
            <v>41510-03-0019-000</v>
          </cell>
          <cell r="G480" t="str">
            <v>INTERESES OTRAS APORTACIONES EDUCACION</v>
          </cell>
          <cell r="H480">
            <v>365</v>
          </cell>
        </row>
        <row r="481">
          <cell r="A481">
            <v>31020</v>
          </cell>
          <cell r="B481">
            <v>51820</v>
          </cell>
          <cell r="C481" t="str">
            <v>41510-03-0020-000</v>
          </cell>
          <cell r="G481" t="str">
            <v>INTERESES OTRAS APORTACIONES DE SALUD</v>
          </cell>
          <cell r="H481">
            <v>366</v>
          </cell>
        </row>
        <row r="482">
          <cell r="A482">
            <v>31021</v>
          </cell>
          <cell r="B482">
            <v>51821</v>
          </cell>
          <cell r="C482" t="str">
            <v>41510-03-0021-000</v>
          </cell>
          <cell r="G482" t="str">
            <v>INTERESES EDUCACION SUPERIOR</v>
          </cell>
          <cell r="H482">
            <v>367</v>
          </cell>
        </row>
        <row r="483">
          <cell r="A483">
            <v>31022</v>
          </cell>
          <cell r="B483">
            <v>51822</v>
          </cell>
          <cell r="C483" t="str">
            <v>41510-03-0022-000</v>
          </cell>
          <cell r="G483" t="str">
            <v>INTERESES OTRAS APORTACIONES FEDERALES</v>
          </cell>
          <cell r="H483">
            <v>368</v>
          </cell>
        </row>
        <row r="484">
          <cell r="A484">
            <v>31023</v>
          </cell>
          <cell r="B484">
            <v>51823</v>
          </cell>
          <cell r="C484" t="str">
            <v>41510-03-0023-000</v>
          </cell>
          <cell r="G484" t="str">
            <v>INTERESES APORTACIONES EDUCACION RAMO 11</v>
          </cell>
          <cell r="H484">
            <v>369</v>
          </cell>
        </row>
        <row r="485">
          <cell r="A485">
            <v>31024</v>
          </cell>
          <cell r="B485">
            <v>51824</v>
          </cell>
          <cell r="C485" t="str">
            <v>41510-03-0024-000</v>
          </cell>
          <cell r="G485" t="str">
            <v>INTERESES APORTACIONES DESARROLLO REG RAMO 23</v>
          </cell>
          <cell r="H485">
            <v>370</v>
          </cell>
        </row>
        <row r="486">
          <cell r="A486">
            <v>31025</v>
          </cell>
          <cell r="B486">
            <v>51825</v>
          </cell>
          <cell r="C486" t="str">
            <v>41510-03-0025-000</v>
          </cell>
          <cell r="G486" t="str">
            <v>INTERESES FEIEF</v>
          </cell>
          <cell r="H486">
            <v>371</v>
          </cell>
        </row>
        <row r="487">
          <cell r="A487">
            <v>31026</v>
          </cell>
          <cell r="B487">
            <v>51826</v>
          </cell>
          <cell r="C487" t="str">
            <v>41510-03-0026-000</v>
          </cell>
          <cell r="G487" t="str">
            <v>INTERESES INVEX FID. 948</v>
          </cell>
          <cell r="H487">
            <v>372</v>
          </cell>
        </row>
        <row r="488">
          <cell r="A488">
            <v>31027</v>
          </cell>
          <cell r="B488">
            <v>51827</v>
          </cell>
          <cell r="C488" t="str">
            <v>41510-03-0027-000</v>
          </cell>
          <cell r="G488" t="str">
            <v>INTERESES FAEB 2009</v>
          </cell>
          <cell r="H488">
            <v>373</v>
          </cell>
        </row>
        <row r="489">
          <cell r="A489">
            <v>31028</v>
          </cell>
          <cell r="B489">
            <v>51828</v>
          </cell>
          <cell r="C489" t="str">
            <v>41510-03-0028-000</v>
          </cell>
          <cell r="G489" t="str">
            <v>INTERESES FASSA 2009</v>
          </cell>
          <cell r="H489">
            <v>374</v>
          </cell>
        </row>
        <row r="490">
          <cell r="A490">
            <v>31029</v>
          </cell>
          <cell r="B490">
            <v>51829</v>
          </cell>
          <cell r="C490" t="str">
            <v>41510-03-0029-000</v>
          </cell>
          <cell r="G490" t="str">
            <v>INTERESES FISM 2009</v>
          </cell>
          <cell r="H490">
            <v>375</v>
          </cell>
        </row>
        <row r="491">
          <cell r="A491">
            <v>31030</v>
          </cell>
          <cell r="B491">
            <v>51830</v>
          </cell>
          <cell r="C491" t="str">
            <v>41510-03-0030-000</v>
          </cell>
          <cell r="G491" t="str">
            <v>INTERESES FISE 2009</v>
          </cell>
          <cell r="H491">
            <v>376</v>
          </cell>
        </row>
        <row r="492">
          <cell r="A492">
            <v>31031</v>
          </cell>
          <cell r="B492">
            <v>51831</v>
          </cell>
          <cell r="C492" t="str">
            <v>41510-03-0031-000</v>
          </cell>
          <cell r="G492" t="str">
            <v>INTERESES FORTAMUN-DF 2009</v>
          </cell>
          <cell r="H492">
            <v>377</v>
          </cell>
        </row>
        <row r="493">
          <cell r="A493">
            <v>31032</v>
          </cell>
          <cell r="B493">
            <v>51832</v>
          </cell>
          <cell r="C493" t="str">
            <v>41510-03-0032-000</v>
          </cell>
          <cell r="G493" t="str">
            <v>INTERESES FAM 2009</v>
          </cell>
          <cell r="H493">
            <v>378</v>
          </cell>
        </row>
        <row r="494">
          <cell r="A494">
            <v>31033</v>
          </cell>
          <cell r="B494">
            <v>51833</v>
          </cell>
          <cell r="C494" t="str">
            <v>41510-03-0033-000</v>
          </cell>
          <cell r="G494" t="str">
            <v>INTERESES FAETA 2009</v>
          </cell>
          <cell r="H494">
            <v>379</v>
          </cell>
        </row>
        <row r="495">
          <cell r="A495">
            <v>31034</v>
          </cell>
          <cell r="B495">
            <v>51834</v>
          </cell>
          <cell r="C495" t="str">
            <v>41510-03-0034-000</v>
          </cell>
          <cell r="G495" t="str">
            <v>INTERESES FASP 2009</v>
          </cell>
          <cell r="H495">
            <v>380</v>
          </cell>
        </row>
        <row r="496">
          <cell r="A496">
            <v>31035</v>
          </cell>
          <cell r="B496">
            <v>51835</v>
          </cell>
          <cell r="C496" t="str">
            <v>41510-03-0035-000</v>
          </cell>
          <cell r="G496" t="str">
            <v>INTERESES PAFEF 2009</v>
          </cell>
          <cell r="H496">
            <v>381</v>
          </cell>
        </row>
        <row r="497">
          <cell r="A497">
            <v>31036</v>
          </cell>
          <cell r="B497">
            <v>51836</v>
          </cell>
          <cell r="C497" t="str">
            <v>41510-03-0036-000</v>
          </cell>
          <cell r="G497" t="str">
            <v>INTERESES FIES 2009</v>
          </cell>
          <cell r="H497">
            <v>382</v>
          </cell>
        </row>
        <row r="498">
          <cell r="A498">
            <v>31037</v>
          </cell>
          <cell r="B498">
            <v>51837</v>
          </cell>
          <cell r="C498" t="str">
            <v>41510-03-0037-000</v>
          </cell>
          <cell r="G498" t="str">
            <v>INTERESES FEIEF 2009</v>
          </cell>
          <cell r="H498">
            <v>383</v>
          </cell>
        </row>
        <row r="499">
          <cell r="A499">
            <v>31400</v>
          </cell>
          <cell r="B499">
            <v>51838</v>
          </cell>
          <cell r="C499" t="str">
            <v>41510-03-0038-000</v>
          </cell>
          <cell r="G499" t="str">
            <v>INTERESES SOBRE PRESTAMOS DIRECTOS</v>
          </cell>
          <cell r="H499">
            <v>384</v>
          </cell>
        </row>
        <row r="500">
          <cell r="A500">
            <v>31401</v>
          </cell>
          <cell r="B500">
            <v>51839</v>
          </cell>
          <cell r="C500" t="str">
            <v>41510-03-0039-000</v>
          </cell>
          <cell r="G500" t="str">
            <v>INTERESES TRIBUNAL SUPERIOR DE JUSTICIA</v>
          </cell>
          <cell r="H500">
            <v>385</v>
          </cell>
        </row>
        <row r="501">
          <cell r="A501">
            <v>31038</v>
          </cell>
          <cell r="B501">
            <v>51840</v>
          </cell>
          <cell r="C501" t="str">
            <v>41510-03-0040-000</v>
          </cell>
          <cell r="G501" t="str">
            <v>INTERESES FISE 2011</v>
          </cell>
          <cell r="H501">
            <v>386</v>
          </cell>
        </row>
        <row r="502">
          <cell r="A502">
            <v>31007</v>
          </cell>
          <cell r="B502">
            <v>51841</v>
          </cell>
          <cell r="C502" t="str">
            <v>41510-03-0041-000</v>
          </cell>
          <cell r="G502" t="str">
            <v>INTERESE FIDEICOMISO 1485 DEUTSCHE BANK</v>
          </cell>
          <cell r="H502">
            <v>387</v>
          </cell>
        </row>
        <row r="503">
          <cell r="A503">
            <v>31039</v>
          </cell>
          <cell r="B503">
            <v>51842</v>
          </cell>
          <cell r="C503" t="str">
            <v>41510-03-0042-000</v>
          </cell>
          <cell r="G503" t="str">
            <v>INTERESES SANTANDER FID. 1868</v>
          </cell>
          <cell r="H503">
            <v>388</v>
          </cell>
        </row>
        <row r="504">
          <cell r="A504">
            <v>31040</v>
          </cell>
          <cell r="B504">
            <v>51843</v>
          </cell>
          <cell r="C504" t="str">
            <v>41510-03-0043-000</v>
          </cell>
          <cell r="G504" t="str">
            <v>INTERESES SUBSEMUN SP</v>
          </cell>
          <cell r="H504">
            <v>389</v>
          </cell>
        </row>
        <row r="505">
          <cell r="A505">
            <v>31041</v>
          </cell>
          <cell r="B505">
            <v>51844</v>
          </cell>
          <cell r="C505" t="str">
            <v>41510-03-0044-000</v>
          </cell>
          <cell r="G505" t="str">
            <v>INTERESE FIDEICOMISO IXE 984</v>
          </cell>
          <cell r="H505">
            <v>390</v>
          </cell>
        </row>
        <row r="507">
          <cell r="B507">
            <v>519</v>
          </cell>
          <cell r="C507" t="str">
            <v>41590-08-0000-000</v>
          </cell>
          <cell r="F507" t="str">
            <v>PRODUCTOS VARIAS SECRETARIAS</v>
          </cell>
        </row>
        <row r="508">
          <cell r="A508">
            <v>30200</v>
          </cell>
          <cell r="B508">
            <v>51901</v>
          </cell>
          <cell r="C508" t="str">
            <v>41590-08-0001-000</v>
          </cell>
          <cell r="G508" t="str">
            <v>VENTA DE LEYES Y PAPELERIA OFICIAL</v>
          </cell>
          <cell r="H508">
            <v>391</v>
          </cell>
        </row>
        <row r="509">
          <cell r="A509">
            <v>30201</v>
          </cell>
          <cell r="B509">
            <v>51902</v>
          </cell>
          <cell r="C509" t="str">
            <v>41590-08-0002-000</v>
          </cell>
          <cell r="G509" t="str">
            <v>VENTA DE IMPRESOS (INFORMATEL)</v>
          </cell>
          <cell r="H509">
            <v>392</v>
          </cell>
        </row>
        <row r="510">
          <cell r="A510">
            <v>30300</v>
          </cell>
          <cell r="B510">
            <v>51903</v>
          </cell>
          <cell r="C510" t="str">
            <v>41590-08-0003-000</v>
          </cell>
          <cell r="G510" t="str">
            <v>VENTA DE IMPRESOS IMPRENTA DEL ESTADO</v>
          </cell>
          <cell r="H510">
            <v>393</v>
          </cell>
        </row>
        <row r="511">
          <cell r="A511">
            <v>30500</v>
          </cell>
          <cell r="B511">
            <v>51904</v>
          </cell>
          <cell r="C511" t="str">
            <v>41590-08-0004-000</v>
          </cell>
          <cell r="G511" t="str">
            <v>VENTA DEL PERIODICO OFICIAL</v>
          </cell>
          <cell r="H511">
            <v>394</v>
          </cell>
        </row>
        <row r="512">
          <cell r="A512">
            <v>30900</v>
          </cell>
          <cell r="B512">
            <v>51905</v>
          </cell>
          <cell r="C512" t="str">
            <v>41590-08-0005-000</v>
          </cell>
          <cell r="G512" t="str">
            <v>DIVERSOS</v>
          </cell>
          <cell r="H512">
            <v>395</v>
          </cell>
        </row>
        <row r="514">
          <cell r="B514">
            <v>52</v>
          </cell>
          <cell r="E514" t="str">
            <v>PRODUCTOS DE CAPITAL</v>
          </cell>
        </row>
        <row r="516">
          <cell r="B516">
            <v>59</v>
          </cell>
          <cell r="C516" t="str">
            <v>41920-00-0000-000</v>
          </cell>
          <cell r="E516" t="str">
            <v>PRODUCTOS NO COMPRENDIDOS EN LAS FRACCIONES DE LA LEY DE INGRESOS CAUSADAS EN EJERCICIOS</v>
          </cell>
        </row>
        <row r="517">
          <cell r="E517" t="str">
            <v>FISCALES ANTERIORES PENDIENTES DE LIQUIDACION O PAGO</v>
          </cell>
        </row>
        <row r="519">
          <cell r="B519">
            <v>6</v>
          </cell>
          <cell r="C519" t="str">
            <v>41600-00-0000-000</v>
          </cell>
          <cell r="D519" t="str">
            <v>APROVECHAMIENTOS</v>
          </cell>
        </row>
        <row r="520">
          <cell r="B520">
            <v>61</v>
          </cell>
          <cell r="C520" t="str">
            <v>41600-00-0000-000</v>
          </cell>
          <cell r="E520" t="str">
            <v>APROVECHAMIENTOS DE TIPO CORRIENTE</v>
          </cell>
        </row>
        <row r="521">
          <cell r="C521" t="str">
            <v>41610-01-0000-000</v>
          </cell>
          <cell r="F521" t="str">
            <v>INCENTIVOS</v>
          </cell>
        </row>
        <row r="522">
          <cell r="A522">
            <v>51601</v>
          </cell>
          <cell r="B522">
            <v>61429</v>
          </cell>
          <cell r="C522" t="str">
            <v>41610-01-0001-000</v>
          </cell>
          <cell r="G522" t="str">
            <v>INCENTIVOS POR FISCALIZACION CONCURRENTE</v>
          </cell>
          <cell r="H522">
            <v>396</v>
          </cell>
        </row>
        <row r="523">
          <cell r="A523">
            <v>51602</v>
          </cell>
          <cell r="B523">
            <v>61430</v>
          </cell>
          <cell r="C523" t="str">
            <v>41610-01-0002-000</v>
          </cell>
          <cell r="G523" t="str">
            <v>INCENTIVOS POR VIGILANCIA DE OBLIGACIONES</v>
          </cell>
          <cell r="H523">
            <v>397</v>
          </cell>
        </row>
        <row r="524">
          <cell r="A524">
            <v>51603</v>
          </cell>
          <cell r="B524">
            <v>61431</v>
          </cell>
          <cell r="C524" t="str">
            <v>41610-01-0003-000</v>
          </cell>
          <cell r="G524" t="str">
            <v>INCENTIVOS POR REGIMEN DE PEQ.CONTRIBUYENTES</v>
          </cell>
          <cell r="H524">
            <v>398</v>
          </cell>
        </row>
        <row r="525">
          <cell r="A525">
            <v>51604</v>
          </cell>
          <cell r="B525">
            <v>61432</v>
          </cell>
          <cell r="C525" t="str">
            <v>41610-01-0004-000</v>
          </cell>
          <cell r="G525" t="str">
            <v>INCENTIVOS POR REGIMEN INTERMEDIO</v>
          </cell>
          <cell r="H525">
            <v>399</v>
          </cell>
        </row>
        <row r="526">
          <cell r="A526">
            <v>51605</v>
          </cell>
          <cell r="B526">
            <v>61433</v>
          </cell>
          <cell r="C526" t="str">
            <v>41610-01-0005-000</v>
          </cell>
          <cell r="G526" t="str">
            <v>INCENTIVOS POR GANANCIA DE ENAJ.DE BIENES</v>
          </cell>
          <cell r="H526">
            <v>400</v>
          </cell>
        </row>
        <row r="527">
          <cell r="A527">
            <v>51606</v>
          </cell>
          <cell r="B527">
            <v>61623</v>
          </cell>
          <cell r="C527" t="str">
            <v>41610-01-0006-000</v>
          </cell>
          <cell r="G527" t="str">
            <v>INCENTIVOS POR IEPS GASOLINA Y DIESEL</v>
          </cell>
          <cell r="H527">
            <v>401</v>
          </cell>
        </row>
        <row r="528">
          <cell r="A528">
            <v>51607</v>
          </cell>
          <cell r="B528">
            <v>61121</v>
          </cell>
          <cell r="C528" t="str">
            <v>41610-01-0007-000</v>
          </cell>
          <cell r="G528" t="str">
            <v>INCENTIVOS POR ISAN</v>
          </cell>
          <cell r="H528">
            <v>402</v>
          </cell>
        </row>
        <row r="529">
          <cell r="A529">
            <v>53813</v>
          </cell>
          <cell r="B529">
            <v>61122</v>
          </cell>
          <cell r="C529" t="str">
            <v>41610-01-0008-000</v>
          </cell>
          <cell r="G529" t="str">
            <v>INCENTIVOS POR ISAN REZAGO</v>
          </cell>
          <cell r="H529">
            <v>403</v>
          </cell>
        </row>
        <row r="530">
          <cell r="A530">
            <v>51608</v>
          </cell>
          <cell r="B530">
            <v>61434</v>
          </cell>
          <cell r="C530" t="str">
            <v>41610-01-0009-000</v>
          </cell>
          <cell r="G530" t="str">
            <v>INCENTIVOS CARTERA CREDITOS SAT</v>
          </cell>
          <cell r="H530">
            <v>404</v>
          </cell>
        </row>
        <row r="532">
          <cell r="B532">
            <v>611</v>
          </cell>
          <cell r="C532" t="str">
            <v>41610-02-0000-000</v>
          </cell>
          <cell r="F532" t="str">
            <v>IMPUESTO SOBRE AUTOMOVILES NUEVOS</v>
          </cell>
        </row>
        <row r="533">
          <cell r="A533">
            <v>53809</v>
          </cell>
          <cell r="B533">
            <v>61101</v>
          </cell>
          <cell r="C533" t="str">
            <v>41610-02-0001-000</v>
          </cell>
          <cell r="G533" t="str">
            <v>ISAN PAGOS PROVISIONALES</v>
          </cell>
          <cell r="H533">
            <v>405</v>
          </cell>
        </row>
        <row r="534">
          <cell r="A534">
            <v>53811</v>
          </cell>
          <cell r="B534">
            <v>61102</v>
          </cell>
          <cell r="C534" t="str">
            <v>41610-02-0002-000</v>
          </cell>
          <cell r="G534" t="str">
            <v>FONDO DE COMPENSACION ISAN</v>
          </cell>
          <cell r="H534">
            <v>406</v>
          </cell>
        </row>
        <row r="535">
          <cell r="A535">
            <v>53816</v>
          </cell>
          <cell r="B535">
            <v>61103</v>
          </cell>
          <cell r="C535" t="str">
            <v>41610-02-0003-000</v>
          </cell>
          <cell r="G535" t="str">
            <v>ISAN PAGOS PROVISIONALES REZAGO</v>
          </cell>
          <cell r="H535">
            <v>407</v>
          </cell>
        </row>
        <row r="536">
          <cell r="A536">
            <v>53819</v>
          </cell>
          <cell r="B536">
            <v>61104</v>
          </cell>
          <cell r="C536" t="str">
            <v>41610-02-0004-000</v>
          </cell>
          <cell r="G536" t="str">
            <v>FONDO DE COMPENSACION ISAN REZAGO</v>
          </cell>
          <cell r="H536">
            <v>408</v>
          </cell>
        </row>
        <row r="537">
          <cell r="A537">
            <v>53810</v>
          </cell>
          <cell r="B537">
            <v>61105</v>
          </cell>
          <cell r="C537" t="str">
            <v>41610-02-0005-000</v>
          </cell>
          <cell r="G537" t="str">
            <v>ACTUALIZACION DE ISAN</v>
          </cell>
          <cell r="H537">
            <v>409</v>
          </cell>
        </row>
        <row r="538">
          <cell r="A538">
            <v>53817</v>
          </cell>
          <cell r="B538">
            <v>61106</v>
          </cell>
          <cell r="C538" t="str">
            <v>41610-02-0006-000</v>
          </cell>
          <cell r="G538" t="str">
            <v>ACTUALIZACION DE ISAN REZAGO</v>
          </cell>
          <cell r="H538">
            <v>410</v>
          </cell>
        </row>
        <row r="539">
          <cell r="A539">
            <v>53901</v>
          </cell>
          <cell r="B539">
            <v>61107</v>
          </cell>
          <cell r="C539" t="str">
            <v>41610-02-0007-000</v>
          </cell>
          <cell r="G539" t="str">
            <v>DEVOLUCION IMP. SOBRE AUTOMOVILES NUEVOS</v>
          </cell>
          <cell r="H539">
            <v>411</v>
          </cell>
        </row>
        <row r="540">
          <cell r="A540">
            <v>53903</v>
          </cell>
          <cell r="B540">
            <v>61108</v>
          </cell>
          <cell r="C540" t="str">
            <v>41610-02-0008-000</v>
          </cell>
          <cell r="G540" t="str">
            <v>DEVOLUCION IMP. SOBRE AUTOMOVILES NUEVOS REZAGO</v>
          </cell>
          <cell r="H540">
            <v>412</v>
          </cell>
        </row>
        <row r="541">
          <cell r="A541">
            <v>53902</v>
          </cell>
          <cell r="B541">
            <v>61109</v>
          </cell>
          <cell r="C541" t="str">
            <v>41610-02-0009-000</v>
          </cell>
          <cell r="G541" t="str">
            <v xml:space="preserve">ACT.E INTS.POR DEV. IMP. S/AUTOM. NUEVOS </v>
          </cell>
          <cell r="H541">
            <v>413</v>
          </cell>
        </row>
        <row r="542">
          <cell r="A542">
            <v>53904</v>
          </cell>
          <cell r="B542">
            <v>61110</v>
          </cell>
          <cell r="C542" t="str">
            <v>41610-02-0010-000</v>
          </cell>
          <cell r="G542" t="str">
            <v>ACT.E INTS.POR DEV. IMP. S/AUTOM. NUEVOS REZAGO</v>
          </cell>
          <cell r="H542">
            <v>414</v>
          </cell>
        </row>
        <row r="543">
          <cell r="A543">
            <v>53812</v>
          </cell>
          <cell r="B543">
            <v>61111</v>
          </cell>
          <cell r="C543" t="str">
            <v>41610-02-0011-000</v>
          </cell>
          <cell r="G543" t="str">
            <v>MULTAS POR AUTOCORRECCION ISAN</v>
          </cell>
          <cell r="H543">
            <v>415</v>
          </cell>
        </row>
        <row r="544">
          <cell r="A544">
            <v>53818</v>
          </cell>
          <cell r="B544">
            <v>61112</v>
          </cell>
          <cell r="C544" t="str">
            <v>41610-02-0012-000</v>
          </cell>
          <cell r="G544" t="str">
            <v>MULTAS POR AUTOCORRECCION ISAN REZAGO</v>
          </cell>
          <cell r="H544">
            <v>416</v>
          </cell>
        </row>
        <row r="545">
          <cell r="A545">
            <v>53814</v>
          </cell>
          <cell r="B545">
            <v>61113</v>
          </cell>
          <cell r="C545" t="str">
            <v>41610-02-0013-000</v>
          </cell>
          <cell r="G545" t="str">
            <v>RECARGOS DE ISAN REZAGO</v>
          </cell>
          <cell r="H545">
            <v>417</v>
          </cell>
        </row>
        <row r="546">
          <cell r="A546">
            <v>53803</v>
          </cell>
          <cell r="B546">
            <v>61114</v>
          </cell>
          <cell r="C546" t="str">
            <v>41610-02-0014-000</v>
          </cell>
          <cell r="G546" t="str">
            <v>SANCIONES ISAN</v>
          </cell>
          <cell r="H546">
            <v>418</v>
          </cell>
        </row>
        <row r="547">
          <cell r="A547">
            <v>53815</v>
          </cell>
          <cell r="B547">
            <v>61115</v>
          </cell>
          <cell r="C547" t="str">
            <v>41610-02-0015-000</v>
          </cell>
          <cell r="G547" t="str">
            <v>SANCIONES ISAN REZAGO</v>
          </cell>
          <cell r="H547">
            <v>419</v>
          </cell>
        </row>
        <row r="548">
          <cell r="A548">
            <v>53802</v>
          </cell>
          <cell r="B548">
            <v>61116</v>
          </cell>
          <cell r="C548" t="str">
            <v>41610-02-0016-000</v>
          </cell>
          <cell r="G548" t="str">
            <v>RECARGOS DE ISAN</v>
          </cell>
          <cell r="H548">
            <v>420</v>
          </cell>
        </row>
        <row r="549">
          <cell r="A549">
            <v>57401</v>
          </cell>
          <cell r="B549">
            <v>61117</v>
          </cell>
          <cell r="C549" t="str">
            <v>41610-02-0017-000</v>
          </cell>
          <cell r="G549" t="str">
            <v>GASTOS DE EJECUCION ISAN</v>
          </cell>
          <cell r="H549">
            <v>421</v>
          </cell>
        </row>
        <row r="550">
          <cell r="A550">
            <v>57407</v>
          </cell>
          <cell r="B550">
            <v>61118</v>
          </cell>
          <cell r="C550" t="str">
            <v>41610-02-0018-000</v>
          </cell>
          <cell r="G550" t="str">
            <v>GASTOS DE EJECUCION ISAN REZAGO</v>
          </cell>
          <cell r="H550">
            <v>422</v>
          </cell>
        </row>
        <row r="551">
          <cell r="A551">
            <v>58002</v>
          </cell>
          <cell r="B551">
            <v>61119</v>
          </cell>
          <cell r="C551" t="str">
            <v>41610-02-0019-000</v>
          </cell>
          <cell r="G551" t="str">
            <v>HONORARIOS EJECUCION ISAN</v>
          </cell>
          <cell r="H551">
            <v>423</v>
          </cell>
        </row>
        <row r="552">
          <cell r="A552">
            <v>58004</v>
          </cell>
          <cell r="B552">
            <v>61120</v>
          </cell>
          <cell r="C552" t="str">
            <v>41610-02-0020-000</v>
          </cell>
          <cell r="G552" t="str">
            <v>HONORARIOS EJECUCION ISAN REZAGO</v>
          </cell>
          <cell r="H552">
            <v>424</v>
          </cell>
        </row>
        <row r="554">
          <cell r="B554">
            <v>612</v>
          </cell>
          <cell r="C554" t="str">
            <v>41610-03-0000-000</v>
          </cell>
          <cell r="F554" t="str">
            <v>IMPUESTO SOBRE TENENCIA O USO DE VEHICULOS</v>
          </cell>
        </row>
        <row r="555">
          <cell r="A555">
            <v>55804</v>
          </cell>
          <cell r="B555">
            <v>61203</v>
          </cell>
          <cell r="C555" t="str">
            <v>41610-03-0003-000</v>
          </cell>
          <cell r="G555" t="str">
            <v>IMPUESTO SOBRE TENENCIA O USO DE VEHICULOS REZAGO</v>
          </cell>
          <cell r="H555">
            <v>425</v>
          </cell>
        </row>
        <row r="556">
          <cell r="A556">
            <v>55805</v>
          </cell>
          <cell r="B556">
            <v>61204</v>
          </cell>
          <cell r="C556" t="str">
            <v>41610-03-0004-000</v>
          </cell>
          <cell r="G556" t="str">
            <v>IMPUESTO SOBRE TENENCIA MOTOCICLETAS REZAGO</v>
          </cell>
          <cell r="H556">
            <v>426</v>
          </cell>
        </row>
        <row r="557">
          <cell r="A557">
            <v>56103</v>
          </cell>
          <cell r="B557">
            <v>61207</v>
          </cell>
          <cell r="C557" t="str">
            <v>41610-03-0007-000</v>
          </cell>
          <cell r="G557" t="str">
            <v>ACTUALIZACION IMPUESTO SOBRE TENENCIA DE VEH.REZAGO</v>
          </cell>
          <cell r="H557">
            <v>427</v>
          </cell>
        </row>
        <row r="558">
          <cell r="A558">
            <v>56104</v>
          </cell>
          <cell r="B558">
            <v>61208</v>
          </cell>
          <cell r="C558" t="str">
            <v>41610-03-0008-000</v>
          </cell>
          <cell r="G558" t="str">
            <v>ACTUALIZACION IMPUESTO SOBRE TENENCIA DE MOTOS REZAGO</v>
          </cell>
          <cell r="H558">
            <v>428</v>
          </cell>
        </row>
        <row r="559">
          <cell r="A559">
            <v>57100</v>
          </cell>
          <cell r="B559">
            <v>61209</v>
          </cell>
          <cell r="C559" t="str">
            <v>41610-03-0009-000</v>
          </cell>
          <cell r="G559" t="str">
            <v>DEVOLUCION IMPUESTOS SOBRE TENENCIA</v>
          </cell>
          <cell r="H559">
            <v>429</v>
          </cell>
        </row>
        <row r="560">
          <cell r="A560">
            <v>57103</v>
          </cell>
          <cell r="B560">
            <v>61210</v>
          </cell>
          <cell r="C560" t="str">
            <v>41610-03-0010-000</v>
          </cell>
          <cell r="G560" t="str">
            <v>DEVOLUCION IMPUESTOS SOBRE TENENCIA REZAGO</v>
          </cell>
          <cell r="H560">
            <v>430</v>
          </cell>
        </row>
        <row r="561">
          <cell r="A561">
            <v>57101</v>
          </cell>
          <cell r="B561">
            <v>61211</v>
          </cell>
          <cell r="C561" t="str">
            <v>41610-03-0011-000</v>
          </cell>
          <cell r="G561" t="str">
            <v>ACT. E INTS. POR DEV. IMP. S/ TENENCIA</v>
          </cell>
          <cell r="H561">
            <v>431</v>
          </cell>
        </row>
        <row r="562">
          <cell r="A562">
            <v>57104</v>
          </cell>
          <cell r="B562">
            <v>61212</v>
          </cell>
          <cell r="C562" t="str">
            <v>41610-03-0012-000</v>
          </cell>
          <cell r="G562" t="str">
            <v>ACT. E INTS. POR DEV. IMP. S/ TENENCIA REZAGO</v>
          </cell>
          <cell r="H562">
            <v>432</v>
          </cell>
        </row>
        <row r="563">
          <cell r="A563">
            <v>57507</v>
          </cell>
          <cell r="B563">
            <v>61213</v>
          </cell>
          <cell r="C563" t="str">
            <v>41610-03-0013-000</v>
          </cell>
          <cell r="G563" t="str">
            <v>MULTAS IMPUESTO S/TENENCIA CONTROL OBLIG.</v>
          </cell>
          <cell r="H563">
            <v>433</v>
          </cell>
        </row>
        <row r="564">
          <cell r="A564">
            <v>57509</v>
          </cell>
          <cell r="B564">
            <v>61214</v>
          </cell>
          <cell r="C564" t="str">
            <v>41610-03-0014-000</v>
          </cell>
          <cell r="G564" t="str">
            <v>MULTAS IMP.S/TENENCIA CONTROLOBLIG.100% REZAGO</v>
          </cell>
          <cell r="H564">
            <v>434</v>
          </cell>
        </row>
        <row r="565">
          <cell r="A565">
            <v>55903</v>
          </cell>
          <cell r="B565">
            <v>61217</v>
          </cell>
          <cell r="C565" t="str">
            <v>41610-03-0017-000</v>
          </cell>
          <cell r="G565" t="str">
            <v>RECARGOS Y ACT. DE IMP. S/TENENCIA DE VEHICULOS REZAGO</v>
          </cell>
          <cell r="H565">
            <v>435</v>
          </cell>
        </row>
        <row r="566">
          <cell r="A566">
            <v>55904</v>
          </cell>
          <cell r="B566">
            <v>61218</v>
          </cell>
          <cell r="C566" t="str">
            <v>41610-03-0018-000</v>
          </cell>
          <cell r="G566" t="str">
            <v>RECARGOS Y ACT. DE IMP. S/TENENCIA MOTOS REZAGO</v>
          </cell>
          <cell r="H566">
            <v>436</v>
          </cell>
        </row>
        <row r="567">
          <cell r="A567">
            <v>57404</v>
          </cell>
          <cell r="B567">
            <v>61219</v>
          </cell>
          <cell r="C567" t="str">
            <v>41610-03-0019-000</v>
          </cell>
          <cell r="G567" t="str">
            <v>GASTOS DE EJECUCION IMP. S/TENENCIA</v>
          </cell>
          <cell r="H567">
            <v>437</v>
          </cell>
        </row>
        <row r="568">
          <cell r="A568">
            <v>57406</v>
          </cell>
          <cell r="B568">
            <v>61220</v>
          </cell>
          <cell r="C568" t="str">
            <v>41610-03-0020-000</v>
          </cell>
          <cell r="G568" t="str">
            <v>GASTOS DE EJECUCION IMP.S/TENENCIA REZAGO</v>
          </cell>
          <cell r="H568">
            <v>438</v>
          </cell>
        </row>
        <row r="569">
          <cell r="A569">
            <v>56202</v>
          </cell>
          <cell r="B569">
            <v>61222</v>
          </cell>
          <cell r="C569" t="str">
            <v>41610-03-0022-000</v>
          </cell>
          <cell r="G569" t="str">
            <v>DESCUENTO S/ACCES.DE  IMPUESTO SOBRE TENENCIA DE VEH.REZAGO</v>
          </cell>
          <cell r="H569">
            <v>439</v>
          </cell>
        </row>
        <row r="571">
          <cell r="B571">
            <v>613</v>
          </cell>
          <cell r="C571" t="str">
            <v>41610-04-0000-000</v>
          </cell>
          <cell r="F571" t="str">
            <v>IMPUESTO EMPRESARIAL A TASA UNICA (IETU)</v>
          </cell>
        </row>
        <row r="572">
          <cell r="A572">
            <v>56601</v>
          </cell>
          <cell r="B572">
            <v>61301</v>
          </cell>
          <cell r="C572" t="str">
            <v>41610-04-0001-000</v>
          </cell>
          <cell r="G572" t="str">
            <v>IMPUESTO EMPRESARIAL A TASA UNICA IETU</v>
          </cell>
          <cell r="H572">
            <v>440</v>
          </cell>
        </row>
        <row r="573">
          <cell r="A573">
            <v>56602</v>
          </cell>
          <cell r="B573">
            <v>61302</v>
          </cell>
          <cell r="C573" t="str">
            <v>41610-04-0002-000</v>
          </cell>
          <cell r="G573" t="str">
            <v>SUBSIDIO POR BENEFICIOS FISCALES IETU 100%</v>
          </cell>
          <cell r="H573">
            <v>441</v>
          </cell>
        </row>
        <row r="574">
          <cell r="A574">
            <v>57911</v>
          </cell>
          <cell r="B574">
            <v>61303</v>
          </cell>
          <cell r="C574" t="str">
            <v>41610-04-0003-000</v>
          </cell>
          <cell r="G574" t="str">
            <v>ACT. IETU REG.PEQ.CONTRIBUYENTES (REPECOS)</v>
          </cell>
          <cell r="H574">
            <v>442</v>
          </cell>
        </row>
        <row r="575">
          <cell r="A575">
            <v>57613</v>
          </cell>
          <cell r="B575">
            <v>61304</v>
          </cell>
          <cell r="C575" t="str">
            <v>41610-04-0004-000</v>
          </cell>
          <cell r="G575" t="str">
            <v>REC. IETU REG.PEQ.CONTRIBUYENTES (REPECOS)</v>
          </cell>
          <cell r="H575">
            <v>443</v>
          </cell>
        </row>
        <row r="576">
          <cell r="A576">
            <v>56603</v>
          </cell>
          <cell r="B576">
            <v>61305</v>
          </cell>
          <cell r="C576" t="str">
            <v>41610-04-0005-000</v>
          </cell>
          <cell r="G576" t="str">
            <v>IETU DEL EJERCICIO</v>
          </cell>
          <cell r="H576">
            <v>444</v>
          </cell>
        </row>
        <row r="577">
          <cell r="A577">
            <v>57920</v>
          </cell>
          <cell r="B577">
            <v>61306</v>
          </cell>
          <cell r="C577" t="str">
            <v>41610-04-0006-000</v>
          </cell>
          <cell r="G577" t="str">
            <v>ACTUALIZACION IETU DEL EJERCICIO</v>
          </cell>
          <cell r="H577">
            <v>445</v>
          </cell>
        </row>
        <row r="578">
          <cell r="A578">
            <v>57620</v>
          </cell>
          <cell r="B578">
            <v>61307</v>
          </cell>
          <cell r="C578" t="str">
            <v>41610-04-0007-000</v>
          </cell>
          <cell r="G578" t="str">
            <v>RECARGOS IETU DEL EJERCICIO</v>
          </cell>
          <cell r="H578">
            <v>446</v>
          </cell>
        </row>
        <row r="579">
          <cell r="A579">
            <v>57511</v>
          </cell>
          <cell r="B579">
            <v>61308</v>
          </cell>
          <cell r="C579" t="str">
            <v>41610-04-0008-000</v>
          </cell>
          <cell r="G579" t="str">
            <v>MULTAS IETU DEL EJERCICIO</v>
          </cell>
          <cell r="H579">
            <v>447</v>
          </cell>
        </row>
        <row r="580">
          <cell r="A580">
            <v>56604</v>
          </cell>
          <cell r="B580">
            <v>61309</v>
          </cell>
          <cell r="C580" t="str">
            <v>41610-04-0009-000</v>
          </cell>
          <cell r="G580" t="str">
            <v>IETU PAGOS PROVISIONALES</v>
          </cell>
          <cell r="H580">
            <v>448</v>
          </cell>
        </row>
        <row r="581">
          <cell r="A581">
            <v>57921</v>
          </cell>
          <cell r="B581">
            <v>61310</v>
          </cell>
          <cell r="C581" t="str">
            <v>41610-04-0010-000</v>
          </cell>
          <cell r="G581" t="str">
            <v>ACTUALIZACION IETU PAGOS PROVISIONALES</v>
          </cell>
          <cell r="H581">
            <v>449</v>
          </cell>
        </row>
        <row r="582">
          <cell r="A582">
            <v>57621</v>
          </cell>
          <cell r="B582">
            <v>61311</v>
          </cell>
          <cell r="C582" t="str">
            <v>41610-04-0011-000</v>
          </cell>
          <cell r="G582" t="str">
            <v>RECARGOS IETU PAGOS PROVISIONALES</v>
          </cell>
          <cell r="H582">
            <v>450</v>
          </cell>
        </row>
        <row r="583">
          <cell r="A583">
            <v>57512</v>
          </cell>
          <cell r="B583">
            <v>61312</v>
          </cell>
          <cell r="C583" t="str">
            <v>41610-04-0012-000</v>
          </cell>
          <cell r="G583" t="str">
            <v>MULTAS IETU PAGOS PROVISIONALES</v>
          </cell>
          <cell r="H583">
            <v>451</v>
          </cell>
        </row>
        <row r="584">
          <cell r="A584">
            <v>57707</v>
          </cell>
          <cell r="B584">
            <v>61313</v>
          </cell>
          <cell r="C584" t="str">
            <v>41610-04-0013-000</v>
          </cell>
          <cell r="G584" t="str">
            <v>DESCUENTO S/ACCES. DE IETU REG. PEQ. CONTRIB. (REPECOS)100%</v>
          </cell>
          <cell r="H584">
            <v>452</v>
          </cell>
        </row>
        <row r="586">
          <cell r="B586">
            <v>614</v>
          </cell>
          <cell r="C586" t="str">
            <v>41610-05-0000-000</v>
          </cell>
          <cell r="F586" t="str">
            <v>IMPUESTO SOBRE LA RENTA</v>
          </cell>
        </row>
        <row r="587">
          <cell r="A587">
            <v>56704</v>
          </cell>
          <cell r="B587">
            <v>61401</v>
          </cell>
          <cell r="C587" t="str">
            <v>41610-05-0001-000</v>
          </cell>
          <cell r="G587" t="str">
            <v>ISR PERSONAS MORALES PAGOS PROV.75%</v>
          </cell>
          <cell r="H587">
            <v>453</v>
          </cell>
        </row>
        <row r="588">
          <cell r="A588">
            <v>76704</v>
          </cell>
          <cell r="B588">
            <v>61402</v>
          </cell>
          <cell r="C588" t="str">
            <v>41610-05-0002-000</v>
          </cell>
          <cell r="G588" t="str">
            <v>ISR PERSONAS MORALES PAGOS PROV.25%</v>
          </cell>
          <cell r="H588">
            <v>454</v>
          </cell>
        </row>
        <row r="589">
          <cell r="A589">
            <v>56739</v>
          </cell>
          <cell r="B589">
            <v>61403</v>
          </cell>
          <cell r="C589" t="str">
            <v>41610-05-0003-000</v>
          </cell>
          <cell r="G589" t="str">
            <v>ISR PERS.MORALES PAGOS PROV.100%</v>
          </cell>
          <cell r="H589">
            <v>455</v>
          </cell>
        </row>
        <row r="590">
          <cell r="A590">
            <v>56748</v>
          </cell>
          <cell r="B590">
            <v>61404</v>
          </cell>
          <cell r="C590" t="str">
            <v>41610-05-0004-000</v>
          </cell>
          <cell r="G590" t="str">
            <v>ISR PERS FIS PAG. PROV. ACT. PEQ. CONT. 100%</v>
          </cell>
          <cell r="H590">
            <v>456</v>
          </cell>
        </row>
        <row r="591">
          <cell r="A591">
            <v>56754</v>
          </cell>
          <cell r="B591">
            <v>61405</v>
          </cell>
          <cell r="C591" t="str">
            <v>41610-05-0005-000</v>
          </cell>
          <cell r="G591" t="str">
            <v>ISR RET. P. MOR. Y FIS. PAG. PROV. ENAJ.BIENES 100%</v>
          </cell>
          <cell r="H591">
            <v>457</v>
          </cell>
        </row>
        <row r="592">
          <cell r="A592">
            <v>56756</v>
          </cell>
          <cell r="B592">
            <v>61406</v>
          </cell>
          <cell r="C592" t="str">
            <v>41610-05-0006-000</v>
          </cell>
          <cell r="G592" t="str">
            <v>ISR PERS.FISLPAG.PROV.ACT.EMPR.REG.INT.100%</v>
          </cell>
          <cell r="H592">
            <v>458</v>
          </cell>
        </row>
        <row r="593">
          <cell r="A593">
            <v>56757</v>
          </cell>
          <cell r="B593">
            <v>61407</v>
          </cell>
          <cell r="C593" t="str">
            <v>41610-05-0007-000</v>
          </cell>
          <cell r="G593" t="str">
            <v>SUBS.POR BENEFICIOS FISCALES ISR 100%</v>
          </cell>
          <cell r="H593">
            <v>459</v>
          </cell>
        </row>
        <row r="594">
          <cell r="A594">
            <v>57902</v>
          </cell>
          <cell r="B594">
            <v>61408</v>
          </cell>
          <cell r="C594" t="str">
            <v>41610-05-0008-000</v>
          </cell>
          <cell r="G594" t="str">
            <v>ACTUALIZACION  ISR 75%</v>
          </cell>
          <cell r="H594">
            <v>460</v>
          </cell>
        </row>
        <row r="595">
          <cell r="A595">
            <v>77902</v>
          </cell>
          <cell r="B595">
            <v>61409</v>
          </cell>
          <cell r="C595" t="str">
            <v>41610-05-0009-000</v>
          </cell>
          <cell r="G595" t="str">
            <v>ACTUALIZACION  ISR 25%</v>
          </cell>
          <cell r="H595">
            <v>461</v>
          </cell>
        </row>
        <row r="596">
          <cell r="A596">
            <v>57908</v>
          </cell>
          <cell r="B596">
            <v>61410</v>
          </cell>
          <cell r="C596" t="str">
            <v>41610-05-0010-000</v>
          </cell>
          <cell r="G596" t="str">
            <v>ACTUALIZACION ISR REPECOS 100%</v>
          </cell>
          <cell r="H596">
            <v>462</v>
          </cell>
        </row>
        <row r="597">
          <cell r="A597">
            <v>57910</v>
          </cell>
          <cell r="B597">
            <v>61411</v>
          </cell>
          <cell r="C597" t="str">
            <v>41610-05-0011-000</v>
          </cell>
          <cell r="G597" t="str">
            <v>ACTUALIZACION ISR 5% S/ENAJ.DE INMUEBLES</v>
          </cell>
          <cell r="H597">
            <v>463</v>
          </cell>
        </row>
        <row r="598">
          <cell r="A598">
            <v>57508</v>
          </cell>
          <cell r="B598">
            <v>61412</v>
          </cell>
          <cell r="C598" t="str">
            <v>41610-05-0012-000</v>
          </cell>
          <cell r="G598" t="str">
            <v>MULTAS ISR 5% S/ENAJENACION DE INMUEBLES</v>
          </cell>
          <cell r="H598">
            <v>464</v>
          </cell>
        </row>
        <row r="599">
          <cell r="A599">
            <v>57912</v>
          </cell>
          <cell r="B599">
            <v>61413</v>
          </cell>
          <cell r="C599" t="str">
            <v>41610-05-0013-000</v>
          </cell>
          <cell r="G599" t="str">
            <v>ACT. ISR 5% REGIMEN INTERMEDIO 100%</v>
          </cell>
          <cell r="H599">
            <v>465</v>
          </cell>
        </row>
        <row r="600">
          <cell r="A600">
            <v>57510</v>
          </cell>
          <cell r="B600">
            <v>61414</v>
          </cell>
          <cell r="C600" t="str">
            <v>41610-05-0014-000</v>
          </cell>
          <cell r="G600" t="str">
            <v>MULTAS ISR 5% REGIMEN INTERMEDIO 100%</v>
          </cell>
          <cell r="H600">
            <v>466</v>
          </cell>
        </row>
        <row r="601">
          <cell r="A601">
            <v>57502</v>
          </cell>
          <cell r="B601">
            <v>61415</v>
          </cell>
          <cell r="C601" t="str">
            <v>41610-05-0015-000</v>
          </cell>
          <cell r="G601" t="str">
            <v>MULTAS ISR IA IVA E IEPS FISC. 100%</v>
          </cell>
          <cell r="H601">
            <v>467</v>
          </cell>
        </row>
        <row r="602">
          <cell r="A602">
            <v>57914</v>
          </cell>
          <cell r="B602">
            <v>61416</v>
          </cell>
          <cell r="C602" t="str">
            <v>41610-05-0016-000</v>
          </cell>
          <cell r="G602" t="str">
            <v>ACT.DE MULTAS IMPUESTAS POR FISCALIZACION 1005</v>
          </cell>
          <cell r="H602">
            <v>468</v>
          </cell>
        </row>
        <row r="603">
          <cell r="A603">
            <v>57503</v>
          </cell>
          <cell r="B603">
            <v>61417</v>
          </cell>
          <cell r="C603" t="str">
            <v>41610-05-0017-000</v>
          </cell>
          <cell r="G603" t="str">
            <v>MULTAS ISR IA IVA E IEPS VIG.OBLIG.</v>
          </cell>
          <cell r="H603">
            <v>469</v>
          </cell>
        </row>
        <row r="604">
          <cell r="A604">
            <v>57505</v>
          </cell>
          <cell r="B604">
            <v>61418</v>
          </cell>
          <cell r="C604" t="str">
            <v>41610-05-0018-000</v>
          </cell>
          <cell r="G604" t="str">
            <v>MULTAS POR CORRECCION FISCAL</v>
          </cell>
          <cell r="H604">
            <v>470</v>
          </cell>
        </row>
        <row r="605">
          <cell r="A605">
            <v>57605</v>
          </cell>
          <cell r="B605">
            <v>61419</v>
          </cell>
          <cell r="C605" t="str">
            <v>41610-05-0019-000</v>
          </cell>
          <cell r="G605" t="str">
            <v>RECARGOS ISR 100%</v>
          </cell>
          <cell r="H605">
            <v>471</v>
          </cell>
        </row>
        <row r="606">
          <cell r="A606">
            <v>57608</v>
          </cell>
          <cell r="B606">
            <v>61420</v>
          </cell>
          <cell r="C606" t="str">
            <v>41610-05-0020-000</v>
          </cell>
          <cell r="G606" t="str">
            <v>RECARGOS ISR REPECOS 100%</v>
          </cell>
          <cell r="H606">
            <v>472</v>
          </cell>
        </row>
        <row r="607">
          <cell r="A607">
            <v>57611</v>
          </cell>
          <cell r="B607">
            <v>61421</v>
          </cell>
          <cell r="C607" t="str">
            <v>41610-05-0021-000</v>
          </cell>
          <cell r="G607" t="str">
            <v>REC. POR MORA CREDITOS FISCALIZACION 100%</v>
          </cell>
          <cell r="H607">
            <v>473</v>
          </cell>
        </row>
        <row r="608">
          <cell r="A608">
            <v>57612</v>
          </cell>
          <cell r="B608">
            <v>61423</v>
          </cell>
          <cell r="C608" t="str">
            <v>41610-05-0023-000</v>
          </cell>
          <cell r="G608" t="str">
            <v>RECARGOS ISR 5% S/ENAJ.DE INMUEBLES</v>
          </cell>
          <cell r="H608">
            <v>474</v>
          </cell>
        </row>
        <row r="609">
          <cell r="A609">
            <v>57614</v>
          </cell>
          <cell r="B609">
            <v>61424</v>
          </cell>
          <cell r="C609" t="str">
            <v>41610-05-0024-000</v>
          </cell>
          <cell r="G609" t="str">
            <v>RECARGOS ISR 5% REGIMEN INTERMEDIO 100%</v>
          </cell>
          <cell r="H609">
            <v>475</v>
          </cell>
        </row>
        <row r="610">
          <cell r="A610">
            <v>57610</v>
          </cell>
          <cell r="B610">
            <v>61425</v>
          </cell>
          <cell r="C610" t="str">
            <v>41610-05-0025-000</v>
          </cell>
          <cell r="G610" t="str">
            <v>INTERESES POR PLAZO CREDITOS FISCALIZACION  100%</v>
          </cell>
          <cell r="H610">
            <v>476</v>
          </cell>
        </row>
        <row r="611">
          <cell r="A611">
            <v>57403</v>
          </cell>
          <cell r="B611">
            <v>61427</v>
          </cell>
          <cell r="C611" t="str">
            <v>41610-05-0027-000</v>
          </cell>
          <cell r="G611" t="str">
            <v>GASTOS DE EJECUCION VIG. DE OBLIGACIONES</v>
          </cell>
          <cell r="H611">
            <v>477</v>
          </cell>
        </row>
        <row r="612">
          <cell r="A612">
            <v>57405</v>
          </cell>
          <cell r="B612">
            <v>61428</v>
          </cell>
          <cell r="C612" t="str">
            <v>41610-05-0028-000</v>
          </cell>
          <cell r="G612" t="str">
            <v>GASTOS DE EJECUCION DE CREDITOS FIS. FEDERALES</v>
          </cell>
          <cell r="H612">
            <v>478</v>
          </cell>
        </row>
        <row r="613">
          <cell r="A613">
            <v>56758</v>
          </cell>
          <cell r="B613">
            <v>61435</v>
          </cell>
          <cell r="C613" t="str">
            <v>41610-05-0035-000</v>
          </cell>
          <cell r="G613" t="str">
            <v>ISR DEL EJERCICIO</v>
          </cell>
          <cell r="H613">
            <v>479</v>
          </cell>
        </row>
        <row r="614">
          <cell r="A614">
            <v>57915</v>
          </cell>
          <cell r="B614">
            <v>61436</v>
          </cell>
          <cell r="C614" t="str">
            <v>41610-05-0036-000</v>
          </cell>
          <cell r="G614" t="str">
            <v>ACTUALIZACION ISR DEL EJERCICIO</v>
          </cell>
          <cell r="H614">
            <v>480</v>
          </cell>
        </row>
        <row r="615">
          <cell r="A615">
            <v>56740</v>
          </cell>
          <cell r="B615">
            <v>61437</v>
          </cell>
          <cell r="C615" t="str">
            <v>41610-05-0037-000</v>
          </cell>
          <cell r="G615" t="str">
            <v>ISR RETENCION DE SALARIOS</v>
          </cell>
          <cell r="H615">
            <v>481</v>
          </cell>
        </row>
        <row r="616">
          <cell r="A616">
            <v>57916</v>
          </cell>
          <cell r="B616">
            <v>61438</v>
          </cell>
          <cell r="C616" t="str">
            <v>41610-05-0038-000</v>
          </cell>
          <cell r="G616" t="str">
            <v>ACTUALIZACION ISR RETENCION DE SALARIOS</v>
          </cell>
          <cell r="H616">
            <v>482</v>
          </cell>
        </row>
        <row r="617">
          <cell r="A617">
            <v>57616</v>
          </cell>
          <cell r="B617">
            <v>61439</v>
          </cell>
          <cell r="C617" t="str">
            <v>41610-05-0039-000</v>
          </cell>
          <cell r="G617" t="str">
            <v>RECARGOS ISR RETENCION DE SALARIOS</v>
          </cell>
          <cell r="H617">
            <v>483</v>
          </cell>
        </row>
        <row r="618">
          <cell r="A618">
            <v>56759</v>
          </cell>
          <cell r="B618">
            <v>61440</v>
          </cell>
          <cell r="C618" t="str">
            <v>41610-05-0040-000</v>
          </cell>
          <cell r="G618" t="str">
            <v>ISR RETENCIONES  HONORARIOS</v>
          </cell>
          <cell r="H618">
            <v>484</v>
          </cell>
        </row>
        <row r="619">
          <cell r="A619">
            <v>57917</v>
          </cell>
          <cell r="B619">
            <v>61441</v>
          </cell>
          <cell r="C619" t="str">
            <v>41610-05-0041-000</v>
          </cell>
          <cell r="G619" t="str">
            <v>ACTUALIZACION ISR RETENCIONES  HONORARIOS</v>
          </cell>
          <cell r="H619">
            <v>485</v>
          </cell>
        </row>
        <row r="620">
          <cell r="A620">
            <v>57617</v>
          </cell>
          <cell r="B620">
            <v>61442</v>
          </cell>
          <cell r="C620" t="str">
            <v>41610-05-0042-000</v>
          </cell>
          <cell r="G620" t="str">
            <v>RECARGOS ISR RETENCIONES  HONORARIOS</v>
          </cell>
          <cell r="H620">
            <v>486</v>
          </cell>
        </row>
        <row r="621">
          <cell r="A621">
            <v>57918</v>
          </cell>
          <cell r="B621">
            <v>61443</v>
          </cell>
          <cell r="C621" t="str">
            <v>41610-05-0043-000</v>
          </cell>
          <cell r="G621" t="str">
            <v>ACTUALIZACION ISR PAGOS PROVISIONALES</v>
          </cell>
          <cell r="H621">
            <v>487</v>
          </cell>
        </row>
        <row r="622">
          <cell r="A622">
            <v>57618</v>
          </cell>
          <cell r="B622">
            <v>61444</v>
          </cell>
          <cell r="C622" t="str">
            <v>41610-05-0044-000</v>
          </cell>
          <cell r="G622" t="str">
            <v>RECARGOS ISR PAGOS PROVISIONALES</v>
          </cell>
          <cell r="H622">
            <v>488</v>
          </cell>
        </row>
        <row r="623">
          <cell r="A623">
            <v>57702</v>
          </cell>
          <cell r="B623">
            <v>61445</v>
          </cell>
          <cell r="C623" t="str">
            <v>41610-05-0045-000</v>
          </cell>
          <cell r="G623" t="str">
            <v>DESCUENTO S/ ACCES. DE MULTAS ISR IA IVA E IEPS FISC. 100%</v>
          </cell>
          <cell r="H623">
            <v>489</v>
          </cell>
        </row>
        <row r="624">
          <cell r="A624">
            <v>57703</v>
          </cell>
          <cell r="B624">
            <v>61446</v>
          </cell>
          <cell r="C624" t="str">
            <v>41610-05-0046-000</v>
          </cell>
          <cell r="G624" t="str">
            <v>DESCUENTO S/ ACCES. DE MULTAS ISR IA IVA E IEPS VIG.OBLIG. 100%</v>
          </cell>
          <cell r="H624">
            <v>490</v>
          </cell>
        </row>
        <row r="625">
          <cell r="A625">
            <v>57704</v>
          </cell>
          <cell r="B625">
            <v>61447</v>
          </cell>
          <cell r="C625" t="str">
            <v>41610-05-0047-000</v>
          </cell>
          <cell r="G625" t="str">
            <v>DESCUENTO S/ ACCES.DE MULTAS DE CONTROL DE OBLIG. REG. GRAL. LEY</v>
          </cell>
          <cell r="H625">
            <v>491</v>
          </cell>
        </row>
        <row r="626">
          <cell r="A626">
            <v>57705</v>
          </cell>
          <cell r="B626">
            <v>61448</v>
          </cell>
          <cell r="C626" t="str">
            <v>41610-05-0048-000</v>
          </cell>
          <cell r="G626" t="str">
            <v>DESCUENTO S/ ACCES. DE ISR PERS FIS PAG. PROV. ACT. PEQ. CONT. 100%</v>
          </cell>
          <cell r="H626">
            <v>492</v>
          </cell>
        </row>
        <row r="627">
          <cell r="A627">
            <v>57514</v>
          </cell>
          <cell r="B627">
            <v>61449</v>
          </cell>
          <cell r="C627" t="str">
            <v>41610-05-0049-000</v>
          </cell>
          <cell r="G627" t="str">
            <v>DESCUENTO S/ MULTAS ISR IA IVA E IEPS FISCALIZADAS. 100%</v>
          </cell>
          <cell r="H627">
            <v>493</v>
          </cell>
        </row>
        <row r="628">
          <cell r="A628">
            <v>57515</v>
          </cell>
          <cell r="B628">
            <v>61450</v>
          </cell>
          <cell r="C628" t="str">
            <v>41610-05-0050-000</v>
          </cell>
          <cell r="G628" t="str">
            <v>DESCUENTO S/  MULTAS ISR IA IVA E IEPS VIG.OBLIG. 100%</v>
          </cell>
          <cell r="H628">
            <v>494</v>
          </cell>
        </row>
        <row r="629">
          <cell r="A629">
            <v>57516</v>
          </cell>
          <cell r="B629">
            <v>61451</v>
          </cell>
          <cell r="C629" t="str">
            <v>41610-05-0051-000</v>
          </cell>
          <cell r="G629" t="str">
            <v>DESCUENTO S/MULTAS DE CONTROL DE OBLIG. REG. GRAL. LEY</v>
          </cell>
          <cell r="H629">
            <v>495</v>
          </cell>
        </row>
        <row r="630">
          <cell r="A630">
            <v>57622</v>
          </cell>
          <cell r="B630">
            <v>61452</v>
          </cell>
          <cell r="C630" t="str">
            <v>41610-05-0052-000</v>
          </cell>
          <cell r="G630" t="str">
            <v>INT. POR PLAZO PEQ. CONTRIBUYENTE 100%</v>
          </cell>
          <cell r="H630">
            <v>496</v>
          </cell>
        </row>
        <row r="631">
          <cell r="A631">
            <v>57623</v>
          </cell>
          <cell r="B631">
            <v>61453</v>
          </cell>
          <cell r="C631" t="str">
            <v>41610-05-0053-000</v>
          </cell>
          <cell r="G631" t="str">
            <v>REC. POR MORA PEQ. CONTRIBUYENTE 100%</v>
          </cell>
          <cell r="H631">
            <v>497</v>
          </cell>
        </row>
        <row r="633">
          <cell r="B633">
            <v>615</v>
          </cell>
          <cell r="C633" t="str">
            <v>41610-06-0000-000</v>
          </cell>
          <cell r="F633" t="str">
            <v>IMPUESTO AL VALOR AGREGADO</v>
          </cell>
        </row>
        <row r="634">
          <cell r="A634">
            <v>56901</v>
          </cell>
          <cell r="B634">
            <v>61501</v>
          </cell>
          <cell r="C634" t="str">
            <v>41610-06-0001-000</v>
          </cell>
          <cell r="G634" t="str">
            <v>IVA PAG PROV.PERS.MOR. Y FIS. 100%</v>
          </cell>
          <cell r="H634">
            <v>498</v>
          </cell>
        </row>
        <row r="635">
          <cell r="A635">
            <v>56905</v>
          </cell>
          <cell r="B635">
            <v>61502</v>
          </cell>
          <cell r="C635" t="str">
            <v>41610-06-0002-000</v>
          </cell>
          <cell r="G635" t="str">
            <v>DEC.ANUAL Y COMPL.R.SIMPLIF.100%</v>
          </cell>
          <cell r="H635">
            <v>499</v>
          </cell>
        </row>
        <row r="636">
          <cell r="A636">
            <v>56913</v>
          </cell>
          <cell r="B636">
            <v>61503</v>
          </cell>
          <cell r="C636" t="str">
            <v>41610-06-0003-000</v>
          </cell>
          <cell r="G636" t="str">
            <v>REGIMEN PEQ.CONTRIB. 100%</v>
          </cell>
          <cell r="H636">
            <v>500</v>
          </cell>
        </row>
        <row r="637">
          <cell r="A637">
            <v>56914</v>
          </cell>
          <cell r="B637">
            <v>61504</v>
          </cell>
          <cell r="C637" t="str">
            <v>41610-06-0004-000</v>
          </cell>
          <cell r="G637" t="str">
            <v>SUBSIDIO POR BENEFICIOS FISCALES IVA 100%</v>
          </cell>
          <cell r="H637">
            <v>501</v>
          </cell>
        </row>
        <row r="638">
          <cell r="A638">
            <v>57609</v>
          </cell>
          <cell r="B638">
            <v>61505</v>
          </cell>
          <cell r="C638" t="str">
            <v>41610-06-0005-000</v>
          </cell>
          <cell r="G638" t="str">
            <v>RECARGOS IVA REPECOS 100%</v>
          </cell>
          <cell r="H638">
            <v>502</v>
          </cell>
        </row>
        <row r="639">
          <cell r="A639">
            <v>57909</v>
          </cell>
          <cell r="B639">
            <v>61506</v>
          </cell>
          <cell r="C639" t="str">
            <v>41610-06-0006-000</v>
          </cell>
          <cell r="G639" t="str">
            <v>ACTUALIZACION IVA REPECOS 100%</v>
          </cell>
          <cell r="H639">
            <v>503</v>
          </cell>
        </row>
        <row r="640">
          <cell r="A640">
            <v>57919</v>
          </cell>
          <cell r="B640">
            <v>61507</v>
          </cell>
          <cell r="C640" t="str">
            <v>41610-06-0007-000</v>
          </cell>
          <cell r="G640" t="str">
            <v xml:space="preserve">ACTUALIZACION IVA </v>
          </cell>
          <cell r="H640">
            <v>504</v>
          </cell>
        </row>
        <row r="641">
          <cell r="A641">
            <v>57619</v>
          </cell>
          <cell r="B641">
            <v>61508</v>
          </cell>
          <cell r="C641" t="str">
            <v>41610-06-0008-000</v>
          </cell>
          <cell r="G641" t="str">
            <v xml:space="preserve">RECARGOS IVA </v>
          </cell>
          <cell r="H641">
            <v>505</v>
          </cell>
        </row>
        <row r="642">
          <cell r="A642">
            <v>57706</v>
          </cell>
          <cell r="B642">
            <v>61509</v>
          </cell>
          <cell r="C642" t="str">
            <v>41610-06-0009-000</v>
          </cell>
          <cell r="G642" t="str">
            <v>DESCUENTO S/ACCES DE IVA REGIMEN PEQ.CONTRIB. 100%</v>
          </cell>
          <cell r="H642">
            <v>506</v>
          </cell>
        </row>
        <row r="644">
          <cell r="B644">
            <v>616</v>
          </cell>
          <cell r="C644" t="str">
            <v>41610-07-0000-000</v>
          </cell>
          <cell r="F644" t="str">
            <v>IMPUESTO ESPECIAL  SOBRE PRODUCCION Y SERVICIOS</v>
          </cell>
        </row>
        <row r="645">
          <cell r="A645">
            <v>57201</v>
          </cell>
          <cell r="B645">
            <v>61601</v>
          </cell>
          <cell r="C645" t="str">
            <v>41610-07-0001-000</v>
          </cell>
          <cell r="G645" t="str">
            <v>IEPS GASOLINA 9/11</v>
          </cell>
          <cell r="H645">
            <v>507</v>
          </cell>
        </row>
        <row r="646">
          <cell r="A646">
            <v>77201</v>
          </cell>
          <cell r="B646">
            <v>61602</v>
          </cell>
          <cell r="C646" t="str">
            <v>41610-07-0002-000</v>
          </cell>
          <cell r="G646" t="str">
            <v>IEPS GASOLINA 2/11</v>
          </cell>
          <cell r="H646">
            <v>508</v>
          </cell>
        </row>
        <row r="647">
          <cell r="A647">
            <v>57211</v>
          </cell>
          <cell r="B647">
            <v>61603</v>
          </cell>
          <cell r="C647" t="str">
            <v>41610-07-0003-000</v>
          </cell>
          <cell r="G647" t="str">
            <v>IEPS GASOLINA 9/11 FISCALIZADO</v>
          </cell>
          <cell r="H647">
            <v>509</v>
          </cell>
        </row>
        <row r="648">
          <cell r="A648">
            <v>77211</v>
          </cell>
          <cell r="B648">
            <v>61604</v>
          </cell>
          <cell r="C648" t="str">
            <v>41610-07-0004-000</v>
          </cell>
          <cell r="G648" t="str">
            <v>IEPS GASOLINA 2/11 FISCALIZADO</v>
          </cell>
          <cell r="H648">
            <v>510</v>
          </cell>
        </row>
        <row r="649">
          <cell r="A649">
            <v>57203</v>
          </cell>
          <cell r="B649">
            <v>61605</v>
          </cell>
          <cell r="C649" t="str">
            <v>41610-07-0005-000</v>
          </cell>
          <cell r="G649" t="str">
            <v>ACTUALIZACION IEPS GASOLINA 9/11</v>
          </cell>
          <cell r="H649">
            <v>511</v>
          </cell>
        </row>
        <row r="650">
          <cell r="A650">
            <v>77203</v>
          </cell>
          <cell r="B650">
            <v>61606</v>
          </cell>
          <cell r="C650" t="str">
            <v>41610-07-0006-000</v>
          </cell>
          <cell r="G650" t="str">
            <v>ACTUALIZACION IEPS GASOLINA 2/11</v>
          </cell>
          <cell r="H650">
            <v>512</v>
          </cell>
        </row>
        <row r="651">
          <cell r="A651">
            <v>57213</v>
          </cell>
          <cell r="B651">
            <v>61607</v>
          </cell>
          <cell r="C651" t="str">
            <v>41610-07-0007-000</v>
          </cell>
          <cell r="G651" t="str">
            <v>ACTUALIZACION IEPS GASOLINA 9/11 FISCALIZADO</v>
          </cell>
          <cell r="H651">
            <v>513</v>
          </cell>
        </row>
        <row r="652">
          <cell r="A652">
            <v>77213</v>
          </cell>
          <cell r="B652">
            <v>61608</v>
          </cell>
          <cell r="C652" t="str">
            <v>41610-07-0008-000</v>
          </cell>
          <cell r="G652" t="str">
            <v>ACTUALIZACION IEPS GASOLINA 2/11 FISCALIZADO</v>
          </cell>
          <cell r="H652">
            <v>514</v>
          </cell>
        </row>
        <row r="653">
          <cell r="A653">
            <v>57206</v>
          </cell>
          <cell r="B653">
            <v>61609</v>
          </cell>
          <cell r="C653" t="str">
            <v>41610-07-0009-000</v>
          </cell>
          <cell r="G653" t="str">
            <v>MULTAS POR INCUMPLIMIENTO A REQUERIMIENTO IEPS 9/11</v>
          </cell>
          <cell r="H653">
            <v>515</v>
          </cell>
        </row>
        <row r="654">
          <cell r="A654">
            <v>77206</v>
          </cell>
          <cell r="B654">
            <v>61610</v>
          </cell>
          <cell r="C654" t="str">
            <v>41610-07-0010-000</v>
          </cell>
          <cell r="G654" t="str">
            <v>MULTAS POR INCUMPL. A REQ.IEPS GAS 2/11</v>
          </cell>
          <cell r="H654">
            <v>516</v>
          </cell>
        </row>
        <row r="655">
          <cell r="A655">
            <v>57207</v>
          </cell>
          <cell r="B655">
            <v>61611</v>
          </cell>
          <cell r="C655" t="str">
            <v>41610-07-0011-000</v>
          </cell>
          <cell r="G655" t="str">
            <v>MULTAS POR EXTEMPORANEIDAD IEPS GASOLINA 9/11</v>
          </cell>
          <cell r="H655">
            <v>517</v>
          </cell>
        </row>
        <row r="656">
          <cell r="A656">
            <v>77207</v>
          </cell>
          <cell r="B656">
            <v>61612</v>
          </cell>
          <cell r="C656" t="str">
            <v>41610-07-0012-000</v>
          </cell>
          <cell r="G656" t="str">
            <v>MULTAS POR EXTEMPORANEIDAD IEPS GAS 2/11</v>
          </cell>
          <cell r="H656">
            <v>518</v>
          </cell>
        </row>
        <row r="657">
          <cell r="A657">
            <v>57204</v>
          </cell>
          <cell r="B657">
            <v>61613</v>
          </cell>
          <cell r="C657" t="str">
            <v>41610-07-0013-000</v>
          </cell>
          <cell r="G657" t="str">
            <v>MULTAS POR CORRECCION FISCAL IEPS GASOLINA 9/11</v>
          </cell>
          <cell r="H657">
            <v>519</v>
          </cell>
        </row>
        <row r="658">
          <cell r="A658">
            <v>77204</v>
          </cell>
          <cell r="B658">
            <v>61614</v>
          </cell>
          <cell r="C658" t="str">
            <v>41610-07-0014-000</v>
          </cell>
          <cell r="G658" t="str">
            <v>MULTAS POR CORRECC.FISC.IEPS GAS 2/11</v>
          </cell>
          <cell r="H658">
            <v>520</v>
          </cell>
        </row>
        <row r="659">
          <cell r="A659">
            <v>57214</v>
          </cell>
          <cell r="B659">
            <v>61615</v>
          </cell>
          <cell r="C659" t="str">
            <v>41610-07-0015-000</v>
          </cell>
          <cell r="G659" t="str">
            <v>MULTA POR CORRECC.FISCAL IEPS GASOLINA 9/11 FISCALIZ.</v>
          </cell>
          <cell r="H659">
            <v>521</v>
          </cell>
        </row>
        <row r="660">
          <cell r="A660">
            <v>77214</v>
          </cell>
          <cell r="B660">
            <v>61616</v>
          </cell>
          <cell r="C660" t="str">
            <v>41610-07-0016-000</v>
          </cell>
          <cell r="G660" t="str">
            <v>MULTA POR CORRECC.FISCAL IEPS GASOLINA 2/11 FISCALIZ.</v>
          </cell>
          <cell r="H660">
            <v>522</v>
          </cell>
        </row>
        <row r="661">
          <cell r="A661">
            <v>57202</v>
          </cell>
          <cell r="B661">
            <v>61617</v>
          </cell>
          <cell r="C661" t="str">
            <v>41610-07-0017-000</v>
          </cell>
          <cell r="G661" t="str">
            <v>RECARGOS IEPS GASOLINA 9/11</v>
          </cell>
          <cell r="H661">
            <v>523</v>
          </cell>
        </row>
        <row r="662">
          <cell r="A662">
            <v>77202</v>
          </cell>
          <cell r="B662">
            <v>61618</v>
          </cell>
          <cell r="C662" t="str">
            <v>41610-07-0018-000</v>
          </cell>
          <cell r="G662" t="str">
            <v>RECARGOS IEPS GASOLINA 2/11</v>
          </cell>
          <cell r="H662">
            <v>524</v>
          </cell>
        </row>
        <row r="663">
          <cell r="A663">
            <v>57212</v>
          </cell>
          <cell r="B663">
            <v>61619</v>
          </cell>
          <cell r="C663" t="str">
            <v>41610-07-0019-000</v>
          </cell>
          <cell r="G663" t="str">
            <v>RECARGOS IEPS GASOLINA 9/11 FISCALIZADO</v>
          </cell>
          <cell r="H663">
            <v>525</v>
          </cell>
        </row>
        <row r="664">
          <cell r="A664">
            <v>77212</v>
          </cell>
          <cell r="B664">
            <v>61620</v>
          </cell>
          <cell r="C664" t="str">
            <v>41610-07-0020-000</v>
          </cell>
          <cell r="G664" t="str">
            <v>RECARGOS IEPS GASOLINA 2/11 FISCALIZADO</v>
          </cell>
          <cell r="H664">
            <v>526</v>
          </cell>
        </row>
        <row r="665">
          <cell r="A665">
            <v>57205</v>
          </cell>
          <cell r="B665">
            <v>61621</v>
          </cell>
          <cell r="C665" t="str">
            <v>41610-07-0021-000</v>
          </cell>
          <cell r="G665" t="str">
            <v>GASTOS DE EJECUCION IEPS GASOLINA 9/11</v>
          </cell>
          <cell r="H665">
            <v>527</v>
          </cell>
        </row>
        <row r="666">
          <cell r="A666">
            <v>77205</v>
          </cell>
          <cell r="B666">
            <v>61622</v>
          </cell>
          <cell r="C666" t="str">
            <v>41610-07-0022-000</v>
          </cell>
          <cell r="G666" t="str">
            <v>GASTOS DE EJECUCION IEPS GAS 2/11</v>
          </cell>
          <cell r="H666">
            <v>528</v>
          </cell>
        </row>
        <row r="667">
          <cell r="A667">
            <v>57215</v>
          </cell>
          <cell r="B667">
            <v>61624</v>
          </cell>
          <cell r="C667" t="str">
            <v>41610-07-0024-000</v>
          </cell>
          <cell r="G667" t="str">
            <v>DESCUENTO S/ACCES. DE MULTAS X INCUMPLIMIENTO A REQUERIMIENTO IEPS 9/11</v>
          </cell>
          <cell r="H667">
            <v>529</v>
          </cell>
        </row>
        <row r="668">
          <cell r="A668">
            <v>77215</v>
          </cell>
          <cell r="B668">
            <v>61625</v>
          </cell>
          <cell r="C668" t="str">
            <v>41610-07-0025-000</v>
          </cell>
          <cell r="G668" t="str">
            <v>DESCUENTO S/ACCES. DE MULTAS X INCUMPLIMIENTO A REQUERIMIENTO IEPS 2/11</v>
          </cell>
          <cell r="H668">
            <v>530</v>
          </cell>
        </row>
        <row r="669">
          <cell r="A669">
            <v>57216</v>
          </cell>
          <cell r="B669">
            <v>61626</v>
          </cell>
          <cell r="C669" t="str">
            <v>41610-07-0026-000</v>
          </cell>
          <cell r="G669" t="str">
            <v>DESCUENTO S/ACCES. DE MULTAS POR EXTEMPORANEIDAD IEPS GASOLINA 9/11</v>
          </cell>
          <cell r="H669">
            <v>531</v>
          </cell>
        </row>
        <row r="670">
          <cell r="A670">
            <v>77216</v>
          </cell>
          <cell r="B670">
            <v>61627</v>
          </cell>
          <cell r="C670" t="str">
            <v>41610-07-0027-000</v>
          </cell>
          <cell r="G670" t="str">
            <v>DESCUENTO S/ACCES. DE MULTAS POR EXTEMPORANEIDAD IEPS GASOLINA 2/11</v>
          </cell>
          <cell r="H670">
            <v>532</v>
          </cell>
        </row>
        <row r="671">
          <cell r="A671">
            <v>57217</v>
          </cell>
          <cell r="B671">
            <v>61628</v>
          </cell>
          <cell r="C671" t="str">
            <v>41610-07-0028-000</v>
          </cell>
          <cell r="G671" t="str">
            <v>DESCUENTO S/MULTAS X INCUMPLIMIENTO A REQUERIMIENTO IEPS 9/11</v>
          </cell>
          <cell r="H671">
            <v>533</v>
          </cell>
        </row>
        <row r="672">
          <cell r="A672">
            <v>77217</v>
          </cell>
          <cell r="B672">
            <v>61629</v>
          </cell>
          <cell r="C672" t="str">
            <v>41610-07-0029-000</v>
          </cell>
          <cell r="G672" t="str">
            <v>DESCUENTO S/MULTAS X INCUMPLIMIENTO A REQUERIMIENTO IEPS 2/11</v>
          </cell>
          <cell r="H672">
            <v>534</v>
          </cell>
        </row>
        <row r="673">
          <cell r="A673">
            <v>57218</v>
          </cell>
          <cell r="B673">
            <v>61630</v>
          </cell>
          <cell r="C673" t="str">
            <v>41610-07-0030-000</v>
          </cell>
          <cell r="G673" t="str">
            <v>DESCUENTO S/MULTAS POR EXTEMPORANEIDAD IEPS GASOLINA 9/11</v>
          </cell>
          <cell r="H673">
            <v>535</v>
          </cell>
        </row>
        <row r="674">
          <cell r="A674">
            <v>77218</v>
          </cell>
          <cell r="B674">
            <v>61631</v>
          </cell>
          <cell r="C674" t="str">
            <v>41610-07-0031-000</v>
          </cell>
          <cell r="G674" t="str">
            <v>DESCUENTO S/MULTAS POR EXTEMPORANEIDAD IEPS GASOLINA 2/11</v>
          </cell>
          <cell r="H674">
            <v>536</v>
          </cell>
        </row>
        <row r="676">
          <cell r="B676">
            <v>617</v>
          </cell>
          <cell r="C676" t="str">
            <v>41610-08-0000-000</v>
          </cell>
          <cell r="F676" t="str">
            <v>PESCA DEPORTIVA Y VIDA SILVESTRE</v>
          </cell>
        </row>
        <row r="677">
          <cell r="A677">
            <v>57301</v>
          </cell>
          <cell r="B677">
            <v>61701</v>
          </cell>
          <cell r="C677" t="str">
            <v>41610-08-0001-000</v>
          </cell>
          <cell r="G677" t="str">
            <v>PERMISOS PARA PESCA DEPORTIVA</v>
          </cell>
          <cell r="H677">
            <v>537</v>
          </cell>
        </row>
        <row r="678">
          <cell r="A678">
            <v>57302</v>
          </cell>
          <cell r="B678">
            <v>61702</v>
          </cell>
          <cell r="C678" t="str">
            <v>41610-08-0002-000</v>
          </cell>
          <cell r="G678" t="str">
            <v>APROVECHAMIENTO RECURSOS PESQUEROS</v>
          </cell>
          <cell r="H678">
            <v>538</v>
          </cell>
        </row>
        <row r="679">
          <cell r="A679">
            <v>57303</v>
          </cell>
          <cell r="B679">
            <v>61703</v>
          </cell>
          <cell r="C679" t="str">
            <v>41610-08-0003-000</v>
          </cell>
          <cell r="G679" t="str">
            <v>LICENCIA DE CAZA DEPORTIVA</v>
          </cell>
          <cell r="H679">
            <v>539</v>
          </cell>
        </row>
        <row r="680">
          <cell r="A680">
            <v>57304</v>
          </cell>
          <cell r="B680">
            <v>61704</v>
          </cell>
          <cell r="C680" t="str">
            <v>41610-08-0004-000</v>
          </cell>
          <cell r="G680" t="str">
            <v>REGISTRO DE ORGANIZACIONES (CLUBS CAZA)</v>
          </cell>
          <cell r="H680">
            <v>540</v>
          </cell>
        </row>
        <row r="681">
          <cell r="A681">
            <v>57305</v>
          </cell>
          <cell r="B681">
            <v>61705</v>
          </cell>
          <cell r="C681" t="str">
            <v>41610-08-0005-000</v>
          </cell>
          <cell r="G681" t="str">
            <v>REGISTRO PRESTADORES DE SERVICIO (TIENDAS DE MASCOTAS)</v>
          </cell>
          <cell r="H681">
            <v>541</v>
          </cell>
        </row>
        <row r="682">
          <cell r="A682">
            <v>57306</v>
          </cell>
          <cell r="B682">
            <v>61706</v>
          </cell>
          <cell r="C682" t="str">
            <v>41610-08-0006-000</v>
          </cell>
          <cell r="G682" t="str">
            <v>REGISTRO PRESTADORES DE SERVICIO (TAXI DERMISTAS)</v>
          </cell>
          <cell r="H682">
            <v>542</v>
          </cell>
        </row>
        <row r="683">
          <cell r="A683">
            <v>57308</v>
          </cell>
          <cell r="B683">
            <v>61707</v>
          </cell>
          <cell r="C683" t="str">
            <v>41610-08-0007-000</v>
          </cell>
          <cell r="G683" t="str">
            <v>LICENCIAS DE PRESTADORES DE SERVICIOS A PROVEC</v>
          </cell>
          <cell r="H683">
            <v>543</v>
          </cell>
        </row>
        <row r="684">
          <cell r="A684">
            <v>57309</v>
          </cell>
          <cell r="B684">
            <v>61708</v>
          </cell>
          <cell r="C684" t="str">
            <v>41610-08-0008-000</v>
          </cell>
          <cell r="G684" t="str">
            <v>REGISTRO DE RECOLEC.D/ESPECIMENES D/VIDA SILVESTRE</v>
          </cell>
          <cell r="H684">
            <v>544</v>
          </cell>
        </row>
        <row r="685">
          <cell r="A685">
            <v>57310</v>
          </cell>
          <cell r="B685">
            <v>61709</v>
          </cell>
          <cell r="C685" t="str">
            <v>41610-08-0009-000</v>
          </cell>
          <cell r="G685" t="str">
            <v>REG. DE EJEMP. D/FAUNA SILVESTRE MOD.AVE D/PRESA</v>
          </cell>
          <cell r="H685">
            <v>545</v>
          </cell>
        </row>
        <row r="686">
          <cell r="A686">
            <v>57311</v>
          </cell>
          <cell r="B686">
            <v>61710</v>
          </cell>
          <cell r="C686" t="str">
            <v>41610-08-0010-000</v>
          </cell>
          <cell r="G686" t="str">
            <v>EXPEDICION DE CINTILLOS</v>
          </cell>
          <cell r="H686">
            <v>546</v>
          </cell>
        </row>
        <row r="687">
          <cell r="A687">
            <v>57312</v>
          </cell>
          <cell r="B687">
            <v>61711</v>
          </cell>
          <cell r="C687" t="str">
            <v>41610-08-0011-000</v>
          </cell>
          <cell r="G687" t="str">
            <v>REG. DE EJEMP. D/ FAUNA SILV. MOD. MASCOTA</v>
          </cell>
          <cell r="H687">
            <v>547</v>
          </cell>
        </row>
        <row r="688">
          <cell r="A688">
            <v>57313</v>
          </cell>
          <cell r="B688">
            <v>61712</v>
          </cell>
          <cell r="C688" t="str">
            <v>41610-08-0012-000</v>
          </cell>
          <cell r="G688" t="str">
            <v>ACT. DE LA LICENCIA DE PRESTADOR DE SERVICIO</v>
          </cell>
          <cell r="H688">
            <v>548</v>
          </cell>
        </row>
        <row r="689">
          <cell r="A689">
            <v>57314</v>
          </cell>
          <cell r="B689">
            <v>61713</v>
          </cell>
          <cell r="C689" t="str">
            <v>41610-08-0013-000</v>
          </cell>
          <cell r="G689" t="str">
            <v>TRAMITE PARA EXPEDICION DE PERMISOS P/PESCA DEPORTIVA</v>
          </cell>
          <cell r="H689">
            <v>549</v>
          </cell>
        </row>
        <row r="690">
          <cell r="A690">
            <v>57315</v>
          </cell>
          <cell r="B690">
            <v>61714</v>
          </cell>
          <cell r="C690" t="str">
            <v>41610-08-0014-000</v>
          </cell>
          <cell r="G690" t="str">
            <v>MULTAS DE PARQUES Y VIDA SILVESTRE</v>
          </cell>
          <cell r="H690">
            <v>550</v>
          </cell>
        </row>
        <row r="691">
          <cell r="A691">
            <v>57316</v>
          </cell>
          <cell r="B691">
            <v>61715</v>
          </cell>
          <cell r="C691" t="str">
            <v>41610-08-0015-000</v>
          </cell>
          <cell r="G691" t="str">
            <v>REGISTRO DE PADRON DE PARQ. ZOO Y ESP. PUB. (PIMVS)</v>
          </cell>
          <cell r="H691">
            <v>551</v>
          </cell>
        </row>
        <row r="693">
          <cell r="B693">
            <v>618</v>
          </cell>
          <cell r="C693" t="str">
            <v>41610-09-0000-000</v>
          </cell>
          <cell r="F693" t="str">
            <v>MULTAS ADMINISTRATIVAS FEDERALES NO FISCALES</v>
          </cell>
        </row>
        <row r="694">
          <cell r="A694">
            <v>58901</v>
          </cell>
          <cell r="B694">
            <v>61801</v>
          </cell>
          <cell r="C694" t="str">
            <v>41610-09-0001-000</v>
          </cell>
          <cell r="G694" t="str">
            <v>MULTAS INFRACC.LEY FED.TRABAJO 98%</v>
          </cell>
          <cell r="H694">
            <v>552</v>
          </cell>
        </row>
        <row r="695">
          <cell r="A695">
            <v>58902</v>
          </cell>
          <cell r="B695">
            <v>61802</v>
          </cell>
          <cell r="C695" t="str">
            <v>41610-09-0002-000</v>
          </cell>
          <cell r="G695" t="str">
            <v>MULTAS INFR.REGLEMEN.DE TRANS.FED.98%</v>
          </cell>
          <cell r="H695">
            <v>553</v>
          </cell>
        </row>
        <row r="696">
          <cell r="A696">
            <v>58903</v>
          </cell>
          <cell r="B696">
            <v>61803</v>
          </cell>
          <cell r="C696" t="str">
            <v>41610-09-0003-000</v>
          </cell>
          <cell r="G696" t="str">
            <v>MULTAS DE LA PROFECO 98%</v>
          </cell>
          <cell r="H696">
            <v>554</v>
          </cell>
        </row>
        <row r="697">
          <cell r="A697">
            <v>58904</v>
          </cell>
          <cell r="B697">
            <v>61804</v>
          </cell>
          <cell r="C697" t="str">
            <v>41610-09-0004-000</v>
          </cell>
          <cell r="G697" t="str">
            <v>MULTAS DE VARIAS DEP. FED. 98%</v>
          </cell>
          <cell r="H697">
            <v>555</v>
          </cell>
        </row>
        <row r="698">
          <cell r="A698">
            <v>58905</v>
          </cell>
          <cell r="B698">
            <v>61805</v>
          </cell>
          <cell r="C698" t="str">
            <v>41610-09-0005-000</v>
          </cell>
          <cell r="G698" t="str">
            <v>MULTAS SECOFI 98%</v>
          </cell>
          <cell r="H698">
            <v>556</v>
          </cell>
        </row>
        <row r="699">
          <cell r="A699">
            <v>58906</v>
          </cell>
          <cell r="B699">
            <v>61806</v>
          </cell>
          <cell r="C699" t="str">
            <v>41610-09-0006-000</v>
          </cell>
          <cell r="G699" t="str">
            <v>MULTAS PROFEPA 98%</v>
          </cell>
          <cell r="H699">
            <v>557</v>
          </cell>
        </row>
        <row r="700">
          <cell r="A700">
            <v>78901</v>
          </cell>
          <cell r="B700">
            <v>61807</v>
          </cell>
          <cell r="C700" t="str">
            <v>41610-09-0007-000</v>
          </cell>
          <cell r="G700" t="str">
            <v>MULTAS INFRACC.LEY FED.TRABAJO 2%</v>
          </cell>
          <cell r="H700">
            <v>558</v>
          </cell>
        </row>
        <row r="701">
          <cell r="A701">
            <v>78902</v>
          </cell>
          <cell r="B701">
            <v>61808</v>
          </cell>
          <cell r="C701" t="str">
            <v>41610-09-0008-000</v>
          </cell>
          <cell r="G701" t="str">
            <v>MULTAS INFR.REGLEMEN.DE TRANS.FED.2%</v>
          </cell>
          <cell r="H701">
            <v>559</v>
          </cell>
        </row>
        <row r="702">
          <cell r="A702">
            <v>78903</v>
          </cell>
          <cell r="B702">
            <v>61809</v>
          </cell>
          <cell r="C702" t="str">
            <v>41610-09-0009-000</v>
          </cell>
          <cell r="G702" t="str">
            <v>MULTAS DE LA PROFECO 2%</v>
          </cell>
          <cell r="H702">
            <v>560</v>
          </cell>
        </row>
        <row r="703">
          <cell r="A703">
            <v>78904</v>
          </cell>
          <cell r="B703">
            <v>61810</v>
          </cell>
          <cell r="C703" t="str">
            <v>41610-09-0010-000</v>
          </cell>
          <cell r="G703" t="str">
            <v>MULTAS DE VARIAS DEP. FED. 2%</v>
          </cell>
          <cell r="H703">
            <v>561</v>
          </cell>
        </row>
        <row r="704">
          <cell r="A704">
            <v>78905</v>
          </cell>
          <cell r="B704">
            <v>61811</v>
          </cell>
          <cell r="C704" t="str">
            <v>41610-09-0011-000</v>
          </cell>
          <cell r="G704" t="str">
            <v>MULTAS SECOFI 2%</v>
          </cell>
          <cell r="H704">
            <v>562</v>
          </cell>
        </row>
        <row r="705">
          <cell r="A705">
            <v>78906</v>
          </cell>
          <cell r="B705">
            <v>61812</v>
          </cell>
          <cell r="C705" t="str">
            <v>41610-09-0012-000</v>
          </cell>
          <cell r="G705" t="str">
            <v>MULTAS PROFEPA 2%</v>
          </cell>
          <cell r="H705">
            <v>563</v>
          </cell>
        </row>
        <row r="706">
          <cell r="A706">
            <v>58910</v>
          </cell>
          <cell r="B706">
            <v>61813</v>
          </cell>
          <cell r="C706" t="str">
            <v>41610-09-0013-000</v>
          </cell>
          <cell r="G706" t="str">
            <v>DEV S/MULTAS ADMVAS. FED 98%</v>
          </cell>
          <cell r="H706">
            <v>564</v>
          </cell>
        </row>
        <row r="707">
          <cell r="A707">
            <v>78910</v>
          </cell>
          <cell r="B707">
            <v>61814</v>
          </cell>
          <cell r="C707" t="str">
            <v>41610-09-0014-000</v>
          </cell>
          <cell r="G707" t="str">
            <v>DEV S/MULTAS ADMVAS. FED 2%</v>
          </cell>
          <cell r="H707">
            <v>565</v>
          </cell>
        </row>
        <row r="708">
          <cell r="A708">
            <v>57913</v>
          </cell>
          <cell r="B708">
            <v>61815</v>
          </cell>
          <cell r="C708" t="str">
            <v>41610-09-0015-000</v>
          </cell>
          <cell r="G708" t="str">
            <v>ACT.DE MULTAS ADMVAS.FED.NO FISCALES 98%</v>
          </cell>
          <cell r="H708">
            <v>566</v>
          </cell>
        </row>
        <row r="709">
          <cell r="A709">
            <v>77913</v>
          </cell>
          <cell r="B709">
            <v>61816</v>
          </cell>
          <cell r="C709" t="str">
            <v>41610-09-0016-000</v>
          </cell>
          <cell r="G709" t="str">
            <v>ACT.DE MULTAS ADMVAS.FED.NO FISCALES 2%</v>
          </cell>
          <cell r="H709">
            <v>567</v>
          </cell>
        </row>
        <row r="710">
          <cell r="A710">
            <v>57615</v>
          </cell>
          <cell r="B710">
            <v>61817</v>
          </cell>
          <cell r="C710" t="str">
            <v>41610-09-0017-000</v>
          </cell>
          <cell r="G710" t="str">
            <v>REC.MULTAS ADMVAS.FED.NO FISCALES 98%</v>
          </cell>
          <cell r="H710">
            <v>568</v>
          </cell>
        </row>
        <row r="711">
          <cell r="A711">
            <v>77615</v>
          </cell>
          <cell r="B711">
            <v>61818</v>
          </cell>
          <cell r="C711" t="str">
            <v>41610-09-0018-000</v>
          </cell>
          <cell r="G711" t="str">
            <v>REC.MULTAS ADMVAS.FED.NO FISCALES 2%</v>
          </cell>
          <cell r="H711">
            <v>569</v>
          </cell>
        </row>
        <row r="712">
          <cell r="A712">
            <v>57408</v>
          </cell>
          <cell r="B712">
            <v>61819</v>
          </cell>
          <cell r="C712" t="str">
            <v>41610-09-0019-000</v>
          </cell>
          <cell r="G712" t="str">
            <v>GASTOS DE EJECUCION MULTAS FED.NO FISC.</v>
          </cell>
          <cell r="H712">
            <v>570</v>
          </cell>
        </row>
        <row r="713">
          <cell r="A713">
            <v>57604</v>
          </cell>
          <cell r="B713">
            <v>61820</v>
          </cell>
          <cell r="C713" t="str">
            <v>41610-09-0020-000</v>
          </cell>
          <cell r="G713" t="str">
            <v>INTERESES POR PLAZO 98%</v>
          </cell>
          <cell r="H713">
            <v>571</v>
          </cell>
        </row>
        <row r="714">
          <cell r="A714">
            <v>77604</v>
          </cell>
          <cell r="B714">
            <v>61821</v>
          </cell>
          <cell r="C714" t="str">
            <v>41610-09-0021-000</v>
          </cell>
          <cell r="G714" t="str">
            <v>INTERESES POR PLAZO 2%</v>
          </cell>
          <cell r="H714">
            <v>572</v>
          </cell>
        </row>
        <row r="715">
          <cell r="A715">
            <v>58001</v>
          </cell>
          <cell r="B715">
            <v>61822</v>
          </cell>
          <cell r="C715" t="str">
            <v>41610-09-0022-000</v>
          </cell>
          <cell r="G715" t="str">
            <v>HONORARIOS EJECUCION CONTROL VEHICULAR</v>
          </cell>
          <cell r="H715">
            <v>573</v>
          </cell>
        </row>
        <row r="716">
          <cell r="A716">
            <v>58003</v>
          </cell>
          <cell r="B716">
            <v>61823</v>
          </cell>
          <cell r="C716" t="str">
            <v>41610-09-0023-000</v>
          </cell>
          <cell r="G716" t="str">
            <v>HONORARIOS EJECUCION POR CONTROLOBLIG.100%</v>
          </cell>
          <cell r="H716">
            <v>574</v>
          </cell>
        </row>
        <row r="717">
          <cell r="A717">
            <v>58005</v>
          </cell>
          <cell r="B717">
            <v>61824</v>
          </cell>
          <cell r="C717" t="str">
            <v>41610-09-0024-000</v>
          </cell>
          <cell r="G717" t="str">
            <v xml:space="preserve">HONORARIOS DE NOTIFICACION CREDITOS Y COBRANZAS </v>
          </cell>
          <cell r="H717">
            <v>575</v>
          </cell>
        </row>
        <row r="718">
          <cell r="A718">
            <v>58911</v>
          </cell>
          <cell r="B718">
            <v>61825</v>
          </cell>
          <cell r="C718" t="str">
            <v>41610-09-0025-000</v>
          </cell>
          <cell r="G718" t="str">
            <v>DESCUENTO S/ ACCES. S/MULTAS ADMVAS.FED.NO FISCALES 98%</v>
          </cell>
          <cell r="H718">
            <v>576</v>
          </cell>
        </row>
        <row r="719">
          <cell r="A719">
            <v>78911</v>
          </cell>
          <cell r="B719">
            <v>61826</v>
          </cell>
          <cell r="C719" t="str">
            <v>41610-09-0026-000</v>
          </cell>
          <cell r="G719" t="str">
            <v>DESCUENTO S/ ACCES. S/MULTAS ADMVAS.FED.NO FISCALES 02%</v>
          </cell>
          <cell r="H719">
            <v>577</v>
          </cell>
        </row>
        <row r="720">
          <cell r="A720">
            <v>58912</v>
          </cell>
          <cell r="B720">
            <v>61827</v>
          </cell>
          <cell r="C720" t="str">
            <v>41610-09-0027-000</v>
          </cell>
          <cell r="G720" t="str">
            <v>DESCUENTO S/MULTAS ADMVAS.FED.NO FISCALES 98%</v>
          </cell>
          <cell r="H720">
            <v>578</v>
          </cell>
        </row>
        <row r="721">
          <cell r="A721">
            <v>78912</v>
          </cell>
          <cell r="B721">
            <v>61828</v>
          </cell>
          <cell r="C721" t="str">
            <v>41610-09-0028-000</v>
          </cell>
          <cell r="G721" t="str">
            <v>DESCUENTO S/ MULTAS ADMVAS.FED.NO FISCALES 02%</v>
          </cell>
          <cell r="H721">
            <v>579</v>
          </cell>
        </row>
        <row r="723">
          <cell r="B723">
            <v>619</v>
          </cell>
          <cell r="C723" t="str">
            <v>41620-00-0000-000</v>
          </cell>
          <cell r="F723" t="str">
            <v>APROVECHAMIENTOS TIPO CORRIENTE VARIOS</v>
          </cell>
        </row>
        <row r="724">
          <cell r="C724" t="str">
            <v>41620-01-0000-000</v>
          </cell>
          <cell r="G724" t="str">
            <v>Multas</v>
          </cell>
        </row>
        <row r="725">
          <cell r="A725">
            <v>20526</v>
          </cell>
          <cell r="B725">
            <v>61901</v>
          </cell>
          <cell r="C725" t="str">
            <v>41620-01-0001-000</v>
          </cell>
          <cell r="G725" t="str">
            <v>MULTAS Y AJUSTES</v>
          </cell>
          <cell r="H725">
            <v>580</v>
          </cell>
        </row>
        <row r="726">
          <cell r="A726">
            <v>40100</v>
          </cell>
          <cell r="B726">
            <v>61902</v>
          </cell>
          <cell r="C726" t="str">
            <v>41620-01-0002-000</v>
          </cell>
          <cell r="G726" t="str">
            <v>MULTAS</v>
          </cell>
          <cell r="H726">
            <v>581</v>
          </cell>
        </row>
        <row r="727">
          <cell r="A727">
            <v>40101</v>
          </cell>
          <cell r="B727">
            <v>61903</v>
          </cell>
          <cell r="C727" t="str">
            <v>41620-01-0003-000</v>
          </cell>
          <cell r="G727" t="str">
            <v>MULTAS IMP. P/LA AGENCIA ESTATAL TRANSPORTE</v>
          </cell>
          <cell r="H727">
            <v>582</v>
          </cell>
        </row>
        <row r="728">
          <cell r="A728">
            <v>40102</v>
          </cell>
          <cell r="B728">
            <v>61904</v>
          </cell>
          <cell r="C728" t="str">
            <v>41620-01-0004-000</v>
          </cell>
          <cell r="G728" t="str">
            <v>MULTAS DE LA SUBSECRETARIA DE SALUD</v>
          </cell>
          <cell r="H728">
            <v>583</v>
          </cell>
        </row>
        <row r="729">
          <cell r="A729">
            <v>40103</v>
          </cell>
          <cell r="B729">
            <v>61905</v>
          </cell>
          <cell r="C729" t="str">
            <v>41620-01-0005-000</v>
          </cell>
          <cell r="G729" t="str">
            <v>MULTAS DE LA SUBSECRETARIA DE ECOLOGIA</v>
          </cell>
          <cell r="H729">
            <v>584</v>
          </cell>
        </row>
        <row r="730">
          <cell r="A730">
            <v>40104</v>
          </cell>
          <cell r="B730">
            <v>61906</v>
          </cell>
          <cell r="C730" t="str">
            <v>41620-01-0006-000</v>
          </cell>
          <cell r="G730" t="str">
            <v>MULTAS DE LA SUBSECRETARIA DEL TRABAJO</v>
          </cell>
          <cell r="H730">
            <v>585</v>
          </cell>
        </row>
        <row r="731">
          <cell r="A731">
            <v>40107</v>
          </cell>
          <cell r="B731">
            <v>61908</v>
          </cell>
          <cell r="C731" t="str">
            <v>41620-01-0007-000</v>
          </cell>
          <cell r="G731" t="str">
            <v>MULTAS DIRECC PROTECCION CIVIL</v>
          </cell>
          <cell r="H731">
            <v>586</v>
          </cell>
        </row>
        <row r="732">
          <cell r="A732">
            <v>40117</v>
          </cell>
          <cell r="B732">
            <v>61909</v>
          </cell>
          <cell r="C732" t="str">
            <v>41620-01-0008-000</v>
          </cell>
          <cell r="G732" t="str">
            <v>MULTAS PODER JUDICIAL</v>
          </cell>
          <cell r="H732">
            <v>587</v>
          </cell>
        </row>
        <row r="733">
          <cell r="A733">
            <v>40118</v>
          </cell>
          <cell r="B733">
            <v>61910</v>
          </cell>
          <cell r="C733" t="str">
            <v>41620-01-0009-000</v>
          </cell>
          <cell r="G733" t="str">
            <v>MULTAS IMPUESTAS POR LA CONTRALORIA</v>
          </cell>
          <cell r="H733">
            <v>588</v>
          </cell>
        </row>
        <row r="734">
          <cell r="A734">
            <v>40119</v>
          </cell>
          <cell r="B734">
            <v>61911</v>
          </cell>
          <cell r="C734" t="str">
            <v>41620-01-0010-000</v>
          </cell>
          <cell r="G734" t="str">
            <v>MULTAS TRANSP. PUBLICO (TAXIS SIN CONCESION)</v>
          </cell>
          <cell r="H734">
            <v>589</v>
          </cell>
        </row>
        <row r="735">
          <cell r="A735">
            <v>40105</v>
          </cell>
          <cell r="B735">
            <v>61907</v>
          </cell>
          <cell r="C735" t="str">
            <v>41620-01-0011-000</v>
          </cell>
          <cell r="G735" t="str">
            <v>OTRAS MULTAS</v>
          </cell>
          <cell r="H735">
            <v>590</v>
          </cell>
        </row>
        <row r="736">
          <cell r="A736">
            <v>57513</v>
          </cell>
          <cell r="B736">
            <v>61952</v>
          </cell>
          <cell r="C736" t="str">
            <v>41620-01-0012-000</v>
          </cell>
          <cell r="G736" t="str">
            <v>MULTAS DE CONTROL DE OBLIGACIONES REG. GRAL. LEY</v>
          </cell>
          <cell r="H736">
            <v>591</v>
          </cell>
        </row>
        <row r="737">
          <cell r="A737">
            <v>40120</v>
          </cell>
          <cell r="B737">
            <v>61967</v>
          </cell>
          <cell r="C737" t="str">
            <v>41620-01-0013-000</v>
          </cell>
          <cell r="G737" t="str">
            <v>DESCUENTO S/  MULTAS</v>
          </cell>
          <cell r="H737">
            <v>592</v>
          </cell>
        </row>
        <row r="738">
          <cell r="A738">
            <v>40121</v>
          </cell>
          <cell r="B738">
            <v>61968</v>
          </cell>
          <cell r="C738" t="str">
            <v>41620-01-0014-000</v>
          </cell>
          <cell r="G738" t="str">
            <v>DESCUENTO S/ MULTA IMP. P/LA AGENCIA EST. DEL TRANSP.</v>
          </cell>
          <cell r="H738">
            <v>593</v>
          </cell>
        </row>
        <row r="739">
          <cell r="A739">
            <v>40122</v>
          </cell>
          <cell r="B739">
            <v>61969</v>
          </cell>
          <cell r="C739" t="str">
            <v>41620-01-0015-000</v>
          </cell>
          <cell r="G739" t="str">
            <v>DESCUENTO S/ MULTAS DE LA SUBSECRETARIA DE SALUD</v>
          </cell>
          <cell r="H739">
            <v>594</v>
          </cell>
        </row>
        <row r="740">
          <cell r="A740">
            <v>40123</v>
          </cell>
          <cell r="B740">
            <v>61970</v>
          </cell>
          <cell r="C740" t="str">
            <v>41620-01-0016-000</v>
          </cell>
          <cell r="G740" t="str">
            <v>DESCUENTO S/ MULTAS DE LA SUBSECRETARIA DE ECOLOGIA</v>
          </cell>
          <cell r="H740">
            <v>595</v>
          </cell>
        </row>
        <row r="741">
          <cell r="A741">
            <v>40124</v>
          </cell>
          <cell r="B741">
            <v>61971</v>
          </cell>
          <cell r="C741" t="str">
            <v>41620-01-0017-000</v>
          </cell>
          <cell r="G741" t="str">
            <v>DESCUENTO S/ OTRAS MULTAS</v>
          </cell>
          <cell r="H741">
            <v>596</v>
          </cell>
        </row>
        <row r="742">
          <cell r="A742">
            <v>40125</v>
          </cell>
          <cell r="B742">
            <v>61972</v>
          </cell>
          <cell r="C742" t="str">
            <v>41620-01-0018-000</v>
          </cell>
          <cell r="G742" t="str">
            <v>DESCUENTO S/MULTAS DIRECCION DE PROTECCION CIVIL</v>
          </cell>
          <cell r="H742">
            <v>597</v>
          </cell>
        </row>
        <row r="743">
          <cell r="A743">
            <v>40126</v>
          </cell>
          <cell r="B743">
            <v>61973</v>
          </cell>
          <cell r="C743" t="str">
            <v>41620-01-0019-000</v>
          </cell>
          <cell r="G743" t="str">
            <v>DESCUENTO S/ MULTAS POR INCUMPLIMIENTO DE REQ.</v>
          </cell>
          <cell r="H743">
            <v>598</v>
          </cell>
        </row>
        <row r="744">
          <cell r="A744">
            <v>40127</v>
          </cell>
          <cell r="B744">
            <v>61974</v>
          </cell>
          <cell r="C744" t="str">
            <v>41620-01-0020-000</v>
          </cell>
          <cell r="G744" t="str">
            <v>DESCUENTO S/ MULTAS PODER JUDICIAL</v>
          </cell>
          <cell r="H744">
            <v>599</v>
          </cell>
        </row>
        <row r="745">
          <cell r="A745">
            <v>40128</v>
          </cell>
          <cell r="B745">
            <v>61975</v>
          </cell>
          <cell r="C745" t="str">
            <v>41620-01-0021-000</v>
          </cell>
          <cell r="G745" t="str">
            <v>DESCUENTO S/  MULTAS IMPUESTAS POR CONTRALORIA</v>
          </cell>
          <cell r="H745">
            <v>600</v>
          </cell>
        </row>
        <row r="746">
          <cell r="A746">
            <v>40129</v>
          </cell>
          <cell r="B746">
            <v>61976</v>
          </cell>
          <cell r="C746" t="str">
            <v>41620-01-0022-000</v>
          </cell>
          <cell r="G746" t="str">
            <v>DESCUENTO S/MULTAS TRANSP. PUB(TAXIS)SIN CONCESION</v>
          </cell>
          <cell r="H746">
            <v>601</v>
          </cell>
        </row>
        <row r="747">
          <cell r="C747" t="str">
            <v>41620-02-0000-000</v>
          </cell>
          <cell r="G747" t="str">
            <v>Actualizaciones</v>
          </cell>
        </row>
        <row r="748">
          <cell r="A748">
            <v>40602</v>
          </cell>
          <cell r="B748">
            <v>61913</v>
          </cell>
          <cell r="C748" t="str">
            <v>41620-02-0001-000</v>
          </cell>
          <cell r="G748" t="str">
            <v>ACTUALIZACION MULTAS AGENCIA ESTATAL DEL TRANSPORTE</v>
          </cell>
          <cell r="H748">
            <v>602</v>
          </cell>
        </row>
        <row r="749">
          <cell r="A749">
            <v>40601</v>
          </cell>
          <cell r="B749">
            <v>61912</v>
          </cell>
          <cell r="C749" t="str">
            <v>41620-02-0002-000</v>
          </cell>
          <cell r="G749" t="str">
            <v>ACTUALIZACION MULTAS ESTATALES DIR. CRED. Y COB</v>
          </cell>
          <cell r="H749">
            <v>603</v>
          </cell>
        </row>
        <row r="750">
          <cell r="A750">
            <v>40603</v>
          </cell>
          <cell r="B750">
            <v>61977</v>
          </cell>
          <cell r="C750" t="str">
            <v>41620-02-0003-000</v>
          </cell>
          <cell r="G750" t="str">
            <v>DESCUENTO S/ ACT. MULTAS ESTATALES DIR. CRED. Y COB.</v>
          </cell>
          <cell r="H750">
            <v>604</v>
          </cell>
        </row>
        <row r="751">
          <cell r="C751" t="str">
            <v>41620-03-0000-000</v>
          </cell>
          <cell r="G751" t="str">
            <v>Subsidios</v>
          </cell>
        </row>
        <row r="752">
          <cell r="A752">
            <v>40163</v>
          </cell>
          <cell r="B752">
            <v>61914</v>
          </cell>
          <cell r="C752" t="str">
            <v>41620-03-0001-000</v>
          </cell>
          <cell r="G752" t="str">
            <v>SUBSIDIO MULTAS TRANSPORTE PUB. (TAXIS SIN CONCESION)</v>
          </cell>
          <cell r="H752">
            <v>605</v>
          </cell>
        </row>
        <row r="753">
          <cell r="C753" t="str">
            <v>41620-04-0000-000</v>
          </cell>
          <cell r="G753" t="str">
            <v>Sanciones</v>
          </cell>
        </row>
        <row r="754">
          <cell r="A754">
            <v>40300</v>
          </cell>
          <cell r="B754">
            <v>61915</v>
          </cell>
          <cell r="C754" t="str">
            <v>41620-04-0001-000</v>
          </cell>
          <cell r="G754" t="str">
            <v>SANCIONES ADMINISTRATIVAS</v>
          </cell>
          <cell r="H754">
            <v>606</v>
          </cell>
        </row>
        <row r="755">
          <cell r="A755">
            <v>40906</v>
          </cell>
          <cell r="B755">
            <v>61916</v>
          </cell>
          <cell r="C755" t="str">
            <v>41620-04-0002-000</v>
          </cell>
          <cell r="G755" t="str">
            <v>SANCIONES A CONTRATISTAS P.E.I.</v>
          </cell>
          <cell r="H755">
            <v>607</v>
          </cell>
        </row>
        <row r="756">
          <cell r="C756" t="str">
            <v>41620-05-0000-000</v>
          </cell>
          <cell r="G756" t="str">
            <v>Gastos de Ejecucion</v>
          </cell>
        </row>
        <row r="757">
          <cell r="A757">
            <v>40500</v>
          </cell>
          <cell r="B757">
            <v>61917</v>
          </cell>
          <cell r="C757" t="str">
            <v>41620-05-0001-000</v>
          </cell>
          <cell r="G757" t="str">
            <v>GASTOS DE EJECUCION</v>
          </cell>
          <cell r="H757">
            <v>608</v>
          </cell>
        </row>
        <row r="758">
          <cell r="C758" t="str">
            <v>41620-06-0000-000</v>
          </cell>
          <cell r="G758" t="str">
            <v>Descuentso de Accesorios de Multas Estatales</v>
          </cell>
        </row>
        <row r="759">
          <cell r="A759">
            <v>40807</v>
          </cell>
          <cell r="B759">
            <v>61955</v>
          </cell>
          <cell r="C759" t="str">
            <v>41620-06-0001-000</v>
          </cell>
          <cell r="G759" t="str">
            <v>DESCUENTO S/ ACCES. DE MULTAS</v>
          </cell>
          <cell r="H759">
            <v>609</v>
          </cell>
        </row>
        <row r="760">
          <cell r="A760">
            <v>40808</v>
          </cell>
          <cell r="B760">
            <v>61956</v>
          </cell>
          <cell r="C760" t="str">
            <v>41620-06-0002-000</v>
          </cell>
          <cell r="G760" t="str">
            <v>DESCUENTO S/ ACCES. DE MULTA IMP. P/LA AGENCIA EST. DEL TRANSP.</v>
          </cell>
          <cell r="H760">
            <v>610</v>
          </cell>
        </row>
        <row r="761">
          <cell r="A761">
            <v>40809</v>
          </cell>
          <cell r="B761">
            <v>61957</v>
          </cell>
          <cell r="C761" t="str">
            <v>41620-06-0003-000</v>
          </cell>
          <cell r="G761" t="str">
            <v>DESCUENTO S/ ACCES. DE MULTAS DE LA SUBSECRETARIA DE SALUD</v>
          </cell>
          <cell r="H761">
            <v>611</v>
          </cell>
        </row>
        <row r="762">
          <cell r="A762">
            <v>40810</v>
          </cell>
          <cell r="B762">
            <v>61958</v>
          </cell>
          <cell r="C762" t="str">
            <v>41620-06-0004-000</v>
          </cell>
          <cell r="G762" t="str">
            <v>DESCUENTO S/ ACCES. DE MULTAS DE LA SUBSECRETARIA DE ECOLOGIA</v>
          </cell>
          <cell r="H762">
            <v>612</v>
          </cell>
        </row>
        <row r="763">
          <cell r="A763">
            <v>40811</v>
          </cell>
          <cell r="B763">
            <v>61959</v>
          </cell>
          <cell r="C763" t="str">
            <v>41620-06-0005-000</v>
          </cell>
          <cell r="G763" t="str">
            <v>DESCUENTO S/ ACCES. DE OTRAS MULTAS</v>
          </cell>
          <cell r="H763">
            <v>613</v>
          </cell>
        </row>
        <row r="764">
          <cell r="A764">
            <v>40812</v>
          </cell>
          <cell r="B764">
            <v>61960</v>
          </cell>
          <cell r="C764" t="str">
            <v>41620-06-0006-000</v>
          </cell>
          <cell r="G764" t="str">
            <v>DESCUENTO S/ ACCES. DE MULTAS DIRECCION DE PROTECCION CIVIL</v>
          </cell>
          <cell r="H764">
            <v>614</v>
          </cell>
        </row>
        <row r="765">
          <cell r="A765">
            <v>40813</v>
          </cell>
          <cell r="B765">
            <v>61961</v>
          </cell>
          <cell r="C765" t="str">
            <v>41620-06-0007-000</v>
          </cell>
          <cell r="G765" t="str">
            <v>DESCUENTO S/ ACCES. DE MULTAS POR INCUMPLIMIENTO DE REQ.</v>
          </cell>
          <cell r="H765">
            <v>615</v>
          </cell>
        </row>
        <row r="766">
          <cell r="A766">
            <v>40814</v>
          </cell>
          <cell r="B766">
            <v>61962</v>
          </cell>
          <cell r="C766" t="str">
            <v>41620-06-0008-000</v>
          </cell>
          <cell r="G766" t="str">
            <v>DESCUENTO S/ ACCES. DE MULTAS PODER JUDICIAL</v>
          </cell>
          <cell r="H766">
            <v>616</v>
          </cell>
        </row>
        <row r="767">
          <cell r="A767">
            <v>40815</v>
          </cell>
          <cell r="B767">
            <v>61963</v>
          </cell>
          <cell r="C767" t="str">
            <v>41620-06-0009-000</v>
          </cell>
          <cell r="G767" t="str">
            <v>DESCUENTO S/ ACCES. DE MULTAS IMPUESTAS POR CONTRALORIA</v>
          </cell>
          <cell r="H767">
            <v>617</v>
          </cell>
        </row>
        <row r="768">
          <cell r="A768">
            <v>40816</v>
          </cell>
          <cell r="B768">
            <v>61964</v>
          </cell>
          <cell r="C768" t="str">
            <v>41620-06-0010-000</v>
          </cell>
          <cell r="G768" t="str">
            <v>DESCUENTO S/ ACCES. DE MULTAS TRANSP. PUB(TAXIS)SIN CONCESION</v>
          </cell>
          <cell r="H768">
            <v>618</v>
          </cell>
        </row>
        <row r="769">
          <cell r="A769">
            <v>40818</v>
          </cell>
          <cell r="B769">
            <v>61965</v>
          </cell>
          <cell r="C769" t="str">
            <v>41620-06-0012-000</v>
          </cell>
          <cell r="G769" t="str">
            <v>DESCUENTO S/ ACCES. DE CONMUTACION DE PENAS</v>
          </cell>
          <cell r="H769">
            <v>619</v>
          </cell>
        </row>
        <row r="770">
          <cell r="A770">
            <v>40819</v>
          </cell>
          <cell r="B770">
            <v>61966</v>
          </cell>
          <cell r="C770" t="str">
            <v>41620-06-0013-000</v>
          </cell>
          <cell r="G770" t="str">
            <v>DESCUENTO S/ ACCES. DE ACT. MULTAS ESTATALES DIR. CRED. Y COB.</v>
          </cell>
          <cell r="H770">
            <v>620</v>
          </cell>
        </row>
        <row r="771">
          <cell r="C771" t="str">
            <v>41680-01-0000-000</v>
          </cell>
          <cell r="G771" t="str">
            <v>Accesorios de Aprovechamientos</v>
          </cell>
        </row>
        <row r="772">
          <cell r="A772">
            <v>40212</v>
          </cell>
          <cell r="B772">
            <v>61936</v>
          </cell>
          <cell r="C772" t="str">
            <v>41680-01-0001-000</v>
          </cell>
          <cell r="G772" t="str">
            <v>RECARGOS PLUSVALIA LINCOLN</v>
          </cell>
          <cell r="H772">
            <v>621</v>
          </cell>
        </row>
        <row r="773">
          <cell r="A773">
            <v>40209</v>
          </cell>
          <cell r="B773">
            <v>61937</v>
          </cell>
          <cell r="C773" t="str">
            <v>41680-01-0002-000</v>
          </cell>
          <cell r="G773" t="str">
            <v>RECARGOS POR MULTAS AGENCIA ESTATAL DEL TRANSPORTE</v>
          </cell>
          <cell r="H773">
            <v>622</v>
          </cell>
        </row>
        <row r="774">
          <cell r="A774">
            <v>40505</v>
          </cell>
          <cell r="B774">
            <v>61941</v>
          </cell>
          <cell r="C774" t="str">
            <v>41680-01-0003-000</v>
          </cell>
          <cell r="G774" t="str">
            <v>GASTOS DE EJECUCION CHEQUES NO PAGADOS</v>
          </cell>
          <cell r="H774">
            <v>623</v>
          </cell>
        </row>
        <row r="775">
          <cell r="A775">
            <v>40502</v>
          </cell>
          <cell r="B775">
            <v>61942</v>
          </cell>
          <cell r="C775" t="str">
            <v>41680-01-0004-000</v>
          </cell>
          <cell r="G775" t="str">
            <v>GASTOS DE EJECUCION X MULTAS AGENCIA EST.TRANSP</v>
          </cell>
          <cell r="H775">
            <v>624</v>
          </cell>
        </row>
        <row r="776">
          <cell r="A776">
            <v>57409</v>
          </cell>
          <cell r="B776">
            <v>61953</v>
          </cell>
          <cell r="C776" t="str">
            <v>41680-01-0005-000</v>
          </cell>
          <cell r="G776" t="str">
            <v>GASTOS DE COBRO CREDITOS FISCALES DE MULTAS GRAL. LEY</v>
          </cell>
          <cell r="H776">
            <v>625</v>
          </cell>
        </row>
        <row r="777">
          <cell r="A777">
            <v>40820</v>
          </cell>
          <cell r="B777">
            <v>61978</v>
          </cell>
          <cell r="C777" t="str">
            <v>41680-01-0006-000</v>
          </cell>
          <cell r="G777" t="str">
            <v>DESC.S/ACCES. AL IMP. MEJORA ESPECIFICA PLUSVALIA</v>
          </cell>
          <cell r="H777">
            <v>626</v>
          </cell>
        </row>
        <row r="778">
          <cell r="A778">
            <v>40821</v>
          </cell>
          <cell r="B778">
            <v>61979</v>
          </cell>
          <cell r="C778" t="str">
            <v>41680-01-0007-000</v>
          </cell>
          <cell r="G778" t="str">
            <v>DESC. S/ACCESORIOS DEUDORES DIV. DIR. DE RECAUDACION</v>
          </cell>
          <cell r="H778">
            <v>627</v>
          </cell>
        </row>
        <row r="779">
          <cell r="A779">
            <v>40822</v>
          </cell>
          <cell r="B779">
            <v>61980</v>
          </cell>
          <cell r="C779" t="str">
            <v>41680-01-0008-000</v>
          </cell>
          <cell r="G779" t="str">
            <v>DESC. S/ACCESORIOS DEUDORES DIV. DIR INST. CONTROL VEHICULAR</v>
          </cell>
          <cell r="H779">
            <v>628</v>
          </cell>
        </row>
        <row r="780">
          <cell r="C780" t="str">
            <v>41690-01-0000-000</v>
          </cell>
          <cell r="G780" t="str">
            <v>Donativos</v>
          </cell>
        </row>
        <row r="781">
          <cell r="A781">
            <v>41000</v>
          </cell>
          <cell r="B781">
            <v>61918</v>
          </cell>
          <cell r="C781" t="str">
            <v>41690-01-0001-000</v>
          </cell>
          <cell r="G781" t="str">
            <v>DONATIVOS PARA OBRAS Y GASTOS PUBLICOS</v>
          </cell>
          <cell r="H781">
            <v>629</v>
          </cell>
        </row>
        <row r="782">
          <cell r="A782">
            <v>41001</v>
          </cell>
          <cell r="B782">
            <v>61919</v>
          </cell>
          <cell r="C782" t="str">
            <v>41690-01-0002-000</v>
          </cell>
          <cell r="G782" t="str">
            <v>DONATIVOS PARA OBRAS VIA RAPIDA</v>
          </cell>
          <cell r="H782">
            <v>630</v>
          </cell>
        </row>
        <row r="783">
          <cell r="A783">
            <v>41004</v>
          </cell>
          <cell r="B783">
            <v>61920</v>
          </cell>
          <cell r="C783" t="str">
            <v>41690-01-0003-000</v>
          </cell>
          <cell r="G783" t="str">
            <v>DONATIVOS PARA CRUZ ROJA</v>
          </cell>
          <cell r="H783">
            <v>631</v>
          </cell>
        </row>
        <row r="784">
          <cell r="A784">
            <v>41005</v>
          </cell>
          <cell r="B784">
            <v>61921</v>
          </cell>
          <cell r="C784" t="str">
            <v>41690-01-0004-000</v>
          </cell>
          <cell r="G784" t="str">
            <v>DONATIVOS PARA PATRONATO DE BOMBEROS</v>
          </cell>
          <cell r="H784">
            <v>632</v>
          </cell>
        </row>
        <row r="785">
          <cell r="A785">
            <v>41006</v>
          </cell>
          <cell r="B785">
            <v>61922</v>
          </cell>
          <cell r="C785" t="str">
            <v>41690-01-0005-000</v>
          </cell>
          <cell r="G785" t="str">
            <v>DONATIVOS PARA CRUZ VERDE</v>
          </cell>
          <cell r="H785">
            <v>633</v>
          </cell>
        </row>
        <row r="786">
          <cell r="A786">
            <v>41007</v>
          </cell>
          <cell r="B786">
            <v>61923</v>
          </cell>
          <cell r="C786" t="str">
            <v>41690-01-0006-000</v>
          </cell>
          <cell r="G786" t="str">
            <v>DONATIVOS POR APLICAR</v>
          </cell>
          <cell r="H786">
            <v>634</v>
          </cell>
        </row>
        <row r="787">
          <cell r="A787">
            <v>41008</v>
          </cell>
          <cell r="B787">
            <v>61924</v>
          </cell>
          <cell r="C787" t="str">
            <v>41690-01-0007-000</v>
          </cell>
          <cell r="G787" t="str">
            <v>DONATIVOS PRO-PATRONATO RECONSTRUYAMOS NL</v>
          </cell>
          <cell r="H787">
            <v>635</v>
          </cell>
        </row>
        <row r="788">
          <cell r="C788" t="str">
            <v>41690-02-0000-000</v>
          </cell>
          <cell r="G788" t="str">
            <v>Aportaciones Estatales</v>
          </cell>
        </row>
        <row r="789">
          <cell r="A789">
            <v>40904</v>
          </cell>
          <cell r="B789">
            <v>61925</v>
          </cell>
          <cell r="C789" t="str">
            <v>41690-02-0001-000</v>
          </cell>
          <cell r="G789" t="str">
            <v>APORTACIONES C.M.C.I.</v>
          </cell>
          <cell r="H789">
            <v>636</v>
          </cell>
        </row>
        <row r="790">
          <cell r="A790">
            <v>41101</v>
          </cell>
          <cell r="B790">
            <v>61926</v>
          </cell>
          <cell r="C790" t="str">
            <v>41690-02-0002-000</v>
          </cell>
          <cell r="G790" t="str">
            <v>APORTACIONES UIE</v>
          </cell>
          <cell r="H790">
            <v>637</v>
          </cell>
        </row>
        <row r="791">
          <cell r="A791">
            <v>41102</v>
          </cell>
          <cell r="B791">
            <v>61927</v>
          </cell>
          <cell r="C791" t="str">
            <v>41690-02-0003-000</v>
          </cell>
          <cell r="G791" t="str">
            <v>APORTACIONES SRIA.CONTRALORIA</v>
          </cell>
          <cell r="H791">
            <v>638</v>
          </cell>
        </row>
        <row r="792">
          <cell r="A792">
            <v>41106</v>
          </cell>
          <cell r="B792">
            <v>61928</v>
          </cell>
          <cell r="C792" t="str">
            <v>41690-02-0004-000</v>
          </cell>
          <cell r="G792" t="str">
            <v>APORTACIONES ICV</v>
          </cell>
          <cell r="H792">
            <v>639</v>
          </cell>
        </row>
        <row r="793">
          <cell r="A793">
            <v>41109</v>
          </cell>
          <cell r="B793">
            <v>61929</v>
          </cell>
          <cell r="C793" t="str">
            <v>41690-02-0005-000</v>
          </cell>
          <cell r="G793" t="str">
            <v>APORTACIONES UANL</v>
          </cell>
          <cell r="H793">
            <v>640</v>
          </cell>
        </row>
        <row r="794">
          <cell r="A794">
            <v>41111</v>
          </cell>
          <cell r="B794">
            <v>61930</v>
          </cell>
          <cell r="C794" t="str">
            <v>41690-02-0006-000</v>
          </cell>
          <cell r="G794" t="str">
            <v>APORTACIONES OTROS ORGANISMOS</v>
          </cell>
          <cell r="H794">
            <v>641</v>
          </cell>
        </row>
        <row r="795">
          <cell r="A795">
            <v>41607</v>
          </cell>
          <cell r="B795">
            <v>61931</v>
          </cell>
          <cell r="C795" t="str">
            <v>41690-02-0007-000</v>
          </cell>
          <cell r="G795" t="str">
            <v>COORD.DE PROY. INFRAC.ESTRATEGICA (COPIES)</v>
          </cell>
          <cell r="H795">
            <v>642</v>
          </cell>
        </row>
        <row r="796">
          <cell r="A796">
            <v>44001</v>
          </cell>
          <cell r="B796">
            <v>61932</v>
          </cell>
          <cell r="C796" t="str">
            <v>41690-02-0008-000</v>
          </cell>
          <cell r="G796" t="str">
            <v>MUNICIPIOS AREA METROPOLITANA</v>
          </cell>
          <cell r="H796">
            <v>643</v>
          </cell>
        </row>
        <row r="797">
          <cell r="A797">
            <v>44002</v>
          </cell>
          <cell r="B797">
            <v>61933</v>
          </cell>
          <cell r="C797" t="str">
            <v>41690-02-0009-000</v>
          </cell>
          <cell r="G797" t="str">
            <v>OTROS MUNICIPIOS</v>
          </cell>
          <cell r="H797">
            <v>644</v>
          </cell>
        </row>
        <row r="798">
          <cell r="A798">
            <v>41002</v>
          </cell>
          <cell r="B798">
            <v>61934</v>
          </cell>
          <cell r="C798" t="str">
            <v>41690-02-0010-000</v>
          </cell>
          <cell r="G798" t="str">
            <v>APORT. AL GOBIERNO DEL EDO. PORK APOYO DE SEGURIDAD</v>
          </cell>
          <cell r="H798">
            <v>645</v>
          </cell>
        </row>
        <row r="799">
          <cell r="A799">
            <v>40908</v>
          </cell>
          <cell r="B799">
            <v>61935</v>
          </cell>
          <cell r="C799" t="str">
            <v>41690-02-0011-000</v>
          </cell>
          <cell r="G799" t="str">
            <v>REINTEGROS DE PRESUPUESTO</v>
          </cell>
          <cell r="H799">
            <v>646</v>
          </cell>
        </row>
        <row r="800">
          <cell r="C800" t="str">
            <v>41690-03-0000-000</v>
          </cell>
          <cell r="G800" t="str">
            <v>Otros Aprovechamientos Varios</v>
          </cell>
        </row>
        <row r="801">
          <cell r="A801">
            <v>40210</v>
          </cell>
          <cell r="B801">
            <v>61938</v>
          </cell>
          <cell r="C801" t="str">
            <v>41690-03-0001-000</v>
          </cell>
          <cell r="G801" t="str">
            <v>INTS. POR PLAZO X MULTAS ESTATALES DIR.CRED.Y COB.</v>
          </cell>
          <cell r="H801">
            <v>647</v>
          </cell>
        </row>
        <row r="802">
          <cell r="A802">
            <v>40206</v>
          </cell>
          <cell r="B802">
            <v>61939</v>
          </cell>
          <cell r="C802" t="str">
            <v>41690-03-0002-000</v>
          </cell>
          <cell r="G802" t="str">
            <v>INTERESES POR PLAZO I.S.N.</v>
          </cell>
          <cell r="H802">
            <v>648</v>
          </cell>
        </row>
        <row r="803">
          <cell r="A803">
            <v>26902</v>
          </cell>
          <cell r="B803">
            <v>61940</v>
          </cell>
          <cell r="C803" t="str">
            <v>41690-03-0003-000</v>
          </cell>
          <cell r="G803" t="str">
            <v>INTERESES POR CONVENIO CONTROL VEHICULAR</v>
          </cell>
          <cell r="H803">
            <v>649</v>
          </cell>
        </row>
        <row r="804">
          <cell r="A804">
            <v>40509</v>
          </cell>
          <cell r="B804">
            <v>61944</v>
          </cell>
          <cell r="C804" t="str">
            <v>41690-03-0004-000</v>
          </cell>
          <cell r="G804" t="str">
            <v>GASTOS DE COBRANZA PLUSVALIA LINCOLN</v>
          </cell>
          <cell r="H804">
            <v>650</v>
          </cell>
        </row>
        <row r="805">
          <cell r="A805">
            <v>40507</v>
          </cell>
          <cell r="B805">
            <v>61943</v>
          </cell>
          <cell r="C805" t="str">
            <v>41690-03-0005-000</v>
          </cell>
          <cell r="G805" t="str">
            <v>COBRO GASTOS EXTRAORDINARIOS</v>
          </cell>
          <cell r="H805">
            <v>651</v>
          </cell>
        </row>
        <row r="806">
          <cell r="A806">
            <v>40701</v>
          </cell>
          <cell r="B806">
            <v>61945</v>
          </cell>
          <cell r="C806" t="str">
            <v>41690-03-0006-000</v>
          </cell>
          <cell r="G806" t="str">
            <v>SERVICIOS DE MENSAJERIA</v>
          </cell>
          <cell r="H806">
            <v>652</v>
          </cell>
        </row>
        <row r="807">
          <cell r="A807">
            <v>40900</v>
          </cell>
          <cell r="B807">
            <v>61946</v>
          </cell>
          <cell r="C807" t="str">
            <v>41690-03-0007-000</v>
          </cell>
          <cell r="G807" t="str">
            <v>DIVERSOS</v>
          </cell>
          <cell r="H807">
            <v>653</v>
          </cell>
        </row>
        <row r="808">
          <cell r="A808">
            <v>46001</v>
          </cell>
          <cell r="B808">
            <v>61947</v>
          </cell>
          <cell r="C808" t="str">
            <v>41690-03-0008-000</v>
          </cell>
          <cell r="G808" t="str">
            <v>DEVOLUCION DIVERSOS APROVECHAMIENTOS</v>
          </cell>
          <cell r="H808">
            <v>654</v>
          </cell>
        </row>
        <row r="809">
          <cell r="A809">
            <v>40250</v>
          </cell>
          <cell r="B809">
            <v>61948</v>
          </cell>
          <cell r="C809" t="str">
            <v>41690-03-0009-000</v>
          </cell>
          <cell r="G809" t="str">
            <v>BONIFICACIONES PLUSVALIA LINCOLN</v>
          </cell>
          <cell r="H809">
            <v>655</v>
          </cell>
        </row>
        <row r="810">
          <cell r="A810">
            <v>40400</v>
          </cell>
          <cell r="B810">
            <v>61949</v>
          </cell>
          <cell r="C810" t="str">
            <v>41690-03-0010-000</v>
          </cell>
          <cell r="G810" t="str">
            <v>CONMUTACION DE PENAS</v>
          </cell>
          <cell r="H810">
            <v>656</v>
          </cell>
        </row>
        <row r="811">
          <cell r="A811">
            <v>46002</v>
          </cell>
          <cell r="B811">
            <v>61951</v>
          </cell>
          <cell r="C811" t="str">
            <v>41690-03-0011-000</v>
          </cell>
          <cell r="G811" t="str">
            <v>DEV.ISR, IVA, IETU PEQ.CONTRIB. (REPECOS)</v>
          </cell>
          <cell r="H811">
            <v>657</v>
          </cell>
        </row>
        <row r="812">
          <cell r="A812">
            <v>57701</v>
          </cell>
          <cell r="B812">
            <v>61954</v>
          </cell>
          <cell r="C812" t="str">
            <v>41690-03-0012-000</v>
          </cell>
          <cell r="G812" t="str">
            <v>DESCUENTOS DE ACCESORIOS FEDERALES</v>
          </cell>
          <cell r="H812">
            <v>658</v>
          </cell>
        </row>
        <row r="814">
          <cell r="B814">
            <v>62</v>
          </cell>
          <cell r="E814" t="str">
            <v>APROVECHAMIENTOS DE CAPITAL</v>
          </cell>
        </row>
        <row r="817">
          <cell r="B817">
            <v>69</v>
          </cell>
          <cell r="C817" t="str">
            <v>41920-00-0000-000</v>
          </cell>
          <cell r="E817" t="str">
            <v>APROVECHAMIENTOS NO COMPRENDIDOS EN LAS FRACCIONES DE LA LEY DE INGRESOS</v>
          </cell>
        </row>
        <row r="818">
          <cell r="E818" t="str">
            <v>CAUSADAS EN EJERCICIOS FISCALES ANTERIORES PENDIENTES DE LIQUIDACION DE PAGO</v>
          </cell>
        </row>
        <row r="820">
          <cell r="B820">
            <v>7</v>
          </cell>
          <cell r="C820" t="str">
            <v>41700-00-0000-000</v>
          </cell>
          <cell r="D820" t="str">
            <v>INGRESOS POR VENTAS DE BIENES Y SERVICIOS</v>
          </cell>
        </row>
        <row r="822">
          <cell r="B822">
            <v>71</v>
          </cell>
          <cell r="C822" t="str">
            <v>41730-00-0000-000</v>
          </cell>
          <cell r="E822" t="str">
            <v>INGRESOS POR VENTAS DE BIENES Y SERVICIOS DE ORGANISMOS DESCENTRALIZADOS</v>
          </cell>
        </row>
        <row r="824">
          <cell r="B824">
            <v>72</v>
          </cell>
          <cell r="C824" t="str">
            <v>41740-00-0000-000</v>
          </cell>
          <cell r="E824" t="str">
            <v>INGRESOS DE OPERACIÓN DE ENTIDADES PARAESTATALES EMPRESARIALES</v>
          </cell>
        </row>
        <row r="826">
          <cell r="B826">
            <v>73</v>
          </cell>
          <cell r="C826" t="str">
            <v>41720-00-0000-000</v>
          </cell>
          <cell r="E826" t="str">
            <v>INGRESOS POR VENTAS DE BIENES Y SERVICIOS PRODUCIDOS EN ESTABLECIMIENTOS</v>
          </cell>
        </row>
        <row r="827">
          <cell r="E827" t="str">
            <v>DEL GOBIERNO CENTRAL</v>
          </cell>
        </row>
        <row r="829">
          <cell r="B829">
            <v>8</v>
          </cell>
          <cell r="C829" t="str">
            <v>42100-00-0000-000</v>
          </cell>
          <cell r="D829" t="str">
            <v>PARTICIPACIONES Y APORTACIONES</v>
          </cell>
        </row>
        <row r="831">
          <cell r="B831">
            <v>81</v>
          </cell>
          <cell r="C831" t="str">
            <v>42110-00-0000-000</v>
          </cell>
          <cell r="E831" t="str">
            <v>PARTICIPACIONES</v>
          </cell>
        </row>
        <row r="832">
          <cell r="B832">
            <v>811</v>
          </cell>
          <cell r="C832" t="str">
            <v>42110-01-0000-000</v>
          </cell>
          <cell r="F832" t="str">
            <v>PARTICIPACIONES</v>
          </cell>
        </row>
        <row r="833">
          <cell r="A833">
            <v>51300</v>
          </cell>
          <cell r="B833">
            <v>81101</v>
          </cell>
          <cell r="C833" t="str">
            <v>42110-01-0001-000</v>
          </cell>
          <cell r="G833" t="str">
            <v>FONDO DE PARTICIPACIONES FEDERALES AÑOS ANTERIORES</v>
          </cell>
          <cell r="H833">
            <v>659</v>
          </cell>
        </row>
        <row r="834">
          <cell r="A834">
            <v>51400</v>
          </cell>
          <cell r="B834">
            <v>81102</v>
          </cell>
          <cell r="C834" t="str">
            <v>42110-01-0002-000</v>
          </cell>
          <cell r="G834" t="str">
            <v>FONDO DE FISCALIZACION</v>
          </cell>
          <cell r="H834">
            <v>660</v>
          </cell>
        </row>
        <row r="835">
          <cell r="A835">
            <v>53400</v>
          </cell>
          <cell r="B835">
            <v>81103</v>
          </cell>
          <cell r="C835" t="str">
            <v>42110-01-0003-000</v>
          </cell>
          <cell r="G835" t="str">
            <v xml:space="preserve">FONDO GENERAL DE PARTICIPACIONES </v>
          </cell>
          <cell r="H835">
            <v>661</v>
          </cell>
        </row>
        <row r="836">
          <cell r="A836">
            <v>53500</v>
          </cell>
          <cell r="B836">
            <v>81104</v>
          </cell>
          <cell r="C836" t="str">
            <v>42110-01-0004-000</v>
          </cell>
          <cell r="G836" t="str">
            <v>IMP. ESP. S/PRODUC. Y SERV. ALC. TAB. Y CERVEZA</v>
          </cell>
          <cell r="H836">
            <v>662</v>
          </cell>
        </row>
        <row r="837">
          <cell r="A837">
            <v>53501</v>
          </cell>
          <cell r="B837">
            <v>81105</v>
          </cell>
          <cell r="C837" t="str">
            <v>42110-01-0005-000</v>
          </cell>
          <cell r="G837" t="str">
            <v>IMP. ESP. S/PRODUC. Y SERV. ALC. TAB. Y CERVEZA EJERC.ANTERIORES</v>
          </cell>
          <cell r="H837">
            <v>663</v>
          </cell>
        </row>
        <row r="838">
          <cell r="A838">
            <v>53600</v>
          </cell>
          <cell r="B838">
            <v>81106</v>
          </cell>
          <cell r="C838" t="str">
            <v>42110-01-0006-000</v>
          </cell>
          <cell r="G838" t="str">
            <v>FONDO DE FOMENTO MUNICIPAL</v>
          </cell>
          <cell r="H838">
            <v>664</v>
          </cell>
        </row>
        <row r="839">
          <cell r="A839">
            <v>53700</v>
          </cell>
          <cell r="B839">
            <v>81107</v>
          </cell>
          <cell r="C839" t="str">
            <v>42110-01-0007-000</v>
          </cell>
          <cell r="G839" t="str">
            <v>FONDO DE FOMENTO AÑOS ANTERIORES</v>
          </cell>
          <cell r="H839">
            <v>665</v>
          </cell>
        </row>
        <row r="840">
          <cell r="A840">
            <v>70200</v>
          </cell>
          <cell r="B840">
            <v>81108</v>
          </cell>
          <cell r="C840" t="str">
            <v>42110-01-0008-000</v>
          </cell>
          <cell r="G840" t="str">
            <v>ANTICIPO DE PARTICIPACIONES PARA EL EDO. Y MPIO.</v>
          </cell>
          <cell r="H840">
            <v>666</v>
          </cell>
        </row>
        <row r="841">
          <cell r="A841">
            <v>70201</v>
          </cell>
          <cell r="B841">
            <v>81109</v>
          </cell>
          <cell r="C841" t="str">
            <v>42110-01-0009-000</v>
          </cell>
          <cell r="G841" t="str">
            <v>ANTICIPO EXTRAORDINARIO DE PARTICIPACIONES</v>
          </cell>
          <cell r="H841">
            <v>667</v>
          </cell>
        </row>
        <row r="843">
          <cell r="B843">
            <v>82</v>
          </cell>
          <cell r="C843" t="str">
            <v>42120-00-0000-000</v>
          </cell>
          <cell r="E843" t="str">
            <v>APORTACIONES</v>
          </cell>
        </row>
        <row r="844">
          <cell r="B844">
            <v>821</v>
          </cell>
          <cell r="C844" t="str">
            <v>42120-01-0000-000</v>
          </cell>
          <cell r="F844" t="str">
            <v>APORTACIONES</v>
          </cell>
        </row>
        <row r="845">
          <cell r="A845">
            <v>59101</v>
          </cell>
          <cell r="B845">
            <v>82101</v>
          </cell>
          <cell r="C845" t="str">
            <v>42120-01-0001-000</v>
          </cell>
          <cell r="G845" t="str">
            <v>FORTALECIMIENTO A ENTIDADES FEDERATIVAS</v>
          </cell>
          <cell r="H845">
            <v>668</v>
          </cell>
        </row>
        <row r="846">
          <cell r="A846">
            <v>59201</v>
          </cell>
          <cell r="B846">
            <v>82102</v>
          </cell>
          <cell r="C846" t="str">
            <v>42120-01-0002-000</v>
          </cell>
          <cell r="G846" t="str">
            <v>EDUCACION BASICA Y NORMAL</v>
          </cell>
          <cell r="H846">
            <v>669</v>
          </cell>
        </row>
        <row r="847">
          <cell r="A847">
            <v>59202</v>
          </cell>
          <cell r="B847">
            <v>82103</v>
          </cell>
          <cell r="C847" t="str">
            <v>42120-01-0003-000</v>
          </cell>
          <cell r="G847" t="str">
            <v>ALTA CARGA EDUCATIVA</v>
          </cell>
          <cell r="H847">
            <v>670</v>
          </cell>
        </row>
        <row r="848">
          <cell r="A848">
            <v>59203</v>
          </cell>
          <cell r="B848">
            <v>82104</v>
          </cell>
          <cell r="C848" t="str">
            <v>42120-01-0004-000</v>
          </cell>
          <cell r="G848" t="str">
            <v>SERVICIOS DE SALUD</v>
          </cell>
          <cell r="H848">
            <v>671</v>
          </cell>
        </row>
        <row r="849">
          <cell r="A849">
            <v>59204</v>
          </cell>
          <cell r="B849">
            <v>82105</v>
          </cell>
          <cell r="C849" t="str">
            <v>42120-01-0005-000</v>
          </cell>
          <cell r="G849" t="str">
            <v>INFRAESTRUCTURA SOCIAL ESTATAL (FISE)</v>
          </cell>
          <cell r="H849">
            <v>672</v>
          </cell>
        </row>
        <row r="850">
          <cell r="A850">
            <v>59205</v>
          </cell>
          <cell r="B850">
            <v>82106</v>
          </cell>
          <cell r="C850" t="str">
            <v>42120-01-0006-000</v>
          </cell>
          <cell r="G850" t="str">
            <v>INFRAESTRUCTURA SOCIAL MUNICIPAL (FISM)</v>
          </cell>
          <cell r="H850">
            <v>673</v>
          </cell>
        </row>
        <row r="851">
          <cell r="A851">
            <v>59206</v>
          </cell>
          <cell r="B851">
            <v>82107</v>
          </cell>
          <cell r="C851" t="str">
            <v>42120-01-0007-000</v>
          </cell>
          <cell r="G851" t="str">
            <v>FORTALECIMIENTO DE LOS MUNICIPIOS (FORTAMUN)</v>
          </cell>
          <cell r="H851">
            <v>674</v>
          </cell>
        </row>
        <row r="852">
          <cell r="A852">
            <v>59207</v>
          </cell>
          <cell r="B852">
            <v>82108</v>
          </cell>
          <cell r="C852" t="str">
            <v>42120-01-0008-000</v>
          </cell>
          <cell r="G852" t="str">
            <v>ASISTENCIA SOCIAL</v>
          </cell>
          <cell r="H852">
            <v>675</v>
          </cell>
        </row>
        <row r="853">
          <cell r="A853">
            <v>59208</v>
          </cell>
          <cell r="B853">
            <v>82109</v>
          </cell>
          <cell r="C853" t="str">
            <v>42120-01-0009-000</v>
          </cell>
          <cell r="G853" t="str">
            <v>INFRAESTRUCTURA EDUCATIVA BASICA</v>
          </cell>
          <cell r="H853">
            <v>676</v>
          </cell>
        </row>
        <row r="854">
          <cell r="A854">
            <v>59209</v>
          </cell>
          <cell r="B854">
            <v>82110</v>
          </cell>
          <cell r="C854" t="str">
            <v>42120-01-0010-000</v>
          </cell>
          <cell r="G854" t="str">
            <v>INFRAESTRUCTURA EDUCATIVA SUPERIOR</v>
          </cell>
          <cell r="H854">
            <v>677</v>
          </cell>
        </row>
        <row r="855">
          <cell r="A855">
            <v>59210</v>
          </cell>
          <cell r="B855">
            <v>82111</v>
          </cell>
          <cell r="C855" t="str">
            <v>42120-01-0011-000</v>
          </cell>
          <cell r="G855" t="str">
            <v>EDUCACION TECNOLOGICA (FAETA)</v>
          </cell>
          <cell r="H855">
            <v>678</v>
          </cell>
        </row>
        <row r="856">
          <cell r="A856">
            <v>59211</v>
          </cell>
          <cell r="B856">
            <v>82112</v>
          </cell>
          <cell r="C856" t="str">
            <v>42120-01-0012-000</v>
          </cell>
          <cell r="G856" t="str">
            <v>EDUCACION DE ADULTOS</v>
          </cell>
          <cell r="H856">
            <v>679</v>
          </cell>
        </row>
        <row r="857">
          <cell r="A857">
            <v>59212</v>
          </cell>
          <cell r="B857">
            <v>82113</v>
          </cell>
          <cell r="C857" t="str">
            <v>42120-01-0013-000</v>
          </cell>
          <cell r="G857" t="str">
            <v>SEGURIDAD PUBLICA</v>
          </cell>
          <cell r="H857">
            <v>680</v>
          </cell>
        </row>
        <row r="858">
          <cell r="A858">
            <v>59213</v>
          </cell>
          <cell r="B858">
            <v>82114</v>
          </cell>
          <cell r="C858" t="str">
            <v>42120-01-0014-000</v>
          </cell>
          <cell r="G858" t="str">
            <v>APORTACIONES FEDERALES CARRERA MAGISTERIAL</v>
          </cell>
          <cell r="H858">
            <v>681</v>
          </cell>
        </row>
        <row r="859">
          <cell r="A859">
            <v>59214</v>
          </cell>
          <cell r="B859">
            <v>82115</v>
          </cell>
          <cell r="C859" t="str">
            <v>42120-01-0015-000</v>
          </cell>
          <cell r="G859" t="str">
            <v>APORTACIONES FEDERALES CARRERA MAGISTERIAL EJERCICIOS ANTERIORES</v>
          </cell>
          <cell r="H859">
            <v>682</v>
          </cell>
        </row>
        <row r="860">
          <cell r="A860">
            <v>59215</v>
          </cell>
          <cell r="B860">
            <v>82116</v>
          </cell>
          <cell r="C860" t="str">
            <v>42120-01-0016-000</v>
          </cell>
          <cell r="G860" t="str">
            <v>INFRAESTRUCTURA EDUCATIVA MEDIA SUPERIOR</v>
          </cell>
          <cell r="H860">
            <v>683</v>
          </cell>
        </row>
        <row r="862">
          <cell r="B862">
            <v>83</v>
          </cell>
          <cell r="C862" t="str">
            <v>42130-00-0000-000</v>
          </cell>
          <cell r="E862" t="str">
            <v>CONVENIOS</v>
          </cell>
        </row>
        <row r="863">
          <cell r="B863">
            <v>831</v>
          </cell>
          <cell r="C863" t="str">
            <v>42130-01-0000-000</v>
          </cell>
          <cell r="F863" t="str">
            <v>CONVENIOS</v>
          </cell>
        </row>
        <row r="864">
          <cell r="A864">
            <v>59301</v>
          </cell>
          <cell r="B864">
            <v>83101</v>
          </cell>
          <cell r="C864" t="str">
            <v>42130-01-0001-000</v>
          </cell>
          <cell r="G864" t="str">
            <v>UNIVERSIDAD AUTONOMA DE NUEVO LEON</v>
          </cell>
          <cell r="H864">
            <v>684</v>
          </cell>
        </row>
        <row r="865">
          <cell r="A865">
            <v>59302</v>
          </cell>
          <cell r="B865">
            <v>83102</v>
          </cell>
          <cell r="C865" t="str">
            <v>42130-01-0002-000</v>
          </cell>
          <cell r="G865" t="str">
            <v>APORTACIONES DIVERSAS</v>
          </cell>
          <cell r="H865">
            <v>685</v>
          </cell>
        </row>
        <row r="866">
          <cell r="A866">
            <v>59304</v>
          </cell>
          <cell r="B866">
            <v>83103</v>
          </cell>
          <cell r="C866" t="str">
            <v>42130-01-0003-000</v>
          </cell>
          <cell r="G866" t="str">
            <v>CONAGUA</v>
          </cell>
          <cell r="H866">
            <v>686</v>
          </cell>
        </row>
        <row r="867">
          <cell r="A867">
            <v>59305</v>
          </cell>
          <cell r="B867">
            <v>83104</v>
          </cell>
          <cell r="C867" t="str">
            <v>42130-01-0004-000</v>
          </cell>
          <cell r="G867" t="str">
            <v>CAPUFE</v>
          </cell>
          <cell r="H867">
            <v>687</v>
          </cell>
        </row>
        <row r="868">
          <cell r="A868">
            <v>59312</v>
          </cell>
          <cell r="B868">
            <v>83105</v>
          </cell>
          <cell r="C868" t="str">
            <v>42130-01-0005-000</v>
          </cell>
          <cell r="G868" t="str">
            <v>INFRAESTRUCTURA EDUCATIVA NIVEL MEDIO SUPERIOR</v>
          </cell>
          <cell r="H868">
            <v>688</v>
          </cell>
        </row>
        <row r="869">
          <cell r="A869">
            <v>59313</v>
          </cell>
          <cell r="B869">
            <v>83106</v>
          </cell>
          <cell r="C869" t="str">
            <v>42130-01-0006-000</v>
          </cell>
          <cell r="G869" t="str">
            <v>COMISION NACIONAL FORESTAL</v>
          </cell>
          <cell r="H869">
            <v>689</v>
          </cell>
        </row>
        <row r="870">
          <cell r="A870">
            <v>59314</v>
          </cell>
          <cell r="B870">
            <v>83107</v>
          </cell>
          <cell r="C870" t="str">
            <v>42130-01-0007-000</v>
          </cell>
          <cell r="G870" t="str">
            <v>PROGRAMA TECNOLOGIAS EDUCATIVAS Y DE LA INFORMACION</v>
          </cell>
          <cell r="H870">
            <v>690</v>
          </cell>
        </row>
        <row r="871">
          <cell r="A871">
            <v>59316</v>
          </cell>
          <cell r="B871">
            <v>83108</v>
          </cell>
          <cell r="C871" t="str">
            <v>42130-01-0008-000</v>
          </cell>
          <cell r="G871" t="str">
            <v>CENTRO DE DESARROLLO INFANTIL (CENDIS)</v>
          </cell>
          <cell r="H871">
            <v>691</v>
          </cell>
        </row>
        <row r="872">
          <cell r="A872">
            <v>59320</v>
          </cell>
          <cell r="B872">
            <v>83109</v>
          </cell>
          <cell r="C872" t="str">
            <v>42130-01-0009-000</v>
          </cell>
          <cell r="G872" t="str">
            <v>INFRAESTRUCTURA EDUCATIVA (CAPFCE)</v>
          </cell>
          <cell r="H872">
            <v>692</v>
          </cell>
        </row>
        <row r="873">
          <cell r="A873">
            <v>59321</v>
          </cell>
          <cell r="B873">
            <v>83110</v>
          </cell>
          <cell r="C873" t="str">
            <v>42130-01-0010-000</v>
          </cell>
          <cell r="G873" t="str">
            <v>OTROS SECRETARIA DE EDUCACION PUBLICA</v>
          </cell>
          <cell r="H873">
            <v>693</v>
          </cell>
        </row>
        <row r="874">
          <cell r="A874">
            <v>59324</v>
          </cell>
          <cell r="B874">
            <v>83111</v>
          </cell>
          <cell r="C874" t="str">
            <v>42130-01-0011-000</v>
          </cell>
          <cell r="G874" t="str">
            <v>FONDO METROPOLITANO</v>
          </cell>
          <cell r="H874">
            <v>694</v>
          </cell>
        </row>
        <row r="875">
          <cell r="A875">
            <v>59325</v>
          </cell>
          <cell r="B875">
            <v>83112</v>
          </cell>
          <cell r="C875" t="str">
            <v>42130-01-0012-000</v>
          </cell>
          <cell r="G875" t="str">
            <v>PROGRAMA DESARROLLO REGIONAL</v>
          </cell>
          <cell r="H875">
            <v>695</v>
          </cell>
        </row>
        <row r="876">
          <cell r="A876">
            <v>59326</v>
          </cell>
          <cell r="B876">
            <v>83113</v>
          </cell>
          <cell r="C876" t="str">
            <v>42130-01-0013-000</v>
          </cell>
          <cell r="G876" t="str">
            <v>PROGRAMAS SERVICIOS DE SALUD</v>
          </cell>
          <cell r="H876">
            <v>696</v>
          </cell>
        </row>
        <row r="877">
          <cell r="A877">
            <v>59329</v>
          </cell>
          <cell r="B877">
            <v>83114</v>
          </cell>
          <cell r="C877" t="str">
            <v>42130-01-0014-000</v>
          </cell>
          <cell r="G877" t="str">
            <v>SEGURIDAD PUBLICA SUBSIDIO MUNICIPIO MONTERREY RAMO 36</v>
          </cell>
          <cell r="H877">
            <v>697</v>
          </cell>
        </row>
        <row r="878">
          <cell r="A878">
            <v>59330</v>
          </cell>
          <cell r="B878">
            <v>83115</v>
          </cell>
          <cell r="C878" t="str">
            <v>42130-01-0015-000</v>
          </cell>
          <cell r="G878" t="str">
            <v>(CECYTE) COLEGIO DE ESTUDIOS CIENT. Y TEC.</v>
          </cell>
          <cell r="H878">
            <v>698</v>
          </cell>
        </row>
        <row r="879">
          <cell r="A879">
            <v>59331</v>
          </cell>
          <cell r="B879">
            <v>83116</v>
          </cell>
          <cell r="C879" t="str">
            <v>42130-01-0016-000</v>
          </cell>
          <cell r="G879" t="str">
            <v>(ICET) INST. DE CAP. Y EDUCACION P/EL TRABAJO</v>
          </cell>
          <cell r="H879">
            <v>699</v>
          </cell>
        </row>
        <row r="880">
          <cell r="A880">
            <v>59332</v>
          </cell>
          <cell r="B880">
            <v>83117</v>
          </cell>
          <cell r="C880" t="str">
            <v>42130-01-0017-000</v>
          </cell>
          <cell r="G880" t="str">
            <v>PROGRAMA DE ACTUALIZACION Y REGISTRO(PAR)</v>
          </cell>
          <cell r="H880">
            <v>700</v>
          </cell>
        </row>
        <row r="881">
          <cell r="A881">
            <v>59333</v>
          </cell>
          <cell r="B881">
            <v>83118</v>
          </cell>
          <cell r="C881" t="str">
            <v>42130-01-0018-000</v>
          </cell>
          <cell r="G881" t="str">
            <v>FONDO NACIONAL DE INFRAESTRUCTURA(FONADIN)</v>
          </cell>
          <cell r="H881">
            <v>701</v>
          </cell>
        </row>
        <row r="882">
          <cell r="A882">
            <v>59334</v>
          </cell>
          <cell r="B882">
            <v>83119</v>
          </cell>
          <cell r="C882" t="str">
            <v>42130-01-0019-000</v>
          </cell>
          <cell r="G882" t="str">
            <v>FONDO P/LA RECONSTRUCCION DE ENTID. FED(FONAREC)</v>
          </cell>
          <cell r="H882">
            <v>702</v>
          </cell>
        </row>
        <row r="883">
          <cell r="A883">
            <v>59335</v>
          </cell>
          <cell r="B883">
            <v>83120</v>
          </cell>
          <cell r="C883" t="str">
            <v>42130-01-0020-000</v>
          </cell>
          <cell r="G883" t="str">
            <v>PROGRAMA SEGURO POPULAR</v>
          </cell>
          <cell r="H883">
            <v>703</v>
          </cell>
        </row>
        <row r="885">
          <cell r="B885">
            <v>9</v>
          </cell>
          <cell r="C885" t="str">
            <v>42200-00-0000-000</v>
          </cell>
          <cell r="D885" t="str">
            <v>TRANSFERENCIAS, ASIGNACIONES, SUBSIDIOS Y OTRAS AYUDAS</v>
          </cell>
        </row>
        <row r="887">
          <cell r="B887">
            <v>91</v>
          </cell>
          <cell r="C887" t="str">
            <v>42210-00-0000-000</v>
          </cell>
          <cell r="E887" t="str">
            <v>TRANSFERENCIAS INTERNAS Y ASIGNACIONES AL SECTOR PUBLICO</v>
          </cell>
        </row>
        <row r="888">
          <cell r="B888">
            <v>911</v>
          </cell>
          <cell r="C888" t="str">
            <v>42210-01-0000-000</v>
          </cell>
          <cell r="F888" t="str">
            <v>TRANSFERENCIAS</v>
          </cell>
        </row>
        <row r="889">
          <cell r="A889">
            <v>59303</v>
          </cell>
          <cell r="B889">
            <v>91101</v>
          </cell>
          <cell r="C889" t="str">
            <v>42210-01-0001-000</v>
          </cell>
          <cell r="G889" t="str">
            <v>PROGRAMAS SECRETARIA DE DESARROLLO SUSTENTABLE</v>
          </cell>
          <cell r="H889">
            <v>704</v>
          </cell>
        </row>
        <row r="890">
          <cell r="A890">
            <v>59309</v>
          </cell>
          <cell r="B890">
            <v>91102</v>
          </cell>
          <cell r="C890" t="str">
            <v>42210-01-0002-000</v>
          </cell>
          <cell r="G890" t="str">
            <v>ALIMENTO REOS FEDERALES (SOCORRO DE LEY)</v>
          </cell>
          <cell r="H890">
            <v>705</v>
          </cell>
        </row>
        <row r="891">
          <cell r="A891">
            <v>59310</v>
          </cell>
          <cell r="B891">
            <v>91103</v>
          </cell>
          <cell r="C891" t="str">
            <v>42210-01-0003-000</v>
          </cell>
          <cell r="G891" t="str">
            <v>FONDO DE APOYO A LA MICRO PEQ. Y MEDIANA EMPRESA</v>
          </cell>
          <cell r="H891">
            <v>706</v>
          </cell>
        </row>
        <row r="892">
          <cell r="A892">
            <v>59311</v>
          </cell>
          <cell r="B892">
            <v>91104</v>
          </cell>
          <cell r="C892" t="str">
            <v>42210-01-0004-000</v>
          </cell>
          <cell r="G892" t="str">
            <v>FONDO DE FOMENTO A LA INTEGRACION DE CADENAS PRODUCTIVAS</v>
          </cell>
          <cell r="H892">
            <v>707</v>
          </cell>
        </row>
        <row r="893">
          <cell r="A893">
            <v>59315</v>
          </cell>
          <cell r="B893">
            <v>91105</v>
          </cell>
          <cell r="C893" t="str">
            <v>42210-01-0005-000</v>
          </cell>
          <cell r="G893" t="str">
            <v>FIDEICOMISO INFRAESTRUCTURA DE LOS ESTADOS</v>
          </cell>
          <cell r="H893">
            <v>708</v>
          </cell>
        </row>
        <row r="894">
          <cell r="A894">
            <v>59317</v>
          </cell>
          <cell r="B894">
            <v>91106</v>
          </cell>
          <cell r="C894" t="str">
            <v>42210-01-0006-000</v>
          </cell>
          <cell r="G894" t="str">
            <v>FIDEICOMISO INFRAESTRUCTURA DE LOS ESTADOS PTE. AÑO</v>
          </cell>
          <cell r="H894">
            <v>709</v>
          </cell>
        </row>
        <row r="895">
          <cell r="A895">
            <v>59319</v>
          </cell>
          <cell r="B895">
            <v>91107</v>
          </cell>
          <cell r="C895" t="str">
            <v>42210-01-0007-000</v>
          </cell>
          <cell r="G895" t="str">
            <v>FONDO DE EST. DE ING. DE LAS ENTIDADES FED.</v>
          </cell>
          <cell r="H895">
            <v>710</v>
          </cell>
        </row>
        <row r="896">
          <cell r="A896">
            <v>59322</v>
          </cell>
          <cell r="B896">
            <v>91108</v>
          </cell>
          <cell r="C896" t="str">
            <v>42210-01-0008-000</v>
          </cell>
          <cell r="G896" t="str">
            <v>FONDO DE EST.DE INGRESOS ENT. FED. EJERCICIO ANTERIORES</v>
          </cell>
          <cell r="H896">
            <v>711</v>
          </cell>
        </row>
        <row r="897">
          <cell r="A897">
            <v>59323</v>
          </cell>
          <cell r="B897">
            <v>91109</v>
          </cell>
          <cell r="C897" t="str">
            <v>42210-01-0009-000</v>
          </cell>
          <cell r="G897" t="str">
            <v>APOYO FINANCIERO TRANSITORIO</v>
          </cell>
          <cell r="H897">
            <v>712</v>
          </cell>
        </row>
        <row r="898">
          <cell r="A898">
            <v>59327</v>
          </cell>
          <cell r="B898">
            <v>91110</v>
          </cell>
          <cell r="C898" t="str">
            <v>42210-01-0010-000</v>
          </cell>
          <cell r="G898" t="str">
            <v>PROGRAMA PARA LA FISCALIZACION DEL GASTO FEDERALIZADO (PROFIS)</v>
          </cell>
          <cell r="H898">
            <v>713</v>
          </cell>
        </row>
        <row r="899">
          <cell r="A899">
            <v>59328</v>
          </cell>
          <cell r="B899">
            <v>91111</v>
          </cell>
          <cell r="C899" t="str">
            <v>42210-01-0011-000</v>
          </cell>
          <cell r="G899" t="str">
            <v>PROGRAMA PARA EL DESARROLLO INDUSTRIAL SOFTWARE (PROSOFT)</v>
          </cell>
          <cell r="H899">
            <v>714</v>
          </cell>
        </row>
        <row r="900">
          <cell r="A900">
            <v>59400</v>
          </cell>
          <cell r="B900">
            <v>91112</v>
          </cell>
          <cell r="C900" t="str">
            <v>42210-01-0012-000</v>
          </cell>
          <cell r="G900" t="str">
            <v>DEVOLUCION DE APORTACIONES FEDERALES</v>
          </cell>
          <cell r="H900">
            <v>715</v>
          </cell>
        </row>
        <row r="902">
          <cell r="B902">
            <v>92</v>
          </cell>
          <cell r="C902" t="str">
            <v>42220-00-0000-000</v>
          </cell>
          <cell r="E902" t="str">
            <v>TRANSFERENCIAS AL RESTO DEL SECTOR PUBLICO</v>
          </cell>
        </row>
        <row r="904">
          <cell r="B904">
            <v>93</v>
          </cell>
          <cell r="C904" t="str">
            <v>42230-00-0000-000</v>
          </cell>
          <cell r="E904" t="str">
            <v>SUBSIDIOS Y SUBVENCIONES</v>
          </cell>
        </row>
        <row r="906">
          <cell r="B906">
            <v>94</v>
          </cell>
          <cell r="C906" t="str">
            <v>42240-00-0000-000</v>
          </cell>
          <cell r="E906" t="str">
            <v>AYUDAS SOCIALES</v>
          </cell>
        </row>
        <row r="907">
          <cell r="B907">
            <v>941</v>
          </cell>
          <cell r="C907" t="str">
            <v>42240-01-0000-000</v>
          </cell>
          <cell r="F907" t="str">
            <v>AYUDAS SOCIALES</v>
          </cell>
        </row>
        <row r="908">
          <cell r="A908">
            <v>59306</v>
          </cell>
          <cell r="B908">
            <v>94101</v>
          </cell>
          <cell r="C908" t="str">
            <v>42240-01-0001-000</v>
          </cell>
          <cell r="G908" t="str">
            <v>BECAS PROBECAT</v>
          </cell>
          <cell r="H908">
            <v>716</v>
          </cell>
        </row>
        <row r="909">
          <cell r="A909">
            <v>59307</v>
          </cell>
          <cell r="B909">
            <v>94102</v>
          </cell>
          <cell r="C909" t="str">
            <v>42240-01-0002-000</v>
          </cell>
          <cell r="G909" t="str">
            <v>BECAS PROFSNE</v>
          </cell>
          <cell r="H909">
            <v>717</v>
          </cell>
        </row>
        <row r="910">
          <cell r="A910">
            <v>59308</v>
          </cell>
          <cell r="B910">
            <v>94103</v>
          </cell>
          <cell r="C910" t="str">
            <v>42240-01-0003-000</v>
          </cell>
          <cell r="G910" t="str">
            <v>FIDEICOMISO DE APOYO A LOS AHORRADORES</v>
          </cell>
          <cell r="H910">
            <v>718</v>
          </cell>
        </row>
        <row r="912">
          <cell r="B912">
            <v>95</v>
          </cell>
          <cell r="C912" t="str">
            <v>42250-00-0000-000</v>
          </cell>
          <cell r="E912" t="str">
            <v>PENSIONES Y JUBILACIONES</v>
          </cell>
        </row>
        <row r="914">
          <cell r="B914">
            <v>96</v>
          </cell>
          <cell r="E914" t="str">
            <v>TRANSFERENCIAS A FIDEICOMISOS, MANDATOS Y ANALOGOS</v>
          </cell>
        </row>
        <row r="917">
          <cell r="B917">
            <v>97</v>
          </cell>
          <cell r="D917" t="str">
            <v>INGRESOS DERIVADOS DE FINANCIAMIENTOS</v>
          </cell>
        </row>
        <row r="919">
          <cell r="B919" t="str">
            <v>971</v>
          </cell>
          <cell r="E919" t="str">
            <v>ENDEUDAMIENTO INTERNO</v>
          </cell>
        </row>
        <row r="921">
          <cell r="A921">
            <v>47000</v>
          </cell>
          <cell r="B921">
            <v>97101</v>
          </cell>
          <cell r="G921" t="str">
            <v>FINANCIAMIENTO PUBLICO</v>
          </cell>
          <cell r="H921">
            <v>719</v>
          </cell>
        </row>
        <row r="923">
          <cell r="B923" t="str">
            <v>972</v>
          </cell>
          <cell r="E923" t="str">
            <v>ENDEUDAMIENTO EXTERNO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alogo contable"/>
      <sheetName val="MI"/>
      <sheetName val="origen"/>
      <sheetName val="(INFORMATICA)"/>
      <sheetName val="tabla general"/>
    </sheetNames>
    <sheetDataSet>
      <sheetData sheetId="0" refreshError="1"/>
      <sheetData sheetId="1" refreshError="1">
        <row r="1">
          <cell r="A1" t="str">
            <v>DIRECCION DE CONTABILIDAD Y CUENTA PUBLICA</v>
          </cell>
          <cell r="H1" t="str">
            <v>ACTUALIZACION 30-09-2011</v>
          </cell>
        </row>
        <row r="2">
          <cell r="A2" t="str">
            <v>MATRIZ DE CONVERSION</v>
          </cell>
        </row>
        <row r="3">
          <cell r="A3" t="str">
            <v>PARTIDA PRESUPUESTAL ACTUAL SOLO PARA IDENTIFICACION</v>
          </cell>
          <cell r="D3" t="str">
            <v>PARTIDA NUEVA CONTABLE</v>
          </cell>
          <cell r="E3" t="str">
            <v>NIVEL 1 RUBRO  1 DIGITO</v>
          </cell>
          <cell r="F3" t="str">
            <v>NIVEL 2 TIPO  1 DIGITO</v>
          </cell>
          <cell r="G3" t="str">
            <v>NIVEL 3 CLASE  1 DIGITO</v>
          </cell>
          <cell r="H3" t="str">
            <v xml:space="preserve">NIVEL 4  Y  5 CONCEPTO /SRIA 2 DIGITOS </v>
          </cell>
        </row>
        <row r="4">
          <cell r="B4" t="str">
            <v>INGRESOS</v>
          </cell>
        </row>
        <row r="5">
          <cell r="B5">
            <v>1</v>
          </cell>
          <cell r="E5" t="str">
            <v>IMPUESTOS</v>
          </cell>
        </row>
        <row r="6">
          <cell r="B6">
            <v>11</v>
          </cell>
          <cell r="C6" t="str">
            <v>41111-0-000</v>
          </cell>
          <cell r="D6" t="str">
            <v>41110-00-0000-000</v>
          </cell>
          <cell r="F6" t="str">
            <v>IMPUESTOS SOBRE LOS INGRESOS</v>
          </cell>
        </row>
        <row r="7">
          <cell r="B7" t="str">
            <v>111</v>
          </cell>
          <cell r="C7" t="str">
            <v>41111-1-000</v>
          </cell>
          <cell r="D7" t="str">
            <v>41110-01-0000-000</v>
          </cell>
          <cell r="G7" t="str">
            <v>IMPUESTO POR OBTENCION DE PREMIOS</v>
          </cell>
        </row>
        <row r="8">
          <cell r="A8">
            <v>12700</v>
          </cell>
          <cell r="B8" t="str">
            <v>11101</v>
          </cell>
          <cell r="C8" t="str">
            <v>41111-1-001</v>
          </cell>
          <cell r="D8" t="str">
            <v>41110-01-0001-000</v>
          </cell>
          <cell r="H8" t="str">
            <v>IMPUESTO POR OBTENCION DE PREMIOS</v>
          </cell>
        </row>
        <row r="9">
          <cell r="A9">
            <v>13003</v>
          </cell>
          <cell r="B9" t="str">
            <v>11102</v>
          </cell>
          <cell r="C9" t="str">
            <v>41111-1-002</v>
          </cell>
          <cell r="D9" t="str">
            <v>41110-01-0002-000</v>
          </cell>
          <cell r="H9" t="str">
            <v>DEVOLUCION POR IMPUESTO POR OBTENCION PREMIOS</v>
          </cell>
        </row>
        <row r="11">
          <cell r="B11">
            <v>12</v>
          </cell>
          <cell r="C11" t="str">
            <v>41121-0-000</v>
          </cell>
          <cell r="D11" t="str">
            <v>41120-00-0000-000</v>
          </cell>
          <cell r="F11" t="str">
            <v>IMPUESTOS SOBRE EL PATRIMONIO</v>
          </cell>
        </row>
        <row r="12">
          <cell r="B12">
            <v>121</v>
          </cell>
          <cell r="C12" t="str">
            <v>41121-0-000</v>
          </cell>
          <cell r="D12" t="str">
            <v>41120-00-0000-000</v>
          </cell>
          <cell r="G12" t="str">
            <v>IMPUESTOS SOBRE EL PATRIMONIO</v>
          </cell>
        </row>
        <row r="13">
          <cell r="A13">
            <v>14000</v>
          </cell>
          <cell r="B13">
            <v>12100</v>
          </cell>
          <cell r="C13" t="str">
            <v>41121-1-000</v>
          </cell>
          <cell r="D13" t="str">
            <v>41120-01-0000-000</v>
          </cell>
          <cell r="H13" t="str">
            <v>IMPUESTO SOBRE TENENCIA LEY HACIENDA ESTATAL</v>
          </cell>
        </row>
        <row r="14">
          <cell r="A14">
            <v>14001</v>
          </cell>
          <cell r="B14">
            <v>12101</v>
          </cell>
          <cell r="C14" t="str">
            <v>41121-1-001</v>
          </cell>
          <cell r="D14" t="str">
            <v>41120-01-0001-000</v>
          </cell>
          <cell r="H14" t="str">
            <v>IMP. S/TENENCIA LHE AUTOS PASAJEROS</v>
          </cell>
        </row>
        <row r="15">
          <cell r="A15">
            <v>14003</v>
          </cell>
          <cell r="B15">
            <v>12103</v>
          </cell>
          <cell r="C15" t="str">
            <v>41121-1-003</v>
          </cell>
          <cell r="D15" t="str">
            <v>41120-01-0002-000</v>
          </cell>
          <cell r="H15" t="str">
            <v>ACTUALIZACION IST LHE AUTOS PASAJEROS</v>
          </cell>
        </row>
        <row r="16">
          <cell r="A16">
            <v>14004</v>
          </cell>
          <cell r="B16">
            <v>12104</v>
          </cell>
          <cell r="C16" t="str">
            <v>41121-1-004</v>
          </cell>
          <cell r="D16" t="str">
            <v>41120-01-0003-000</v>
          </cell>
          <cell r="H16" t="str">
            <v>IMP. S/TENENCIA LHE AUTOS PASAJEROS REZAGO</v>
          </cell>
        </row>
        <row r="17">
          <cell r="A17">
            <v>14006</v>
          </cell>
          <cell r="B17">
            <v>12106</v>
          </cell>
          <cell r="C17" t="str">
            <v>41121-1-006</v>
          </cell>
          <cell r="D17" t="str">
            <v>41120-01-0004-000</v>
          </cell>
          <cell r="H17" t="str">
            <v>ACTUALIZACION IST LHE AUTOS PASAJEROS REZAGO</v>
          </cell>
        </row>
        <row r="18">
          <cell r="A18">
            <v>14011</v>
          </cell>
          <cell r="B18">
            <v>12111</v>
          </cell>
          <cell r="C18" t="str">
            <v>41121-1-011</v>
          </cell>
          <cell r="D18" t="str">
            <v>41120-01-0005-000</v>
          </cell>
          <cell r="H18" t="str">
            <v>IMP. S/TENENCIA LHE AUTOS CARGA</v>
          </cell>
        </row>
        <row r="19">
          <cell r="A19">
            <v>14013</v>
          </cell>
          <cell r="B19">
            <v>12113</v>
          </cell>
          <cell r="C19" t="str">
            <v>41121-1-013</v>
          </cell>
          <cell r="D19" t="str">
            <v>41120-01-0006-000</v>
          </cell>
          <cell r="H19" t="str">
            <v>ACTUALIZACION IST LHE AUTOS CARGA</v>
          </cell>
        </row>
        <row r="20">
          <cell r="A20">
            <v>14014</v>
          </cell>
          <cell r="B20">
            <v>12114</v>
          </cell>
          <cell r="C20" t="str">
            <v>41121-1-014</v>
          </cell>
          <cell r="D20" t="str">
            <v>41120-01-0007-000</v>
          </cell>
          <cell r="H20" t="str">
            <v>IMP. S/TENENCIA LHE AUTOS CARGA REZAGO</v>
          </cell>
        </row>
        <row r="21">
          <cell r="A21">
            <v>14016</v>
          </cell>
          <cell r="B21">
            <v>12116</v>
          </cell>
          <cell r="C21" t="str">
            <v>41121-1-016</v>
          </cell>
          <cell r="D21" t="str">
            <v>41120-01-0008-000</v>
          </cell>
          <cell r="H21" t="str">
            <v>ACTUALIZACION IST LHE AUTOS CARGA REZAGO</v>
          </cell>
        </row>
        <row r="22">
          <cell r="A22">
            <v>14021</v>
          </cell>
          <cell r="B22">
            <v>12121</v>
          </cell>
          <cell r="C22" t="str">
            <v>41121-1-021</v>
          </cell>
          <cell r="D22" t="str">
            <v>41120-01-0009-000</v>
          </cell>
          <cell r="H22" t="str">
            <v>IMP. S/TENENCIA LHE MOTOCICLETAS</v>
          </cell>
        </row>
        <row r="23">
          <cell r="A23">
            <v>14023</v>
          </cell>
          <cell r="B23">
            <v>12123</v>
          </cell>
          <cell r="C23" t="str">
            <v>41121-1-023</v>
          </cell>
          <cell r="D23" t="str">
            <v>41120-01-0010-000</v>
          </cell>
          <cell r="H23" t="str">
            <v>ACTUALIZACION IST LHE MOTOCICLETAS</v>
          </cell>
        </row>
        <row r="24">
          <cell r="A24">
            <v>14026</v>
          </cell>
          <cell r="B24">
            <v>12126</v>
          </cell>
          <cell r="C24" t="str">
            <v>41121-1-026</v>
          </cell>
          <cell r="D24" t="str">
            <v>41120-01-0011-000</v>
          </cell>
          <cell r="H24" t="str">
            <v>IMP. S/TENENCIA LHE MOTOCICLETAS REZAGO</v>
          </cell>
        </row>
        <row r="25">
          <cell r="A25">
            <v>14028</v>
          </cell>
          <cell r="B25">
            <v>12128</v>
          </cell>
          <cell r="C25" t="str">
            <v>41121-1-028</v>
          </cell>
          <cell r="D25" t="str">
            <v>41120-01-0012-000</v>
          </cell>
          <cell r="H25" t="str">
            <v>ACTUALIZACION IST LHE MOTOCICLETAS REZAGO</v>
          </cell>
        </row>
        <row r="26">
          <cell r="A26">
            <v>14031</v>
          </cell>
          <cell r="B26">
            <v>12131</v>
          </cell>
          <cell r="C26" t="str">
            <v>41121-1-031</v>
          </cell>
          <cell r="D26" t="str">
            <v>41120-01-0013-000</v>
          </cell>
          <cell r="H26" t="str">
            <v>IMP. S/TENENCIA LHE AERONAVES</v>
          </cell>
        </row>
        <row r="27">
          <cell r="A27">
            <v>14033</v>
          </cell>
          <cell r="B27">
            <v>12133</v>
          </cell>
          <cell r="C27" t="str">
            <v>41121-1-033</v>
          </cell>
          <cell r="D27" t="str">
            <v>41120-01-0014-000</v>
          </cell>
          <cell r="H27" t="str">
            <v>ACTUALIZACION IST LHE AERONAVES</v>
          </cell>
        </row>
        <row r="28">
          <cell r="A28">
            <v>14034</v>
          </cell>
          <cell r="B28">
            <v>12134</v>
          </cell>
          <cell r="C28" t="str">
            <v>41121-1-034</v>
          </cell>
          <cell r="D28" t="str">
            <v>41120-01-0015-000</v>
          </cell>
          <cell r="H28" t="str">
            <v>IMP. S/TENENCIA LHE AERONAVES REZAGO</v>
          </cell>
        </row>
        <row r="29">
          <cell r="A29">
            <v>14036</v>
          </cell>
          <cell r="B29">
            <v>12136</v>
          </cell>
          <cell r="C29" t="str">
            <v>41121-1-036</v>
          </cell>
          <cell r="D29" t="str">
            <v>41120-01-0016-000</v>
          </cell>
          <cell r="H29" t="str">
            <v>ACTUALIZACION IST LHE AERONAVES REZAGO</v>
          </cell>
        </row>
        <row r="30">
          <cell r="A30">
            <v>14041</v>
          </cell>
          <cell r="B30">
            <v>12141</v>
          </cell>
          <cell r="C30" t="str">
            <v>41121-1-041</v>
          </cell>
          <cell r="D30" t="str">
            <v>41120-01-0017-000</v>
          </cell>
          <cell r="H30" t="str">
            <v>IMP. S/TENENCIA LHE EMBARCACIONES</v>
          </cell>
        </row>
        <row r="31">
          <cell r="A31">
            <v>14043</v>
          </cell>
          <cell r="B31">
            <v>12143</v>
          </cell>
          <cell r="C31" t="str">
            <v>41121-1-043</v>
          </cell>
          <cell r="D31" t="str">
            <v>41120-01-0018-000</v>
          </cell>
          <cell r="H31" t="str">
            <v>ACTUALIZACION IST LHE EMBARCACIONES</v>
          </cell>
        </row>
        <row r="32">
          <cell r="A32">
            <v>14044</v>
          </cell>
          <cell r="B32">
            <v>12144</v>
          </cell>
          <cell r="C32" t="str">
            <v>41121-1-044</v>
          </cell>
          <cell r="D32" t="str">
            <v>41120-01-0019-000</v>
          </cell>
          <cell r="H32" t="str">
            <v>IMP. S/TENENCIA LHE EMBARCACIONES REZAGO</v>
          </cell>
        </row>
        <row r="33">
          <cell r="A33">
            <v>14046</v>
          </cell>
          <cell r="B33">
            <v>12146</v>
          </cell>
          <cell r="C33" t="str">
            <v>41121-1-046</v>
          </cell>
          <cell r="D33" t="str">
            <v>41120-01-0020-000</v>
          </cell>
          <cell r="H33" t="str">
            <v>ACTUALIZACION IST LHE EMBARCACIONES REZAGO</v>
          </cell>
        </row>
        <row r="34">
          <cell r="A34">
            <v>14051</v>
          </cell>
          <cell r="B34">
            <v>12151</v>
          </cell>
          <cell r="C34" t="str">
            <v>41121-1-051</v>
          </cell>
          <cell r="D34" t="str">
            <v>41120-01-0021-000</v>
          </cell>
          <cell r="H34" t="str">
            <v>DEVOLUCION IMP.S/TENENCIA LHE</v>
          </cell>
        </row>
        <row r="35">
          <cell r="A35">
            <v>14052</v>
          </cell>
          <cell r="B35">
            <v>12152</v>
          </cell>
          <cell r="C35" t="str">
            <v>41121-1-052</v>
          </cell>
          <cell r="D35" t="str">
            <v>41120-01-0022-000</v>
          </cell>
          <cell r="H35" t="str">
            <v>ACT. E INTS. DEVOLUCION IMP.TENENCIA LHE</v>
          </cell>
        </row>
        <row r="36">
          <cell r="A36">
            <v>14053</v>
          </cell>
          <cell r="B36">
            <v>12153</v>
          </cell>
          <cell r="C36" t="str">
            <v>41121-1-053</v>
          </cell>
          <cell r="D36" t="str">
            <v>41120-01-0023-000</v>
          </cell>
          <cell r="H36" t="str">
            <v>DEVOLUCION IMP.TENENCIA LHE REZAGO</v>
          </cell>
        </row>
        <row r="37">
          <cell r="A37">
            <v>14054</v>
          </cell>
          <cell r="B37">
            <v>12154</v>
          </cell>
          <cell r="C37" t="str">
            <v>41121-1-054</v>
          </cell>
          <cell r="D37" t="str">
            <v>41120-01-0024-000</v>
          </cell>
          <cell r="H37" t="str">
            <v>ACT. E INTS. DEVOLUCION IMP.TENENCIA LHE REZAGO</v>
          </cell>
        </row>
        <row r="38">
          <cell r="A38">
            <v>14055</v>
          </cell>
          <cell r="B38">
            <v>12155</v>
          </cell>
          <cell r="C38" t="str">
            <v>41121-1-055</v>
          </cell>
          <cell r="D38" t="str">
            <v>41120-01-0025-000</v>
          </cell>
          <cell r="H38" t="str">
            <v>APOYO TENENCIA LHE</v>
          </cell>
        </row>
        <row r="39">
          <cell r="A39">
            <v>14056</v>
          </cell>
          <cell r="B39">
            <v>12156</v>
          </cell>
          <cell r="C39" t="str">
            <v>41121-1-056</v>
          </cell>
          <cell r="D39" t="str">
            <v>41120-01-0026-000</v>
          </cell>
          <cell r="H39" t="str">
            <v>SUBSIDIO REFRENDO REMOLQUE</v>
          </cell>
        </row>
        <row r="40">
          <cell r="A40">
            <v>14057</v>
          </cell>
          <cell r="B40">
            <v>12157</v>
          </cell>
          <cell r="C40" t="str">
            <v>41121-1-057</v>
          </cell>
          <cell r="D40" t="str">
            <v>41120-01-0027-000</v>
          </cell>
          <cell r="H40" t="str">
            <v>SUBSIDIO REFRENDO MOTOCICLETA</v>
          </cell>
        </row>
        <row r="41">
          <cell r="A41">
            <v>14058</v>
          </cell>
          <cell r="B41">
            <v>12158</v>
          </cell>
          <cell r="C41" t="str">
            <v>41121-1-058</v>
          </cell>
          <cell r="D41" t="str">
            <v>41120-01-0028-000</v>
          </cell>
          <cell r="H41" t="str">
            <v>SUBSIDIO PAGO EN BANCO</v>
          </cell>
        </row>
        <row r="42">
          <cell r="A42">
            <v>14059</v>
          </cell>
          <cell r="B42">
            <v>12159</v>
          </cell>
          <cell r="C42" t="str">
            <v>41121-1-059</v>
          </cell>
          <cell r="D42" t="str">
            <v>41120-01-0029-000</v>
          </cell>
          <cell r="H42" t="str">
            <v>SUBSIDIO PAGO PORTAL WEB</v>
          </cell>
        </row>
        <row r="43">
          <cell r="A43">
            <v>14060</v>
          </cell>
          <cell r="B43">
            <v>12160</v>
          </cell>
          <cell r="C43" t="str">
            <v>41121-1-060</v>
          </cell>
          <cell r="D43" t="str">
            <v>41120-01-0030-000</v>
          </cell>
          <cell r="H43" t="str">
            <v>SUBSIDIO LAMINAS REMOLQUE</v>
          </cell>
        </row>
        <row r="44">
          <cell r="A44">
            <v>14061</v>
          </cell>
          <cell r="B44">
            <v>12161</v>
          </cell>
          <cell r="C44" t="str">
            <v>41121-1-061</v>
          </cell>
          <cell r="D44" t="str">
            <v>41120-01-0031-000</v>
          </cell>
          <cell r="H44" t="str">
            <v>SUBSIDIO LAMINAS MOTOCICLETA</v>
          </cell>
        </row>
        <row r="45">
          <cell r="A45">
            <v>14062</v>
          </cell>
          <cell r="B45">
            <v>12162</v>
          </cell>
          <cell r="C45" t="str">
            <v>41121-1-062</v>
          </cell>
          <cell r="D45" t="str">
            <v>41120-01-0032-000</v>
          </cell>
          <cell r="H45" t="str">
            <v>EXPEDICION CONSTANCIA REGISTRO VEHICULAR</v>
          </cell>
        </row>
        <row r="46">
          <cell r="A46">
            <v>14063</v>
          </cell>
          <cell r="B46">
            <v>12163</v>
          </cell>
          <cell r="C46" t="str">
            <v>41121-1-063</v>
          </cell>
          <cell r="D46" t="str">
            <v>41120-01-0033-000</v>
          </cell>
          <cell r="H46" t="str">
            <v>REPOSICION CONSTANCIA REGISTRO VEHICULAR</v>
          </cell>
        </row>
        <row r="47">
          <cell r="A47">
            <v>14064</v>
          </cell>
          <cell r="B47">
            <v>12164</v>
          </cell>
          <cell r="C47" t="str">
            <v>41121-1-064</v>
          </cell>
          <cell r="D47" t="str">
            <v>41120-01-0034-000</v>
          </cell>
          <cell r="H47" t="str">
            <v>SUBSIDIO CONSTANCIA REGISTRO VEHICULAR</v>
          </cell>
        </row>
        <row r="48">
          <cell r="A48">
            <v>14065</v>
          </cell>
          <cell r="B48">
            <v>12165</v>
          </cell>
          <cell r="C48" t="str">
            <v>41121-1-065</v>
          </cell>
          <cell r="D48" t="str">
            <v>41120-01-0035-000</v>
          </cell>
          <cell r="H48" t="str">
            <v>SUBSIDIO TENENCIA LHE POR ROBO</v>
          </cell>
        </row>
        <row r="49">
          <cell r="A49">
            <v>14066</v>
          </cell>
          <cell r="B49">
            <v>12166</v>
          </cell>
          <cell r="C49" t="str">
            <v>41121-1-066</v>
          </cell>
          <cell r="D49" t="str">
            <v>41120-01-0036-000</v>
          </cell>
          <cell r="H49" t="str">
            <v>SUBSIDIO TENENCIA LHE POR PERDIDA</v>
          </cell>
        </row>
        <row r="52">
          <cell r="B52">
            <v>13</v>
          </cell>
          <cell r="C52" t="str">
            <v>41131-0-000</v>
          </cell>
          <cell r="D52" t="str">
            <v>41130-00-0000-000</v>
          </cell>
          <cell r="F52" t="str">
            <v>IMPUESTOS SOBRE LA PRODUCCION, EL CONSUMO Y LAS TRANSACCIONES</v>
          </cell>
        </row>
        <row r="53">
          <cell r="B53">
            <v>131</v>
          </cell>
          <cell r="C53" t="str">
            <v>41131-1-000</v>
          </cell>
          <cell r="D53" t="str">
            <v>41130-01-0000-000</v>
          </cell>
          <cell r="G53" t="str">
            <v>IMPUESTO SOBRE HOSPEDAJE</v>
          </cell>
        </row>
        <row r="54">
          <cell r="A54">
            <v>12600</v>
          </cell>
          <cell r="B54">
            <v>13101</v>
          </cell>
          <cell r="C54" t="str">
            <v>41131-1-001</v>
          </cell>
          <cell r="D54" t="str">
            <v>41130-01-0001-000</v>
          </cell>
          <cell r="H54" t="str">
            <v xml:space="preserve">IMPUESTO SOBRE HOSPEDAJE  </v>
          </cell>
        </row>
        <row r="55">
          <cell r="A55">
            <v>13102</v>
          </cell>
          <cell r="B55">
            <v>13102</v>
          </cell>
          <cell r="C55" t="str">
            <v>41131-1-003</v>
          </cell>
          <cell r="D55" t="str">
            <v>41130-01-0002-000</v>
          </cell>
          <cell r="H55" t="str">
            <v>SUBSIDIO IMPUESTO SOBRE HOSPEDAJE</v>
          </cell>
        </row>
        <row r="56">
          <cell r="A56">
            <v>12603</v>
          </cell>
          <cell r="B56">
            <v>13103</v>
          </cell>
          <cell r="C56" t="str">
            <v>41131-1-002</v>
          </cell>
          <cell r="D56" t="str">
            <v>41130-01-0003-000</v>
          </cell>
          <cell r="H56" t="str">
            <v>ACTUALIZACION IMPUESTO SOBRE HOSPEDAJE</v>
          </cell>
        </row>
        <row r="58">
          <cell r="B58">
            <v>132</v>
          </cell>
          <cell r="C58" t="str">
            <v>41131-2-000</v>
          </cell>
          <cell r="D58" t="str">
            <v>41130-02-0000-000</v>
          </cell>
          <cell r="G58" t="str">
            <v>IMPUESTO SOBRE TRANSMISION DE PROPIEDAD DE VEHICULOS</v>
          </cell>
        </row>
        <row r="59">
          <cell r="A59">
            <v>12900</v>
          </cell>
          <cell r="B59">
            <v>13201</v>
          </cell>
          <cell r="C59" t="str">
            <v>41131-2-001</v>
          </cell>
          <cell r="D59" t="str">
            <v>41130-02-0001-000</v>
          </cell>
          <cell r="H59" t="str">
            <v>IMPUESTO SOBRE TRANSMISION DE PROPIEDAD DE VEHICULOS</v>
          </cell>
        </row>
        <row r="60">
          <cell r="A60">
            <v>12901</v>
          </cell>
          <cell r="B60">
            <v>13202</v>
          </cell>
          <cell r="C60" t="str">
            <v>41131-2-002</v>
          </cell>
          <cell r="D60" t="str">
            <v>41130-02-0002-000</v>
          </cell>
          <cell r="H60" t="str">
            <v>IMPUESTO S/ TRANSMISION DE PROP.DE VEH.X REQUERIMIENTO</v>
          </cell>
        </row>
        <row r="61">
          <cell r="A61">
            <v>13010</v>
          </cell>
          <cell r="B61">
            <v>13203</v>
          </cell>
          <cell r="C61" t="str">
            <v>41131-2-004</v>
          </cell>
          <cell r="D61" t="str">
            <v>41130-02-0003-000</v>
          </cell>
          <cell r="H61" t="str">
            <v>DEVOLUCION IMP.SOBRE TRANMISION DE PROP.DE VEHICULOS DE MOTOR</v>
          </cell>
        </row>
        <row r="62">
          <cell r="A62">
            <v>13005</v>
          </cell>
          <cell r="B62">
            <v>13204</v>
          </cell>
          <cell r="C62" t="str">
            <v>41131-2-003</v>
          </cell>
          <cell r="D62" t="str">
            <v>41130-02-0004-000</v>
          </cell>
          <cell r="H62" t="str">
            <v>ACT.E INTS.POR DEV.IMP.S/ TRANSMISION DE PROP.DE VEH.</v>
          </cell>
        </row>
        <row r="64">
          <cell r="B64">
            <v>14</v>
          </cell>
          <cell r="C64" t="str">
            <v>41141-0-000</v>
          </cell>
          <cell r="D64" t="str">
            <v>41140-00-0000-000</v>
          </cell>
          <cell r="F64" t="str">
            <v>IMPUESTOS AL COMERCIO EXTERIOR</v>
          </cell>
        </row>
        <row r="66">
          <cell r="B66">
            <v>15</v>
          </cell>
          <cell r="C66" t="str">
            <v>41151-0-000</v>
          </cell>
          <cell r="D66" t="str">
            <v>41150-00-0000-000</v>
          </cell>
          <cell r="F66" t="str">
            <v>IMPUESTOS SOBRE NOMINAS Y ASIMILABLES</v>
          </cell>
        </row>
        <row r="67">
          <cell r="B67">
            <v>151</v>
          </cell>
          <cell r="C67" t="str">
            <v>41151-1-000</v>
          </cell>
          <cell r="D67" t="str">
            <v>41150-01-0000-000</v>
          </cell>
          <cell r="G67" t="str">
            <v>IMPUESTO SOBRE NOMINAS</v>
          </cell>
        </row>
        <row r="68">
          <cell r="A68">
            <v>12500</v>
          </cell>
          <cell r="B68">
            <v>15101</v>
          </cell>
          <cell r="C68" t="str">
            <v>41151-1-001</v>
          </cell>
          <cell r="D68" t="str">
            <v>41150-01-0001-000</v>
          </cell>
          <cell r="H68" t="str">
            <v>IMPUESTO SOBRE NOMINAS</v>
          </cell>
        </row>
        <row r="69">
          <cell r="A69">
            <v>12501</v>
          </cell>
          <cell r="B69">
            <v>15102</v>
          </cell>
          <cell r="C69" t="str">
            <v>41151-1-002</v>
          </cell>
          <cell r="D69" t="str">
            <v>41150-01-0002-000</v>
          </cell>
          <cell r="H69" t="str">
            <v>CONVENIOS DE NOMINAS</v>
          </cell>
        </row>
        <row r="70">
          <cell r="A70">
            <v>12502</v>
          </cell>
          <cell r="B70">
            <v>15103</v>
          </cell>
          <cell r="C70" t="str">
            <v>41151-1-003</v>
          </cell>
          <cell r="D70" t="str">
            <v>41150-01-0003-000</v>
          </cell>
          <cell r="H70" t="str">
            <v>IMPUESTO SOBRE NOMINAS ACTOS DE FISCALIZACION</v>
          </cell>
        </row>
        <row r="71">
          <cell r="A71">
            <v>12505</v>
          </cell>
          <cell r="B71">
            <v>15104</v>
          </cell>
          <cell r="C71" t="str">
            <v>41151-1-004</v>
          </cell>
          <cell r="D71" t="str">
            <v>41150-01-0004-000</v>
          </cell>
          <cell r="H71" t="str">
            <v>IMPUESTO SOBRE NOMINAS POR CREDITO</v>
          </cell>
        </row>
        <row r="72">
          <cell r="A72">
            <v>13001</v>
          </cell>
          <cell r="B72">
            <v>15105</v>
          </cell>
          <cell r="C72" t="str">
            <v>41151-1-005</v>
          </cell>
          <cell r="D72" t="str">
            <v>41150-01-0005-000</v>
          </cell>
          <cell r="H72" t="str">
            <v>DEVOLUCION IMPUESTO SOBRE NOMINAS</v>
          </cell>
        </row>
        <row r="73">
          <cell r="A73">
            <v>13008</v>
          </cell>
          <cell r="B73">
            <v>15106</v>
          </cell>
          <cell r="C73" t="str">
            <v>41151-1-006</v>
          </cell>
          <cell r="D73" t="str">
            <v>41150-01-0006-000</v>
          </cell>
          <cell r="H73" t="str">
            <v>SUBSIDIO DE IMPUESTO SOBRE NOMINAS</v>
          </cell>
        </row>
        <row r="74">
          <cell r="A74">
            <v>13101</v>
          </cell>
          <cell r="B74">
            <v>15107</v>
          </cell>
          <cell r="C74" t="str">
            <v>41151-1-007</v>
          </cell>
          <cell r="D74" t="str">
            <v>41150-01-0007-000</v>
          </cell>
          <cell r="H74" t="str">
            <v>SUBSIDIO DE IMPUESTO SOBRE NOMINAS S/G ACUERDO 270509</v>
          </cell>
        </row>
        <row r="75">
          <cell r="A75">
            <v>12503</v>
          </cell>
          <cell r="B75">
            <v>15108</v>
          </cell>
          <cell r="C75" t="str">
            <v>41151-1-008</v>
          </cell>
          <cell r="D75" t="str">
            <v>41150-01-0008-000</v>
          </cell>
          <cell r="H75" t="str">
            <v>ACTUALIZACION DE IMPUESTO SOBRE NOMINAS ACTOS DE FISCALIZACION</v>
          </cell>
        </row>
        <row r="76">
          <cell r="A76">
            <v>12504</v>
          </cell>
          <cell r="B76">
            <v>15109</v>
          </cell>
          <cell r="C76" t="str">
            <v>41151-1-009</v>
          </cell>
          <cell r="D76" t="str">
            <v>41150-01-0009-000</v>
          </cell>
          <cell r="H76" t="str">
            <v>ACTUALIZACION DE IMPUESTO SOBRE NOMINAS</v>
          </cell>
        </row>
        <row r="77">
          <cell r="A77">
            <v>13004</v>
          </cell>
          <cell r="B77">
            <v>15110</v>
          </cell>
          <cell r="C77" t="str">
            <v>41151-1-010</v>
          </cell>
          <cell r="D77" t="str">
            <v>41150-01-0010-000</v>
          </cell>
          <cell r="H77" t="str">
            <v>ACT E INTERESES.POR DEVOLUCION IMPUESTO SOBRE NOMINAS</v>
          </cell>
        </row>
        <row r="79">
          <cell r="B79">
            <v>16</v>
          </cell>
          <cell r="C79" t="str">
            <v>41161-0-000</v>
          </cell>
          <cell r="D79" t="str">
            <v>41160-00-0000-000</v>
          </cell>
          <cell r="F79" t="str">
            <v>IMPUESTOS ECOLOGICOS</v>
          </cell>
        </row>
        <row r="82">
          <cell r="B82">
            <v>17</v>
          </cell>
          <cell r="C82" t="str">
            <v>41171-0-000</v>
          </cell>
          <cell r="D82" t="str">
            <v>41170-00-0000-000</v>
          </cell>
          <cell r="F82" t="str">
            <v>ACCESORIOS DE IMPUESTOS</v>
          </cell>
        </row>
        <row r="84">
          <cell r="B84">
            <v>171</v>
          </cell>
          <cell r="C84" t="str">
            <v>41171-1-000</v>
          </cell>
          <cell r="D84" t="str">
            <v>41170-01-0000-000</v>
          </cell>
          <cell r="G84" t="str">
            <v>ACCESORIOS IMPUESTO SOBRE HOSPEDAJE</v>
          </cell>
        </row>
        <row r="85">
          <cell r="A85">
            <v>40205</v>
          </cell>
          <cell r="B85">
            <v>17101</v>
          </cell>
          <cell r="C85" t="str">
            <v>41171-1-001</v>
          </cell>
          <cell r="D85" t="str">
            <v>41170-01-0001-000</v>
          </cell>
          <cell r="H85" t="str">
            <v>RECARGOS DE IMPUESTO SOBRE HOSPEDAJE</v>
          </cell>
        </row>
        <row r="86">
          <cell r="A86">
            <v>40302</v>
          </cell>
          <cell r="B86">
            <v>17102</v>
          </cell>
          <cell r="C86" t="str">
            <v>41171-1-002</v>
          </cell>
          <cell r="D86" t="str">
            <v>41170-01-0002-000</v>
          </cell>
          <cell r="H86" t="str">
            <v>SANCIONES IMPUESTO SOBRE HOSPEDAJE</v>
          </cell>
        </row>
        <row r="87">
          <cell r="A87">
            <v>40504</v>
          </cell>
          <cell r="B87">
            <v>17103</v>
          </cell>
          <cell r="C87" t="str">
            <v>41171-1-003</v>
          </cell>
          <cell r="D87" t="str">
            <v>41170-01-0003-000</v>
          </cell>
          <cell r="H87" t="str">
            <v>GASTOS DE EJECUCION IMP.S/HOSPEDAJE</v>
          </cell>
        </row>
        <row r="89">
          <cell r="B89">
            <v>172</v>
          </cell>
          <cell r="C89" t="str">
            <v>41171-2-000</v>
          </cell>
          <cell r="D89" t="str">
            <v>41170-02-0000-000</v>
          </cell>
          <cell r="G89" t="str">
            <v>ACCESORIOS IMPUESTO SOBRE TRANSMISION DE PROPIEDAD DE VEHICULOS DE MOTOR</v>
          </cell>
        </row>
        <row r="90">
          <cell r="A90">
            <v>40203</v>
          </cell>
          <cell r="B90">
            <v>17201</v>
          </cell>
          <cell r="C90" t="str">
            <v>41171-2-001</v>
          </cell>
          <cell r="D90" t="str">
            <v>41170-02-0001-000</v>
          </cell>
          <cell r="H90" t="str">
            <v>RECARGOS DE IMPUESTO DE TRANSMISION VEHICULOS DE MOTOR</v>
          </cell>
        </row>
        <row r="91">
          <cell r="A91">
            <v>40109</v>
          </cell>
          <cell r="B91">
            <v>17202</v>
          </cell>
          <cell r="C91" t="str">
            <v>41171-2-002</v>
          </cell>
          <cell r="D91" t="str">
            <v>41170-02-0002-000</v>
          </cell>
          <cell r="H91" t="str">
            <v>MULTAS DEL IMPUESTO DE TRANSMISION VEHICULOS DE MOTOR</v>
          </cell>
        </row>
        <row r="92">
          <cell r="A92">
            <v>40506</v>
          </cell>
          <cell r="B92">
            <v>17203</v>
          </cell>
          <cell r="C92" t="str">
            <v>41171-2-003</v>
          </cell>
          <cell r="D92" t="str">
            <v>41170-02-0003-000</v>
          </cell>
          <cell r="H92" t="str">
            <v>GASTOS DE EJECUCION TRANSM. VEH. MOTOR</v>
          </cell>
        </row>
        <row r="93">
          <cell r="A93">
            <v>40802</v>
          </cell>
          <cell r="B93">
            <v>17204</v>
          </cell>
          <cell r="C93" t="str">
            <v>41171-2-004</v>
          </cell>
          <cell r="D93" t="str">
            <v>41170-02-0004-000</v>
          </cell>
          <cell r="H93" t="str">
            <v>DCTO ACCS IMPTO TRANSMISION X REQUERIMIENTO</v>
          </cell>
        </row>
        <row r="95">
          <cell r="B95">
            <v>173</v>
          </cell>
          <cell r="C95" t="str">
            <v>41171-3-000</v>
          </cell>
          <cell r="D95" t="str">
            <v>41170-03-0000-000</v>
          </cell>
          <cell r="G95" t="str">
            <v>ACCESORIOS IMPUESTO SOBRE NOMINAS</v>
          </cell>
        </row>
        <row r="96">
          <cell r="A96">
            <v>40201</v>
          </cell>
          <cell r="B96">
            <v>17301</v>
          </cell>
          <cell r="C96" t="str">
            <v>41171-3-001</v>
          </cell>
          <cell r="D96" t="str">
            <v>41170-03-0001-000</v>
          </cell>
          <cell r="H96" t="str">
            <v>RECARGOS IMPUESTO SOBRE NOMINAS FISCALIZADO</v>
          </cell>
        </row>
        <row r="97">
          <cell r="A97">
            <v>40204</v>
          </cell>
          <cell r="B97">
            <v>17302</v>
          </cell>
          <cell r="C97" t="str">
            <v>41171-3-002</v>
          </cell>
          <cell r="D97" t="str">
            <v>41170-03-0002-000</v>
          </cell>
          <cell r="H97" t="str">
            <v>RECARGOS IMPUESTO SOBRE NOMINAS</v>
          </cell>
        </row>
        <row r="98">
          <cell r="A98">
            <v>40211</v>
          </cell>
          <cell r="B98">
            <v>17303</v>
          </cell>
          <cell r="C98" t="str">
            <v>41171-3-003</v>
          </cell>
          <cell r="D98" t="str">
            <v>41170-03-0003-000</v>
          </cell>
          <cell r="H98" t="str">
            <v>SUBSIDIO DE RECARGOS DE IMPUESTO SOBRE NOMINAS</v>
          </cell>
        </row>
        <row r="99">
          <cell r="A99">
            <v>40305</v>
          </cell>
          <cell r="B99">
            <v>17304</v>
          </cell>
          <cell r="C99" t="str">
            <v>41171-3-004</v>
          </cell>
          <cell r="D99" t="str">
            <v>41170-03-0004-000</v>
          </cell>
          <cell r="H99" t="str">
            <v>SANCIONES IMPUESTO SOBRE NOMINAS</v>
          </cell>
        </row>
        <row r="100">
          <cell r="A100">
            <v>40311</v>
          </cell>
          <cell r="B100">
            <v>17305</v>
          </cell>
          <cell r="C100" t="str">
            <v>41171-3-005</v>
          </cell>
          <cell r="D100" t="str">
            <v>41170-03-0005-000</v>
          </cell>
          <cell r="H100" t="str">
            <v>CONDONACION DE SANCIONES DE IMPUESTO SOBRE NOMINAS</v>
          </cell>
        </row>
        <row r="101">
          <cell r="A101">
            <v>40503</v>
          </cell>
          <cell r="B101">
            <v>17306</v>
          </cell>
          <cell r="C101" t="str">
            <v>41171-3-006</v>
          </cell>
          <cell r="D101" t="str">
            <v>41170-03-0006-000</v>
          </cell>
          <cell r="H101" t="str">
            <v>GASTOS DE EJECUCION  IMPUESTO SOBRE NOMINAS</v>
          </cell>
        </row>
        <row r="102">
          <cell r="A102">
            <v>40113</v>
          </cell>
          <cell r="B102">
            <v>17307</v>
          </cell>
          <cell r="C102" t="str">
            <v>41171-3-007</v>
          </cell>
          <cell r="D102" t="str">
            <v>41170-03-0007-000</v>
          </cell>
          <cell r="H102" t="str">
            <v>MULTA POR AUTOCORRECCION IMPUESTO SOBRE NOMINAS FISCALIZADO</v>
          </cell>
        </row>
        <row r="103">
          <cell r="A103">
            <v>40114</v>
          </cell>
          <cell r="B103">
            <v>17308</v>
          </cell>
          <cell r="C103" t="str">
            <v>41171-3-008</v>
          </cell>
          <cell r="D103" t="str">
            <v>41170-03-0008-000</v>
          </cell>
          <cell r="H103" t="str">
            <v>MULTA POR DESACATO IMPUESTO SOBRE NOMINAS FISCALIZADO</v>
          </cell>
        </row>
        <row r="104">
          <cell r="A104">
            <v>40108</v>
          </cell>
          <cell r="B104">
            <v>17309</v>
          </cell>
          <cell r="C104" t="str">
            <v>41171-3-009</v>
          </cell>
          <cell r="D104" t="str">
            <v>41170-03-0009-000</v>
          </cell>
          <cell r="H104" t="str">
            <v>MULTAS POR INCUMPLIMIENTO DE REQUERIMIENTOS</v>
          </cell>
        </row>
        <row r="105">
          <cell r="A105">
            <v>40801</v>
          </cell>
          <cell r="B105">
            <v>17310</v>
          </cell>
          <cell r="C105" t="str">
            <v>41171-3-010</v>
          </cell>
          <cell r="D105" t="str">
            <v>41170-03-0010-000</v>
          </cell>
          <cell r="H105" t="str">
            <v>DESCUENTO ACCS IMPTO NOMINAS POR CREDITO</v>
          </cell>
        </row>
        <row r="106">
          <cell r="A106">
            <v>40817</v>
          </cell>
          <cell r="B106">
            <v>17311</v>
          </cell>
          <cell r="C106" t="str">
            <v>41171-3-011</v>
          </cell>
          <cell r="D106" t="str">
            <v>41170-03-0011-000</v>
          </cell>
          <cell r="H106" t="str">
            <v>DESCTO ACCS SANCIONES IMPTO NOMINA</v>
          </cell>
        </row>
        <row r="107">
          <cell r="A107">
            <v>40306</v>
          </cell>
          <cell r="B107">
            <v>17312</v>
          </cell>
          <cell r="C107" t="str">
            <v>41171-3-012</v>
          </cell>
          <cell r="D107" t="str">
            <v>41170-03-0012-000</v>
          </cell>
          <cell r="H107" t="str">
            <v>DESC.S/SANCION DE IMPUESTO SOBRE NOMINAS</v>
          </cell>
        </row>
        <row r="109">
          <cell r="B109">
            <v>174</v>
          </cell>
          <cell r="C109" t="str">
            <v>41171-4-000</v>
          </cell>
          <cell r="D109" t="str">
            <v>41170-04-0000-000</v>
          </cell>
          <cell r="G109" t="str">
            <v>ACCESORIOS IMPUESTO SOBRE TENENCIA LHE</v>
          </cell>
        </row>
        <row r="110">
          <cell r="A110">
            <v>14002</v>
          </cell>
          <cell r="B110">
            <v>17401</v>
          </cell>
          <cell r="C110" t="str">
            <v>41171-4-001</v>
          </cell>
          <cell r="D110" t="str">
            <v>41170-04-0001-000</v>
          </cell>
          <cell r="H110" t="str">
            <v>RECARGOS IMP.S/TENENCIA LHE AUTOS PASAJEROS</v>
          </cell>
        </row>
        <row r="111">
          <cell r="A111">
            <v>14005</v>
          </cell>
          <cell r="B111">
            <v>17402</v>
          </cell>
          <cell r="C111" t="str">
            <v>41171-4-002</v>
          </cell>
          <cell r="D111" t="str">
            <v>41170-04-0002-000</v>
          </cell>
          <cell r="H111" t="str">
            <v>RECARGOS IST LHE AUTOS PASAJEROS REZAGO</v>
          </cell>
        </row>
        <row r="112">
          <cell r="A112">
            <v>14007</v>
          </cell>
          <cell r="B112">
            <v>17403</v>
          </cell>
          <cell r="C112" t="str">
            <v>41171-4-003</v>
          </cell>
          <cell r="D112" t="str">
            <v>41170-04-0003-000</v>
          </cell>
          <cell r="H112" t="str">
            <v>MULTAS IST LHE AUTOS PASAJEROS</v>
          </cell>
        </row>
        <row r="113">
          <cell r="A113">
            <v>14008</v>
          </cell>
          <cell r="B113">
            <v>17404</v>
          </cell>
          <cell r="C113" t="str">
            <v>41171-4-004</v>
          </cell>
          <cell r="D113" t="str">
            <v>41170-04-0004-000</v>
          </cell>
          <cell r="H113" t="str">
            <v>MULTAS IST LHE AUTOS PASAJEROS REZAGO</v>
          </cell>
        </row>
        <row r="114">
          <cell r="A114">
            <v>14009</v>
          </cell>
          <cell r="B114">
            <v>17405</v>
          </cell>
          <cell r="C114" t="str">
            <v>41171-4-005</v>
          </cell>
          <cell r="D114" t="str">
            <v>41170-04-0005-000</v>
          </cell>
          <cell r="H114" t="str">
            <v>GASTOS DE EJECUCION IST LHE AUTOS PASAJEROS</v>
          </cell>
        </row>
        <row r="115">
          <cell r="A115">
            <v>14010</v>
          </cell>
          <cell r="B115">
            <v>17406</v>
          </cell>
          <cell r="C115" t="str">
            <v>41171-4-006</v>
          </cell>
          <cell r="D115" t="str">
            <v>41170-04-0006-000</v>
          </cell>
          <cell r="H115" t="str">
            <v>GASTOS DE EJECUCION IST LHE AUTOS PASAJEROS REZAGO</v>
          </cell>
        </row>
        <row r="116">
          <cell r="A116">
            <v>14012</v>
          </cell>
          <cell r="B116">
            <v>17407</v>
          </cell>
          <cell r="C116" t="str">
            <v>41171-4-007</v>
          </cell>
          <cell r="D116" t="str">
            <v>41170-04-0007-000</v>
          </cell>
          <cell r="H116" t="str">
            <v>RECARGOS IST LHE AUTOS CARGA</v>
          </cell>
        </row>
        <row r="117">
          <cell r="A117">
            <v>14015</v>
          </cell>
          <cell r="B117">
            <v>17408</v>
          </cell>
          <cell r="C117" t="str">
            <v>41171-4-008</v>
          </cell>
          <cell r="D117" t="str">
            <v>41170-04-0008-000</v>
          </cell>
          <cell r="H117" t="str">
            <v>RECARGOS IST LHE AUTOS CARGA REZAGO</v>
          </cell>
        </row>
        <row r="118">
          <cell r="A118">
            <v>14017</v>
          </cell>
          <cell r="B118">
            <v>17409</v>
          </cell>
          <cell r="C118" t="str">
            <v>41171-4-009</v>
          </cell>
          <cell r="D118" t="str">
            <v>41170-04-0009-000</v>
          </cell>
          <cell r="H118" t="str">
            <v>MULTAS IST LHE AUTOS CARGA</v>
          </cell>
        </row>
        <row r="119">
          <cell r="A119">
            <v>14018</v>
          </cell>
          <cell r="B119">
            <v>17410</v>
          </cell>
          <cell r="C119" t="str">
            <v>41171-4-010</v>
          </cell>
          <cell r="D119" t="str">
            <v>41170-04-0010-000</v>
          </cell>
          <cell r="H119" t="str">
            <v>MULTAS IST LHE AUTOS CARGA REZAGO</v>
          </cell>
        </row>
        <row r="120">
          <cell r="A120">
            <v>14019</v>
          </cell>
          <cell r="B120">
            <v>17411</v>
          </cell>
          <cell r="C120" t="str">
            <v>41171-4-011</v>
          </cell>
          <cell r="D120" t="str">
            <v>41170-04-0011-000</v>
          </cell>
          <cell r="H120" t="str">
            <v>GASTOS DE EJECUCION IST LHE AUTOS CARGA</v>
          </cell>
        </row>
        <row r="121">
          <cell r="A121">
            <v>14020</v>
          </cell>
          <cell r="B121">
            <v>17412</v>
          </cell>
          <cell r="C121" t="str">
            <v>41171-4-012</v>
          </cell>
          <cell r="D121" t="str">
            <v>41170-04-0012-000</v>
          </cell>
          <cell r="H121" t="str">
            <v>GASTOS DE EJECUCION IST LHE AUTOS CARGA REZAGO</v>
          </cell>
        </row>
        <row r="122">
          <cell r="A122">
            <v>14022</v>
          </cell>
          <cell r="B122">
            <v>17413</v>
          </cell>
          <cell r="C122" t="str">
            <v>41171-4-013</v>
          </cell>
          <cell r="D122" t="str">
            <v>41170-04-0013-000</v>
          </cell>
          <cell r="H122" t="str">
            <v>RECARGOS IST LHE MOTOCICLETAS</v>
          </cell>
        </row>
        <row r="123">
          <cell r="A123">
            <v>14024</v>
          </cell>
          <cell r="B123">
            <v>17414</v>
          </cell>
          <cell r="C123" t="str">
            <v>41171-4-014</v>
          </cell>
          <cell r="D123" t="str">
            <v>41170-04-0014-000</v>
          </cell>
          <cell r="H123" t="str">
            <v>GASTOS DE EJECUCION IST LHE MOTOCICLETAS</v>
          </cell>
        </row>
        <row r="124">
          <cell r="A124">
            <v>14025</v>
          </cell>
          <cell r="B124">
            <v>17415</v>
          </cell>
          <cell r="C124" t="str">
            <v>41171-4-015</v>
          </cell>
          <cell r="D124" t="str">
            <v>41170-04-0015-000</v>
          </cell>
          <cell r="H124" t="str">
            <v>MULTAS IST LHE MOTOCICLETAS</v>
          </cell>
        </row>
        <row r="125">
          <cell r="A125">
            <v>14027</v>
          </cell>
          <cell r="B125">
            <v>17416</v>
          </cell>
          <cell r="C125" t="str">
            <v>41171-4-016</v>
          </cell>
          <cell r="D125" t="str">
            <v>41170-04-0016-000</v>
          </cell>
          <cell r="H125" t="str">
            <v>RECARGOS IST LHE MOTOCICLETAS REZAGO</v>
          </cell>
        </row>
        <row r="126">
          <cell r="A126">
            <v>14029</v>
          </cell>
          <cell r="B126">
            <v>17417</v>
          </cell>
          <cell r="C126" t="str">
            <v>41171-4-017</v>
          </cell>
          <cell r="D126" t="str">
            <v>41170-04-0017-000</v>
          </cell>
          <cell r="H126" t="str">
            <v>GASTOS DE EJECUCION IST LHE MOTOCICLETAS REZAGO</v>
          </cell>
        </row>
        <row r="127">
          <cell r="A127">
            <v>14030</v>
          </cell>
          <cell r="B127">
            <v>17418</v>
          </cell>
          <cell r="C127" t="str">
            <v>41171-4-018</v>
          </cell>
          <cell r="D127" t="str">
            <v>41170-04-0018-000</v>
          </cell>
          <cell r="H127" t="str">
            <v>MULTAS IST LHE MOTOCICLETAS REZAGO</v>
          </cell>
        </row>
        <row r="128">
          <cell r="A128">
            <v>14032</v>
          </cell>
          <cell r="B128">
            <v>17419</v>
          </cell>
          <cell r="C128" t="str">
            <v>41171-4-019</v>
          </cell>
          <cell r="D128" t="str">
            <v>41170-04-0019-000</v>
          </cell>
          <cell r="H128" t="str">
            <v>RECARGOS IST LHE AERONAVES</v>
          </cell>
        </row>
        <row r="129">
          <cell r="A129">
            <v>14035</v>
          </cell>
          <cell r="B129">
            <v>17420</v>
          </cell>
          <cell r="C129" t="str">
            <v>41171-4-020</v>
          </cell>
          <cell r="D129" t="str">
            <v>41170-04-0020-000</v>
          </cell>
          <cell r="H129" t="str">
            <v>RECARGOS IST LHE AERONAVES REZAGO</v>
          </cell>
        </row>
        <row r="130">
          <cell r="A130">
            <v>14037</v>
          </cell>
          <cell r="B130">
            <v>17421</v>
          </cell>
          <cell r="C130" t="str">
            <v>41171-4-021</v>
          </cell>
          <cell r="D130" t="str">
            <v>41170-04-0021-000</v>
          </cell>
          <cell r="H130" t="str">
            <v>MULTAS IST LHE AERONAVES</v>
          </cell>
        </row>
        <row r="131">
          <cell r="A131">
            <v>14038</v>
          </cell>
          <cell r="B131">
            <v>17422</v>
          </cell>
          <cell r="C131" t="str">
            <v>41171-4-022</v>
          </cell>
          <cell r="D131" t="str">
            <v>41170-04-0022-000</v>
          </cell>
          <cell r="H131" t="str">
            <v>MULTAS IST LHE AERONAVES REZAGO</v>
          </cell>
        </row>
        <row r="132">
          <cell r="A132">
            <v>14039</v>
          </cell>
          <cell r="B132">
            <v>17423</v>
          </cell>
          <cell r="C132" t="str">
            <v>41171-4-023</v>
          </cell>
          <cell r="D132" t="str">
            <v>41170-04-0023-000</v>
          </cell>
          <cell r="H132" t="str">
            <v>GASTOS DE EJECUCION IST LHE AERONAVES</v>
          </cell>
        </row>
        <row r="133">
          <cell r="A133">
            <v>14040</v>
          </cell>
          <cell r="B133">
            <v>17424</v>
          </cell>
          <cell r="C133" t="str">
            <v>41171-4-024</v>
          </cell>
          <cell r="D133" t="str">
            <v>41170-04-0024-000</v>
          </cell>
          <cell r="H133" t="str">
            <v>GASTOS DE EJECUCION IST LHE AERONAVES REZAGO</v>
          </cell>
        </row>
        <row r="134">
          <cell r="A134">
            <v>14042</v>
          </cell>
          <cell r="B134">
            <v>17425</v>
          </cell>
          <cell r="C134" t="str">
            <v>41171-4-025</v>
          </cell>
          <cell r="D134" t="str">
            <v>41170-04-0025-000</v>
          </cell>
          <cell r="H134" t="str">
            <v>RECARGOS IST LHE EMBARCACIONES</v>
          </cell>
        </row>
        <row r="135">
          <cell r="A135">
            <v>14045</v>
          </cell>
          <cell r="B135">
            <v>17426</v>
          </cell>
          <cell r="C135" t="str">
            <v>41171-4-026</v>
          </cell>
          <cell r="D135" t="str">
            <v>41170-04-0026-000</v>
          </cell>
          <cell r="H135" t="str">
            <v>RECARGOS IST LHE EMBARCACIONES REZAGO</v>
          </cell>
        </row>
        <row r="136">
          <cell r="A136">
            <v>14047</v>
          </cell>
          <cell r="B136">
            <v>17427</v>
          </cell>
          <cell r="C136" t="str">
            <v>41171-4-027</v>
          </cell>
          <cell r="D136" t="str">
            <v>41170-04-0027-000</v>
          </cell>
          <cell r="H136" t="str">
            <v>MULTAS IST LHE EMBARCACIONES</v>
          </cell>
        </row>
        <row r="137">
          <cell r="A137">
            <v>14048</v>
          </cell>
          <cell r="B137">
            <v>17428</v>
          </cell>
          <cell r="C137" t="str">
            <v>41171-4-028</v>
          </cell>
          <cell r="D137" t="str">
            <v>41170-04-0028-000</v>
          </cell>
          <cell r="H137" t="str">
            <v>MULTAS IST LHE EMBARCACIONES REZAGO</v>
          </cell>
        </row>
        <row r="138">
          <cell r="A138">
            <v>14049</v>
          </cell>
          <cell r="B138">
            <v>17429</v>
          </cell>
          <cell r="C138" t="str">
            <v>41171-4-029</v>
          </cell>
          <cell r="D138" t="str">
            <v>41170-04-0029-000</v>
          </cell>
          <cell r="H138" t="str">
            <v>GASTOS DE EJECUCION IST LHE EMBARCACIONES</v>
          </cell>
        </row>
        <row r="139">
          <cell r="A139">
            <v>14050</v>
          </cell>
          <cell r="B139">
            <v>17430</v>
          </cell>
          <cell r="C139" t="str">
            <v>41171-4-030</v>
          </cell>
          <cell r="D139" t="str">
            <v>41170-04-0030-000</v>
          </cell>
          <cell r="H139" t="str">
            <v>GASTOS DE EJECUCION IST LHE EMBARCACIONES REZAGO</v>
          </cell>
        </row>
        <row r="141">
          <cell r="B141">
            <v>175</v>
          </cell>
          <cell r="C141" t="str">
            <v>41171-5-000</v>
          </cell>
          <cell r="D141" t="str">
            <v>41170-05-0000-000</v>
          </cell>
          <cell r="G141" t="str">
            <v>DESCUENTOS ACCESORIOS ESTATALES</v>
          </cell>
        </row>
        <row r="142">
          <cell r="A142">
            <v>13103</v>
          </cell>
          <cell r="B142">
            <v>17501</v>
          </cell>
          <cell r="C142" t="str">
            <v>41171-5-001</v>
          </cell>
          <cell r="D142" t="str">
            <v>41170-05-0001-000</v>
          </cell>
          <cell r="H142" t="str">
            <v>DESCUENTOS ACCESORIOS ESTATALES</v>
          </cell>
        </row>
        <row r="144">
          <cell r="B144">
            <v>18</v>
          </cell>
          <cell r="C144" t="str">
            <v>41191-0-000</v>
          </cell>
          <cell r="D144" t="str">
            <v>41190-00-0000-000</v>
          </cell>
          <cell r="F144" t="str">
            <v>OTROS IMPUESTOS</v>
          </cell>
        </row>
        <row r="146">
          <cell r="B146">
            <v>19</v>
          </cell>
          <cell r="C146" t="str">
            <v>41911-0-000</v>
          </cell>
          <cell r="D146" t="str">
            <v>41910-00-0000-000</v>
          </cell>
          <cell r="F146" t="str">
            <v xml:space="preserve">IMPUESTOS NO COMPRENDIDOS EN LAS FRACCIONES DE LA LEY </v>
          </cell>
        </row>
        <row r="147">
          <cell r="F147" t="str">
            <v xml:space="preserve">DE INGRESOS CAUSADAS EN EJERCICIOS FISCALES ANTERIORES </v>
          </cell>
        </row>
        <row r="148">
          <cell r="F148" t="str">
            <v>PENDIENTES DE LIQUIDACION O PAGO</v>
          </cell>
        </row>
        <row r="149">
          <cell r="B149">
            <v>2</v>
          </cell>
          <cell r="C149" t="str">
            <v>41200-0-000</v>
          </cell>
          <cell r="D149" t="str">
            <v>41200-00-0000-000</v>
          </cell>
          <cell r="E149" t="str">
            <v>CUOTAS Y APORTACIONES DE SEGURIDAD SOCIAL</v>
          </cell>
        </row>
        <row r="151">
          <cell r="B151">
            <v>21</v>
          </cell>
          <cell r="C151" t="str">
            <v>41211-0-000</v>
          </cell>
          <cell r="D151" t="str">
            <v>41210-00-0000-000</v>
          </cell>
          <cell r="F151" t="str">
            <v>APORTACIONES PARA FONDOS DE VIVIENDA</v>
          </cell>
        </row>
        <row r="153">
          <cell r="B153">
            <v>22</v>
          </cell>
          <cell r="C153" t="str">
            <v>41221-0-000</v>
          </cell>
          <cell r="D153" t="str">
            <v>41220-00-0000-000</v>
          </cell>
          <cell r="F153" t="str">
            <v>CUOTAS PARA EL SEGURO SOCIAL</v>
          </cell>
        </row>
        <row r="155">
          <cell r="B155">
            <v>23</v>
          </cell>
          <cell r="C155" t="str">
            <v>41231-0-000</v>
          </cell>
          <cell r="D155" t="str">
            <v>41230-00-0000-000</v>
          </cell>
          <cell r="F155" t="str">
            <v>CUOTAS DE AHORRO PARA EL RETIRO</v>
          </cell>
        </row>
        <row r="157">
          <cell r="B157">
            <v>24</v>
          </cell>
          <cell r="C157" t="str">
            <v>41291-0-000</v>
          </cell>
          <cell r="D157" t="str">
            <v>41290-00-0000-000</v>
          </cell>
          <cell r="F157" t="str">
            <v>OTRAS CUOTAS Y APORTACIONES PARA LA SEGURIDAD SOCIAL</v>
          </cell>
        </row>
        <row r="159">
          <cell r="B159">
            <v>25</v>
          </cell>
          <cell r="C159" t="str">
            <v>41241-0-000</v>
          </cell>
          <cell r="D159" t="str">
            <v>41240-00-0000-000</v>
          </cell>
          <cell r="F159" t="str">
            <v>ACCESORIOS</v>
          </cell>
        </row>
        <row r="161">
          <cell r="B161">
            <v>3</v>
          </cell>
          <cell r="C161" t="str">
            <v>41300-0-000</v>
          </cell>
          <cell r="D161" t="str">
            <v>41300-00-0000-000</v>
          </cell>
          <cell r="E161" t="str">
            <v>CONTRIBUCIONES DE MEJORAS</v>
          </cell>
        </row>
        <row r="163">
          <cell r="B163">
            <v>31</v>
          </cell>
          <cell r="C163" t="str">
            <v>41311-0-000</v>
          </cell>
          <cell r="D163" t="str">
            <v>41310-00-0000-000</v>
          </cell>
          <cell r="F163" t="str">
            <v>CONTRIBUCION DE MEJORAS POR OBRAS PUBLICAS</v>
          </cell>
        </row>
        <row r="165">
          <cell r="B165">
            <v>39</v>
          </cell>
          <cell r="C165" t="str">
            <v>41921-0-000</v>
          </cell>
          <cell r="D165" t="str">
            <v>41920-00-0000-000</v>
          </cell>
          <cell r="F165" t="str">
            <v xml:space="preserve">CONTRIBUCIONES DE MEJORAS NO COMPRENDIDAS EN LAS FRACCIONES DE </v>
          </cell>
        </row>
        <row r="166">
          <cell r="F166" t="str">
            <v>LA LEY DE INGRESOS CAUSADAS EN EJERCICIOS FISCALES ANTERIORES</v>
          </cell>
        </row>
        <row r="167">
          <cell r="F167" t="str">
            <v>PENDIENTES DE LIQUIDACION O PAGO</v>
          </cell>
        </row>
        <row r="169">
          <cell r="B169">
            <v>4</v>
          </cell>
          <cell r="C169" t="str">
            <v>41400-0-000</v>
          </cell>
          <cell r="D169" t="str">
            <v>41400-00-0000-000</v>
          </cell>
          <cell r="E169" t="str">
            <v>DERECHOS</v>
          </cell>
        </row>
        <row r="170">
          <cell r="B170">
            <v>41</v>
          </cell>
          <cell r="C170" t="str">
            <v>41411-0-000</v>
          </cell>
          <cell r="D170" t="str">
            <v>41410-00-0000-000</v>
          </cell>
          <cell r="F170" t="str">
            <v>DERECHOS POR EL USO, GOCE, APROVECHAMIENTOS O EXPLOTACION DE BIENES DE DOMINIO PUBLICO</v>
          </cell>
        </row>
        <row r="173">
          <cell r="B173">
            <v>42</v>
          </cell>
          <cell r="C173" t="str">
            <v>41421-0-000</v>
          </cell>
          <cell r="D173" t="str">
            <v>41420-00-0000-000</v>
          </cell>
          <cell r="F173" t="str">
            <v>DERECHOS A LOS HIDROCARBUROS</v>
          </cell>
        </row>
        <row r="176">
          <cell r="B176">
            <v>43</v>
          </cell>
          <cell r="C176" t="str">
            <v>41431-0-000</v>
          </cell>
          <cell r="D176" t="str">
            <v>41430-00-0000-000</v>
          </cell>
          <cell r="F176" t="str">
            <v>DERECHOS POR PRESTACION DE SERVICIOS</v>
          </cell>
        </row>
        <row r="177">
          <cell r="B177">
            <v>431</v>
          </cell>
          <cell r="C177" t="str">
            <v>41431-1-000</v>
          </cell>
          <cell r="D177" t="str">
            <v>41430-01-0000-000</v>
          </cell>
          <cell r="G177" t="str">
            <v>DERECHOS SERVICIOS DIRECC.ACRED.CERTIF.Y CONTROL ESCOLAR (SEP)</v>
          </cell>
        </row>
        <row r="178">
          <cell r="A178">
            <v>20201</v>
          </cell>
          <cell r="B178">
            <v>43101</v>
          </cell>
          <cell r="C178" t="str">
            <v>41431-1-001</v>
          </cell>
          <cell r="D178" t="str">
            <v>41430-01-0001-000</v>
          </cell>
          <cell r="H178" t="str">
            <v>DUPLICADOS DE ESCUELAS COMERCIALES</v>
          </cell>
        </row>
        <row r="179">
          <cell r="A179">
            <v>20202</v>
          </cell>
          <cell r="B179">
            <v>43102</v>
          </cell>
          <cell r="C179" t="str">
            <v>41431-1-002</v>
          </cell>
          <cell r="D179" t="str">
            <v>41430-01-0002-000</v>
          </cell>
          <cell r="H179" t="str">
            <v>DUPLICADOS DE ESCUELAS PRIMARIAS</v>
          </cell>
        </row>
        <row r="180">
          <cell r="A180">
            <v>20203</v>
          </cell>
          <cell r="B180">
            <v>43103</v>
          </cell>
          <cell r="C180" t="str">
            <v>41431-1-003</v>
          </cell>
          <cell r="D180" t="str">
            <v>41430-01-0003-000</v>
          </cell>
          <cell r="H180" t="str">
            <v>DUPLICADOS DE ESCUELAS SECUNDARIAS</v>
          </cell>
        </row>
        <row r="181">
          <cell r="A181">
            <v>20204</v>
          </cell>
          <cell r="B181">
            <v>43104</v>
          </cell>
          <cell r="C181" t="str">
            <v>41431-1-004</v>
          </cell>
          <cell r="D181" t="str">
            <v>41430-01-0004-000</v>
          </cell>
          <cell r="H181" t="str">
            <v>CONSTANCIA SERV.SOCIAL Y CONST.DE ESTUDIO</v>
          </cell>
        </row>
        <row r="182">
          <cell r="A182">
            <v>20205</v>
          </cell>
          <cell r="B182">
            <v>43105</v>
          </cell>
          <cell r="C182" t="str">
            <v>41431-1-005</v>
          </cell>
          <cell r="D182" t="str">
            <v>41430-01-0005-000</v>
          </cell>
          <cell r="H182" t="str">
            <v>CERTIF.ESC.TEC.LIC.NORMAL.PREP.ENF.Y TIT.PROF</v>
          </cell>
        </row>
        <row r="183">
          <cell r="A183">
            <v>20206</v>
          </cell>
          <cell r="B183">
            <v>43106</v>
          </cell>
          <cell r="C183" t="str">
            <v>41431-1-006</v>
          </cell>
          <cell r="D183" t="str">
            <v>41430-01-0006-000</v>
          </cell>
          <cell r="H183" t="str">
            <v>DUPLICADOS DE PREESCOLAR</v>
          </cell>
        </row>
        <row r="184">
          <cell r="A184">
            <v>20207</v>
          </cell>
          <cell r="B184">
            <v>43107</v>
          </cell>
          <cell r="C184" t="str">
            <v>41431-1-007</v>
          </cell>
          <cell r="D184" t="str">
            <v>41430-01-0007-000</v>
          </cell>
          <cell r="H184" t="str">
            <v>EQUIVALENCIAS Y REVALIDACIONES CED PROF</v>
          </cell>
        </row>
        <row r="185">
          <cell r="A185">
            <v>20208</v>
          </cell>
          <cell r="B185">
            <v>43108</v>
          </cell>
          <cell r="C185" t="str">
            <v>41431-1-008</v>
          </cell>
          <cell r="D185" t="str">
            <v>41430-01-0008-000</v>
          </cell>
          <cell r="H185" t="str">
            <v>SUBSIDIOS DE SERVICIOS DE EDUCACION</v>
          </cell>
        </row>
        <row r="186">
          <cell r="A186">
            <v>20209</v>
          </cell>
          <cell r="B186">
            <v>43109</v>
          </cell>
          <cell r="C186" t="str">
            <v>41431-1-009</v>
          </cell>
          <cell r="D186" t="str">
            <v>41430-01-0009-000</v>
          </cell>
          <cell r="H186" t="str">
            <v>LEGALIZACION DE TRAN. TITULO PROFESIONAL</v>
          </cell>
        </row>
        <row r="187">
          <cell r="A187">
            <v>20210</v>
          </cell>
          <cell r="B187">
            <v>43110</v>
          </cell>
          <cell r="C187" t="str">
            <v>41431-1-010</v>
          </cell>
          <cell r="D187" t="str">
            <v>41430-01-0010-000</v>
          </cell>
          <cell r="H187" t="str">
            <v>LEGALIZACION de Trans.Titutlos Tec.y/o Enfermeria</v>
          </cell>
        </row>
        <row r="188">
          <cell r="A188">
            <v>20211</v>
          </cell>
          <cell r="B188">
            <v>43111</v>
          </cell>
          <cell r="C188" t="str">
            <v>41431-1-011</v>
          </cell>
          <cell r="D188" t="str">
            <v>41430-01-0011-000</v>
          </cell>
          <cell r="H188" t="str">
            <v>LEGALIZACION Tran. Acta d/ examen Prof. d/Gdo.Tec.</v>
          </cell>
        </row>
        <row r="189">
          <cell r="A189">
            <v>20212</v>
          </cell>
          <cell r="B189">
            <v>43112</v>
          </cell>
          <cell r="C189" t="str">
            <v>41431-1-012</v>
          </cell>
          <cell r="D189" t="str">
            <v>41430-01-0012-000</v>
          </cell>
          <cell r="H189" t="str">
            <v>LEGALIZACION Tans. Acta d/examen d/enferm. Y Tec.</v>
          </cell>
        </row>
        <row r="191">
          <cell r="B191">
            <v>432</v>
          </cell>
          <cell r="C191" t="str">
            <v>41431-2-000</v>
          </cell>
          <cell r="D191" t="str">
            <v>41430-02-0000-000</v>
          </cell>
          <cell r="G191" t="str">
            <v>DERECHOS SERVICIOS DIRECCION DE CATASTRO (SGG)</v>
          </cell>
        </row>
        <row r="192">
          <cell r="A192">
            <v>20410</v>
          </cell>
          <cell r="B192">
            <v>43201</v>
          </cell>
          <cell r="C192" t="str">
            <v>41431-2-001</v>
          </cell>
          <cell r="D192" t="str">
            <v>41430-02-0001-000</v>
          </cell>
          <cell r="H192" t="str">
            <v>CAMBIO DE PROYECTO DE CONSTRUCCION</v>
          </cell>
        </row>
        <row r="193">
          <cell r="A193">
            <v>20411</v>
          </cell>
          <cell r="B193">
            <v>43202</v>
          </cell>
          <cell r="C193" t="str">
            <v>41431-2-002</v>
          </cell>
          <cell r="D193" t="str">
            <v>41430-02-0002-000</v>
          </cell>
          <cell r="H193" t="str">
            <v>INFORMATIVO DE VALOR CATASTRAL</v>
          </cell>
        </row>
        <row r="194">
          <cell r="A194">
            <v>20412</v>
          </cell>
          <cell r="B194">
            <v>43203</v>
          </cell>
          <cell r="C194" t="str">
            <v>41431-2-003</v>
          </cell>
          <cell r="D194" t="str">
            <v>41430-02-0003-000</v>
          </cell>
          <cell r="H194" t="str">
            <v>AVALUO DE LA SEDUE</v>
          </cell>
        </row>
        <row r="195">
          <cell r="A195">
            <v>20413</v>
          </cell>
          <cell r="B195">
            <v>43204</v>
          </cell>
          <cell r="C195" t="str">
            <v>41431-2-004</v>
          </cell>
          <cell r="D195" t="str">
            <v>41430-02-0004-000</v>
          </cell>
          <cell r="H195" t="str">
            <v>AVALUO CATASTRAL</v>
          </cell>
        </row>
        <row r="196">
          <cell r="A196">
            <v>20414</v>
          </cell>
          <cell r="B196">
            <v>43205</v>
          </cell>
          <cell r="C196" t="str">
            <v>41431-2-005</v>
          </cell>
          <cell r="D196" t="str">
            <v>41430-02-0005-000</v>
          </cell>
          <cell r="H196" t="str">
            <v>CERTIFICACION DE NO INSCRIPCION CATASTRAL</v>
          </cell>
        </row>
        <row r="197">
          <cell r="A197">
            <v>20415</v>
          </cell>
          <cell r="B197">
            <v>43206</v>
          </cell>
          <cell r="C197" t="str">
            <v>41431-2-006</v>
          </cell>
          <cell r="D197" t="str">
            <v>41430-02-0006-000</v>
          </cell>
          <cell r="H197" t="str">
            <v xml:space="preserve">CERTIFICACIONES </v>
          </cell>
        </row>
        <row r="198">
          <cell r="A198">
            <v>20416</v>
          </cell>
          <cell r="B198">
            <v>43207</v>
          </cell>
          <cell r="C198" t="str">
            <v>41431-2-007</v>
          </cell>
          <cell r="D198" t="str">
            <v>41430-02-0007-000</v>
          </cell>
          <cell r="H198" t="str">
            <v>ACLARACIONES</v>
          </cell>
        </row>
        <row r="199">
          <cell r="A199">
            <v>20417</v>
          </cell>
          <cell r="B199">
            <v>43208</v>
          </cell>
          <cell r="C199" t="str">
            <v>41431-2-008</v>
          </cell>
          <cell r="D199" t="str">
            <v>41430-02-0008-000</v>
          </cell>
          <cell r="H199" t="str">
            <v>INFORMACION Y UBICACIÓN DE PREDIOS</v>
          </cell>
        </row>
        <row r="200">
          <cell r="A200">
            <v>20418</v>
          </cell>
          <cell r="B200">
            <v>43209</v>
          </cell>
          <cell r="C200" t="str">
            <v>41431-2-009</v>
          </cell>
          <cell r="D200" t="str">
            <v>41430-02-0009-000</v>
          </cell>
          <cell r="H200" t="str">
            <v>RECTIFICACIONES</v>
          </cell>
        </row>
        <row r="201">
          <cell r="A201">
            <v>20419</v>
          </cell>
          <cell r="B201">
            <v>43210</v>
          </cell>
          <cell r="C201" t="str">
            <v>41431-2-010</v>
          </cell>
          <cell r="D201" t="str">
            <v>41430-02-0010-000</v>
          </cell>
          <cell r="H201" t="str">
            <v>PLANOS DE NUEVAS CONTRUCCIONES</v>
          </cell>
        </row>
        <row r="202">
          <cell r="A202">
            <v>20420</v>
          </cell>
          <cell r="B202">
            <v>43211</v>
          </cell>
          <cell r="C202" t="str">
            <v>41431-2-011</v>
          </cell>
          <cell r="D202" t="str">
            <v>41430-02-0011-000</v>
          </cell>
          <cell r="H202" t="str">
            <v>REGULARIZACION DE CONSTRUCCIONES</v>
          </cell>
        </row>
        <row r="203">
          <cell r="A203">
            <v>20421</v>
          </cell>
          <cell r="B203">
            <v>43212</v>
          </cell>
          <cell r="C203" t="str">
            <v>41431-2-012</v>
          </cell>
          <cell r="D203" t="str">
            <v>41430-02-0012-000</v>
          </cell>
          <cell r="H203" t="str">
            <v>PLANO DE FRACCIONAMIENTO</v>
          </cell>
        </row>
        <row r="204">
          <cell r="A204">
            <v>20422</v>
          </cell>
          <cell r="B204">
            <v>43213</v>
          </cell>
          <cell r="C204" t="str">
            <v>41431-2-013</v>
          </cell>
          <cell r="D204" t="str">
            <v>41430-02-0013-000</v>
          </cell>
          <cell r="H204" t="str">
            <v>SUBDIVISIONES Y FUSIONES</v>
          </cell>
        </row>
        <row r="205">
          <cell r="A205">
            <v>20423</v>
          </cell>
          <cell r="B205">
            <v>43214</v>
          </cell>
          <cell r="C205" t="str">
            <v>41431-2-014</v>
          </cell>
          <cell r="D205" t="str">
            <v>41430-02-0014-000</v>
          </cell>
          <cell r="H205" t="str">
            <v>DESGLOSES</v>
          </cell>
        </row>
        <row r="206">
          <cell r="A206">
            <v>20424</v>
          </cell>
          <cell r="B206">
            <v>43215</v>
          </cell>
          <cell r="C206" t="str">
            <v>41431-2-015</v>
          </cell>
          <cell r="D206" t="str">
            <v>41430-02-0015-000</v>
          </cell>
          <cell r="H206" t="str">
            <v>RELOTIFICACIONES</v>
          </cell>
        </row>
        <row r="207">
          <cell r="A207">
            <v>20425</v>
          </cell>
          <cell r="B207">
            <v>43216</v>
          </cell>
          <cell r="C207" t="str">
            <v>41431-2-016</v>
          </cell>
          <cell r="D207" t="str">
            <v>41430-02-0016-000</v>
          </cell>
          <cell r="H207" t="str">
            <v>RESELLOS</v>
          </cell>
        </row>
        <row r="208">
          <cell r="A208">
            <v>20426</v>
          </cell>
          <cell r="B208">
            <v>43217</v>
          </cell>
          <cell r="C208" t="str">
            <v>41431-2-017</v>
          </cell>
          <cell r="D208" t="str">
            <v>41430-02-0017-000</v>
          </cell>
          <cell r="H208" t="str">
            <v>ALTAS</v>
          </cell>
        </row>
        <row r="209">
          <cell r="A209">
            <v>20427</v>
          </cell>
          <cell r="B209">
            <v>43218</v>
          </cell>
          <cell r="C209" t="str">
            <v>41431-2-018</v>
          </cell>
          <cell r="D209" t="str">
            <v>41430-02-0018-000</v>
          </cell>
          <cell r="H209" t="str">
            <v>OTROS</v>
          </cell>
        </row>
        <row r="210">
          <cell r="A210">
            <v>20428</v>
          </cell>
          <cell r="B210">
            <v>43219</v>
          </cell>
          <cell r="C210" t="str">
            <v>41431-2-019</v>
          </cell>
          <cell r="D210" t="str">
            <v>41430-02-0019-000</v>
          </cell>
          <cell r="H210" t="str">
            <v>CONDOMINIO</v>
          </cell>
        </row>
        <row r="211">
          <cell r="A211">
            <v>20429</v>
          </cell>
          <cell r="B211">
            <v>43220</v>
          </cell>
          <cell r="C211" t="str">
            <v>41431-2-020</v>
          </cell>
          <cell r="D211" t="str">
            <v>41430-02-0020-000</v>
          </cell>
          <cell r="H211" t="str">
            <v>NUMERACION</v>
          </cell>
        </row>
        <row r="212">
          <cell r="A212">
            <v>20430</v>
          </cell>
          <cell r="B212">
            <v>43221</v>
          </cell>
          <cell r="C212" t="str">
            <v>41431-2-021</v>
          </cell>
          <cell r="D212" t="str">
            <v>41430-02-0021-000</v>
          </cell>
          <cell r="H212" t="str">
            <v>BAJA DE CONSTRUCCION</v>
          </cell>
        </row>
        <row r="213">
          <cell r="A213">
            <v>20431</v>
          </cell>
          <cell r="B213">
            <v>43222</v>
          </cell>
          <cell r="C213" t="str">
            <v>41431-2-022</v>
          </cell>
          <cell r="D213" t="str">
            <v>41430-02-0022-000</v>
          </cell>
          <cell r="H213" t="str">
            <v>COPIAS DE PLANOS</v>
          </cell>
        </row>
        <row r="214">
          <cell r="A214">
            <v>20460</v>
          </cell>
          <cell r="B214">
            <v>43223</v>
          </cell>
          <cell r="C214" t="str">
            <v>41431-2-023</v>
          </cell>
          <cell r="D214" t="str">
            <v>41430-02-0023-000</v>
          </cell>
          <cell r="H214" t="str">
            <v>SBUSIDIOS CAMBIO DE PROYECTO DE CONSTRUC.</v>
          </cell>
        </row>
        <row r="215">
          <cell r="A215">
            <v>20461</v>
          </cell>
          <cell r="B215">
            <v>43224</v>
          </cell>
          <cell r="C215" t="str">
            <v>41431-2-024</v>
          </cell>
          <cell r="D215" t="str">
            <v>41430-02-0024-000</v>
          </cell>
          <cell r="H215" t="str">
            <v>SUBSIDIO INFORMATIVO DE VALOR CATASTRAL</v>
          </cell>
        </row>
        <row r="216">
          <cell r="A216">
            <v>20462</v>
          </cell>
          <cell r="B216">
            <v>43225</v>
          </cell>
          <cell r="C216" t="str">
            <v>41431-2-025</v>
          </cell>
          <cell r="D216" t="str">
            <v>41430-02-0025-000</v>
          </cell>
          <cell r="H216" t="str">
            <v>SUBSIDIOS AVALUO DE LA SEDUE</v>
          </cell>
        </row>
        <row r="217">
          <cell r="A217">
            <v>20463</v>
          </cell>
          <cell r="B217">
            <v>43226</v>
          </cell>
          <cell r="C217" t="str">
            <v>41431-2-026</v>
          </cell>
          <cell r="D217" t="str">
            <v>41430-02-0026-000</v>
          </cell>
          <cell r="H217" t="str">
            <v>SUBSIDIOS AVALUO CATASTRAL</v>
          </cell>
        </row>
        <row r="218">
          <cell r="A218">
            <v>20464</v>
          </cell>
          <cell r="B218">
            <v>43227</v>
          </cell>
          <cell r="C218" t="str">
            <v>41431-2-027</v>
          </cell>
          <cell r="D218" t="str">
            <v>41430-02-0027-000</v>
          </cell>
          <cell r="H218" t="str">
            <v>SUBSIDIOS CERTIF DE NO INSCRIP CATASTRAL</v>
          </cell>
        </row>
        <row r="219">
          <cell r="A219">
            <v>20465</v>
          </cell>
          <cell r="B219">
            <v>43228</v>
          </cell>
          <cell r="C219" t="str">
            <v>41431-2-028</v>
          </cell>
          <cell r="D219" t="str">
            <v>41430-02-0028-000</v>
          </cell>
          <cell r="H219" t="str">
            <v>SUBSIDIOS CERTIFICACIONES</v>
          </cell>
        </row>
        <row r="220">
          <cell r="A220">
            <v>20466</v>
          </cell>
          <cell r="B220">
            <v>43229</v>
          </cell>
          <cell r="C220" t="str">
            <v>41431-2-029</v>
          </cell>
          <cell r="D220" t="str">
            <v>41430-02-0029-000</v>
          </cell>
          <cell r="H220" t="str">
            <v>SUBSIDIOS ACLARACIONES</v>
          </cell>
        </row>
        <row r="221">
          <cell r="A221">
            <v>20467</v>
          </cell>
          <cell r="B221">
            <v>43230</v>
          </cell>
          <cell r="C221" t="str">
            <v>41431-2-030</v>
          </cell>
          <cell r="D221" t="str">
            <v>41430-02-0030-000</v>
          </cell>
          <cell r="H221" t="str">
            <v>SUBSIDIOS INFOR Y UBICACIÓN DE PREDIOS</v>
          </cell>
        </row>
        <row r="222">
          <cell r="A222">
            <v>20468</v>
          </cell>
          <cell r="B222">
            <v>43231</v>
          </cell>
          <cell r="C222" t="str">
            <v>41431-2-031</v>
          </cell>
          <cell r="D222" t="str">
            <v>41430-02-0031-000</v>
          </cell>
          <cell r="H222" t="str">
            <v>SUBSIDIOS RECTIFICACIONES</v>
          </cell>
        </row>
        <row r="223">
          <cell r="A223">
            <v>20469</v>
          </cell>
          <cell r="B223">
            <v>43232</v>
          </cell>
          <cell r="C223" t="str">
            <v>41431-2-032</v>
          </cell>
          <cell r="D223" t="str">
            <v>41430-02-0032-000</v>
          </cell>
          <cell r="H223" t="str">
            <v>SUBSIDIOS PLANOS DE NUEVAS CONSTRUCCIONES</v>
          </cell>
        </row>
        <row r="224">
          <cell r="A224">
            <v>20470</v>
          </cell>
          <cell r="B224">
            <v>43233</v>
          </cell>
          <cell r="C224" t="str">
            <v>41431-2-033</v>
          </cell>
          <cell r="D224" t="str">
            <v>41430-02-0033-000</v>
          </cell>
          <cell r="H224" t="str">
            <v>SUBSIDIOS REGULARIZACION DE CONSTRUCCION</v>
          </cell>
        </row>
        <row r="225">
          <cell r="A225">
            <v>20471</v>
          </cell>
          <cell r="B225">
            <v>43234</v>
          </cell>
          <cell r="C225" t="str">
            <v>41431-2-034</v>
          </cell>
          <cell r="D225" t="str">
            <v>41430-02-0034-000</v>
          </cell>
          <cell r="H225" t="str">
            <v>SUBSIDIOS PLANO DE FRACCIONAMIENTO</v>
          </cell>
        </row>
        <row r="226">
          <cell r="A226">
            <v>20472</v>
          </cell>
          <cell r="B226">
            <v>43235</v>
          </cell>
          <cell r="C226" t="str">
            <v>41431-2-035</v>
          </cell>
          <cell r="D226" t="str">
            <v>41430-02-0035-000</v>
          </cell>
          <cell r="H226" t="str">
            <v>SUBSIDIOS SUBDIVISONES Y FUSIONES</v>
          </cell>
        </row>
        <row r="227">
          <cell r="A227">
            <v>20473</v>
          </cell>
          <cell r="B227">
            <v>43236</v>
          </cell>
          <cell r="C227" t="str">
            <v>41431-2-036</v>
          </cell>
          <cell r="D227" t="str">
            <v>41430-02-0036-000</v>
          </cell>
          <cell r="H227" t="str">
            <v>SUBSIDIOS DESGLOSES</v>
          </cell>
        </row>
        <row r="228">
          <cell r="A228">
            <v>20474</v>
          </cell>
          <cell r="B228">
            <v>43237</v>
          </cell>
          <cell r="C228" t="str">
            <v>41431-2-037</v>
          </cell>
          <cell r="D228" t="str">
            <v>41430-02-0037-000</v>
          </cell>
          <cell r="H228" t="str">
            <v>SUBSIDIOS RELOTIFICACIONES</v>
          </cell>
        </row>
        <row r="229">
          <cell r="A229">
            <v>20475</v>
          </cell>
          <cell r="B229">
            <v>43238</v>
          </cell>
          <cell r="C229" t="str">
            <v>41431-2-038</v>
          </cell>
          <cell r="D229" t="str">
            <v>41430-02-0038-000</v>
          </cell>
          <cell r="H229" t="str">
            <v>SUBSIDIOS RESELLOS</v>
          </cell>
        </row>
        <row r="230">
          <cell r="A230">
            <v>20476</v>
          </cell>
          <cell r="B230">
            <v>43239</v>
          </cell>
          <cell r="C230" t="str">
            <v>41431-2-039</v>
          </cell>
          <cell r="D230" t="str">
            <v>41430-02-0039-000</v>
          </cell>
          <cell r="H230" t="str">
            <v>SUBSIDIOS ALTAS</v>
          </cell>
        </row>
        <row r="231">
          <cell r="A231">
            <v>20477</v>
          </cell>
          <cell r="B231">
            <v>43240</v>
          </cell>
          <cell r="C231" t="str">
            <v>41431-2-040</v>
          </cell>
          <cell r="D231" t="str">
            <v>41430-02-0040-000</v>
          </cell>
          <cell r="H231" t="str">
            <v>SUBSIDIOS OTROS</v>
          </cell>
        </row>
        <row r="232">
          <cell r="A232">
            <v>20478</v>
          </cell>
          <cell r="B232">
            <v>43241</v>
          </cell>
          <cell r="C232" t="str">
            <v>41431-2-041</v>
          </cell>
          <cell r="D232" t="str">
            <v>41430-02-0041-000</v>
          </cell>
          <cell r="H232" t="str">
            <v>SUBSIDIOS CONDOMINIO</v>
          </cell>
        </row>
        <row r="233">
          <cell r="A233">
            <v>20479</v>
          </cell>
          <cell r="B233">
            <v>43242</v>
          </cell>
          <cell r="C233" t="str">
            <v>41431-2-042</v>
          </cell>
          <cell r="D233" t="str">
            <v>41430-02-0042-000</v>
          </cell>
          <cell r="H233" t="str">
            <v>SUBSIDIOS NUMERACION</v>
          </cell>
        </row>
        <row r="234">
          <cell r="A234">
            <v>20480</v>
          </cell>
          <cell r="B234">
            <v>43243</v>
          </cell>
          <cell r="C234" t="str">
            <v>41431-2-043</v>
          </cell>
          <cell r="D234" t="str">
            <v>41430-02-0043-000</v>
          </cell>
          <cell r="H234" t="str">
            <v>SUBSIDIOS BAJA DE CONSTRUCCION</v>
          </cell>
        </row>
        <row r="235">
          <cell r="A235">
            <v>20481</v>
          </cell>
          <cell r="B235">
            <v>43244</v>
          </cell>
          <cell r="C235" t="str">
            <v>41431-2-044</v>
          </cell>
          <cell r="D235" t="str">
            <v>41430-02-0044-000</v>
          </cell>
          <cell r="H235" t="str">
            <v>SUBSIDIOS COPIAS DE PLANOS</v>
          </cell>
        </row>
        <row r="236">
          <cell r="A236">
            <v>27902</v>
          </cell>
          <cell r="B236">
            <v>43245</v>
          </cell>
          <cell r="C236" t="str">
            <v>41431-2-045</v>
          </cell>
          <cell r="D236" t="str">
            <v>41430-02-0045-000</v>
          </cell>
          <cell r="H236" t="str">
            <v>DEVOLUCION SERVICIOS DE CATASTRO</v>
          </cell>
        </row>
        <row r="238">
          <cell r="B238">
            <v>433</v>
          </cell>
          <cell r="C238" t="str">
            <v>41431-3-000</v>
          </cell>
          <cell r="D238" t="str">
            <v>41430-03-0000-000</v>
          </cell>
          <cell r="G238" t="str">
            <v>DERECHOS SERVICIOS SECRETARIA DESARROLLO SUSTENTABLE</v>
          </cell>
        </row>
        <row r="239">
          <cell r="A239">
            <v>20501</v>
          </cell>
          <cell r="B239">
            <v>43301</v>
          </cell>
          <cell r="C239" t="str">
            <v>41431-3-001</v>
          </cell>
          <cell r="D239" t="str">
            <v>41430-03-0001-000</v>
          </cell>
          <cell r="H239" t="str">
            <v>PRESTADOS D/SERV.EN MATERIA D/IMPACTO AMBIENTAL</v>
          </cell>
        </row>
        <row r="240">
          <cell r="A240">
            <v>20502</v>
          </cell>
          <cell r="B240">
            <v>43302</v>
          </cell>
          <cell r="C240" t="str">
            <v>41431-3-002</v>
          </cell>
          <cell r="D240" t="str">
            <v>41430-03-0002-000</v>
          </cell>
          <cell r="H240" t="str">
            <v>INFORME PREVENTIVO</v>
          </cell>
        </row>
        <row r="241">
          <cell r="A241">
            <v>20503</v>
          </cell>
          <cell r="B241">
            <v>43303</v>
          </cell>
          <cell r="C241" t="str">
            <v>41431-3-003</v>
          </cell>
          <cell r="D241" t="str">
            <v>41430-03-0003-000</v>
          </cell>
          <cell r="H241" t="str">
            <v>MIA GENERAL</v>
          </cell>
        </row>
        <row r="242">
          <cell r="A242">
            <v>20504</v>
          </cell>
          <cell r="B242">
            <v>43304</v>
          </cell>
          <cell r="C242" t="str">
            <v>41431-3-004</v>
          </cell>
          <cell r="D242" t="str">
            <v>41430-03-0004-000</v>
          </cell>
          <cell r="H242" t="str">
            <v>MIA INDUSTRIAL</v>
          </cell>
        </row>
        <row r="243">
          <cell r="A243">
            <v>20505</v>
          </cell>
          <cell r="B243">
            <v>43305</v>
          </cell>
          <cell r="C243" t="str">
            <v>41431-3-005</v>
          </cell>
          <cell r="D243" t="str">
            <v>41430-03-0005-000</v>
          </cell>
          <cell r="H243" t="str">
            <v>ANALISIS DE RIESGO</v>
          </cell>
        </row>
        <row r="244">
          <cell r="A244">
            <v>20506</v>
          </cell>
          <cell r="B244">
            <v>43306</v>
          </cell>
          <cell r="C244" t="str">
            <v>41431-3-006</v>
          </cell>
          <cell r="D244" t="str">
            <v>41430-03-0006-000</v>
          </cell>
          <cell r="H244" t="str">
            <v>GENERADOR DE RESIDUOS DE MANEJO ESPECIAL</v>
          </cell>
        </row>
        <row r="245">
          <cell r="A245">
            <v>20507</v>
          </cell>
          <cell r="B245">
            <v>43307</v>
          </cell>
          <cell r="C245" t="str">
            <v>41431-3-007</v>
          </cell>
          <cell r="D245" t="str">
            <v>41430-03-0007-000</v>
          </cell>
          <cell r="H245" t="str">
            <v>RECOLECTOR</v>
          </cell>
        </row>
        <row r="246">
          <cell r="A246">
            <v>20508</v>
          </cell>
          <cell r="B246">
            <v>43308</v>
          </cell>
          <cell r="C246" t="str">
            <v>41431-3-008</v>
          </cell>
          <cell r="D246" t="str">
            <v>41430-03-0008-000</v>
          </cell>
          <cell r="H246" t="str">
            <v>TRANSPORTISTA</v>
          </cell>
        </row>
        <row r="247">
          <cell r="A247">
            <v>20509</v>
          </cell>
          <cell r="B247">
            <v>43309</v>
          </cell>
          <cell r="C247" t="str">
            <v>41431-3-009</v>
          </cell>
          <cell r="D247" t="str">
            <v>41430-03-0009-000</v>
          </cell>
          <cell r="H247" t="str">
            <v>RECICLADOR</v>
          </cell>
        </row>
        <row r="248">
          <cell r="A248">
            <v>20510</v>
          </cell>
          <cell r="B248">
            <v>43310</v>
          </cell>
          <cell r="C248" t="str">
            <v>41431-3-010</v>
          </cell>
          <cell r="D248" t="str">
            <v>41430-03-0010-000</v>
          </cell>
          <cell r="H248" t="str">
            <v>REUSO</v>
          </cell>
        </row>
        <row r="249">
          <cell r="A249">
            <v>20511</v>
          </cell>
          <cell r="B249">
            <v>43311</v>
          </cell>
          <cell r="C249" t="str">
            <v>41431-3-011</v>
          </cell>
          <cell r="D249" t="str">
            <v>41430-03-0011-000</v>
          </cell>
          <cell r="H249" t="str">
            <v>DISP. FINAL D/RESIDUOS DE MANEJO ESPECIAL</v>
          </cell>
        </row>
        <row r="250">
          <cell r="A250">
            <v>20512</v>
          </cell>
          <cell r="B250">
            <v>43312</v>
          </cell>
          <cell r="C250" t="str">
            <v>41431-3-012</v>
          </cell>
          <cell r="D250" t="str">
            <v>41430-03-0012-000</v>
          </cell>
          <cell r="H250" t="str">
            <v>RELLENOS SANITARIOS</v>
          </cell>
        </row>
        <row r="251">
          <cell r="A251">
            <v>20513</v>
          </cell>
          <cell r="B251">
            <v>43313</v>
          </cell>
          <cell r="C251" t="str">
            <v>41431-3-013</v>
          </cell>
          <cell r="D251" t="str">
            <v>41430-03-0013-000</v>
          </cell>
          <cell r="H251" t="str">
            <v>ESCOMBRERAS</v>
          </cell>
        </row>
        <row r="252">
          <cell r="A252">
            <v>20514</v>
          </cell>
          <cell r="B252">
            <v>43314</v>
          </cell>
          <cell r="C252" t="str">
            <v>41431-3-014</v>
          </cell>
          <cell r="D252" t="str">
            <v>41430-03-0014-000</v>
          </cell>
          <cell r="H252" t="str">
            <v>PLANTAS D/TRATAMIENTOS TERMICOS D/RESID</v>
          </cell>
        </row>
        <row r="253">
          <cell r="A253">
            <v>20515</v>
          </cell>
          <cell r="B253">
            <v>43315</v>
          </cell>
          <cell r="C253" t="str">
            <v>41431-3-015</v>
          </cell>
          <cell r="D253" t="str">
            <v>41430-03-0015-000</v>
          </cell>
          <cell r="H253" t="str">
            <v>RECOLECTOR D/RESIDUOS EN VARIOS MPIOS.</v>
          </cell>
        </row>
        <row r="254">
          <cell r="A254">
            <v>20516</v>
          </cell>
          <cell r="B254">
            <v>43316</v>
          </cell>
          <cell r="C254" t="str">
            <v>41431-3-016</v>
          </cell>
          <cell r="D254" t="str">
            <v>41430-03-0016-000</v>
          </cell>
          <cell r="H254" t="str">
            <v>EMP.DEDICADA A COMPRA-VENTA D/MTRAL.REC.</v>
          </cell>
        </row>
        <row r="255">
          <cell r="A255">
            <v>20517</v>
          </cell>
          <cell r="B255">
            <v>43317</v>
          </cell>
          <cell r="C255" t="str">
            <v>41431-3-017</v>
          </cell>
          <cell r="D255" t="str">
            <v>41430-03-0017-000</v>
          </cell>
          <cell r="H255" t="str">
            <v>CENTRO DE COMPOSTEO</v>
          </cell>
        </row>
        <row r="256">
          <cell r="A256">
            <v>20518</v>
          </cell>
          <cell r="B256">
            <v>43318</v>
          </cell>
          <cell r="C256" t="str">
            <v>41431-3-018</v>
          </cell>
          <cell r="D256" t="str">
            <v>41430-03-0018-000</v>
          </cell>
          <cell r="H256" t="str">
            <v>FOSA SEPTICA</v>
          </cell>
        </row>
        <row r="257">
          <cell r="A257">
            <v>20519</v>
          </cell>
          <cell r="B257">
            <v>43319</v>
          </cell>
          <cell r="C257" t="str">
            <v>41431-3-019</v>
          </cell>
          <cell r="D257" t="str">
            <v>41430-03-0019-000</v>
          </cell>
          <cell r="H257" t="str">
            <v>REGISTRO DE DESCARGAS</v>
          </cell>
        </row>
        <row r="258">
          <cell r="A258">
            <v>20520</v>
          </cell>
          <cell r="B258">
            <v>43320</v>
          </cell>
          <cell r="C258" t="str">
            <v>41431-3-020</v>
          </cell>
          <cell r="D258" t="str">
            <v>41430-03-0020-000</v>
          </cell>
          <cell r="H258" t="str">
            <v>PLANTA DE TRATAMIENTO</v>
          </cell>
        </row>
        <row r="259">
          <cell r="A259">
            <v>20521</v>
          </cell>
          <cell r="B259">
            <v>43321</v>
          </cell>
          <cell r="C259" t="str">
            <v>41431-3-021</v>
          </cell>
          <cell r="D259" t="str">
            <v>41430-03-0021-000</v>
          </cell>
          <cell r="H259" t="str">
            <v>INFORME SEMESTRAL DE DESCARGA</v>
          </cell>
        </row>
        <row r="260">
          <cell r="A260">
            <v>20522</v>
          </cell>
          <cell r="B260">
            <v>43322</v>
          </cell>
          <cell r="C260" t="str">
            <v>41431-3-022</v>
          </cell>
          <cell r="D260" t="str">
            <v>41430-03-0022-000</v>
          </cell>
          <cell r="H260" t="str">
            <v>SIMULACRO DE INCENDIO</v>
          </cell>
        </row>
        <row r="261">
          <cell r="A261">
            <v>20523</v>
          </cell>
          <cell r="B261">
            <v>43323</v>
          </cell>
          <cell r="C261" t="str">
            <v>41431-3-023</v>
          </cell>
          <cell r="D261" t="str">
            <v>41430-03-0023-000</v>
          </cell>
          <cell r="H261" t="str">
            <v>ACTUALIZACION DE INFORMACION</v>
          </cell>
        </row>
        <row r="262">
          <cell r="A262">
            <v>20524</v>
          </cell>
          <cell r="B262">
            <v>43324</v>
          </cell>
          <cell r="C262" t="str">
            <v>41431-3-024</v>
          </cell>
          <cell r="D262" t="str">
            <v>41430-03-0024-000</v>
          </cell>
          <cell r="H262" t="str">
            <v>COA</v>
          </cell>
        </row>
        <row r="263">
          <cell r="A263">
            <v>20525</v>
          </cell>
          <cell r="B263">
            <v>43325</v>
          </cell>
          <cell r="C263" t="str">
            <v>41431-3-025</v>
          </cell>
          <cell r="D263" t="str">
            <v>41430-03-0025-000</v>
          </cell>
          <cell r="H263" t="str">
            <v>PEDRERAS</v>
          </cell>
        </row>
        <row r="264">
          <cell r="A264">
            <v>20600</v>
          </cell>
          <cell r="B264">
            <v>43326</v>
          </cell>
          <cell r="C264" t="str">
            <v>41431-3-026</v>
          </cell>
          <cell r="D264" t="str">
            <v>41430-03-0026-000</v>
          </cell>
          <cell r="H264" t="str">
            <v>INCORPORACION DE REDES DE AGUA Y DRENAJE</v>
          </cell>
        </row>
        <row r="265">
          <cell r="A265">
            <v>20606</v>
          </cell>
          <cell r="B265">
            <v>43327</v>
          </cell>
          <cell r="C265" t="str">
            <v>41431-3-027</v>
          </cell>
          <cell r="D265" t="str">
            <v>41430-03-0027-000</v>
          </cell>
          <cell r="H265" t="str">
            <v>SUBSIDIO INCORP.REDES DE AGUA Y DRENAJE</v>
          </cell>
        </row>
        <row r="267">
          <cell r="B267">
            <v>434</v>
          </cell>
          <cell r="C267" t="str">
            <v>41431-4-000</v>
          </cell>
          <cell r="D267" t="str">
            <v>41430-04-0000-000</v>
          </cell>
          <cell r="G267" t="str">
            <v>DERECHOS SERVICIOS DIRECCION REGISTRO CIVIL (SGG)</v>
          </cell>
        </row>
        <row r="268">
          <cell r="A268">
            <v>20801</v>
          </cell>
          <cell r="B268">
            <v>43401</v>
          </cell>
          <cell r="C268" t="str">
            <v>41431-4-001</v>
          </cell>
          <cell r="D268" t="str">
            <v>41430-04-0001-000</v>
          </cell>
          <cell r="H268" t="str">
            <v>ACTAS DE NACIMIENTO</v>
          </cell>
        </row>
        <row r="269">
          <cell r="A269">
            <v>20802</v>
          </cell>
          <cell r="B269">
            <v>43402</v>
          </cell>
          <cell r="C269" t="str">
            <v>41431-4-002</v>
          </cell>
          <cell r="D269" t="str">
            <v>41430-04-0002-000</v>
          </cell>
          <cell r="H269" t="str">
            <v>ACTAS DE RECONOCIMIENTO DE HIJOS</v>
          </cell>
        </row>
        <row r="270">
          <cell r="A270">
            <v>20803</v>
          </cell>
          <cell r="B270">
            <v>43403</v>
          </cell>
          <cell r="C270" t="str">
            <v>41431-4-003</v>
          </cell>
          <cell r="D270" t="str">
            <v>41430-04-0003-000</v>
          </cell>
          <cell r="H270" t="str">
            <v>ACTAS DE ADOPCION O TUTELA</v>
          </cell>
        </row>
        <row r="271">
          <cell r="A271">
            <v>20804</v>
          </cell>
          <cell r="B271">
            <v>43404</v>
          </cell>
          <cell r="C271" t="str">
            <v>41431-4-004</v>
          </cell>
          <cell r="D271" t="str">
            <v>41430-04-0004-000</v>
          </cell>
          <cell r="H271" t="str">
            <v>ACTAS DE DEFUNCION</v>
          </cell>
        </row>
        <row r="272">
          <cell r="A272">
            <v>20805</v>
          </cell>
          <cell r="B272">
            <v>43405</v>
          </cell>
          <cell r="C272" t="str">
            <v>41431-4-005</v>
          </cell>
          <cell r="D272" t="str">
            <v>41430-04-0005-000</v>
          </cell>
          <cell r="H272" t="str">
            <v>ACTAS DE MATRIMONIO EN OFICIALIA</v>
          </cell>
        </row>
        <row r="273">
          <cell r="A273">
            <v>20806</v>
          </cell>
          <cell r="B273">
            <v>43406</v>
          </cell>
          <cell r="C273" t="str">
            <v>41431-4-006</v>
          </cell>
          <cell r="D273" t="str">
            <v>41430-04-0006-000</v>
          </cell>
          <cell r="H273" t="str">
            <v>ACTAS DE MATRIMONIO A DOMICILIO</v>
          </cell>
        </row>
        <row r="274">
          <cell r="A274">
            <v>20807</v>
          </cell>
          <cell r="B274">
            <v>43407</v>
          </cell>
          <cell r="C274" t="str">
            <v>41431-4-007</v>
          </cell>
          <cell r="D274" t="str">
            <v>41430-04-0007-000</v>
          </cell>
          <cell r="H274" t="str">
            <v>ACTAS DE DIVORCIO</v>
          </cell>
        </row>
        <row r="275">
          <cell r="A275">
            <v>20808</v>
          </cell>
          <cell r="B275">
            <v>43408</v>
          </cell>
          <cell r="C275" t="str">
            <v>41431-4-008</v>
          </cell>
          <cell r="D275" t="str">
            <v>41430-04-0008-000</v>
          </cell>
          <cell r="H275" t="str">
            <v>COPIAS CERTIFICADAS</v>
          </cell>
        </row>
        <row r="276">
          <cell r="A276">
            <v>20809</v>
          </cell>
          <cell r="B276">
            <v>43409</v>
          </cell>
          <cell r="C276" t="str">
            <v>41431-4-009</v>
          </cell>
          <cell r="D276" t="str">
            <v>41430-04-0009-000</v>
          </cell>
          <cell r="H276" t="str">
            <v>ANOTACIONES MARGINALES</v>
          </cell>
        </row>
        <row r="277">
          <cell r="A277">
            <v>20822</v>
          </cell>
          <cell r="B277">
            <v>43410</v>
          </cell>
          <cell r="C277" t="str">
            <v>41431-4-010</v>
          </cell>
          <cell r="D277" t="str">
            <v>41430-04-0010-000</v>
          </cell>
          <cell r="H277" t="str">
            <v>COPIAS CERTIFICADAS DIRECCION</v>
          </cell>
        </row>
        <row r="278">
          <cell r="A278">
            <v>20823</v>
          </cell>
          <cell r="B278">
            <v>43411</v>
          </cell>
          <cell r="C278" t="str">
            <v>41431-4-011</v>
          </cell>
          <cell r="D278" t="str">
            <v>41430-04-0011-000</v>
          </cell>
          <cell r="H278" t="str">
            <v>JUICIOS DE ACLARACION</v>
          </cell>
        </row>
        <row r="279">
          <cell r="A279">
            <v>20824</v>
          </cell>
          <cell r="B279">
            <v>43412</v>
          </cell>
          <cell r="C279" t="str">
            <v>41431-4-012</v>
          </cell>
          <cell r="D279" t="str">
            <v>41430-04-0012-000</v>
          </cell>
          <cell r="H279" t="str">
            <v>JUICIOS DE RECTIFICACION</v>
          </cell>
        </row>
        <row r="280">
          <cell r="A280">
            <v>20825</v>
          </cell>
          <cell r="B280">
            <v>43413</v>
          </cell>
          <cell r="C280" t="str">
            <v>41431-4-013</v>
          </cell>
          <cell r="D280" t="str">
            <v>41430-04-0013-000</v>
          </cell>
          <cell r="H280" t="str">
            <v>LOCALIZACIONES,SOLTERIAS E INEXISTENCIAS</v>
          </cell>
        </row>
        <row r="281">
          <cell r="A281">
            <v>20826</v>
          </cell>
          <cell r="B281">
            <v>43414</v>
          </cell>
          <cell r="C281" t="str">
            <v>41431-4-014</v>
          </cell>
          <cell r="D281" t="str">
            <v>41430-04-0014-000</v>
          </cell>
          <cell r="H281" t="str">
            <v>COPIAS DE ACTAS DE OTROS ESTADOS</v>
          </cell>
        </row>
        <row r="282">
          <cell r="A282">
            <v>20827</v>
          </cell>
          <cell r="B282">
            <v>43415</v>
          </cell>
          <cell r="C282" t="str">
            <v>41431-4-015</v>
          </cell>
          <cell r="D282" t="str">
            <v>41430-04-0015-000</v>
          </cell>
          <cell r="H282" t="str">
            <v>ANOTACIONES MARGINALES</v>
          </cell>
        </row>
        <row r="283">
          <cell r="A283">
            <v>20831</v>
          </cell>
          <cell r="B283">
            <v>43416</v>
          </cell>
          <cell r="C283" t="str">
            <v>41431-4-016</v>
          </cell>
          <cell r="D283" t="str">
            <v>41430-04-0016-000</v>
          </cell>
          <cell r="H283" t="str">
            <v>MODULOS EN TESORERIA</v>
          </cell>
        </row>
        <row r="284">
          <cell r="A284">
            <v>20833</v>
          </cell>
          <cell r="B284">
            <v>43417</v>
          </cell>
          <cell r="C284" t="str">
            <v>41431-4-017</v>
          </cell>
          <cell r="D284" t="str">
            <v>41430-04-0017-000</v>
          </cell>
          <cell r="H284" t="str">
            <v>COPIAS CERTIFICADAS EN BRIGADAS</v>
          </cell>
        </row>
        <row r="285">
          <cell r="A285">
            <v>20834</v>
          </cell>
          <cell r="B285">
            <v>43418</v>
          </cell>
          <cell r="C285" t="str">
            <v>41431-4-018</v>
          </cell>
          <cell r="D285" t="str">
            <v>41430-04-0018-000</v>
          </cell>
          <cell r="H285" t="str">
            <v>JUICIOS DIVERSOS EN BRIGADAS</v>
          </cell>
        </row>
        <row r="286">
          <cell r="A286">
            <v>20835</v>
          </cell>
          <cell r="B286">
            <v>43419</v>
          </cell>
          <cell r="C286" t="str">
            <v>41431-4-019</v>
          </cell>
          <cell r="D286" t="str">
            <v>41430-04-0019-000</v>
          </cell>
          <cell r="H286" t="str">
            <v>SUBSIDIOS SERVICIO REGISTRO CIVIL</v>
          </cell>
        </row>
        <row r="287">
          <cell r="A287">
            <v>20836</v>
          </cell>
          <cell r="B287">
            <v>43420</v>
          </cell>
          <cell r="C287" t="str">
            <v>41431-4-020</v>
          </cell>
          <cell r="D287" t="str">
            <v>41430-04-0020-000</v>
          </cell>
          <cell r="H287" t="str">
            <v>DIVERSOS</v>
          </cell>
        </row>
        <row r="288">
          <cell r="A288">
            <v>27907</v>
          </cell>
          <cell r="B288">
            <v>43421</v>
          </cell>
          <cell r="C288" t="str">
            <v>41431-4-021</v>
          </cell>
          <cell r="D288" t="str">
            <v>41430-04-0021-000</v>
          </cell>
          <cell r="H288" t="str">
            <v>DEVOLUCION SERVICIOS DE REGISTRO CIVIL</v>
          </cell>
        </row>
        <row r="290">
          <cell r="B290">
            <v>435</v>
          </cell>
          <cell r="C290" t="str">
            <v>41431-5-000</v>
          </cell>
          <cell r="D290" t="str">
            <v>41430-05-0000-000</v>
          </cell>
          <cell r="G290" t="str">
            <v>DERECHOS SERVICIOS DIRECCION REGISTRO PUBLICO DE LA PROPIEDAD Y DEL COMERCIO (SGG)</v>
          </cell>
        </row>
        <row r="291">
          <cell r="A291">
            <v>21001</v>
          </cell>
          <cell r="B291">
            <v>43501</v>
          </cell>
          <cell r="C291" t="str">
            <v>41431-5-001</v>
          </cell>
          <cell r="D291" t="str">
            <v>41430-05-0001-000</v>
          </cell>
          <cell r="H291" t="str">
            <v>REGISTROS DE COMPRA VENTA</v>
          </cell>
        </row>
        <row r="292">
          <cell r="A292">
            <v>21002</v>
          </cell>
          <cell r="B292">
            <v>43502</v>
          </cell>
          <cell r="C292" t="str">
            <v>41431-5-002</v>
          </cell>
          <cell r="D292" t="str">
            <v>41430-05-0002-000</v>
          </cell>
          <cell r="H292" t="str">
            <v>REGISTROS DE HIPTECAS</v>
          </cell>
        </row>
        <row r="293">
          <cell r="A293">
            <v>21003</v>
          </cell>
          <cell r="B293">
            <v>43503</v>
          </cell>
          <cell r="C293" t="str">
            <v>41431-5-003</v>
          </cell>
          <cell r="D293" t="str">
            <v>41430-05-0003-000</v>
          </cell>
          <cell r="H293" t="str">
            <v>REGISTRO DE DONACIONES</v>
          </cell>
        </row>
        <row r="294">
          <cell r="A294">
            <v>21004</v>
          </cell>
          <cell r="B294">
            <v>43504</v>
          </cell>
          <cell r="C294" t="str">
            <v>41431-5-004</v>
          </cell>
          <cell r="D294" t="str">
            <v>41430-05-0004-000</v>
          </cell>
          <cell r="H294" t="str">
            <v>REGISTROS DE CREDITOS OTORGADOS</v>
          </cell>
        </row>
        <row r="295">
          <cell r="A295">
            <v>21005</v>
          </cell>
          <cell r="B295">
            <v>43505</v>
          </cell>
          <cell r="C295" t="str">
            <v>41431-5-005</v>
          </cell>
          <cell r="D295" t="str">
            <v>41430-05-0005-000</v>
          </cell>
          <cell r="H295" t="str">
            <v>REGISTRO DE AUMENTO O DISMINUCION DE CAPITAL</v>
          </cell>
        </row>
        <row r="296">
          <cell r="A296">
            <v>21006</v>
          </cell>
          <cell r="B296">
            <v>43506</v>
          </cell>
          <cell r="C296" t="str">
            <v>41431-5-006</v>
          </cell>
          <cell r="D296" t="str">
            <v>41430-05-0006-000</v>
          </cell>
          <cell r="H296" t="str">
            <v>REGISTRO DE INCRIPCIONES DE SOCIEDADES</v>
          </cell>
        </row>
        <row r="297">
          <cell r="A297">
            <v>21007</v>
          </cell>
          <cell r="B297">
            <v>43507</v>
          </cell>
          <cell r="C297" t="str">
            <v>41431-5-007</v>
          </cell>
          <cell r="D297" t="str">
            <v>41430-05-0007-000</v>
          </cell>
          <cell r="H297" t="str">
            <v>REGISTRO DE SENTENCIAS Y SOCIEDADES</v>
          </cell>
        </row>
        <row r="298">
          <cell r="A298">
            <v>21008</v>
          </cell>
          <cell r="B298">
            <v>43508</v>
          </cell>
          <cell r="C298" t="str">
            <v>41431-5-008</v>
          </cell>
          <cell r="D298" t="str">
            <v>41430-05-0008-000</v>
          </cell>
          <cell r="H298" t="str">
            <v>REGISTRO DE CONSTANCIAS Y CERTIFICADOS</v>
          </cell>
        </row>
        <row r="299">
          <cell r="A299">
            <v>21009</v>
          </cell>
          <cell r="B299">
            <v>43509</v>
          </cell>
          <cell r="C299" t="str">
            <v>41431-5-009</v>
          </cell>
          <cell r="D299" t="str">
            <v>41430-05-0009-000</v>
          </cell>
          <cell r="H299" t="str">
            <v>REGISTRO DE ARENDAMIENTO</v>
          </cell>
        </row>
        <row r="300">
          <cell r="A300">
            <v>21010</v>
          </cell>
          <cell r="B300">
            <v>43510</v>
          </cell>
          <cell r="C300" t="str">
            <v>41431-5-010</v>
          </cell>
          <cell r="D300" t="str">
            <v>41430-05-0010-000</v>
          </cell>
          <cell r="H300" t="str">
            <v>REGISTRO DE RECONOCIMIENTO DE ADEUDO</v>
          </cell>
        </row>
        <row r="301">
          <cell r="A301">
            <v>21011</v>
          </cell>
          <cell r="B301">
            <v>43511</v>
          </cell>
          <cell r="C301" t="str">
            <v>41431-5-011</v>
          </cell>
          <cell r="D301" t="str">
            <v>41430-05-0011-000</v>
          </cell>
          <cell r="H301" t="str">
            <v>REGISTRO DE CANCELACIONES</v>
          </cell>
        </row>
        <row r="302">
          <cell r="A302">
            <v>21012</v>
          </cell>
          <cell r="B302">
            <v>43512</v>
          </cell>
          <cell r="C302" t="str">
            <v>41431-5-012</v>
          </cell>
          <cell r="D302" t="str">
            <v>41430-05-0012-000</v>
          </cell>
          <cell r="H302" t="str">
            <v>REGISTRO DE DERECHOS POR HOJA</v>
          </cell>
        </row>
        <row r="303">
          <cell r="A303">
            <v>21013</v>
          </cell>
          <cell r="B303">
            <v>43513</v>
          </cell>
          <cell r="C303" t="str">
            <v>41431-5-013</v>
          </cell>
          <cell r="D303" t="str">
            <v>41430-05-0013-000</v>
          </cell>
          <cell r="H303" t="str">
            <v>REGISTRO DE EMBARGOS</v>
          </cell>
        </row>
        <row r="304">
          <cell r="A304">
            <v>21014</v>
          </cell>
          <cell r="B304">
            <v>43514</v>
          </cell>
          <cell r="C304" t="str">
            <v>41431-5-014</v>
          </cell>
          <cell r="D304" t="str">
            <v>41430-05-0014-000</v>
          </cell>
          <cell r="H304" t="str">
            <v>REGISTRO DE HIJUELAS</v>
          </cell>
        </row>
        <row r="305">
          <cell r="A305">
            <v>21015</v>
          </cell>
          <cell r="B305">
            <v>43515</v>
          </cell>
          <cell r="C305" t="str">
            <v>41431-5-015</v>
          </cell>
          <cell r="D305" t="str">
            <v>41430-05-0015-000</v>
          </cell>
          <cell r="H305" t="str">
            <v>OTROS REGISTROS DEL REG.PUB.DE LA PROPIEDAD</v>
          </cell>
        </row>
        <row r="306">
          <cell r="A306">
            <v>27500</v>
          </cell>
          <cell r="B306">
            <v>43516</v>
          </cell>
          <cell r="C306" t="str">
            <v>41431-5-016</v>
          </cell>
          <cell r="D306" t="str">
            <v>41430-05-0016-000</v>
          </cell>
          <cell r="H306" t="str">
            <v>SUBSIDIO POR SERVICIOS DEL REG. PUB. PROP</v>
          </cell>
        </row>
        <row r="307">
          <cell r="A307">
            <v>27901</v>
          </cell>
          <cell r="B307">
            <v>43517</v>
          </cell>
          <cell r="C307" t="str">
            <v>41431-5-017</v>
          </cell>
          <cell r="D307" t="str">
            <v>41430-05-0017-000</v>
          </cell>
          <cell r="H307" t="str">
            <v>DEVOLUCIONES REGISTRO PUB. PROP</v>
          </cell>
        </row>
        <row r="309">
          <cell r="B309">
            <v>436</v>
          </cell>
          <cell r="C309" t="str">
            <v>41431-6-000</v>
          </cell>
          <cell r="D309" t="str">
            <v>41430-06-0000-000</v>
          </cell>
          <cell r="G309" t="str">
            <v>DERECHOS SERVICIOS VARIOS SECRETARIA GENERAL DE GOBIERNO</v>
          </cell>
        </row>
        <row r="310">
          <cell r="A310">
            <v>21100</v>
          </cell>
          <cell r="B310">
            <v>43601</v>
          </cell>
          <cell r="C310" t="str">
            <v>41431-6-001</v>
          </cell>
          <cell r="D310" t="str">
            <v>41430-06-0001-000</v>
          </cell>
          <cell r="H310" t="str">
            <v>AUTORIZACION DE PROTOCOLOS</v>
          </cell>
        </row>
        <row r="311">
          <cell r="A311">
            <v>21101</v>
          </cell>
          <cell r="B311">
            <v>43602</v>
          </cell>
          <cell r="C311" t="str">
            <v>41431-6-002</v>
          </cell>
          <cell r="D311" t="str">
            <v>41430-06-0002-000</v>
          </cell>
          <cell r="H311" t="str">
            <v>APERTURA DE FOLIOS DE PROTOCOLOS</v>
          </cell>
        </row>
        <row r="312">
          <cell r="A312">
            <v>21102</v>
          </cell>
          <cell r="B312">
            <v>43603</v>
          </cell>
          <cell r="C312" t="str">
            <v>41431-6-003</v>
          </cell>
          <cell r="D312" t="str">
            <v>41430-06-0003-000</v>
          </cell>
          <cell r="H312" t="str">
            <v>CIERRE DE FOLIOS DE PROTOCOLOS</v>
          </cell>
        </row>
        <row r="313">
          <cell r="A313">
            <v>22400</v>
          </cell>
          <cell r="B313">
            <v>43604</v>
          </cell>
          <cell r="C313" t="str">
            <v>41431-6-004</v>
          </cell>
          <cell r="D313" t="str">
            <v>41430-06-0004-000</v>
          </cell>
          <cell r="H313" t="str">
            <v>EXAMEN Y REFRENDO DE PATENTE DE NOTARIOS PUB</v>
          </cell>
        </row>
        <row r="314">
          <cell r="A314">
            <v>21301</v>
          </cell>
          <cell r="B314">
            <v>43605</v>
          </cell>
          <cell r="C314" t="str">
            <v>41431-6-005</v>
          </cell>
          <cell r="D314" t="str">
            <v>41430-06-0005-000</v>
          </cell>
          <cell r="H314" t="str">
            <v>EXPEDICION DE CARTAS DE NO ANTECEDENTES PENALES</v>
          </cell>
        </row>
        <row r="315">
          <cell r="A315">
            <v>21306</v>
          </cell>
          <cell r="B315">
            <v>43606</v>
          </cell>
          <cell r="C315" t="str">
            <v>41431-6-006</v>
          </cell>
          <cell r="D315" t="str">
            <v>41430-06-0006-000</v>
          </cell>
          <cell r="H315" t="str">
            <v>SUBSIDIO DE CARTAS DE NO ANTECEDENTES PENALES</v>
          </cell>
        </row>
        <row r="316">
          <cell r="A316">
            <v>21400</v>
          </cell>
          <cell r="B316">
            <v>43607</v>
          </cell>
          <cell r="C316" t="str">
            <v>41431-6-007</v>
          </cell>
          <cell r="D316" t="str">
            <v>41430-06-0007-000</v>
          </cell>
          <cell r="H316" t="str">
            <v>LEGALIZACION DE FIRMAS</v>
          </cell>
        </row>
        <row r="317">
          <cell r="A317">
            <v>21401</v>
          </cell>
          <cell r="B317">
            <v>43608</v>
          </cell>
          <cell r="C317" t="str">
            <v>41431-6-008</v>
          </cell>
          <cell r="D317" t="str">
            <v>41430-06-0008-000</v>
          </cell>
          <cell r="H317" t="str">
            <v>LEGALIZACION Y/O APOSTILLAM.DE FIRMS DEL T.S.</v>
          </cell>
        </row>
        <row r="318">
          <cell r="A318">
            <v>21402</v>
          </cell>
          <cell r="B318">
            <v>43609</v>
          </cell>
          <cell r="C318" t="str">
            <v>41431-6-009</v>
          </cell>
          <cell r="D318" t="str">
            <v>41430-06-0009-000</v>
          </cell>
          <cell r="H318" t="str">
            <v>LEG Y/O APOSTILLA FIRMAS NOTARIOS Y RPC</v>
          </cell>
        </row>
        <row r="319">
          <cell r="A319">
            <v>21403</v>
          </cell>
          <cell r="B319">
            <v>43610</v>
          </cell>
          <cell r="C319" t="str">
            <v>41431-6-010</v>
          </cell>
          <cell r="D319" t="str">
            <v>41430-06-0010-000</v>
          </cell>
          <cell r="H319" t="str">
            <v>LEG Y/O APOSTILLA FIRMAS DE DEPEND VARIAS</v>
          </cell>
        </row>
        <row r="320">
          <cell r="A320">
            <v>21404</v>
          </cell>
          <cell r="B320">
            <v>43611</v>
          </cell>
          <cell r="C320" t="str">
            <v>41431-6-011</v>
          </cell>
          <cell r="D320" t="str">
            <v>41430-06-0011-000</v>
          </cell>
          <cell r="H320" t="str">
            <v>LEG Y/O APOSTILLA FIRMAS P MPAL.Y S.AYUNT</v>
          </cell>
        </row>
        <row r="321">
          <cell r="A321">
            <v>21405</v>
          </cell>
          <cell r="B321">
            <v>43612</v>
          </cell>
          <cell r="C321" t="str">
            <v>41431-6-012</v>
          </cell>
          <cell r="D321" t="str">
            <v>41430-06-0012-000</v>
          </cell>
          <cell r="H321" t="str">
            <v>LEG Y/O APOSTILLA FIRMS DOC.EC.UANL</v>
          </cell>
        </row>
        <row r="322">
          <cell r="A322">
            <v>21406</v>
          </cell>
          <cell r="B322">
            <v>43613</v>
          </cell>
          <cell r="C322" t="str">
            <v>41431-6-013</v>
          </cell>
          <cell r="D322" t="str">
            <v>41430-06-0013-000</v>
          </cell>
          <cell r="H322" t="str">
            <v>LEG Y/O APOST FIRMAS DOC.ESCOLARS E SE</v>
          </cell>
        </row>
        <row r="323">
          <cell r="A323">
            <v>21407</v>
          </cell>
          <cell r="B323">
            <v>43614</v>
          </cell>
          <cell r="C323" t="str">
            <v>41431-6-014</v>
          </cell>
          <cell r="D323" t="str">
            <v>41430-06-0014-000</v>
          </cell>
          <cell r="H323" t="str">
            <v>LEG Y/O APOST FIRMAS POR SUBS Y/O EXENTOS</v>
          </cell>
        </row>
        <row r="324">
          <cell r="A324">
            <v>21408</v>
          </cell>
          <cell r="B324">
            <v>43615</v>
          </cell>
          <cell r="C324" t="str">
            <v>41431-6-015</v>
          </cell>
          <cell r="D324" t="str">
            <v>41430-06-0015-000</v>
          </cell>
          <cell r="H324" t="str">
            <v>LEG Y/O APOST POR SUB Y/O EXE TSJ OTROS</v>
          </cell>
        </row>
        <row r="325">
          <cell r="A325">
            <v>20700</v>
          </cell>
          <cell r="B325">
            <v>43616</v>
          </cell>
          <cell r="C325" t="str">
            <v>41431-6-016</v>
          </cell>
          <cell r="D325" t="str">
            <v>41430-06-0016-000</v>
          </cell>
          <cell r="H325" t="str">
            <v>INSERCIONES EN EL PERIODICO OFICIAL</v>
          </cell>
        </row>
        <row r="326">
          <cell r="A326">
            <v>20705</v>
          </cell>
          <cell r="B326">
            <v>43617</v>
          </cell>
          <cell r="C326" t="str">
            <v>41431-6-017</v>
          </cell>
          <cell r="D326" t="str">
            <v>41430-06-0017-000</v>
          </cell>
          <cell r="H326" t="str">
            <v>SUBSIDIO INSERCIONES PERIODICO OFICIAL</v>
          </cell>
        </row>
        <row r="328">
          <cell r="B328">
            <v>437</v>
          </cell>
          <cell r="C328" t="str">
            <v>41431-7-000</v>
          </cell>
          <cell r="D328" t="str">
            <v>41430-07-0000-000</v>
          </cell>
          <cell r="G328" t="str">
            <v>DERECHOS SERVICIOS INSTITUTO DE CONTROL VEHICULAR (SFYTGE)</v>
          </cell>
        </row>
        <row r="329">
          <cell r="A329">
            <v>26301</v>
          </cell>
          <cell r="B329">
            <v>43701</v>
          </cell>
          <cell r="C329" t="str">
            <v>41431-7-001</v>
          </cell>
          <cell r="D329" t="str">
            <v>41430-07-0001-000</v>
          </cell>
          <cell r="H329" t="str">
            <v>DERECHOS DE CONTROL VEHICULAR PRESENTE AÑO</v>
          </cell>
        </row>
        <row r="330">
          <cell r="A330">
            <v>26302</v>
          </cell>
          <cell r="B330">
            <v>43702</v>
          </cell>
          <cell r="C330" t="str">
            <v>41431-7-002</v>
          </cell>
          <cell r="D330" t="str">
            <v>41430-07-0002-000</v>
          </cell>
          <cell r="F330" t="str">
            <v xml:space="preserve"> </v>
          </cell>
          <cell r="H330" t="str">
            <v>DERECHOS DE CONTROL VEHICULAR REZAGOS</v>
          </cell>
        </row>
        <row r="331">
          <cell r="A331">
            <v>26303</v>
          </cell>
          <cell r="B331">
            <v>43703</v>
          </cell>
          <cell r="C331" t="str">
            <v>41431-7-003</v>
          </cell>
          <cell r="D331" t="str">
            <v>41430-07-0003-000</v>
          </cell>
          <cell r="H331" t="str">
            <v>EXPEDICION DE CERTIFICADOS CONTROL VEHICULAR</v>
          </cell>
        </row>
        <row r="332">
          <cell r="A332">
            <v>26304</v>
          </cell>
          <cell r="B332">
            <v>43704</v>
          </cell>
          <cell r="C332" t="str">
            <v>41431-7-004</v>
          </cell>
          <cell r="D332" t="str">
            <v>41430-07-0004-000</v>
          </cell>
          <cell r="H332" t="str">
            <v>EXPEDICION DE CERTIF.CONTROL VEH.OTROS ESTADOS</v>
          </cell>
        </row>
        <row r="333">
          <cell r="A333">
            <v>26305</v>
          </cell>
          <cell r="B333">
            <v>43705</v>
          </cell>
          <cell r="C333" t="str">
            <v>41431-7-005</v>
          </cell>
          <cell r="D333" t="str">
            <v>41430-07-0005-000</v>
          </cell>
          <cell r="H333" t="str">
            <v>EXPEDICION DE CERTIF.DE DOC.DE CONTROL VEHICULAR</v>
          </cell>
        </row>
        <row r="334">
          <cell r="A334">
            <v>26400</v>
          </cell>
          <cell r="B334">
            <v>43706</v>
          </cell>
          <cell r="C334" t="str">
            <v>41431-7-018</v>
          </cell>
          <cell r="D334" t="str">
            <v>41430-07-0006-000</v>
          </cell>
          <cell r="H334" t="str">
            <v>PLACAS DE CIRCULACION VEHICULAR</v>
          </cell>
        </row>
        <row r="335">
          <cell r="A335">
            <v>26500</v>
          </cell>
          <cell r="B335">
            <v>43707</v>
          </cell>
          <cell r="C335" t="str">
            <v>41431-7-019</v>
          </cell>
          <cell r="D335" t="str">
            <v>41430-07-0007-000</v>
          </cell>
          <cell r="H335" t="str">
            <v>LICENCIAS DE MANEJAR</v>
          </cell>
        </row>
        <row r="336">
          <cell r="A336">
            <v>26503</v>
          </cell>
          <cell r="B336">
            <v>43708</v>
          </cell>
          <cell r="C336" t="str">
            <v>41431-7-020</v>
          </cell>
          <cell r="D336" t="str">
            <v>41430-07-0008-000</v>
          </cell>
          <cell r="H336" t="str">
            <v>EXPEDICION DE CERTIF.DE LICENCIAS DE CONDUCIR</v>
          </cell>
        </row>
        <row r="337">
          <cell r="A337">
            <v>26600</v>
          </cell>
          <cell r="B337">
            <v>43709</v>
          </cell>
          <cell r="C337" t="str">
            <v>41431-7-021</v>
          </cell>
          <cell r="D337" t="str">
            <v>41430-07-0009-000</v>
          </cell>
          <cell r="H337" t="str">
            <v>DUPLICADOS DE LICENCIAS</v>
          </cell>
        </row>
        <row r="338">
          <cell r="A338">
            <v>26700</v>
          </cell>
          <cell r="B338">
            <v>43710</v>
          </cell>
          <cell r="C338" t="str">
            <v>41431-7-022</v>
          </cell>
          <cell r="D338" t="str">
            <v>41430-07-0010-000</v>
          </cell>
          <cell r="H338" t="str">
            <v>DUPLICADOS DE TARJETAS DE CIRCULACION</v>
          </cell>
        </row>
        <row r="339">
          <cell r="A339">
            <v>26800</v>
          </cell>
          <cell r="B339">
            <v>43711</v>
          </cell>
          <cell r="C339" t="str">
            <v>41431-7-023</v>
          </cell>
          <cell r="D339" t="str">
            <v>41430-07-0011-000</v>
          </cell>
          <cell r="H339" t="str">
            <v>BAJAS VEHICULOS DE MOTOR</v>
          </cell>
        </row>
        <row r="340">
          <cell r="A340">
            <v>26906</v>
          </cell>
          <cell r="B340">
            <v>43712</v>
          </cell>
          <cell r="C340" t="str">
            <v>41431-7-024</v>
          </cell>
          <cell r="D340" t="str">
            <v>41430-07-0012-000</v>
          </cell>
          <cell r="H340" t="str">
            <v>10% INFRACCIONES DE TRANSITO AREA METROP.</v>
          </cell>
        </row>
        <row r="341">
          <cell r="A341">
            <v>26907</v>
          </cell>
          <cell r="B341">
            <v>43713</v>
          </cell>
          <cell r="C341" t="str">
            <v>41431-7-025</v>
          </cell>
          <cell r="D341" t="str">
            <v>41430-07-0013-000</v>
          </cell>
          <cell r="H341" t="str">
            <v>EXCEDENTE PAGOS CONTROL VEHICULAR</v>
          </cell>
        </row>
        <row r="342">
          <cell r="A342">
            <v>26910</v>
          </cell>
          <cell r="B342">
            <v>43714</v>
          </cell>
          <cell r="C342" t="str">
            <v>41431-7-026</v>
          </cell>
          <cell r="D342" t="str">
            <v>41430-07-0014-000</v>
          </cell>
          <cell r="H342" t="str">
            <v>QUALITAS</v>
          </cell>
        </row>
        <row r="343">
          <cell r="A343">
            <v>26911</v>
          </cell>
          <cell r="B343">
            <v>43715</v>
          </cell>
          <cell r="C343" t="str">
            <v>41431-7-027</v>
          </cell>
          <cell r="D343" t="str">
            <v>41430-07-0015-000</v>
          </cell>
          <cell r="H343" t="str">
            <v>ZURICH SEGUROS</v>
          </cell>
        </row>
        <row r="344">
          <cell r="A344">
            <v>26912</v>
          </cell>
          <cell r="B344">
            <v>43716</v>
          </cell>
          <cell r="C344" t="str">
            <v>41431-7-028</v>
          </cell>
          <cell r="D344" t="str">
            <v>41430-07-0016-000</v>
          </cell>
          <cell r="H344" t="str">
            <v>SEGUROS BANORTE GENERALI</v>
          </cell>
        </row>
        <row r="345">
          <cell r="A345">
            <v>26913</v>
          </cell>
          <cell r="B345">
            <v>43717</v>
          </cell>
          <cell r="C345" t="str">
            <v>41431-7-029</v>
          </cell>
          <cell r="D345" t="str">
            <v>41430-07-0017-000</v>
          </cell>
          <cell r="H345" t="str">
            <v>SEGUROS ATLAS S.A.</v>
          </cell>
        </row>
        <row r="346">
          <cell r="A346">
            <v>26914</v>
          </cell>
          <cell r="B346">
            <v>43718</v>
          </cell>
          <cell r="C346" t="str">
            <v>41431-7-030</v>
          </cell>
          <cell r="D346" t="str">
            <v>41430-07-0018-000</v>
          </cell>
          <cell r="H346" t="str">
            <v>SEGUROS AFIRME</v>
          </cell>
        </row>
        <row r="347">
          <cell r="A347">
            <v>26915</v>
          </cell>
          <cell r="B347">
            <v>43719</v>
          </cell>
          <cell r="C347" t="str">
            <v>41431-7-031</v>
          </cell>
          <cell r="D347" t="str">
            <v>41430-07-0019-000</v>
          </cell>
          <cell r="H347" t="str">
            <v>SEGUROS BANCOMER</v>
          </cell>
        </row>
        <row r="348">
          <cell r="A348">
            <v>26916</v>
          </cell>
          <cell r="B348">
            <v>43720</v>
          </cell>
          <cell r="C348" t="str">
            <v>41431-7-032</v>
          </cell>
          <cell r="D348" t="str">
            <v>41430-07-0020-000</v>
          </cell>
          <cell r="H348" t="str">
            <v>10% INFRACCIONES DE TRANSITO ELECTRONICAS</v>
          </cell>
        </row>
        <row r="349">
          <cell r="A349">
            <v>26917</v>
          </cell>
          <cell r="B349">
            <v>43721</v>
          </cell>
          <cell r="C349" t="str">
            <v>41431-7-033</v>
          </cell>
          <cell r="D349" t="str">
            <v>41430-07-0021-000</v>
          </cell>
          <cell r="H349" t="str">
            <v>1ER SORTEO ABRE UNA PUERTA REF</v>
          </cell>
        </row>
        <row r="350">
          <cell r="A350">
            <v>26918</v>
          </cell>
          <cell r="B350">
            <v>43722</v>
          </cell>
          <cell r="C350" t="str">
            <v>41431-7-034</v>
          </cell>
          <cell r="D350" t="str">
            <v>41430-07-0022-000</v>
          </cell>
          <cell r="H350" t="str">
            <v>1ER SORTEO ABRE UNA PUERTA LIC</v>
          </cell>
        </row>
        <row r="351">
          <cell r="A351">
            <v>26919</v>
          </cell>
          <cell r="B351">
            <v>43723</v>
          </cell>
          <cell r="C351" t="str">
            <v>41431-7-035</v>
          </cell>
          <cell r="D351" t="str">
            <v>41430-07-0023-000</v>
          </cell>
          <cell r="H351" t="str">
            <v>SERVICIO DE MENSAJERIA</v>
          </cell>
        </row>
        <row r="352">
          <cell r="A352">
            <v>26920</v>
          </cell>
          <cell r="B352">
            <v>43724</v>
          </cell>
          <cell r="C352" t="str">
            <v>41431-7-036</v>
          </cell>
          <cell r="D352" t="str">
            <v>41430-07-0024-000</v>
          </cell>
          <cell r="H352" t="str">
            <v>DEVOLUCIONES ING. POR PGO. DE LO INDEBIDO</v>
          </cell>
        </row>
        <row r="353">
          <cell r="A353">
            <v>27903</v>
          </cell>
          <cell r="B353">
            <v>43725</v>
          </cell>
          <cell r="C353" t="str">
            <v>41431-7-037</v>
          </cell>
          <cell r="D353" t="str">
            <v>41430-07-0025-000</v>
          </cell>
          <cell r="H353" t="str">
            <v>DEVOLUCIONES CONTROL VEHICULAR</v>
          </cell>
        </row>
        <row r="354">
          <cell r="A354">
            <v>28001</v>
          </cell>
          <cell r="B354">
            <v>43726</v>
          </cell>
          <cell r="C354" t="str">
            <v>41431-7-006</v>
          </cell>
          <cell r="D354" t="str">
            <v>41430-07-0026-000</v>
          </cell>
          <cell r="H354" t="str">
            <v>SUBSIDIO 10% Y 5%</v>
          </cell>
        </row>
        <row r="355">
          <cell r="A355">
            <v>28002</v>
          </cell>
          <cell r="B355">
            <v>43727</v>
          </cell>
          <cell r="C355" t="str">
            <v>41431-7-007</v>
          </cell>
          <cell r="D355" t="str">
            <v>41430-07-0027-000</v>
          </cell>
          <cell r="H355" t="str">
            <v>SUBSIDIO ANTIGÜEDAD 5 AÑOS</v>
          </cell>
        </row>
        <row r="356">
          <cell r="A356">
            <v>28003</v>
          </cell>
          <cell r="B356">
            <v>43728</v>
          </cell>
          <cell r="C356" t="str">
            <v>41431-7-008</v>
          </cell>
          <cell r="D356" t="str">
            <v>41430-07-0028-000</v>
          </cell>
          <cell r="H356" t="str">
            <v>SUBSIDIO ANTIGÜEDAD 10 AÑOS</v>
          </cell>
        </row>
        <row r="357">
          <cell r="A357">
            <v>28004</v>
          </cell>
          <cell r="B357">
            <v>43729</v>
          </cell>
          <cell r="C357" t="str">
            <v>41431-7-009</v>
          </cell>
          <cell r="D357" t="str">
            <v>41430-07-0029-000</v>
          </cell>
          <cell r="H357" t="str">
            <v>SUBSIDIO LAMINAS CONTROL VEHICULAR</v>
          </cell>
        </row>
        <row r="358">
          <cell r="A358">
            <v>28005</v>
          </cell>
          <cell r="B358">
            <v>43730</v>
          </cell>
          <cell r="C358" t="str">
            <v>41431-7-010</v>
          </cell>
          <cell r="D358" t="str">
            <v>41430-07-0030-000</v>
          </cell>
          <cell r="H358" t="str">
            <v>SUBSIDIO DERECHOS CONTROL VEHICULAR</v>
          </cell>
        </row>
        <row r="359">
          <cell r="A359">
            <v>28006</v>
          </cell>
          <cell r="B359">
            <v>43731</v>
          </cell>
          <cell r="C359" t="str">
            <v>41431-7-011</v>
          </cell>
          <cell r="D359" t="str">
            <v>41430-07-0031-000</v>
          </cell>
          <cell r="H359" t="str">
            <v>SUBSIDIO LICENCIAS DE MANEJO</v>
          </cell>
        </row>
        <row r="360">
          <cell r="A360">
            <v>28007</v>
          </cell>
          <cell r="B360">
            <v>43732</v>
          </cell>
          <cell r="C360" t="str">
            <v>41431-7-012</v>
          </cell>
          <cell r="D360" t="str">
            <v>41430-07-0032-000</v>
          </cell>
          <cell r="H360" t="str">
            <v>SUB.MAT.DE CONT.VEH. A PERS.MAYORES 65 AÑOS</v>
          </cell>
        </row>
        <row r="361">
          <cell r="A361">
            <v>28008</v>
          </cell>
          <cell r="B361">
            <v>43733</v>
          </cell>
          <cell r="C361" t="str">
            <v>41431-7-013</v>
          </cell>
          <cell r="D361" t="str">
            <v>41430-07-0033-000</v>
          </cell>
          <cell r="H361" t="str">
            <v>SUBSIDIO REC.DER. CONTROL VEH. PTE. AÑO</v>
          </cell>
        </row>
        <row r="362">
          <cell r="A362">
            <v>28009</v>
          </cell>
          <cell r="B362">
            <v>43734</v>
          </cell>
          <cell r="C362" t="str">
            <v>41431-7-014</v>
          </cell>
          <cell r="D362" t="str">
            <v>41430-07-0034-000</v>
          </cell>
          <cell r="H362" t="str">
            <v>SUBSIDIO BAJAS VEH. MOTOR PRODIAT 100%</v>
          </cell>
        </row>
        <row r="363">
          <cell r="A363">
            <v>28011</v>
          </cell>
          <cell r="B363">
            <v>43735</v>
          </cell>
          <cell r="C363" t="str">
            <v>41431-7-015</v>
          </cell>
          <cell r="D363" t="str">
            <v>41430-07-0035-000</v>
          </cell>
          <cell r="H363" t="str">
            <v>SUBSIDIO INSC Y REF. VEH. PTE. AÑO PRODIAT 100%</v>
          </cell>
        </row>
        <row r="364">
          <cell r="A364">
            <v>28012</v>
          </cell>
          <cell r="B364">
            <v>43736</v>
          </cell>
          <cell r="C364" t="str">
            <v>41431-7-016</v>
          </cell>
          <cell r="D364" t="str">
            <v>41430-07-0036-000</v>
          </cell>
          <cell r="H364" t="str">
            <v>SUBSIDIO INSC Y REF. VEH.REZ. PTE. AÑO PRODIAT 100%</v>
          </cell>
        </row>
        <row r="365">
          <cell r="A365">
            <v>28013</v>
          </cell>
          <cell r="B365">
            <v>43737</v>
          </cell>
          <cell r="C365" t="str">
            <v>41431-7-017</v>
          </cell>
          <cell r="D365" t="str">
            <v>41430-07-0037-000</v>
          </cell>
          <cell r="H365" t="str">
            <v>SUBSIDIO PLACAS CIRCULACION VEH. PRODIAT 100%</v>
          </cell>
        </row>
        <row r="366">
          <cell r="A366">
            <v>28014</v>
          </cell>
          <cell r="B366">
            <v>43738</v>
          </cell>
          <cell r="C366" t="str">
            <v>41431-7-038</v>
          </cell>
          <cell r="D366" t="str">
            <v>41430-07-0038-000</v>
          </cell>
          <cell r="H366" t="str">
            <v>SUBSIDIO REFRENDO REMOLQUE</v>
          </cell>
        </row>
        <row r="367">
          <cell r="A367">
            <v>28015</v>
          </cell>
          <cell r="B367">
            <v>43739</v>
          </cell>
          <cell r="C367" t="str">
            <v>41431-7-039</v>
          </cell>
          <cell r="D367" t="str">
            <v>41430-07-0039-000</v>
          </cell>
          <cell r="H367" t="str">
            <v>SUBSIDIO REFRENDO MOTOCICLETA</v>
          </cell>
        </row>
        <row r="368">
          <cell r="A368">
            <v>28016</v>
          </cell>
          <cell r="B368">
            <v>43740</v>
          </cell>
          <cell r="C368" t="str">
            <v>41431-7-040</v>
          </cell>
          <cell r="D368" t="str">
            <v>41430-07-0040-000</v>
          </cell>
          <cell r="H368" t="str">
            <v>SUBSIDIO LAMINAS REMOLQUE</v>
          </cell>
        </row>
        <row r="369">
          <cell r="A369">
            <v>28017</v>
          </cell>
          <cell r="B369">
            <v>43741</v>
          </cell>
          <cell r="C369" t="str">
            <v>41431-7-041</v>
          </cell>
          <cell r="D369" t="str">
            <v>41430-07-0041-000</v>
          </cell>
          <cell r="H369" t="str">
            <v>SUBSIDIO LAMINAS MOTOCICLETA</v>
          </cell>
        </row>
        <row r="370">
          <cell r="A370">
            <v>28018</v>
          </cell>
          <cell r="B370">
            <v>43742</v>
          </cell>
          <cell r="C370" t="str">
            <v>41431-7-042</v>
          </cell>
          <cell r="D370" t="str">
            <v>41430-07-0042-000</v>
          </cell>
          <cell r="H370" t="str">
            <v>SUBSIDIO CONSTANCIA REGISTRO VEHICULAR</v>
          </cell>
        </row>
        <row r="371">
          <cell r="A371">
            <v>26306</v>
          </cell>
          <cell r="B371">
            <v>43743</v>
          </cell>
          <cell r="C371" t="str">
            <v>41431-7-043</v>
          </cell>
          <cell r="D371" t="str">
            <v>41430-07-0043-000</v>
          </cell>
          <cell r="H371" t="str">
            <v>EXPEDICION CONSTANCIA REGISTRO VEHICULAR</v>
          </cell>
        </row>
        <row r="372">
          <cell r="A372">
            <v>26307</v>
          </cell>
          <cell r="B372">
            <v>43744</v>
          </cell>
          <cell r="C372" t="str">
            <v>41431-7-044</v>
          </cell>
          <cell r="D372" t="str">
            <v>41430-07-0044-000</v>
          </cell>
          <cell r="H372" t="str">
            <v>REPOSICION CONSTANCIA REGISTRO VEHICULAR</v>
          </cell>
        </row>
        <row r="373">
          <cell r="A373">
            <v>26801</v>
          </cell>
          <cell r="B373">
            <v>43745</v>
          </cell>
          <cell r="C373" t="str">
            <v>41431-7-045</v>
          </cell>
          <cell r="D373" t="str">
            <v>41430-07-0045-000</v>
          </cell>
          <cell r="H373" t="str">
            <v>SUBSIDIO BAJA POR ROBO</v>
          </cell>
        </row>
        <row r="374">
          <cell r="A374">
            <v>28019</v>
          </cell>
          <cell r="B374">
            <v>43746</v>
          </cell>
          <cell r="C374" t="str">
            <v>41431-7-046</v>
          </cell>
          <cell r="D374" t="str">
            <v>41430-07-0046-000</v>
          </cell>
          <cell r="H374" t="str">
            <v>SUBSIDIO REFRENDO POR ROBO</v>
          </cell>
        </row>
        <row r="375">
          <cell r="A375">
            <v>28020</v>
          </cell>
          <cell r="B375">
            <v>43747</v>
          </cell>
          <cell r="C375" t="str">
            <v>41431-7-048</v>
          </cell>
          <cell r="D375" t="str">
            <v>41430-07-0047-000</v>
          </cell>
          <cell r="H375" t="str">
            <v>SUBSIDIO REFRENDO POR PERDIDA</v>
          </cell>
        </row>
        <row r="376">
          <cell r="A376">
            <v>26802</v>
          </cell>
          <cell r="B376">
            <v>43748</v>
          </cell>
          <cell r="C376" t="str">
            <v>41431-7-047</v>
          </cell>
          <cell r="D376" t="str">
            <v>41430-07-0048-000</v>
          </cell>
          <cell r="H376" t="str">
            <v>SUBSIDIO BAJA POR PERDIDA</v>
          </cell>
        </row>
        <row r="377">
          <cell r="A377">
            <v>28021</v>
          </cell>
          <cell r="B377">
            <v>43749</v>
          </cell>
          <cell r="C377" t="str">
            <v>41431-7-049</v>
          </cell>
          <cell r="D377" t="str">
            <v>41430-07-0049-000</v>
          </cell>
          <cell r="H377" t="str">
            <v>SUBSIDIO PAGO EN BANCO</v>
          </cell>
        </row>
        <row r="378">
          <cell r="A378">
            <v>28022</v>
          </cell>
          <cell r="B378">
            <v>43750</v>
          </cell>
          <cell r="C378" t="str">
            <v>41431-7-050</v>
          </cell>
          <cell r="D378" t="str">
            <v>41430-07-0050-000</v>
          </cell>
          <cell r="H378" t="str">
            <v>SUBSIDIO PAGO PORTAL WEB</v>
          </cell>
        </row>
        <row r="381">
          <cell r="B381">
            <v>438</v>
          </cell>
          <cell r="C381" t="str">
            <v>41431-8-000</v>
          </cell>
          <cell r="D381" t="str">
            <v>41430-08-0000-000</v>
          </cell>
          <cell r="G381" t="str">
            <v>DERECHOS SERVAGENCIA PARA LA RACIONALIZACION Y MODERNIZ DEL SIST DEL TRANSPORTE PUB</v>
          </cell>
        </row>
        <row r="382">
          <cell r="A382">
            <v>23001</v>
          </cell>
          <cell r="B382">
            <v>43801</v>
          </cell>
          <cell r="C382" t="str">
            <v>41431-8-001</v>
          </cell>
          <cell r="D382" t="str">
            <v>41430-08-0001-000</v>
          </cell>
          <cell r="H382" t="str">
            <v>EXPEDICION O REFRENDO DE LA CONCESION</v>
          </cell>
        </row>
        <row r="383">
          <cell r="A383">
            <v>23002</v>
          </cell>
          <cell r="B383">
            <v>43802</v>
          </cell>
          <cell r="C383" t="str">
            <v>41431-8-002</v>
          </cell>
          <cell r="D383" t="str">
            <v>41430-08-0002-000</v>
          </cell>
          <cell r="H383" t="str">
            <v>TRAMITE DE CESION DE DERECHOS DE LA CONCESION</v>
          </cell>
        </row>
        <row r="384">
          <cell r="A384">
            <v>23003</v>
          </cell>
          <cell r="B384">
            <v>43803</v>
          </cell>
          <cell r="C384" t="str">
            <v>41431-8-003</v>
          </cell>
          <cell r="D384" t="str">
            <v>41430-08-0003-000</v>
          </cell>
          <cell r="H384" t="str">
            <v>REP.DE DOC. EN EL QUE CONSTA LA CONCESION</v>
          </cell>
        </row>
        <row r="385">
          <cell r="A385">
            <v>23004</v>
          </cell>
          <cell r="B385">
            <v>43804</v>
          </cell>
          <cell r="C385" t="str">
            <v>41431-8-004</v>
          </cell>
          <cell r="D385" t="str">
            <v>41430-08-0004-000</v>
          </cell>
          <cell r="H385" t="str">
            <v>CAMBIO DE VEHICUL OBJETO DE LA CONCESION</v>
          </cell>
        </row>
        <row r="387">
          <cell r="B387">
            <v>439</v>
          </cell>
          <cell r="C387" t="str">
            <v>41431-9-000</v>
          </cell>
          <cell r="D387" t="str">
            <v>41430-09-0000-000</v>
          </cell>
          <cell r="G387" t="str">
            <v>DERECHOS SERVICIOS VARIAS SECRETARIAS</v>
          </cell>
        </row>
        <row r="388">
          <cell r="A388">
            <v>20300</v>
          </cell>
          <cell r="B388">
            <v>43901</v>
          </cell>
          <cell r="C388" t="str">
            <v>41431-9-001</v>
          </cell>
          <cell r="D388" t="str">
            <v>41430-09-0001-000</v>
          </cell>
          <cell r="H388" t="str">
            <v>SERVICIOS DE VIGILANCIA</v>
          </cell>
        </row>
        <row r="389">
          <cell r="A389">
            <v>21500</v>
          </cell>
          <cell r="B389">
            <v>43902</v>
          </cell>
          <cell r="C389" t="str">
            <v>41431-9-002</v>
          </cell>
          <cell r="D389" t="str">
            <v>41430-09-0002-000</v>
          </cell>
          <cell r="H389" t="str">
            <v>REGISTRO DE TITULOS PROFESIONALES</v>
          </cell>
        </row>
        <row r="390">
          <cell r="A390">
            <v>20901</v>
          </cell>
          <cell r="B390">
            <v>43903</v>
          </cell>
          <cell r="C390" t="str">
            <v>41431-9-003</v>
          </cell>
          <cell r="D390" t="str">
            <v>41430-09-0003-000</v>
          </cell>
          <cell r="H390" t="str">
            <v>RECUPERACION POR CURSOS DE CAPACITACION</v>
          </cell>
        </row>
        <row r="391">
          <cell r="A391">
            <v>21800</v>
          </cell>
          <cell r="B391">
            <v>43904</v>
          </cell>
          <cell r="C391" t="str">
            <v>41431-9-004</v>
          </cell>
          <cell r="D391" t="str">
            <v>41430-09-0004-000</v>
          </cell>
          <cell r="H391" t="str">
            <v>CONCURSOS PUBLICOS DIRECC.DE ADQUISICIONES</v>
          </cell>
        </row>
        <row r="392">
          <cell r="A392">
            <v>26201</v>
          </cell>
          <cell r="B392">
            <v>43905</v>
          </cell>
          <cell r="C392" t="str">
            <v>41431-9-005</v>
          </cell>
          <cell r="D392" t="str">
            <v>41430-09-0005-000</v>
          </cell>
          <cell r="H392" t="str">
            <v>CERTIFICACION RECIBOS SUELDOS</v>
          </cell>
        </row>
        <row r="393">
          <cell r="A393">
            <v>26202</v>
          </cell>
          <cell r="B393">
            <v>43906</v>
          </cell>
          <cell r="C393" t="str">
            <v>41431-9-006</v>
          </cell>
          <cell r="D393" t="str">
            <v>41430-09-0006-000</v>
          </cell>
          <cell r="H393" t="str">
            <v>CONSTANCIA O CARTA DE NO INHABILITACION</v>
          </cell>
        </row>
        <row r="394">
          <cell r="A394">
            <v>21300</v>
          </cell>
          <cell r="B394">
            <v>43907</v>
          </cell>
          <cell r="C394" t="str">
            <v>41431-9-007</v>
          </cell>
          <cell r="D394" t="str">
            <v>41430-09-0007-000</v>
          </cell>
          <cell r="H394" t="str">
            <v>EXPEDICION DE CERTIFICADOS</v>
          </cell>
        </row>
        <row r="395">
          <cell r="A395">
            <v>27910</v>
          </cell>
          <cell r="B395">
            <v>43908</v>
          </cell>
          <cell r="C395" t="str">
            <v>41431-9-008</v>
          </cell>
          <cell r="D395" t="str">
            <v>41430-09-0008-000</v>
          </cell>
          <cell r="H395" t="str">
            <v>ACTUALIZACION E INTERESES DEV. DIVERSOS DERECHOS</v>
          </cell>
        </row>
        <row r="396">
          <cell r="A396">
            <v>26203</v>
          </cell>
          <cell r="B396">
            <v>43909</v>
          </cell>
          <cell r="C396" t="str">
            <v>41431-9-009</v>
          </cell>
          <cell r="D396" t="str">
            <v>41430-09-0009-000</v>
          </cell>
          <cell r="H396" t="str">
            <v>COPIAS DIVERSAS</v>
          </cell>
        </row>
        <row r="397">
          <cell r="A397">
            <v>26204</v>
          </cell>
          <cell r="B397">
            <v>43910</v>
          </cell>
          <cell r="C397" t="str">
            <v>41431-9-010</v>
          </cell>
          <cell r="D397" t="str">
            <v>41430-09-0010-000</v>
          </cell>
          <cell r="H397" t="str">
            <v>BUSQUEDA Y LOCALIZACION DE DOCUMENTOS</v>
          </cell>
        </row>
        <row r="398">
          <cell r="A398">
            <v>21601</v>
          </cell>
          <cell r="B398">
            <v>43911</v>
          </cell>
          <cell r="C398" t="str">
            <v>41431-9-011</v>
          </cell>
          <cell r="D398" t="str">
            <v>41430-09-0011-000</v>
          </cell>
          <cell r="H398" t="str">
            <v>LICENCIAS Y PERMISOS ESP(LEY DE ALCOHOLES)</v>
          </cell>
        </row>
        <row r="400">
          <cell r="B400">
            <v>44</v>
          </cell>
          <cell r="C400" t="str">
            <v>41491-0-000</v>
          </cell>
          <cell r="D400" t="str">
            <v>41490-00-0000-000</v>
          </cell>
          <cell r="F400" t="str">
            <v>OTROS DERECHOS</v>
          </cell>
        </row>
        <row r="403">
          <cell r="B403">
            <v>45</v>
          </cell>
          <cell r="C403" t="str">
            <v>41441-0-000</v>
          </cell>
          <cell r="D403" t="str">
            <v>41440-00-0000-000</v>
          </cell>
          <cell r="F403" t="str">
            <v>ACCESORIOS DE DERECHOS</v>
          </cell>
        </row>
        <row r="405">
          <cell r="B405">
            <v>451</v>
          </cell>
          <cell r="C405" t="str">
            <v>41441-1-000</v>
          </cell>
          <cell r="D405" t="str">
            <v>41440-01-0000-000</v>
          </cell>
          <cell r="G405" t="str">
            <v>ACCESORIOS  SERVICIOS DERECHOS DIRECCION DE REGISTRO PUBLICO DE LA PROPIEDAD (SGG)</v>
          </cell>
        </row>
        <row r="406">
          <cell r="A406">
            <v>40110</v>
          </cell>
          <cell r="B406">
            <v>45101</v>
          </cell>
          <cell r="C406" t="str">
            <v>41441-1-001</v>
          </cell>
          <cell r="D406" t="str">
            <v>41440-01-0001-000</v>
          </cell>
          <cell r="H406" t="str">
            <v>SANCIONES EN CARTAS DE NO PROPIEDAD</v>
          </cell>
        </row>
        <row r="407">
          <cell r="A407">
            <v>40160</v>
          </cell>
          <cell r="B407">
            <v>45102</v>
          </cell>
          <cell r="C407" t="str">
            <v>41441-1-002</v>
          </cell>
          <cell r="D407" t="str">
            <v>41440-01-0002-000</v>
          </cell>
          <cell r="H407" t="str">
            <v>SUBSIDIOS SANCIONES EN CARTAS DE NO PROPIEDAD</v>
          </cell>
        </row>
        <row r="408">
          <cell r="A408">
            <v>40200</v>
          </cell>
          <cell r="B408">
            <v>45103</v>
          </cell>
          <cell r="C408" t="str">
            <v>41441-1-003</v>
          </cell>
          <cell r="D408" t="str">
            <v>41440-01-0003-000</v>
          </cell>
          <cell r="H408" t="str">
            <v>RECARGOS</v>
          </cell>
        </row>
        <row r="410">
          <cell r="B410">
            <v>452</v>
          </cell>
          <cell r="C410" t="str">
            <v>41441-2-000</v>
          </cell>
          <cell r="D410" t="str">
            <v>41440-02-0000-000</v>
          </cell>
          <cell r="G410" t="str">
            <v>ACCESORIOS SERVICIOS DERECHOS DIRECCION DE CATASTRO (SFYTGE)</v>
          </cell>
        </row>
        <row r="411">
          <cell r="A411">
            <v>40111</v>
          </cell>
          <cell r="B411">
            <v>45201</v>
          </cell>
          <cell r="C411" t="str">
            <v>41441-2-001</v>
          </cell>
          <cell r="D411" t="str">
            <v>41440-02-0001-000</v>
          </cell>
          <cell r="H411" t="str">
            <v>SANCIONES POR REGULARIZACION DE CONTRUCCION</v>
          </cell>
        </row>
        <row r="412">
          <cell r="A412">
            <v>40161</v>
          </cell>
          <cell r="B412">
            <v>45202</v>
          </cell>
          <cell r="C412" t="str">
            <v>41441-2-002</v>
          </cell>
          <cell r="D412" t="str">
            <v>41440-02-0002-000</v>
          </cell>
          <cell r="H412" t="str">
            <v>SUBSIDIO SANCIONES POR REGULARIZACION DE CONSTRUCCION</v>
          </cell>
        </row>
        <row r="413">
          <cell r="A413">
            <v>40112</v>
          </cell>
          <cell r="B413">
            <v>45203</v>
          </cell>
          <cell r="C413" t="str">
            <v>41441-2-003</v>
          </cell>
          <cell r="D413" t="str">
            <v>41440-02-0003-000</v>
          </cell>
          <cell r="H413" t="str">
            <v>SANCIONES PRESENTACION DE AVISOS DE ENAJENACION</v>
          </cell>
        </row>
        <row r="414">
          <cell r="A414">
            <v>40162</v>
          </cell>
          <cell r="B414">
            <v>45204</v>
          </cell>
          <cell r="C414" t="str">
            <v>41441-2-004</v>
          </cell>
          <cell r="D414" t="str">
            <v>41440-02-0004-000</v>
          </cell>
          <cell r="H414" t="str">
            <v>SUBSIDIO SANCIONES PRESENTACION DE AVISOS DE ENAJENACION</v>
          </cell>
        </row>
        <row r="416">
          <cell r="B416">
            <v>453</v>
          </cell>
          <cell r="C416" t="str">
            <v>41441-3-000</v>
          </cell>
          <cell r="D416" t="str">
            <v>41440-03-0000-000</v>
          </cell>
          <cell r="G416" t="str">
            <v>ACCESORIOS SERVICIOS DERECHOS INSTITUTO CONTROL VEHICULAR (SSFYTGE)</v>
          </cell>
        </row>
        <row r="417">
          <cell r="A417">
            <v>26901</v>
          </cell>
          <cell r="B417">
            <v>45301</v>
          </cell>
          <cell r="C417" t="str">
            <v>41441-3-001</v>
          </cell>
          <cell r="D417" t="str">
            <v>41440-03-0001-000</v>
          </cell>
          <cell r="H417" t="str">
            <v>MULTAS DE CONTROL VEHICULAR</v>
          </cell>
        </row>
        <row r="418">
          <cell r="A418">
            <v>28010</v>
          </cell>
          <cell r="B418">
            <v>45302</v>
          </cell>
          <cell r="C418" t="str">
            <v>41441-3-002</v>
          </cell>
          <cell r="D418" t="str">
            <v>41440-03-0002-000</v>
          </cell>
          <cell r="H418" t="str">
            <v>SUBSIDIO SANCIONES REF.VEH. PRODIAT 100%</v>
          </cell>
        </row>
        <row r="419">
          <cell r="A419">
            <v>26903</v>
          </cell>
          <cell r="B419">
            <v>45303</v>
          </cell>
          <cell r="C419" t="str">
            <v>41441-3-003</v>
          </cell>
          <cell r="D419" t="str">
            <v>41440-03-0003-000</v>
          </cell>
          <cell r="H419" t="str">
            <v>SANCIONES POR CANJE DE PLACAS EXTEMPORANEAS</v>
          </cell>
        </row>
        <row r="420">
          <cell r="A420">
            <v>26904</v>
          </cell>
          <cell r="B420">
            <v>45304</v>
          </cell>
          <cell r="C420" t="str">
            <v>41441-3-004</v>
          </cell>
          <cell r="D420" t="str">
            <v>41440-03-0004-000</v>
          </cell>
          <cell r="H420" t="str">
            <v>SANC. DERECHOS CONTROL VEH. PRESENTE AÑO</v>
          </cell>
        </row>
        <row r="421">
          <cell r="A421">
            <v>26905</v>
          </cell>
          <cell r="B421">
            <v>45305</v>
          </cell>
          <cell r="C421" t="str">
            <v>41441-3-005</v>
          </cell>
          <cell r="D421" t="str">
            <v>41440-03-0005-000</v>
          </cell>
          <cell r="H421" t="str">
            <v>SANC. DERECHOS CONTROL VEH. REZAGO</v>
          </cell>
        </row>
        <row r="422">
          <cell r="A422">
            <v>26908</v>
          </cell>
          <cell r="B422">
            <v>45306</v>
          </cell>
          <cell r="C422" t="str">
            <v>41441-3-006</v>
          </cell>
          <cell r="D422" t="str">
            <v>41440-03-0006-000</v>
          </cell>
          <cell r="H422" t="str">
            <v>RECARGOS CONVENIO CONTROL VEHICULAR</v>
          </cell>
        </row>
        <row r="423">
          <cell r="A423">
            <v>26909</v>
          </cell>
          <cell r="B423">
            <v>45307</v>
          </cell>
          <cell r="C423" t="str">
            <v>41441-3-007</v>
          </cell>
          <cell r="D423" t="str">
            <v>41440-03-0007-000</v>
          </cell>
          <cell r="H423" t="str">
            <v>GASTOS DE EJEC.CONV. CONTROL VEH.</v>
          </cell>
        </row>
        <row r="425">
          <cell r="B425">
            <v>454</v>
          </cell>
          <cell r="C425" t="str">
            <v>41441-4-000</v>
          </cell>
          <cell r="D425" t="str">
            <v>41440-04-0000-000</v>
          </cell>
          <cell r="G425" t="str">
            <v>ACCS SERVICIOS VARIOS DE DERECHOS</v>
          </cell>
        </row>
        <row r="426">
          <cell r="A426">
            <v>40803</v>
          </cell>
          <cell r="B426">
            <v>45401</v>
          </cell>
          <cell r="C426" t="str">
            <v>41441-4-001</v>
          </cell>
          <cell r="D426" t="str">
            <v>41440-04-0001-000</v>
          </cell>
          <cell r="H426" t="str">
            <v>DESCUENTO S/ ACCESORIOS DE CERT.ESC.TEC.LIC.NOR.PREP.ENF.Y TIT.PROF</v>
          </cell>
        </row>
        <row r="427">
          <cell r="A427">
            <v>40804</v>
          </cell>
          <cell r="B427">
            <v>45402</v>
          </cell>
          <cell r="C427" t="str">
            <v>41441-4-002</v>
          </cell>
          <cell r="D427" t="str">
            <v>41440-04-0002-000</v>
          </cell>
          <cell r="H427" t="str">
            <v>DESCUENTO S/ ACCESORIOS DE INCORPORACION REDES AGUA Y DRENAJE</v>
          </cell>
        </row>
        <row r="428">
          <cell r="A428">
            <v>40805</v>
          </cell>
          <cell r="B428">
            <v>45403</v>
          </cell>
          <cell r="C428" t="str">
            <v>41441-4-003</v>
          </cell>
          <cell r="D428" t="str">
            <v>41440-04-0003-000</v>
          </cell>
          <cell r="H428" t="str">
            <v>DESCUENTO S/ ACCESORIOS DE DIVERSOS</v>
          </cell>
        </row>
        <row r="429">
          <cell r="A429">
            <v>40806</v>
          </cell>
          <cell r="B429">
            <v>45404</v>
          </cell>
          <cell r="C429" t="str">
            <v>41441-4-004</v>
          </cell>
          <cell r="D429" t="str">
            <v>41440-04-0004-000</v>
          </cell>
          <cell r="H429" t="str">
            <v>DESCUENTO S/ ACCESORIOS DE RECUPERACION POR CURSOS DE CAPACITACION</v>
          </cell>
        </row>
        <row r="431">
          <cell r="B431">
            <v>49</v>
          </cell>
          <cell r="C431" t="str">
            <v>41921-0-000</v>
          </cell>
          <cell r="D431" t="str">
            <v>41920-02-0000-000</v>
          </cell>
          <cell r="F431" t="str">
            <v>DERECHOS NO COMPRENDIDOS EN LAS FRACCIONES DE LA LEY DE</v>
          </cell>
        </row>
        <row r="432">
          <cell r="F432" t="str">
            <v>INGRESOS CAUSADAS EN EJERCICIOS FISCALES ANTERIORES PENDIENTES</v>
          </cell>
        </row>
        <row r="433">
          <cell r="F433" t="str">
            <v>DE LIQUIDACION O PAGO</v>
          </cell>
        </row>
        <row r="435">
          <cell r="B435">
            <v>5</v>
          </cell>
          <cell r="C435" t="str">
            <v>41500-0-000</v>
          </cell>
          <cell r="E435" t="str">
            <v>PRODUCTOS</v>
          </cell>
        </row>
        <row r="436">
          <cell r="B436">
            <v>51</v>
          </cell>
          <cell r="C436" t="str">
            <v>41500-0-000</v>
          </cell>
          <cell r="D436" t="str">
            <v>41500-00-0000-000</v>
          </cell>
          <cell r="F436" t="str">
            <v>PRODUCTOS TIPO CORRIENTE</v>
          </cell>
        </row>
        <row r="438">
          <cell r="B438">
            <v>511</v>
          </cell>
          <cell r="C438" t="str">
            <v>41591-2-000</v>
          </cell>
          <cell r="D438" t="str">
            <v>41590-02-0000-000</v>
          </cell>
          <cell r="G438" t="str">
            <v>PRODUCTOS H.TRIBUNAL SUPERIOR DE JUSTICIA</v>
          </cell>
        </row>
        <row r="439">
          <cell r="A439">
            <v>30701</v>
          </cell>
          <cell r="B439">
            <v>51101</v>
          </cell>
          <cell r="C439" t="str">
            <v>41591-2-001</v>
          </cell>
          <cell r="D439" t="str">
            <v>41590-02-0001-000</v>
          </cell>
          <cell r="H439" t="str">
            <v>INSERCIONES EN EL BOLETIN JUDICIAL</v>
          </cell>
        </row>
        <row r="440">
          <cell r="A440">
            <v>30702</v>
          </cell>
          <cell r="B440">
            <v>51102</v>
          </cell>
          <cell r="C440" t="str">
            <v>41591-2-002</v>
          </cell>
          <cell r="D440" t="str">
            <v>41590-02-0002-000</v>
          </cell>
          <cell r="H440" t="str">
            <v>VENTA DEL BOLETIN JUDICIAL</v>
          </cell>
        </row>
        <row r="441">
          <cell r="A441">
            <v>30703</v>
          </cell>
          <cell r="B441">
            <v>51103</v>
          </cell>
          <cell r="C441" t="str">
            <v>41591-2-003</v>
          </cell>
          <cell r="D441" t="str">
            <v>41590-02-0003-000</v>
          </cell>
          <cell r="H441" t="str">
            <v>COPIAS SIMPLES</v>
          </cell>
        </row>
        <row r="443">
          <cell r="B443">
            <v>512</v>
          </cell>
          <cell r="C443" t="str">
            <v>41591-3-000</v>
          </cell>
          <cell r="D443" t="str">
            <v>41590-03-0000-000</v>
          </cell>
          <cell r="G443" t="str">
            <v>PRODUCTOS RECTORIA DE LA ACADEMIA ESTATAL DE SEGURIDAD PUBLICA (SSP)</v>
          </cell>
        </row>
        <row r="444">
          <cell r="A444">
            <v>31300</v>
          </cell>
          <cell r="B444">
            <v>51201</v>
          </cell>
          <cell r="C444" t="str">
            <v>41591-3-001</v>
          </cell>
          <cell r="D444" t="str">
            <v>41590-03-0001-000</v>
          </cell>
          <cell r="H444" t="str">
            <v>SERV.PRESTADOS P/ ACADEMIA EST. DE POLICIA</v>
          </cell>
        </row>
        <row r="446">
          <cell r="B446">
            <v>513</v>
          </cell>
          <cell r="C446" t="str">
            <v>41591-1-000</v>
          </cell>
          <cell r="D446" t="str">
            <v>41590-01-0000-000</v>
          </cell>
          <cell r="G446" t="str">
            <v>PRODUCTOS DIRECCION DE RELACIONES FEDERALES CONSULARES Y ATENCION AL MIGRANTE(SGG)</v>
          </cell>
        </row>
        <row r="447">
          <cell r="A447">
            <v>21201</v>
          </cell>
          <cell r="B447">
            <v>51301</v>
          </cell>
          <cell r="C447" t="str">
            <v>41591-1-001</v>
          </cell>
          <cell r="D447" t="str">
            <v>41590-01-0001-000</v>
          </cell>
          <cell r="H447" t="str">
            <v xml:space="preserve">ASESORIA PARA SOLICITUD DE VISA TURISTA </v>
          </cell>
        </row>
        <row r="448">
          <cell r="A448">
            <v>21202</v>
          </cell>
          <cell r="B448">
            <v>51302</v>
          </cell>
          <cell r="C448" t="str">
            <v>41591-1-002</v>
          </cell>
          <cell r="D448" t="str">
            <v>41590-01-0002-000</v>
          </cell>
          <cell r="H448" t="str">
            <v>GESTION PARA SOLICITUD VISA ESTUDIANTE COMERC</v>
          </cell>
        </row>
        <row r="449">
          <cell r="A449">
            <v>21203</v>
          </cell>
          <cell r="B449">
            <v>51303</v>
          </cell>
          <cell r="C449" t="str">
            <v>41591-1-003</v>
          </cell>
          <cell r="D449" t="str">
            <v>41590-01-0003-000</v>
          </cell>
          <cell r="H449" t="str">
            <v>ASESORIA PARA SOLICITUD DE VISA PROFESIONISTA</v>
          </cell>
        </row>
        <row r="450">
          <cell r="A450">
            <v>21204</v>
          </cell>
          <cell r="B450">
            <v>51304</v>
          </cell>
          <cell r="C450" t="str">
            <v>41591-1-004</v>
          </cell>
          <cell r="D450" t="str">
            <v>41590-01-0004-000</v>
          </cell>
          <cell r="H450" t="str">
            <v>ASESORIA PARA SOLICICTUD VISA INVERSIONISTA Y T. ESP</v>
          </cell>
        </row>
        <row r="451">
          <cell r="A451">
            <v>21205</v>
          </cell>
          <cell r="B451">
            <v>51305</v>
          </cell>
          <cell r="C451" t="str">
            <v>41591-1-005</v>
          </cell>
          <cell r="D451" t="str">
            <v>41590-01-0005-000</v>
          </cell>
          <cell r="H451" t="str">
            <v>SERVICIOS PRESTADOS A LAS EMPRESAS EUA</v>
          </cell>
        </row>
        <row r="452">
          <cell r="A452">
            <v>21206</v>
          </cell>
          <cell r="B452">
            <v>51306</v>
          </cell>
          <cell r="C452" t="str">
            <v>41591-1-006</v>
          </cell>
          <cell r="D452" t="str">
            <v>41590-01-0006-000</v>
          </cell>
          <cell r="H452" t="str">
            <v>EMISION CREDENCIAL IDENTIFICACION COMO CAM ID</v>
          </cell>
        </row>
        <row r="453">
          <cell r="A453">
            <v>21207</v>
          </cell>
          <cell r="B453">
            <v>51307</v>
          </cell>
          <cell r="C453" t="str">
            <v>41591-1-007</v>
          </cell>
          <cell r="D453" t="str">
            <v>41590-01-0007-000</v>
          </cell>
          <cell r="H453" t="str">
            <v>POR LA ESTANCIA EN LA CASA MIGRANTE MEX</v>
          </cell>
        </row>
        <row r="454">
          <cell r="A454">
            <v>21208</v>
          </cell>
          <cell r="B454">
            <v>51308</v>
          </cell>
          <cell r="C454" t="str">
            <v>41591-1-008</v>
          </cell>
          <cell r="D454" t="str">
            <v>41590-01-0008-000</v>
          </cell>
          <cell r="H454" t="str">
            <v>ASESORIA PARA VISA DE TURISTAS RETENIDA APLICANDO EN MTY</v>
          </cell>
        </row>
        <row r="455">
          <cell r="A455">
            <v>21209</v>
          </cell>
          <cell r="B455">
            <v>51309</v>
          </cell>
          <cell r="C455" t="str">
            <v>41591-1-009</v>
          </cell>
          <cell r="D455" t="str">
            <v>41590-01-0009-000</v>
          </cell>
          <cell r="H455" t="str">
            <v>ASESORIA EN SOLICITUDES DIRIGIDAS AL CONSUL GAL.DE LOS EU EN CD.JUAR</v>
          </cell>
        </row>
        <row r="457">
          <cell r="B457">
            <v>514</v>
          </cell>
          <cell r="C457" t="str">
            <v>41511-1-000</v>
          </cell>
          <cell r="D457" t="str">
            <v>41510-01-0000-000</v>
          </cell>
          <cell r="G457" t="str">
            <v>PRODUCTOS DIRECCION DE T.V. ESTATAL Y RADIO NUEVO LEON (SGG)</v>
          </cell>
        </row>
        <row r="458">
          <cell r="A458">
            <v>31100</v>
          </cell>
          <cell r="B458">
            <v>51401</v>
          </cell>
          <cell r="C458" t="str">
            <v>41511-1-001</v>
          </cell>
          <cell r="D458" t="str">
            <v>41510-01-0001-000</v>
          </cell>
          <cell r="H458" t="str">
            <v>PUBLICIDAD RADIO GOBIERNO</v>
          </cell>
        </row>
        <row r="459">
          <cell r="A459">
            <v>31101</v>
          </cell>
          <cell r="B459">
            <v>51402</v>
          </cell>
          <cell r="C459" t="str">
            <v>41511-1-002</v>
          </cell>
          <cell r="D459" t="str">
            <v>41510-01-0002-000</v>
          </cell>
          <cell r="H459" t="str">
            <v>PUBLICIDAD CANAL 28</v>
          </cell>
        </row>
        <row r="461">
          <cell r="B461">
            <v>515</v>
          </cell>
          <cell r="C461" t="str">
            <v>41591-4-000</v>
          </cell>
          <cell r="D461" t="str">
            <v>41590-04-0000-000</v>
          </cell>
          <cell r="G461" t="str">
            <v>PRODUCTOS DIRECCION DE RECAUDACION (SFYTGE)</v>
          </cell>
        </row>
        <row r="462">
          <cell r="A462">
            <v>33001</v>
          </cell>
          <cell r="B462">
            <v>51501</v>
          </cell>
          <cell r="C462" t="str">
            <v>41591-4-001</v>
          </cell>
          <cell r="D462" t="str">
            <v>41590-04-0001-000</v>
          </cell>
          <cell r="H462" t="str">
            <v>DEVOLUCION DE PRODUCTOS</v>
          </cell>
        </row>
        <row r="463">
          <cell r="A463">
            <v>33002</v>
          </cell>
          <cell r="B463">
            <v>51502</v>
          </cell>
          <cell r="C463" t="str">
            <v>41591-4-002</v>
          </cell>
          <cell r="D463" t="str">
            <v>41590-04-0002-000</v>
          </cell>
          <cell r="H463" t="str">
            <v>DEVOLUCION DE PAGO DE BASES DE LICITACION</v>
          </cell>
        </row>
        <row r="464">
          <cell r="A464">
            <v>30600</v>
          </cell>
          <cell r="B464">
            <v>51503</v>
          </cell>
          <cell r="C464" t="str">
            <v>41591-4-003</v>
          </cell>
          <cell r="D464" t="str">
            <v>41590-04-0003-000</v>
          </cell>
          <cell r="H464" t="str">
            <v>VENTA DE PAPALERIA DIVERSA</v>
          </cell>
        </row>
        <row r="466">
          <cell r="B466">
            <v>516</v>
          </cell>
          <cell r="C466" t="str">
            <v>41591-7-000</v>
          </cell>
          <cell r="D466" t="str">
            <v>41590-07-0000-000</v>
          </cell>
          <cell r="G466" t="str">
            <v>PRODUCTOS DIRECCION DE PATRIMONIO (SFYTGE)</v>
          </cell>
        </row>
        <row r="467">
          <cell r="A467">
            <v>30801</v>
          </cell>
          <cell r="B467">
            <v>51601</v>
          </cell>
          <cell r="C467" t="str">
            <v>41591-7-001</v>
          </cell>
          <cell r="D467" t="str">
            <v>41590-07-0001-000</v>
          </cell>
          <cell r="H467" t="str">
            <v>BIENES MUEBLES</v>
          </cell>
        </row>
        <row r="468">
          <cell r="A468">
            <v>30802</v>
          </cell>
          <cell r="B468">
            <v>51602</v>
          </cell>
          <cell r="C468" t="str">
            <v>41591-7-002</v>
          </cell>
          <cell r="D468" t="str">
            <v>41590-07-0002-000</v>
          </cell>
          <cell r="H468" t="str">
            <v>BIENES INMUEBLES</v>
          </cell>
        </row>
        <row r="469">
          <cell r="A469">
            <v>30803</v>
          </cell>
          <cell r="B469">
            <v>51603</v>
          </cell>
          <cell r="C469" t="str">
            <v>41591-7-003</v>
          </cell>
          <cell r="D469" t="str">
            <v>41590-07-0003-000</v>
          </cell>
          <cell r="H469" t="str">
            <v>PARQUES INDUSTRIALES Y SUS DERIVADOS</v>
          </cell>
        </row>
        <row r="470">
          <cell r="A470">
            <v>30804</v>
          </cell>
          <cell r="B470">
            <v>51604</v>
          </cell>
          <cell r="C470" t="str">
            <v>41591-7-004</v>
          </cell>
          <cell r="D470" t="str">
            <v>41590-07-0004-000</v>
          </cell>
          <cell r="H470" t="str">
            <v>OTROS BIENES</v>
          </cell>
        </row>
        <row r="471">
          <cell r="A471">
            <v>30805</v>
          </cell>
          <cell r="B471">
            <v>51605</v>
          </cell>
          <cell r="C471" t="str">
            <v>41591-7-005</v>
          </cell>
          <cell r="D471" t="str">
            <v>41590-07-0005-000</v>
          </cell>
          <cell r="H471" t="str">
            <v>VENTA DE BIENES EMB.ADJ. A FAVOR DEL FISCO</v>
          </cell>
        </row>
        <row r="472">
          <cell r="A472">
            <v>30806</v>
          </cell>
          <cell r="B472">
            <v>51606</v>
          </cell>
          <cell r="C472" t="str">
            <v>41591-7-006</v>
          </cell>
          <cell r="D472" t="str">
            <v>41590-07-0006-000</v>
          </cell>
          <cell r="H472" t="str">
            <v>VENTA DE VEHICULOS Y DAÑOS PATRIMONIALES</v>
          </cell>
        </row>
        <row r="474">
          <cell r="B474">
            <v>517</v>
          </cell>
          <cell r="C474" t="str">
            <v>41511-2-000</v>
          </cell>
          <cell r="D474" t="str">
            <v>41510-02-0000-000</v>
          </cell>
          <cell r="G474" t="str">
            <v>PRODUCTOS DIRECCION DE PATRIMONIO (SFYTGE)</v>
          </cell>
        </row>
        <row r="475">
          <cell r="A475">
            <v>31800</v>
          </cell>
          <cell r="B475">
            <v>51701</v>
          </cell>
          <cell r="C475" t="str">
            <v>41511-2-001</v>
          </cell>
          <cell r="D475" t="str">
            <v>41510-02-0001-000</v>
          </cell>
          <cell r="H475" t="str">
            <v>ARRENDAMIENTO DE BIENES MUEBLES E INMUEBLES</v>
          </cell>
        </row>
        <row r="476">
          <cell r="A476">
            <v>30902</v>
          </cell>
          <cell r="B476">
            <v>51702</v>
          </cell>
          <cell r="C476" t="str">
            <v>41511-2-002</v>
          </cell>
          <cell r="D476" t="str">
            <v>41510-02-0002-000</v>
          </cell>
          <cell r="H476" t="str">
            <v>IMPUESTO AL VALOR AGREGADO</v>
          </cell>
        </row>
        <row r="477">
          <cell r="A477">
            <v>32603</v>
          </cell>
          <cell r="B477">
            <v>51703</v>
          </cell>
          <cell r="C477" t="str">
            <v>41511-2-003</v>
          </cell>
          <cell r="D477" t="str">
            <v>41510-02-0003-000</v>
          </cell>
          <cell r="H477" t="str">
            <v>ESTACIONAMIENTO MATAMOROS Y ZUAZUA</v>
          </cell>
        </row>
        <row r="478">
          <cell r="A478">
            <v>31801</v>
          </cell>
          <cell r="B478">
            <v>51704</v>
          </cell>
          <cell r="C478" t="str">
            <v>41511-2-004</v>
          </cell>
          <cell r="D478" t="str">
            <v>41510-02-0004-000</v>
          </cell>
          <cell r="H478" t="str">
            <v>ARRENDAMIENTO DE LOCALES LA PASTORA</v>
          </cell>
        </row>
        <row r="480">
          <cell r="B480">
            <v>518</v>
          </cell>
          <cell r="C480" t="str">
            <v>41511-3-000</v>
          </cell>
          <cell r="D480" t="str">
            <v>41510-03-0000-000</v>
          </cell>
          <cell r="G480" t="str">
            <v>PRODUCTOS DIRECCION DE CONTABILIDAD Y CUENTA PUBLICA (SFYTGE)</v>
          </cell>
        </row>
        <row r="481">
          <cell r="A481">
            <v>31000</v>
          </cell>
          <cell r="B481">
            <v>51801</v>
          </cell>
          <cell r="C481" t="str">
            <v>41511-3-001</v>
          </cell>
          <cell r="D481" t="str">
            <v>41510-03-0001-000</v>
          </cell>
          <cell r="H481" t="str">
            <v>INTERESES POR DEPTO. A PLAZO FIJO</v>
          </cell>
        </row>
        <row r="482">
          <cell r="A482">
            <v>31001</v>
          </cell>
          <cell r="B482">
            <v>51802</v>
          </cell>
          <cell r="C482" t="str">
            <v>41511-3-002</v>
          </cell>
          <cell r="D482" t="str">
            <v>41510-03-0002-000</v>
          </cell>
          <cell r="H482" t="str">
            <v>INTERESES UNIDAD INTEGRACION EDUCATIVA</v>
          </cell>
        </row>
        <row r="483">
          <cell r="A483">
            <v>31002</v>
          </cell>
          <cell r="B483">
            <v>51803</v>
          </cell>
          <cell r="C483" t="str">
            <v>41511-3-003</v>
          </cell>
          <cell r="D483" t="str">
            <v>41510-03-0003-000</v>
          </cell>
          <cell r="H483" t="str">
            <v>INTERESES IDEICOM. J.P. MORGAN</v>
          </cell>
        </row>
        <row r="484">
          <cell r="A484">
            <v>31003</v>
          </cell>
          <cell r="B484">
            <v>51804</v>
          </cell>
          <cell r="C484" t="str">
            <v>41511-3-004</v>
          </cell>
          <cell r="D484" t="str">
            <v>41510-03-0004-000</v>
          </cell>
          <cell r="H484" t="str">
            <v>INTERESES FIDEICOMISO BANOBRAS</v>
          </cell>
        </row>
        <row r="485">
          <cell r="A485">
            <v>31004</v>
          </cell>
          <cell r="B485">
            <v>51805</v>
          </cell>
          <cell r="C485" t="str">
            <v>41511-3-005</v>
          </cell>
          <cell r="D485" t="str">
            <v>41510-03-0005-000</v>
          </cell>
          <cell r="H485" t="str">
            <v>INTERESES INVERSIONES CERTIFICADOS</v>
          </cell>
        </row>
        <row r="486">
          <cell r="A486">
            <v>31005</v>
          </cell>
          <cell r="B486">
            <v>51806</v>
          </cell>
          <cell r="C486" t="str">
            <v>41511-3-006</v>
          </cell>
          <cell r="D486" t="str">
            <v>41510-03-0006-000</v>
          </cell>
          <cell r="H486" t="str">
            <v>INTERESES CUENTA CHEQUES</v>
          </cell>
        </row>
        <row r="487">
          <cell r="A487">
            <v>31006</v>
          </cell>
          <cell r="B487">
            <v>51807</v>
          </cell>
          <cell r="C487" t="str">
            <v>41511-3-007</v>
          </cell>
          <cell r="D487" t="str">
            <v>41510-03-0007-000</v>
          </cell>
          <cell r="H487" t="str">
            <v>INTERESES FINANZAS Y RENTAS</v>
          </cell>
        </row>
        <row r="488">
          <cell r="A488">
            <v>31008</v>
          </cell>
          <cell r="B488">
            <v>51808</v>
          </cell>
          <cell r="C488" t="str">
            <v>41511-3-008</v>
          </cell>
          <cell r="D488" t="str">
            <v>41510-03-0008-000</v>
          </cell>
          <cell r="H488" t="str">
            <v>INTERESES FIDEICOM. HSBC</v>
          </cell>
        </row>
        <row r="489">
          <cell r="A489">
            <v>31009</v>
          </cell>
          <cell r="B489">
            <v>51809</v>
          </cell>
          <cell r="C489" t="str">
            <v>41511-3-009</v>
          </cell>
          <cell r="D489" t="str">
            <v>41510-03-0009-000</v>
          </cell>
          <cell r="H489" t="str">
            <v>INTERESES FAEB</v>
          </cell>
        </row>
        <row r="490">
          <cell r="A490">
            <v>31010</v>
          </cell>
          <cell r="B490">
            <v>51810</v>
          </cell>
          <cell r="C490" t="str">
            <v>41511-3-010</v>
          </cell>
          <cell r="D490" t="str">
            <v>41510-03-0010-000</v>
          </cell>
          <cell r="H490" t="str">
            <v>INTERESES FASSA</v>
          </cell>
        </row>
        <row r="491">
          <cell r="A491">
            <v>31011</v>
          </cell>
          <cell r="B491">
            <v>51811</v>
          </cell>
          <cell r="C491" t="str">
            <v>41511-3-011</v>
          </cell>
          <cell r="D491" t="str">
            <v>41510-03-0011-000</v>
          </cell>
          <cell r="H491" t="str">
            <v>INTERESES FISM</v>
          </cell>
        </row>
        <row r="492">
          <cell r="A492">
            <v>31012</v>
          </cell>
          <cell r="B492">
            <v>51812</v>
          </cell>
          <cell r="C492" t="str">
            <v>41511-3-012</v>
          </cell>
          <cell r="D492" t="str">
            <v>41510-03-0012-000</v>
          </cell>
          <cell r="H492" t="str">
            <v>INTERESES FISE</v>
          </cell>
        </row>
        <row r="493">
          <cell r="A493">
            <v>31013</v>
          </cell>
          <cell r="B493">
            <v>51813</v>
          </cell>
          <cell r="C493" t="str">
            <v>41511-3-013</v>
          </cell>
          <cell r="D493" t="str">
            <v>41510-03-0013-000</v>
          </cell>
          <cell r="H493" t="str">
            <v>INTERESES FORTAMUN-DF</v>
          </cell>
        </row>
        <row r="494">
          <cell r="A494">
            <v>31014</v>
          </cell>
          <cell r="B494">
            <v>51814</v>
          </cell>
          <cell r="C494" t="str">
            <v>41511-3-014</v>
          </cell>
          <cell r="D494" t="str">
            <v>41510-03-0014-000</v>
          </cell>
          <cell r="H494" t="str">
            <v>INTERESES FAM</v>
          </cell>
        </row>
        <row r="495">
          <cell r="A495">
            <v>31015</v>
          </cell>
          <cell r="B495">
            <v>51815</v>
          </cell>
          <cell r="C495" t="str">
            <v>41511-3-015</v>
          </cell>
          <cell r="D495" t="str">
            <v>41510-03-0015-000</v>
          </cell>
          <cell r="H495" t="str">
            <v>INTERESES FAETA</v>
          </cell>
        </row>
        <row r="496">
          <cell r="A496">
            <v>31016</v>
          </cell>
          <cell r="B496">
            <v>51816</v>
          </cell>
          <cell r="C496" t="str">
            <v>41511-3-016</v>
          </cell>
          <cell r="D496" t="str">
            <v>41510-03-0016-000</v>
          </cell>
          <cell r="H496" t="str">
            <v>INTERESES FASP</v>
          </cell>
        </row>
        <row r="497">
          <cell r="A497">
            <v>31017</v>
          </cell>
          <cell r="B497">
            <v>51817</v>
          </cell>
          <cell r="C497" t="str">
            <v>41511-3-017</v>
          </cell>
          <cell r="D497" t="str">
            <v>41510-03-0017-000</v>
          </cell>
          <cell r="H497" t="str">
            <v>INTERESES PAFEF</v>
          </cell>
        </row>
        <row r="498">
          <cell r="A498">
            <v>31018</v>
          </cell>
          <cell r="B498">
            <v>51818</v>
          </cell>
          <cell r="C498" t="str">
            <v>41511-3-018</v>
          </cell>
          <cell r="D498" t="str">
            <v>41510-03-0018-000</v>
          </cell>
          <cell r="H498" t="str">
            <v>INTERESES FIES</v>
          </cell>
        </row>
        <row r="499">
          <cell r="A499">
            <v>31019</v>
          </cell>
          <cell r="B499">
            <v>51819</v>
          </cell>
          <cell r="C499" t="str">
            <v>41511-3-019</v>
          </cell>
          <cell r="D499" t="str">
            <v>41510-03-0019-000</v>
          </cell>
          <cell r="H499" t="str">
            <v>INTERESES OTRAS APORTACIONES EDUCACION</v>
          </cell>
        </row>
        <row r="500">
          <cell r="A500">
            <v>31020</v>
          </cell>
          <cell r="B500">
            <v>51820</v>
          </cell>
          <cell r="C500" t="str">
            <v>41511-3-020</v>
          </cell>
          <cell r="D500" t="str">
            <v>41510-03-0020-000</v>
          </cell>
          <cell r="H500" t="str">
            <v>INTERESES OTRAS APORTACIONES DE SALUD</v>
          </cell>
        </row>
        <row r="501">
          <cell r="A501">
            <v>31021</v>
          </cell>
          <cell r="B501">
            <v>51821</v>
          </cell>
          <cell r="C501" t="str">
            <v>41511-3-021</v>
          </cell>
          <cell r="D501" t="str">
            <v>41510-03-0021-000</v>
          </cell>
          <cell r="H501" t="str">
            <v>INTERESES EDUCACION SUPERIOR</v>
          </cell>
        </row>
        <row r="502">
          <cell r="A502">
            <v>31022</v>
          </cell>
          <cell r="B502">
            <v>51822</v>
          </cell>
          <cell r="C502" t="str">
            <v>41511-3-022</v>
          </cell>
          <cell r="D502" t="str">
            <v>41510-03-0022-000</v>
          </cell>
          <cell r="H502" t="str">
            <v>INTERESES OTRAS APORTACIONES FEDERALES</v>
          </cell>
        </row>
        <row r="503">
          <cell r="A503">
            <v>31023</v>
          </cell>
          <cell r="B503">
            <v>51823</v>
          </cell>
          <cell r="C503" t="str">
            <v>41511-3-023</v>
          </cell>
          <cell r="D503" t="str">
            <v>41510-03-0023-000</v>
          </cell>
          <cell r="H503" t="str">
            <v>INTERESES APORTACIONES EDUCACION RAMO 11</v>
          </cell>
        </row>
        <row r="504">
          <cell r="A504">
            <v>31024</v>
          </cell>
          <cell r="B504">
            <v>51824</v>
          </cell>
          <cell r="C504" t="str">
            <v>41511-3-024</v>
          </cell>
          <cell r="D504" t="str">
            <v>41510-03-0024-000</v>
          </cell>
          <cell r="H504" t="str">
            <v>INTERESES APORTACIONES DESARROLLO REG RAMO 23</v>
          </cell>
        </row>
        <row r="505">
          <cell r="A505">
            <v>31025</v>
          </cell>
          <cell r="B505">
            <v>51825</v>
          </cell>
          <cell r="C505" t="str">
            <v>41511-3-025</v>
          </cell>
          <cell r="D505" t="str">
            <v>41510-03-0025-000</v>
          </cell>
          <cell r="H505" t="str">
            <v>INTERESES FEIEF</v>
          </cell>
        </row>
        <row r="506">
          <cell r="A506">
            <v>31026</v>
          </cell>
          <cell r="B506">
            <v>51826</v>
          </cell>
          <cell r="C506" t="str">
            <v>41511-3-026</v>
          </cell>
          <cell r="D506" t="str">
            <v>41510-03-0026-000</v>
          </cell>
          <cell r="H506" t="str">
            <v>INTERESES INVEX FID. 948</v>
          </cell>
        </row>
        <row r="507">
          <cell r="A507">
            <v>31027</v>
          </cell>
          <cell r="B507">
            <v>51827</v>
          </cell>
          <cell r="C507" t="str">
            <v>41511-3-027</v>
          </cell>
          <cell r="D507" t="str">
            <v>41510-03-0027-000</v>
          </cell>
          <cell r="H507" t="str">
            <v>INTERESES FAEB 2009</v>
          </cell>
        </row>
        <row r="508">
          <cell r="A508">
            <v>31028</v>
          </cell>
          <cell r="B508">
            <v>51828</v>
          </cell>
          <cell r="C508" t="str">
            <v>41511-3-028</v>
          </cell>
          <cell r="D508" t="str">
            <v>41510-03-0028-000</v>
          </cell>
          <cell r="H508" t="str">
            <v>INTERESES FASSA 2009</v>
          </cell>
        </row>
        <row r="509">
          <cell r="A509">
            <v>31029</v>
          </cell>
          <cell r="B509">
            <v>51829</v>
          </cell>
          <cell r="C509" t="str">
            <v>41511-3-029</v>
          </cell>
          <cell r="D509" t="str">
            <v>41510-03-0029-000</v>
          </cell>
          <cell r="H509" t="str">
            <v>INTERESES FISM 2009</v>
          </cell>
        </row>
        <row r="510">
          <cell r="A510">
            <v>31030</v>
          </cell>
          <cell r="B510">
            <v>51830</v>
          </cell>
          <cell r="C510" t="str">
            <v>41511-3-030</v>
          </cell>
          <cell r="D510" t="str">
            <v>41510-03-0030-000</v>
          </cell>
          <cell r="H510" t="str">
            <v>INTERESES FISE 2009</v>
          </cell>
        </row>
        <row r="511">
          <cell r="A511">
            <v>31031</v>
          </cell>
          <cell r="B511">
            <v>51831</v>
          </cell>
          <cell r="C511" t="str">
            <v>41511-3-031</v>
          </cell>
          <cell r="D511" t="str">
            <v>41510-03-0031-000</v>
          </cell>
          <cell r="H511" t="str">
            <v>INTERESES FORTAMUN-DF 2009</v>
          </cell>
        </row>
        <row r="512">
          <cell r="A512">
            <v>31032</v>
          </cell>
          <cell r="B512">
            <v>51832</v>
          </cell>
          <cell r="C512" t="str">
            <v>41511-3-032</v>
          </cell>
          <cell r="D512" t="str">
            <v>41510-03-0032-000</v>
          </cell>
          <cell r="H512" t="str">
            <v>INTERESES FAM 2009</v>
          </cell>
        </row>
        <row r="513">
          <cell r="A513">
            <v>31033</v>
          </cell>
          <cell r="B513">
            <v>51833</v>
          </cell>
          <cell r="C513" t="str">
            <v>41511-3-033</v>
          </cell>
          <cell r="D513" t="str">
            <v>41510-03-0033-000</v>
          </cell>
          <cell r="H513" t="str">
            <v>INTERESES FAETA 2009</v>
          </cell>
        </row>
        <row r="514">
          <cell r="A514">
            <v>31034</v>
          </cell>
          <cell r="B514">
            <v>51834</v>
          </cell>
          <cell r="C514" t="str">
            <v>41511-3-034</v>
          </cell>
          <cell r="D514" t="str">
            <v>41510-03-0034-000</v>
          </cell>
          <cell r="H514" t="str">
            <v>INTERESES FASP 2009</v>
          </cell>
        </row>
        <row r="515">
          <cell r="A515">
            <v>31035</v>
          </cell>
          <cell r="B515">
            <v>51835</v>
          </cell>
          <cell r="C515" t="str">
            <v>41511-3-035</v>
          </cell>
          <cell r="D515" t="str">
            <v>41510-03-0035-000</v>
          </cell>
          <cell r="H515" t="str">
            <v>INTERESES PAFEF 2009</v>
          </cell>
        </row>
        <row r="516">
          <cell r="A516">
            <v>31036</v>
          </cell>
          <cell r="B516">
            <v>51836</v>
          </cell>
          <cell r="C516" t="str">
            <v>41511-3-036</v>
          </cell>
          <cell r="D516" t="str">
            <v>41510-03-0036-000</v>
          </cell>
          <cell r="H516" t="str">
            <v>INTERESES FIES 2009</v>
          </cell>
        </row>
        <row r="517">
          <cell r="A517">
            <v>31037</v>
          </cell>
          <cell r="B517">
            <v>51837</v>
          </cell>
          <cell r="C517" t="str">
            <v>41511-3-037</v>
          </cell>
          <cell r="D517" t="str">
            <v>41510-03-0037-000</v>
          </cell>
          <cell r="H517" t="str">
            <v>INTERESES FEIEF 2009</v>
          </cell>
        </row>
        <row r="518">
          <cell r="A518">
            <v>31400</v>
          </cell>
          <cell r="B518">
            <v>51838</v>
          </cell>
          <cell r="C518" t="str">
            <v>41511-3-039</v>
          </cell>
          <cell r="D518" t="str">
            <v>41510-03-0038-000</v>
          </cell>
          <cell r="H518" t="str">
            <v>INTERESES SOBRE PRESTAMOS DIRECTOS</v>
          </cell>
        </row>
        <row r="519">
          <cell r="A519">
            <v>31401</v>
          </cell>
          <cell r="B519">
            <v>51839</v>
          </cell>
          <cell r="C519" t="str">
            <v>41511-3-038</v>
          </cell>
          <cell r="D519" t="str">
            <v>41510-03-0039-000</v>
          </cell>
          <cell r="H519" t="str">
            <v>INTERESES TRIBUNAL SUPERIOR DE JUSTICIA</v>
          </cell>
        </row>
        <row r="520">
          <cell r="A520">
            <v>31038</v>
          </cell>
          <cell r="B520">
            <v>51840</v>
          </cell>
          <cell r="C520" t="str">
            <v>41511-3-040</v>
          </cell>
          <cell r="D520" t="str">
            <v>41510-03-0040-000</v>
          </cell>
          <cell r="H520" t="str">
            <v>INTERESES FISE 2011</v>
          </cell>
        </row>
        <row r="521">
          <cell r="A521">
            <v>31007</v>
          </cell>
          <cell r="B521">
            <v>51841</v>
          </cell>
          <cell r="C521" t="str">
            <v>41511-3-041</v>
          </cell>
          <cell r="D521" t="str">
            <v>41510-03-0041-000</v>
          </cell>
          <cell r="H521" t="str">
            <v>INTERESE FIDEICOMISO 1485 DEUTSCHE BANK</v>
          </cell>
        </row>
        <row r="522">
          <cell r="A522">
            <v>31039</v>
          </cell>
          <cell r="B522">
            <v>51842</v>
          </cell>
          <cell r="C522" t="str">
            <v>41511-3-042</v>
          </cell>
          <cell r="D522" t="str">
            <v>41510-03-0042-000</v>
          </cell>
          <cell r="H522" t="str">
            <v>INTERESES SANTANDER FID. 1868</v>
          </cell>
        </row>
        <row r="523">
          <cell r="A523">
            <v>31040</v>
          </cell>
          <cell r="B523">
            <v>51843</v>
          </cell>
          <cell r="C523" t="str">
            <v>41511-3-043</v>
          </cell>
          <cell r="D523" t="str">
            <v>41510-03-0043-000</v>
          </cell>
          <cell r="H523" t="str">
            <v>INTERESES SUBSEMUN SP</v>
          </cell>
        </row>
        <row r="524">
          <cell r="B524">
            <v>51844</v>
          </cell>
          <cell r="D524" t="str">
            <v>41510-03-0044-000</v>
          </cell>
          <cell r="H524" t="str">
            <v>INTERESES FID IXE 984</v>
          </cell>
        </row>
        <row r="526">
          <cell r="B526">
            <v>519</v>
          </cell>
          <cell r="D526" t="str">
            <v>41590-08-0000-000</v>
          </cell>
          <cell r="G526" t="str">
            <v>PRODUCTOS VARIAS SECRETARIAS</v>
          </cell>
        </row>
        <row r="527">
          <cell r="A527">
            <v>30200</v>
          </cell>
          <cell r="B527">
            <v>51901</v>
          </cell>
          <cell r="C527" t="str">
            <v>41591-5-001</v>
          </cell>
          <cell r="D527" t="str">
            <v>41590-08-0001-000</v>
          </cell>
          <cell r="H527" t="str">
            <v>VENTA DE LEYES Y PAPELERIA OFICIAL</v>
          </cell>
        </row>
        <row r="528">
          <cell r="A528">
            <v>30201</v>
          </cell>
          <cell r="B528">
            <v>51902</v>
          </cell>
          <cell r="C528" t="str">
            <v>41591-8-003</v>
          </cell>
          <cell r="D528" t="str">
            <v>41590-08-0002-000</v>
          </cell>
          <cell r="H528" t="str">
            <v>VENTA DE IMPRESOS (INFORMATEL)</v>
          </cell>
        </row>
        <row r="529">
          <cell r="A529">
            <v>30300</v>
          </cell>
          <cell r="B529">
            <v>51903</v>
          </cell>
          <cell r="C529" t="str">
            <v>41591-8-002</v>
          </cell>
          <cell r="D529" t="str">
            <v>41590-08-0003-000</v>
          </cell>
          <cell r="H529" t="str">
            <v>VENTA DE IMPRESOS IMPRENTA DEL ESTADO</v>
          </cell>
        </row>
        <row r="530">
          <cell r="A530">
            <v>30500</v>
          </cell>
          <cell r="B530">
            <v>51904</v>
          </cell>
          <cell r="C530" t="str">
            <v>41591-8-001</v>
          </cell>
          <cell r="D530" t="str">
            <v>41590-08-0004-000</v>
          </cell>
          <cell r="H530" t="str">
            <v>VENTA DEL PERIODICO OFICIAL</v>
          </cell>
        </row>
        <row r="531">
          <cell r="A531">
            <v>30900</v>
          </cell>
          <cell r="B531">
            <v>51905</v>
          </cell>
          <cell r="C531" t="str">
            <v>41591-6-001</v>
          </cell>
          <cell r="D531" t="str">
            <v>41590-08-0005-000</v>
          </cell>
          <cell r="H531" t="str">
            <v>DIVERSOS</v>
          </cell>
        </row>
        <row r="533">
          <cell r="B533">
            <v>52</v>
          </cell>
          <cell r="F533" t="str">
            <v>PRODUCTOS DE CAPITAL</v>
          </cell>
        </row>
        <row r="535">
          <cell r="B535">
            <v>59</v>
          </cell>
          <cell r="C535" t="str">
            <v>41921-0-000</v>
          </cell>
          <cell r="D535" t="str">
            <v>41920-03-0000-000</v>
          </cell>
          <cell r="F535" t="str">
            <v>PRODUCTOS NO COMPRENDIDOS EN LAS FRACCIONES DE LA LEY DE INGRESOS CAUSADAS EN EJERCICIOS</v>
          </cell>
        </row>
        <row r="536">
          <cell r="F536" t="str">
            <v>FISCALES ANTERIORES PENDIENTES DE LIQUIDACION O PAGO</v>
          </cell>
        </row>
        <row r="539">
          <cell r="B539">
            <v>6</v>
          </cell>
          <cell r="C539" t="str">
            <v>41600-0-000</v>
          </cell>
          <cell r="D539" t="str">
            <v>41600-00-0000-000</v>
          </cell>
          <cell r="E539" t="str">
            <v>APROVECHAMIENTOS</v>
          </cell>
        </row>
        <row r="540">
          <cell r="B540">
            <v>61</v>
          </cell>
          <cell r="C540" t="str">
            <v>41600-0-000</v>
          </cell>
          <cell r="D540" t="str">
            <v>41600-00-0000-000</v>
          </cell>
          <cell r="F540" t="str">
            <v>APROVECHAMIENTOS DE TIPO CORRIENTE</v>
          </cell>
        </row>
        <row r="541">
          <cell r="D541" t="str">
            <v>41610-01-0000-000</v>
          </cell>
          <cell r="G541" t="str">
            <v>INCENTIVOS</v>
          </cell>
        </row>
        <row r="542">
          <cell r="A542">
            <v>51601</v>
          </cell>
          <cell r="B542">
            <v>61429</v>
          </cell>
          <cell r="D542" t="str">
            <v>41610-01-0001-000</v>
          </cell>
          <cell r="H542" t="str">
            <v>INCENTIVOS X FISCALIZACION CONCURRENTE</v>
          </cell>
        </row>
        <row r="543">
          <cell r="A543">
            <v>51602</v>
          </cell>
          <cell r="B543">
            <v>61430</v>
          </cell>
          <cell r="D543" t="str">
            <v>41610-01-0002-000</v>
          </cell>
          <cell r="H543" t="str">
            <v>INCENTIVOS X VIGILANCIA OBLIGACIONES</v>
          </cell>
        </row>
        <row r="544">
          <cell r="A544">
            <v>51603</v>
          </cell>
          <cell r="B544">
            <v>61431</v>
          </cell>
          <cell r="D544" t="str">
            <v>41610-01-0003-000</v>
          </cell>
          <cell r="H544" t="str">
            <v>INCENTIVOS X REGIMEN PEQ. CONTRIBUYENTES</v>
          </cell>
        </row>
        <row r="545">
          <cell r="A545">
            <v>51604</v>
          </cell>
          <cell r="B545">
            <v>61432</v>
          </cell>
          <cell r="D545" t="str">
            <v>41610-01-0004-000</v>
          </cell>
          <cell r="H545" t="str">
            <v>INCENTIVOS X REGIMEN INTERMEDIO</v>
          </cell>
        </row>
        <row r="546">
          <cell r="A546">
            <v>51605</v>
          </cell>
          <cell r="B546">
            <v>61433</v>
          </cell>
          <cell r="D546" t="str">
            <v>41610-01-0005-000</v>
          </cell>
          <cell r="H546" t="str">
            <v>INCENTIVOS X GANANCIA ENAJ. BIENES</v>
          </cell>
        </row>
        <row r="547">
          <cell r="A547">
            <v>51606</v>
          </cell>
          <cell r="B547">
            <v>61623</v>
          </cell>
          <cell r="D547" t="str">
            <v>41610-01-0006-000</v>
          </cell>
          <cell r="H547" t="str">
            <v>INCENTIVOS X IEPS, GASOLINA Y DIESEL</v>
          </cell>
        </row>
        <row r="548">
          <cell r="A548">
            <v>51607</v>
          </cell>
          <cell r="B548">
            <v>61121</v>
          </cell>
          <cell r="D548" t="str">
            <v>41610-01-0007-000</v>
          </cell>
          <cell r="H548" t="str">
            <v>INCENTIVOS X ISAN</v>
          </cell>
        </row>
        <row r="549">
          <cell r="A549">
            <v>53813</v>
          </cell>
          <cell r="B549">
            <v>61122</v>
          </cell>
          <cell r="D549" t="str">
            <v>41610-01-0008-000</v>
          </cell>
          <cell r="H549" t="str">
            <v>INCENTIVOS X ISAN REZAGO</v>
          </cell>
        </row>
        <row r="550">
          <cell r="A550">
            <v>51608</v>
          </cell>
          <cell r="B550">
            <v>61434</v>
          </cell>
          <cell r="D550" t="str">
            <v>41610-01-0009-000</v>
          </cell>
          <cell r="H550" t="str">
            <v>INCENTIVOS CARTERA CREDITO SAT</v>
          </cell>
        </row>
        <row r="551">
          <cell r="B551">
            <v>611</v>
          </cell>
          <cell r="C551" t="str">
            <v>41611-2-000</v>
          </cell>
          <cell r="D551" t="str">
            <v>41610-02-0000-000</v>
          </cell>
          <cell r="G551" t="str">
            <v>IMPUESTO SOBRE AUTOMOVILES NUEVOS</v>
          </cell>
        </row>
        <row r="552">
          <cell r="A552">
            <v>53809</v>
          </cell>
          <cell r="B552">
            <v>61101</v>
          </cell>
          <cell r="C552" t="str">
            <v>41611-2-001</v>
          </cell>
          <cell r="D552" t="str">
            <v>41610-02-0001-000</v>
          </cell>
          <cell r="H552" t="str">
            <v>ISAN PAGOS PROVISIONALES</v>
          </cell>
        </row>
        <row r="553">
          <cell r="A553">
            <v>53811</v>
          </cell>
          <cell r="B553">
            <v>61102</v>
          </cell>
          <cell r="C553" t="str">
            <v>41611-2-003</v>
          </cell>
          <cell r="D553" t="str">
            <v>41610-02-0002-000</v>
          </cell>
          <cell r="H553" t="str">
            <v>FONDO DE COMPENSACION ISAN</v>
          </cell>
        </row>
        <row r="554">
          <cell r="A554">
            <v>53816</v>
          </cell>
          <cell r="B554">
            <v>61103</v>
          </cell>
          <cell r="C554" t="str">
            <v>41611-2-002</v>
          </cell>
          <cell r="D554" t="str">
            <v>41610-02-0003-000</v>
          </cell>
          <cell r="H554" t="str">
            <v>ISAN PAGOS PROVISIONALES REZAGO</v>
          </cell>
        </row>
        <row r="555">
          <cell r="A555">
            <v>53819</v>
          </cell>
          <cell r="B555">
            <v>61104</v>
          </cell>
          <cell r="C555" t="str">
            <v>41611-2-004</v>
          </cell>
          <cell r="D555" t="str">
            <v>41610-02-0004-000</v>
          </cell>
          <cell r="H555" t="str">
            <v>FONDO DE COMPENSACION ISAN REZAGO</v>
          </cell>
        </row>
        <row r="556">
          <cell r="A556">
            <v>53810</v>
          </cell>
          <cell r="B556">
            <v>61105</v>
          </cell>
          <cell r="C556" t="str">
            <v>41611-2-005</v>
          </cell>
          <cell r="D556" t="str">
            <v>41610-02-0005-000</v>
          </cell>
          <cell r="H556" t="str">
            <v>ACTUALIZACION DE ISAN</v>
          </cell>
        </row>
        <row r="557">
          <cell r="A557">
            <v>53817</v>
          </cell>
          <cell r="B557">
            <v>61106</v>
          </cell>
          <cell r="C557" t="str">
            <v>41611-2-006</v>
          </cell>
          <cell r="D557" t="str">
            <v>41610-02-0006-000</v>
          </cell>
          <cell r="H557" t="str">
            <v>ACTUALIZACION DE ISAN REZAGO</v>
          </cell>
        </row>
        <row r="558">
          <cell r="A558">
            <v>53901</v>
          </cell>
          <cell r="B558">
            <v>61107</v>
          </cell>
          <cell r="C558" t="str">
            <v>41611-2-007</v>
          </cell>
          <cell r="D558" t="str">
            <v>41610-02-0007-000</v>
          </cell>
          <cell r="H558" t="str">
            <v>DEVOLUCION IMP. SOBRE AUTOMOVILES NUEVOS</v>
          </cell>
        </row>
        <row r="559">
          <cell r="A559">
            <v>53903</v>
          </cell>
          <cell r="B559">
            <v>61108</v>
          </cell>
          <cell r="C559" t="str">
            <v>41611-2-008</v>
          </cell>
          <cell r="D559" t="str">
            <v>41610-02-0008-000</v>
          </cell>
          <cell r="H559" t="str">
            <v>DEVOLUCION IMP. SOBRE AUTOMOVILES NUEVOS REZAGO</v>
          </cell>
        </row>
        <row r="560">
          <cell r="A560">
            <v>53902</v>
          </cell>
          <cell r="B560">
            <v>61109</v>
          </cell>
          <cell r="C560" t="str">
            <v>41611-2-009</v>
          </cell>
          <cell r="D560" t="str">
            <v>41610-02-0009-000</v>
          </cell>
          <cell r="H560" t="str">
            <v xml:space="preserve">ACT.E INTS.POR DEV. IMP. S/AUTOM. NUEVOS </v>
          </cell>
        </row>
        <row r="561">
          <cell r="A561">
            <v>53904</v>
          </cell>
          <cell r="B561">
            <v>61110</v>
          </cell>
          <cell r="C561" t="str">
            <v>41611-2-010</v>
          </cell>
          <cell r="D561" t="str">
            <v>41610-02-0010-000</v>
          </cell>
          <cell r="H561" t="str">
            <v>ACT.E INTS.POR DEV. IMP. S/AUTOM. NUEVOS REZAGO</v>
          </cell>
        </row>
        <row r="562">
          <cell r="A562">
            <v>53812</v>
          </cell>
          <cell r="B562">
            <v>61111</v>
          </cell>
          <cell r="C562" t="str">
            <v>41611-2-011</v>
          </cell>
          <cell r="D562" t="str">
            <v>41610-02-0011-000</v>
          </cell>
          <cell r="H562" t="str">
            <v>MULTAS POR AUTOCORRECCION ISAN</v>
          </cell>
        </row>
        <row r="563">
          <cell r="A563">
            <v>53818</v>
          </cell>
          <cell r="B563">
            <v>61112</v>
          </cell>
          <cell r="C563" t="str">
            <v>41611-2-012</v>
          </cell>
          <cell r="D563" t="str">
            <v>41610-02-0012-000</v>
          </cell>
          <cell r="H563" t="str">
            <v>MULTAS POR AUTOCORRECCION ISAN REZAGO</v>
          </cell>
        </row>
        <row r="564">
          <cell r="A564">
            <v>53814</v>
          </cell>
          <cell r="B564">
            <v>61113</v>
          </cell>
          <cell r="C564" t="str">
            <v>41611-2-016</v>
          </cell>
          <cell r="D564" t="str">
            <v>41610-02-0013-000</v>
          </cell>
          <cell r="H564" t="str">
            <v>RECARGOS DE ISAN REZAGO</v>
          </cell>
        </row>
        <row r="565">
          <cell r="A565">
            <v>53803</v>
          </cell>
          <cell r="B565">
            <v>61114</v>
          </cell>
          <cell r="C565" t="str">
            <v>41611-2-013</v>
          </cell>
          <cell r="D565" t="str">
            <v>41610-02-0014-000</v>
          </cell>
          <cell r="H565" t="str">
            <v>SANCIONES ISAN</v>
          </cell>
        </row>
        <row r="566">
          <cell r="A566">
            <v>53815</v>
          </cell>
          <cell r="B566">
            <v>61115</v>
          </cell>
          <cell r="C566" t="str">
            <v>41611-2-014</v>
          </cell>
          <cell r="D566" t="str">
            <v>41610-02-0015-000</v>
          </cell>
          <cell r="H566" t="str">
            <v>SANCIONES ISAN REZAGO</v>
          </cell>
        </row>
        <row r="567">
          <cell r="A567">
            <v>53802</v>
          </cell>
          <cell r="B567">
            <v>61116</v>
          </cell>
          <cell r="C567" t="str">
            <v>41611-2-015</v>
          </cell>
          <cell r="D567" t="str">
            <v>41610-02-0016-000</v>
          </cell>
          <cell r="H567" t="str">
            <v>RECARGOS DE ISAN</v>
          </cell>
        </row>
        <row r="568">
          <cell r="A568">
            <v>57401</v>
          </cell>
          <cell r="B568">
            <v>61117</v>
          </cell>
          <cell r="C568" t="str">
            <v>41611-2-017</v>
          </cell>
          <cell r="D568" t="str">
            <v>41610-02-0017-000</v>
          </cell>
          <cell r="H568" t="str">
            <v>GASTOS DE EJECUCION ISAN</v>
          </cell>
        </row>
        <row r="569">
          <cell r="A569">
            <v>57407</v>
          </cell>
          <cell r="B569">
            <v>61118</v>
          </cell>
          <cell r="C569" t="str">
            <v>41611-2-018</v>
          </cell>
          <cell r="D569" t="str">
            <v>41610-02-0018-000</v>
          </cell>
          <cell r="H569" t="str">
            <v>GASTOS DE EJECUCION ISAN REZAGO</v>
          </cell>
        </row>
        <row r="570">
          <cell r="A570">
            <v>58002</v>
          </cell>
          <cell r="B570">
            <v>61119</v>
          </cell>
          <cell r="C570" t="str">
            <v>41611-2-019</v>
          </cell>
          <cell r="D570" t="str">
            <v>41610-02-0019-000</v>
          </cell>
          <cell r="H570" t="str">
            <v>HONORARIOS EJECUCION ISAN</v>
          </cell>
        </row>
        <row r="571">
          <cell r="A571">
            <v>58004</v>
          </cell>
          <cell r="B571">
            <v>61120</v>
          </cell>
          <cell r="C571" t="str">
            <v>41611-2-020</v>
          </cell>
          <cell r="D571" t="str">
            <v>41610-02-0020-000</v>
          </cell>
          <cell r="H571" t="str">
            <v>HONORARIOS EJECUCION ISAN REZAGO</v>
          </cell>
        </row>
        <row r="572">
          <cell r="A572">
            <v>51607</v>
          </cell>
          <cell r="B572">
            <v>61121</v>
          </cell>
          <cell r="C572" t="str">
            <v>41611-1-007</v>
          </cell>
          <cell r="D572" t="str">
            <v>41610-02-0021-000</v>
          </cell>
          <cell r="H572" t="str">
            <v xml:space="preserve">INCENTIVOS POR ISAN   </v>
          </cell>
        </row>
        <row r="573">
          <cell r="A573">
            <v>53813</v>
          </cell>
          <cell r="B573">
            <v>61122</v>
          </cell>
          <cell r="C573" t="str">
            <v>41611-1-008</v>
          </cell>
          <cell r="D573" t="str">
            <v>41610-02-0022-000</v>
          </cell>
          <cell r="H573" t="str">
            <v>INCENTIVOS POR ISAN REZAGO</v>
          </cell>
        </row>
        <row r="575">
          <cell r="B575">
            <v>612</v>
          </cell>
          <cell r="C575" t="str">
            <v>41611-3-000</v>
          </cell>
          <cell r="D575" t="str">
            <v>41610-03-0000-000</v>
          </cell>
          <cell r="G575" t="str">
            <v>IMPUESTO SOBRE TENENCIA O USO DE VEHICULOS</v>
          </cell>
        </row>
        <row r="576">
          <cell r="A576">
            <v>55800</v>
          </cell>
          <cell r="B576">
            <v>61201</v>
          </cell>
          <cell r="C576" t="str">
            <v>41611-3-001</v>
          </cell>
          <cell r="D576" t="str">
            <v>41610-03-0001-000</v>
          </cell>
          <cell r="H576" t="str">
            <v>IMPUESTO SOBRE TENENCIA O USO DE VEHICULOS</v>
          </cell>
        </row>
        <row r="577">
          <cell r="A577">
            <v>55801</v>
          </cell>
          <cell r="B577">
            <v>61202</v>
          </cell>
          <cell r="C577" t="str">
            <v>41611-3-002</v>
          </cell>
          <cell r="D577" t="str">
            <v>41610-03-0002-000</v>
          </cell>
          <cell r="H577" t="str">
            <v>IMPUESTO SOBRE TENENCIA MOTOCICLETAS</v>
          </cell>
        </row>
        <row r="578">
          <cell r="A578">
            <v>55804</v>
          </cell>
          <cell r="B578">
            <v>61203</v>
          </cell>
          <cell r="C578" t="str">
            <v>41611-3-003</v>
          </cell>
          <cell r="D578" t="str">
            <v>41610-03-0003-000</v>
          </cell>
          <cell r="H578" t="str">
            <v>IMPUESTO SOBRE TENENCIA O USO DE VEHICULOS REZAGO</v>
          </cell>
        </row>
        <row r="579">
          <cell r="A579">
            <v>55805</v>
          </cell>
          <cell r="B579">
            <v>61204</v>
          </cell>
          <cell r="C579" t="str">
            <v>41611-3-004</v>
          </cell>
          <cell r="D579" t="str">
            <v>41610-03-0004-000</v>
          </cell>
          <cell r="H579" t="str">
            <v>IMPUESTO SOBRE TENENCIA MOTOCICLETAS REZAGO</v>
          </cell>
        </row>
        <row r="580">
          <cell r="A580">
            <v>56101</v>
          </cell>
          <cell r="B580">
            <v>61205</v>
          </cell>
          <cell r="C580" t="str">
            <v>41611-3-005</v>
          </cell>
          <cell r="D580" t="str">
            <v>41610-03-0005-000</v>
          </cell>
          <cell r="H580" t="str">
            <v>ACTUALIZACION IMPUESTO SOBRE TENENCIA DE VEH.</v>
          </cell>
        </row>
        <row r="581">
          <cell r="A581">
            <v>56102</v>
          </cell>
          <cell r="B581">
            <v>61206</v>
          </cell>
          <cell r="C581" t="str">
            <v>41611-3-006</v>
          </cell>
          <cell r="D581" t="str">
            <v>41610-03-0006-000</v>
          </cell>
          <cell r="H581" t="str">
            <v>ACTUALIZACION IMPUESTO SOBRE TENENCIA DE MOTOS</v>
          </cell>
        </row>
        <row r="582">
          <cell r="A582">
            <v>56103</v>
          </cell>
          <cell r="B582">
            <v>61207</v>
          </cell>
          <cell r="C582" t="str">
            <v>41611-3-007</v>
          </cell>
          <cell r="D582" t="str">
            <v>41610-03-0007-000</v>
          </cell>
          <cell r="H582" t="str">
            <v>ACTUALIZACION IMPUESTO SOBRE TENENCIA DE VEH.REZAGO</v>
          </cell>
        </row>
        <row r="583">
          <cell r="A583">
            <v>56104</v>
          </cell>
          <cell r="B583">
            <v>61208</v>
          </cell>
          <cell r="C583" t="str">
            <v>41611-3-008</v>
          </cell>
          <cell r="D583" t="str">
            <v>41610-03-0008-000</v>
          </cell>
          <cell r="H583" t="str">
            <v>ACTUALIZACION IMPUESTO SOBRE TENENCIA DE MOTOS REZAGO</v>
          </cell>
        </row>
        <row r="584">
          <cell r="A584">
            <v>57100</v>
          </cell>
          <cell r="B584">
            <v>61209</v>
          </cell>
          <cell r="C584" t="str">
            <v>41611-3-009</v>
          </cell>
          <cell r="D584" t="str">
            <v>41610-03-0009-000</v>
          </cell>
          <cell r="H584" t="str">
            <v>DEVOLUCION IMPUESTOS SOBRE TENENCIA</v>
          </cell>
        </row>
        <row r="585">
          <cell r="A585">
            <v>57103</v>
          </cell>
          <cell r="B585">
            <v>61210</v>
          </cell>
          <cell r="C585" t="str">
            <v>41611-3-010</v>
          </cell>
          <cell r="D585" t="str">
            <v>41610-03-0010-000</v>
          </cell>
          <cell r="H585" t="str">
            <v>DEVOLUCION IMPUESTOS SOBRE TENENCIA REZAGO</v>
          </cell>
        </row>
        <row r="586">
          <cell r="A586">
            <v>57101</v>
          </cell>
          <cell r="B586">
            <v>61211</v>
          </cell>
          <cell r="C586" t="str">
            <v>41611-3-011</v>
          </cell>
          <cell r="D586" t="str">
            <v>41610-03-0011-000</v>
          </cell>
          <cell r="H586" t="str">
            <v>ACT. E INTS. POR DEV. IMP. S/ TENENCIA</v>
          </cell>
        </row>
        <row r="587">
          <cell r="A587">
            <v>57104</v>
          </cell>
          <cell r="B587">
            <v>61212</v>
          </cell>
          <cell r="C587" t="str">
            <v>41611-3-012</v>
          </cell>
          <cell r="D587" t="str">
            <v>41610-03-0012-000</v>
          </cell>
          <cell r="H587" t="str">
            <v>ACT. E INTS. POR DEV. IMP. S/ TENENCIA REZAGO</v>
          </cell>
        </row>
        <row r="588">
          <cell r="A588">
            <v>57507</v>
          </cell>
          <cell r="B588">
            <v>61213</v>
          </cell>
          <cell r="C588" t="str">
            <v>41611-3-013</v>
          </cell>
          <cell r="D588" t="str">
            <v>41610-03-0013-000</v>
          </cell>
          <cell r="H588" t="str">
            <v>MULTAS IMPUESTO S/TENENCIA CONTROL OBLIG.</v>
          </cell>
        </row>
        <row r="589">
          <cell r="A589">
            <v>57509</v>
          </cell>
          <cell r="B589">
            <v>61214</v>
          </cell>
          <cell r="C589" t="str">
            <v>41611-3-014</v>
          </cell>
          <cell r="D589" t="str">
            <v>41610-03-0014-000</v>
          </cell>
          <cell r="H589" t="str">
            <v>MULTAS IMP.S/TENENCIA CONTROLOBLIG.100% REZAGO</v>
          </cell>
        </row>
        <row r="590">
          <cell r="A590">
            <v>55900</v>
          </cell>
          <cell r="B590">
            <v>61215</v>
          </cell>
          <cell r="C590" t="str">
            <v>41611-3-015</v>
          </cell>
          <cell r="D590" t="str">
            <v>41610-03-0015-000</v>
          </cell>
          <cell r="H590" t="str">
            <v>RECARGOS Y ACT. DE IMP. S/TENENCIA DE VEHICULOS</v>
          </cell>
        </row>
        <row r="591">
          <cell r="A591">
            <v>55901</v>
          </cell>
          <cell r="B591">
            <v>61216</v>
          </cell>
          <cell r="C591" t="str">
            <v>41611-3-016</v>
          </cell>
          <cell r="D591" t="str">
            <v>41610-03-0016-000</v>
          </cell>
          <cell r="H591" t="str">
            <v>RECARGOS Y ACT. DE IMP. S/TENENCIA MOTOS</v>
          </cell>
        </row>
        <row r="592">
          <cell r="A592">
            <v>55903</v>
          </cell>
          <cell r="B592">
            <v>61217</v>
          </cell>
          <cell r="C592" t="str">
            <v>41611-3-017</v>
          </cell>
          <cell r="D592" t="str">
            <v>41610-03-0017-000</v>
          </cell>
          <cell r="H592" t="str">
            <v>RECARGOS Y ACT. DE IMP. S/TENENCIA DE VEHICULOS REZAGO</v>
          </cell>
        </row>
        <row r="593">
          <cell r="A593">
            <v>55904</v>
          </cell>
          <cell r="B593">
            <v>61218</v>
          </cell>
          <cell r="C593" t="str">
            <v>41611-3-018</v>
          </cell>
          <cell r="D593" t="str">
            <v>41610-03-0018-000</v>
          </cell>
          <cell r="H593" t="str">
            <v>RECARGOS Y ACT. DE IMP. S/TENENCIA MOTOS REZAGO</v>
          </cell>
        </row>
        <row r="594">
          <cell r="A594">
            <v>57404</v>
          </cell>
          <cell r="B594">
            <v>61219</v>
          </cell>
          <cell r="C594" t="str">
            <v>41611-3-019</v>
          </cell>
          <cell r="D594" t="str">
            <v>41610-03-0019-000</v>
          </cell>
          <cell r="H594" t="str">
            <v>GASTOS DE EJECUCION IMP. S/TENENCIA</v>
          </cell>
        </row>
        <row r="595">
          <cell r="A595">
            <v>57406</v>
          </cell>
          <cell r="B595">
            <v>61220</v>
          </cell>
          <cell r="C595" t="str">
            <v>41611-3-020</v>
          </cell>
          <cell r="D595" t="str">
            <v>41610-03-0020-000</v>
          </cell>
          <cell r="H595" t="str">
            <v>GASTOS DE EJECUCION IMP.S/TENENCIA REZAGO</v>
          </cell>
        </row>
        <row r="596">
          <cell r="A596">
            <v>56201</v>
          </cell>
          <cell r="B596">
            <v>61221</v>
          </cell>
          <cell r="C596" t="str">
            <v>41611-3-021</v>
          </cell>
          <cell r="D596" t="str">
            <v>41610-03-0021-000</v>
          </cell>
          <cell r="H596" t="str">
            <v>SUBSIDIO RECARGOS Y ACTUALIZACION DE IMP.S /TENENCIA VEH</v>
          </cell>
        </row>
        <row r="597">
          <cell r="A597">
            <v>56202</v>
          </cell>
          <cell r="B597">
            <v>61222</v>
          </cell>
          <cell r="C597" t="str">
            <v>41611-3-022</v>
          </cell>
          <cell r="D597" t="str">
            <v>41610-03-0022-000</v>
          </cell>
          <cell r="H597" t="str">
            <v>DCTO ACCS IST O USO VEHICULOS REZAGO</v>
          </cell>
        </row>
        <row r="599">
          <cell r="B599">
            <v>613</v>
          </cell>
          <cell r="C599" t="str">
            <v>41611-4-000</v>
          </cell>
          <cell r="D599" t="str">
            <v>41610-04-0000-000</v>
          </cell>
          <cell r="G599" t="str">
            <v>IMPUESTO EMPRESARIAL A TASA UNICA (IETU)</v>
          </cell>
        </row>
        <row r="600">
          <cell r="A600">
            <v>56601</v>
          </cell>
          <cell r="B600">
            <v>61301</v>
          </cell>
          <cell r="C600" t="str">
            <v>41611-4-001</v>
          </cell>
          <cell r="D600" t="str">
            <v>41610-04-0001-000</v>
          </cell>
          <cell r="H600" t="str">
            <v>IMPUESTO EMPRESARIAL A TASA UNICA IETU</v>
          </cell>
        </row>
        <row r="601">
          <cell r="A601">
            <v>56602</v>
          </cell>
          <cell r="B601">
            <v>61302</v>
          </cell>
          <cell r="C601" t="str">
            <v>41611-4-002</v>
          </cell>
          <cell r="D601" t="str">
            <v>41610-04-0002-000</v>
          </cell>
          <cell r="H601" t="str">
            <v>SUBSIDIO POR BENEFICIOS FISCALES IETU 100%</v>
          </cell>
        </row>
        <row r="602">
          <cell r="A602">
            <v>57911</v>
          </cell>
          <cell r="B602">
            <v>61303</v>
          </cell>
          <cell r="C602" t="str">
            <v>41611-4-003</v>
          </cell>
          <cell r="D602" t="str">
            <v>41610-04-0003-000</v>
          </cell>
          <cell r="H602" t="str">
            <v>ACT. IETU REG.PEQ.CONTRIBUYENTES (REPECOS)</v>
          </cell>
        </row>
        <row r="603">
          <cell r="A603">
            <v>57613</v>
          </cell>
          <cell r="B603">
            <v>61304</v>
          </cell>
          <cell r="C603" t="str">
            <v>41611-4-004</v>
          </cell>
          <cell r="D603" t="str">
            <v>41610-04-0004-000</v>
          </cell>
          <cell r="H603" t="str">
            <v>REC. IETU REG.PEQ.CONTRIBUYENTES (REPECOS)</v>
          </cell>
        </row>
        <row r="604">
          <cell r="A604">
            <v>56603</v>
          </cell>
          <cell r="B604">
            <v>61305</v>
          </cell>
          <cell r="C604" t="str">
            <v>41611-4-005</v>
          </cell>
          <cell r="D604" t="str">
            <v>41610-04-0005-000</v>
          </cell>
          <cell r="H604" t="str">
            <v>IETU DEL EJERCICIO</v>
          </cell>
        </row>
        <row r="605">
          <cell r="A605">
            <v>57920</v>
          </cell>
          <cell r="B605">
            <v>61306</v>
          </cell>
          <cell r="C605" t="str">
            <v>41611-4-006</v>
          </cell>
          <cell r="D605" t="str">
            <v>41610-04-0006-000</v>
          </cell>
          <cell r="H605" t="str">
            <v>ACTUALIZACION IETU DEL EJERCICIO</v>
          </cell>
        </row>
        <row r="606">
          <cell r="A606">
            <v>57620</v>
          </cell>
          <cell r="B606">
            <v>61307</v>
          </cell>
          <cell r="C606" t="str">
            <v>41611-4-007</v>
          </cell>
          <cell r="D606" t="str">
            <v>41610-04-0007-000</v>
          </cell>
          <cell r="H606" t="str">
            <v>RECARGOS IETU DEL EJERCICIO</v>
          </cell>
        </row>
        <row r="607">
          <cell r="A607">
            <v>57511</v>
          </cell>
          <cell r="B607">
            <v>61308</v>
          </cell>
          <cell r="C607" t="str">
            <v>41611-4-008</v>
          </cell>
          <cell r="D607" t="str">
            <v>41610-04-0008-000</v>
          </cell>
          <cell r="H607" t="str">
            <v>MULTAS IETU DEL EJERCICIO</v>
          </cell>
        </row>
        <row r="608">
          <cell r="A608">
            <v>56604</v>
          </cell>
          <cell r="B608">
            <v>61309</v>
          </cell>
          <cell r="C608" t="str">
            <v>41611-4-009</v>
          </cell>
          <cell r="D608" t="str">
            <v>41610-04-0009-000</v>
          </cell>
          <cell r="H608" t="str">
            <v>IETU PAGOS PROVISIONALES</v>
          </cell>
        </row>
        <row r="609">
          <cell r="A609">
            <v>57921</v>
          </cell>
          <cell r="B609">
            <v>61310</v>
          </cell>
          <cell r="C609" t="str">
            <v>41611-4-010</v>
          </cell>
          <cell r="D609" t="str">
            <v>41610-04-0010-000</v>
          </cell>
          <cell r="H609" t="str">
            <v>ACTUALIZACION IETU PAGOS PROVISIONALES</v>
          </cell>
        </row>
        <row r="610">
          <cell r="A610">
            <v>57621</v>
          </cell>
          <cell r="B610">
            <v>61311</v>
          </cell>
          <cell r="C610" t="str">
            <v>41611-4-011</v>
          </cell>
          <cell r="D610" t="str">
            <v>41610-04-0011-000</v>
          </cell>
          <cell r="H610" t="str">
            <v>RECARGOS IETU PAGOS PROVISIONALES</v>
          </cell>
        </row>
        <row r="611">
          <cell r="A611">
            <v>57512</v>
          </cell>
          <cell r="B611">
            <v>61312</v>
          </cell>
          <cell r="C611" t="str">
            <v>41611-4-012</v>
          </cell>
          <cell r="D611" t="str">
            <v>41610-04-0012-000</v>
          </cell>
          <cell r="H611" t="str">
            <v>MULTAS IETU PAGOS PROVISIONALES</v>
          </cell>
        </row>
        <row r="612">
          <cell r="A612">
            <v>57707</v>
          </cell>
          <cell r="B612">
            <v>61313</v>
          </cell>
          <cell r="C612" t="str">
            <v>41611-4-013</v>
          </cell>
          <cell r="D612" t="str">
            <v>41610-04-0013-000</v>
          </cell>
          <cell r="H612" t="str">
            <v>DCTO ACCS IETU REG PEQ CONT. (REPECOS) 100%</v>
          </cell>
        </row>
        <row r="614">
          <cell r="B614">
            <v>614</v>
          </cell>
          <cell r="C614" t="str">
            <v>41611-5-000</v>
          </cell>
          <cell r="D614" t="str">
            <v>41610-05-0000-000</v>
          </cell>
          <cell r="G614" t="str">
            <v>IMPUESTO SOBRE LA RENTA</v>
          </cell>
        </row>
        <row r="615">
          <cell r="A615">
            <v>56704</v>
          </cell>
          <cell r="B615">
            <v>61401</v>
          </cell>
          <cell r="C615" t="str">
            <v>41611-5-001</v>
          </cell>
          <cell r="D615" t="str">
            <v>41610-05-0001-000</v>
          </cell>
          <cell r="H615" t="str">
            <v>ISR PERSONAS MORALES PAGOS PROV.75%</v>
          </cell>
        </row>
        <row r="616">
          <cell r="A616">
            <v>76704</v>
          </cell>
          <cell r="B616">
            <v>61402</v>
          </cell>
          <cell r="C616" t="str">
            <v>41611-5-002</v>
          </cell>
          <cell r="D616" t="str">
            <v>41610-05-0002-000</v>
          </cell>
          <cell r="H616" t="str">
            <v>ISR PERSONAS MORALES PAGOS PROV.25%</v>
          </cell>
        </row>
        <row r="617">
          <cell r="A617">
            <v>56739</v>
          </cell>
          <cell r="B617">
            <v>61403</v>
          </cell>
          <cell r="C617" t="str">
            <v>41611-5-005</v>
          </cell>
          <cell r="D617" t="str">
            <v>41610-05-0003-000</v>
          </cell>
          <cell r="H617" t="str">
            <v>ISR PERS.MORALES PAGOS PROV.100%</v>
          </cell>
        </row>
        <row r="618">
          <cell r="A618">
            <v>56748</v>
          </cell>
          <cell r="B618">
            <v>61404</v>
          </cell>
          <cell r="C618" t="str">
            <v>41611-5-006</v>
          </cell>
          <cell r="D618" t="str">
            <v>41610-05-0004-000</v>
          </cell>
          <cell r="H618" t="str">
            <v>ISR PERS FIS PAG. PROV. ACT. PEQ. CONT. 100%</v>
          </cell>
        </row>
        <row r="619">
          <cell r="A619">
            <v>56754</v>
          </cell>
          <cell r="B619">
            <v>61405</v>
          </cell>
          <cell r="C619" t="str">
            <v>41611-5-008</v>
          </cell>
          <cell r="D619" t="str">
            <v>41610-05-0005-000</v>
          </cell>
          <cell r="H619" t="str">
            <v>ISR RET. P. MOR. Y FIS. PAG. PROV. ENAJ.BIENES 100%</v>
          </cell>
        </row>
        <row r="620">
          <cell r="A620">
            <v>56756</v>
          </cell>
          <cell r="B620">
            <v>61406</v>
          </cell>
          <cell r="C620" t="str">
            <v>41611-5-011</v>
          </cell>
          <cell r="D620" t="str">
            <v>41610-05-0006-000</v>
          </cell>
          <cell r="H620" t="str">
            <v>ISR PERS.FISLPAG.PROV.ACT.EMPR.REG.INT.100%</v>
          </cell>
        </row>
        <row r="621">
          <cell r="A621">
            <v>56757</v>
          </cell>
          <cell r="B621">
            <v>61407</v>
          </cell>
          <cell r="C621" t="str">
            <v>41611-5-014</v>
          </cell>
          <cell r="D621" t="str">
            <v>41610-05-0007-000</v>
          </cell>
          <cell r="H621" t="str">
            <v>SUBS.POR BENEFICIOS FISCALES ISR 100%</v>
          </cell>
        </row>
        <row r="622">
          <cell r="A622">
            <v>57902</v>
          </cell>
          <cell r="B622">
            <v>61408</v>
          </cell>
          <cell r="C622" t="str">
            <v>41611-5-003</v>
          </cell>
          <cell r="D622" t="str">
            <v>41610-05-0008-000</v>
          </cell>
          <cell r="H622" t="str">
            <v>ACTUALIZACION  ISR 75%</v>
          </cell>
        </row>
        <row r="623">
          <cell r="A623">
            <v>77902</v>
          </cell>
          <cell r="B623">
            <v>61409</v>
          </cell>
          <cell r="C623" t="str">
            <v>41611-5-004</v>
          </cell>
          <cell r="D623" t="str">
            <v>41610-05-0009-000</v>
          </cell>
          <cell r="H623" t="str">
            <v>ACTUALIZACION  ISR 25%</v>
          </cell>
        </row>
        <row r="624">
          <cell r="A624">
            <v>57908</v>
          </cell>
          <cell r="B624">
            <v>61410</v>
          </cell>
          <cell r="C624" t="str">
            <v>41611-5-007</v>
          </cell>
          <cell r="D624" t="str">
            <v>41610-05-0010-000</v>
          </cell>
          <cell r="H624" t="str">
            <v>ACTUALIZACION ISR REPECOS 100%</v>
          </cell>
        </row>
        <row r="625">
          <cell r="A625">
            <v>57910</v>
          </cell>
          <cell r="B625">
            <v>61411</v>
          </cell>
          <cell r="C625" t="str">
            <v>41611-5-009</v>
          </cell>
          <cell r="D625" t="str">
            <v>41610-05-0011-000</v>
          </cell>
          <cell r="H625" t="str">
            <v>ACTUALIZACION ISR 5% S/ENAJ.DE INMUEBLES</v>
          </cell>
        </row>
        <row r="626">
          <cell r="A626">
            <v>57508</v>
          </cell>
          <cell r="B626">
            <v>61412</v>
          </cell>
          <cell r="C626" t="str">
            <v>41611-5-010</v>
          </cell>
          <cell r="D626" t="str">
            <v>41610-05-0012-000</v>
          </cell>
          <cell r="H626" t="str">
            <v>MULTAS ISR 5% S/ENAJENACION DE INMUEBLES</v>
          </cell>
        </row>
        <row r="627">
          <cell r="A627">
            <v>57912</v>
          </cell>
          <cell r="B627">
            <v>61413</v>
          </cell>
          <cell r="C627" t="str">
            <v>41611-5-012</v>
          </cell>
          <cell r="D627" t="str">
            <v>41610-05-0013-000</v>
          </cell>
          <cell r="H627" t="str">
            <v>ACT. ISR 5% REGIMEN INTERMEDIO 100%</v>
          </cell>
        </row>
        <row r="628">
          <cell r="A628">
            <v>57510</v>
          </cell>
          <cell r="B628">
            <v>61414</v>
          </cell>
          <cell r="C628" t="str">
            <v>41611-5-013</v>
          </cell>
          <cell r="D628" t="str">
            <v>41610-05-0014-000</v>
          </cell>
          <cell r="H628" t="str">
            <v>MULTAS ISR 5% REGIMEN INTERMEDIO 100%</v>
          </cell>
        </row>
        <row r="629">
          <cell r="A629">
            <v>57502</v>
          </cell>
          <cell r="B629">
            <v>61415</v>
          </cell>
          <cell r="C629" t="str">
            <v>41611-5-015</v>
          </cell>
          <cell r="D629" t="str">
            <v>41610-05-0015-000</v>
          </cell>
          <cell r="H629" t="str">
            <v>MULTAS ISR IA IVA E IEPS FISC. 100%</v>
          </cell>
        </row>
        <row r="630">
          <cell r="A630">
            <v>57914</v>
          </cell>
          <cell r="B630">
            <v>61416</v>
          </cell>
          <cell r="C630" t="str">
            <v>41611-5-016</v>
          </cell>
          <cell r="D630" t="str">
            <v>41610-05-0016-000</v>
          </cell>
          <cell r="H630" t="str">
            <v>ACT.DE MULTAS IMPUESTAS POR FISCALIZACION 1005</v>
          </cell>
        </row>
        <row r="631">
          <cell r="A631">
            <v>57503</v>
          </cell>
          <cell r="B631">
            <v>61417</v>
          </cell>
          <cell r="C631" t="str">
            <v>41611-5-017</v>
          </cell>
          <cell r="D631" t="str">
            <v>41610-05-0017-000</v>
          </cell>
          <cell r="H631" t="str">
            <v>MULTAS ISR IA IVA E IEPS VIG.OBLIG.</v>
          </cell>
        </row>
        <row r="632">
          <cell r="A632">
            <v>57505</v>
          </cell>
          <cell r="B632">
            <v>61418</v>
          </cell>
          <cell r="C632" t="str">
            <v>41611-5-018</v>
          </cell>
          <cell r="D632" t="str">
            <v>41610-05-0018-000</v>
          </cell>
          <cell r="H632" t="str">
            <v>MULTAS POR CORRECCION FISCAL</v>
          </cell>
        </row>
        <row r="633">
          <cell r="A633">
            <v>57605</v>
          </cell>
          <cell r="B633">
            <v>61419</v>
          </cell>
          <cell r="C633" t="str">
            <v>41611-5-019</v>
          </cell>
          <cell r="D633" t="str">
            <v>41610-05-0019-000</v>
          </cell>
          <cell r="H633" t="str">
            <v>RECARGOS ISR 100%</v>
          </cell>
        </row>
        <row r="634">
          <cell r="A634">
            <v>57608</v>
          </cell>
          <cell r="B634">
            <v>61420</v>
          </cell>
          <cell r="C634" t="str">
            <v>41611-5-020</v>
          </cell>
          <cell r="D634" t="str">
            <v>41610-05-0020-000</v>
          </cell>
          <cell r="H634" t="str">
            <v>RECARGOS ISR REPECOS 100%</v>
          </cell>
        </row>
        <row r="635">
          <cell r="A635">
            <v>57611</v>
          </cell>
          <cell r="B635">
            <v>61421</v>
          </cell>
          <cell r="C635" t="str">
            <v>41611-5-021</v>
          </cell>
          <cell r="D635" t="str">
            <v>41610-05-0021-000</v>
          </cell>
          <cell r="H635" t="str">
            <v>REC. POR MORA CREDITOS FISC.75%</v>
          </cell>
        </row>
        <row r="636">
          <cell r="A636">
            <v>77611</v>
          </cell>
          <cell r="B636">
            <v>61422</v>
          </cell>
          <cell r="C636" t="str">
            <v>41611-5-022</v>
          </cell>
          <cell r="D636" t="str">
            <v>41610-05-0022-000</v>
          </cell>
          <cell r="H636" t="str">
            <v>REC. POR MORA CREDITOS FISC.25%</v>
          </cell>
        </row>
        <row r="637">
          <cell r="A637">
            <v>57612</v>
          </cell>
          <cell r="B637">
            <v>61423</v>
          </cell>
          <cell r="C637" t="str">
            <v>41611-5-023</v>
          </cell>
          <cell r="D637" t="str">
            <v>41610-05-0023-000</v>
          </cell>
          <cell r="H637" t="str">
            <v>RECARGOS ISR 5% S/ENAJ.DE INMUEBLES</v>
          </cell>
        </row>
        <row r="638">
          <cell r="A638">
            <v>57614</v>
          </cell>
          <cell r="B638">
            <v>61424</v>
          </cell>
          <cell r="C638" t="str">
            <v>41611-5-024</v>
          </cell>
          <cell r="D638" t="str">
            <v>41610-05-0024-000</v>
          </cell>
          <cell r="H638" t="str">
            <v>RECARGOS ISR 5% REGIMEN INTERMEDIO 100%</v>
          </cell>
        </row>
        <row r="639">
          <cell r="A639">
            <v>57610</v>
          </cell>
          <cell r="B639">
            <v>61425</v>
          </cell>
          <cell r="C639" t="str">
            <v>41611-5-025</v>
          </cell>
          <cell r="D639" t="str">
            <v>41610-05-0025-000</v>
          </cell>
          <cell r="H639" t="str">
            <v>INT. POR PLAZO CREDITOS FISCALIZACION 100%</v>
          </cell>
        </row>
        <row r="640">
          <cell r="A640">
            <v>77610</v>
          </cell>
          <cell r="B640">
            <v>61426</v>
          </cell>
          <cell r="C640" t="str">
            <v>41611-5-026</v>
          </cell>
          <cell r="D640" t="str">
            <v>41610-05-0026-000</v>
          </cell>
          <cell r="H640" t="str">
            <v>INTERESES POR PLAZO CREDITOS FISC.25%</v>
          </cell>
        </row>
        <row r="641">
          <cell r="A641">
            <v>57403</v>
          </cell>
          <cell r="B641">
            <v>61427</v>
          </cell>
          <cell r="C641" t="str">
            <v>41611-5-027</v>
          </cell>
          <cell r="D641" t="str">
            <v>41610-05-0027-000</v>
          </cell>
          <cell r="H641" t="str">
            <v>GASTOS DE EJECUCION VIG. DE OBLIGACIONES</v>
          </cell>
        </row>
        <row r="642">
          <cell r="A642">
            <v>57405</v>
          </cell>
          <cell r="B642">
            <v>61428</v>
          </cell>
          <cell r="C642" t="str">
            <v>41611-5-028</v>
          </cell>
          <cell r="D642" t="str">
            <v>41610-05-0028-000</v>
          </cell>
          <cell r="H642" t="str">
            <v>GASTOS DE EJECUCION FISCALIZACION</v>
          </cell>
        </row>
        <row r="643">
          <cell r="A643">
            <v>51601</v>
          </cell>
          <cell r="B643">
            <v>61429</v>
          </cell>
          <cell r="C643" t="str">
            <v>41611-1-001</v>
          </cell>
          <cell r="D643" t="str">
            <v>41610-05-0029-000</v>
          </cell>
          <cell r="H643" t="str">
            <v>INCENTIVOS POR FISCALIZACION CONCURRENTE</v>
          </cell>
        </row>
        <row r="644">
          <cell r="A644">
            <v>51602</v>
          </cell>
          <cell r="B644">
            <v>61430</v>
          </cell>
          <cell r="C644" t="str">
            <v>41611-1-002</v>
          </cell>
          <cell r="D644" t="str">
            <v>41610-05-0030-000</v>
          </cell>
          <cell r="H644" t="str">
            <v>INCENTIVOS POR VIGILANCIA DE OBLIGACIONES</v>
          </cell>
        </row>
        <row r="645">
          <cell r="A645">
            <v>51603</v>
          </cell>
          <cell r="B645">
            <v>61431</v>
          </cell>
          <cell r="C645" t="str">
            <v>41611-1-003</v>
          </cell>
          <cell r="D645" t="str">
            <v>41610-05-0031-000</v>
          </cell>
          <cell r="H645" t="str">
            <v>INCENTIVOS POR REGIMEN DE PEQ. CONTRIBUYENTES</v>
          </cell>
        </row>
        <row r="646">
          <cell r="A646">
            <v>51604</v>
          </cell>
          <cell r="B646">
            <v>61432</v>
          </cell>
          <cell r="C646" t="str">
            <v>41611-1-004</v>
          </cell>
          <cell r="D646" t="str">
            <v>41610-05-0032-000</v>
          </cell>
          <cell r="H646" t="str">
            <v>INCENTIVOS POR REGIMEN INTERMEDIO</v>
          </cell>
        </row>
        <row r="647">
          <cell r="A647">
            <v>51605</v>
          </cell>
          <cell r="B647">
            <v>61433</v>
          </cell>
          <cell r="C647" t="str">
            <v>41611-1-005</v>
          </cell>
          <cell r="D647" t="str">
            <v>41610-05-0033-000</v>
          </cell>
          <cell r="H647" t="str">
            <v>INCENTIVOS POR GANANCIA DE ENAJENACION DE BIENES</v>
          </cell>
        </row>
        <row r="648">
          <cell r="A648">
            <v>51608</v>
          </cell>
          <cell r="B648">
            <v>61434</v>
          </cell>
          <cell r="C648" t="str">
            <v>41611-1-009</v>
          </cell>
          <cell r="D648" t="str">
            <v>41610-05-0034-000</v>
          </cell>
          <cell r="H648" t="str">
            <v>INCENTIVOS CARTERA CREDITOS SAT</v>
          </cell>
        </row>
        <row r="649">
          <cell r="A649">
            <v>56758</v>
          </cell>
          <cell r="B649">
            <v>61435</v>
          </cell>
          <cell r="C649" t="str">
            <v>41611-5-029</v>
          </cell>
          <cell r="D649" t="str">
            <v>41610-05-0035-000</v>
          </cell>
          <cell r="H649" t="str">
            <v>ISR DEL EJERCICIO</v>
          </cell>
        </row>
        <row r="650">
          <cell r="A650">
            <v>57915</v>
          </cell>
          <cell r="B650">
            <v>61436</v>
          </cell>
          <cell r="C650" t="str">
            <v>41611-5-030</v>
          </cell>
          <cell r="D650" t="str">
            <v>41610-05-0036-000</v>
          </cell>
          <cell r="H650" t="str">
            <v>ACTUALIZACION ISR DEL EJERCICIO</v>
          </cell>
        </row>
        <row r="651">
          <cell r="A651">
            <v>56740</v>
          </cell>
          <cell r="B651">
            <v>61437</v>
          </cell>
          <cell r="C651" t="str">
            <v>41611-5-031</v>
          </cell>
          <cell r="D651" t="str">
            <v>41610-05-0037-000</v>
          </cell>
          <cell r="H651" t="str">
            <v>ISR RETENCION DE SALARIOS</v>
          </cell>
        </row>
        <row r="652">
          <cell r="A652">
            <v>57916</v>
          </cell>
          <cell r="B652">
            <v>61438</v>
          </cell>
          <cell r="C652" t="str">
            <v>41611-5-032</v>
          </cell>
          <cell r="D652" t="str">
            <v>41610-05-0038-000</v>
          </cell>
          <cell r="H652" t="str">
            <v>ACTUALIZACION ISR RETENCION DE SALARIOS</v>
          </cell>
        </row>
        <row r="653">
          <cell r="A653">
            <v>57616</v>
          </cell>
          <cell r="B653">
            <v>61439</v>
          </cell>
          <cell r="C653" t="str">
            <v>41611-5-033</v>
          </cell>
          <cell r="D653" t="str">
            <v>41610-05-0039-000</v>
          </cell>
          <cell r="H653" t="str">
            <v>RECARGOS ISR RETENCION DE SALARIOS</v>
          </cell>
        </row>
        <row r="654">
          <cell r="A654">
            <v>56759</v>
          </cell>
          <cell r="B654">
            <v>61440</v>
          </cell>
          <cell r="C654" t="str">
            <v>41611-5-034</v>
          </cell>
          <cell r="D654" t="str">
            <v>41610-05-0040-000</v>
          </cell>
          <cell r="H654" t="str">
            <v>ISR RETENCIONES  HONORARIOS</v>
          </cell>
        </row>
        <row r="655">
          <cell r="A655">
            <v>57917</v>
          </cell>
          <cell r="B655">
            <v>61441</v>
          </cell>
          <cell r="C655" t="str">
            <v>41611-5-035</v>
          </cell>
          <cell r="D655" t="str">
            <v>41610-05-0041-000</v>
          </cell>
          <cell r="H655" t="str">
            <v>ACTUALIZACION ISR RETENCIONES  HONORARIOS</v>
          </cell>
        </row>
        <row r="656">
          <cell r="A656">
            <v>57617</v>
          </cell>
          <cell r="B656">
            <v>61442</v>
          </cell>
          <cell r="C656" t="str">
            <v>41611-5-036</v>
          </cell>
          <cell r="D656" t="str">
            <v>41610-05-0042-000</v>
          </cell>
          <cell r="H656" t="str">
            <v>RECARGOS ISR RETENCIONES  HONORARIOS</v>
          </cell>
        </row>
        <row r="657">
          <cell r="A657">
            <v>57918</v>
          </cell>
          <cell r="B657">
            <v>61443</v>
          </cell>
          <cell r="C657" t="str">
            <v>41611-5-037</v>
          </cell>
          <cell r="D657" t="str">
            <v>41610-05-0043-000</v>
          </cell>
          <cell r="H657" t="str">
            <v>ACTUALIZACION ISR PAGOS PROVISIONALES</v>
          </cell>
        </row>
        <row r="658">
          <cell r="A658">
            <v>57618</v>
          </cell>
          <cell r="B658">
            <v>61444</v>
          </cell>
          <cell r="C658" t="str">
            <v>41611-5-038</v>
          </cell>
          <cell r="D658" t="str">
            <v>41610-05-0044-000</v>
          </cell>
          <cell r="H658" t="str">
            <v>RECARGOS ISR PAGOS PROVISIONALES</v>
          </cell>
        </row>
        <row r="659">
          <cell r="A659">
            <v>57702</v>
          </cell>
          <cell r="B659">
            <v>61445</v>
          </cell>
          <cell r="C659" t="str">
            <v>41611-5-039</v>
          </cell>
          <cell r="D659" t="str">
            <v>41610-05-0045-000</v>
          </cell>
          <cell r="H659" t="str">
            <v>DCTO ACCS MULTAS ISR, IA, IVA E IEPS FISC 100%</v>
          </cell>
        </row>
        <row r="660">
          <cell r="A660">
            <v>57703</v>
          </cell>
          <cell r="B660">
            <v>61446</v>
          </cell>
          <cell r="C660" t="str">
            <v>41611-5-040</v>
          </cell>
          <cell r="D660" t="str">
            <v>41610-05-0046-000</v>
          </cell>
          <cell r="H660" t="str">
            <v>DCTO ACCS MULTAS ISR, IA, IVA E IEPS VIG OBLIG 100%</v>
          </cell>
        </row>
        <row r="661">
          <cell r="A661">
            <v>57704</v>
          </cell>
          <cell r="B661">
            <v>61447</v>
          </cell>
          <cell r="C661" t="str">
            <v>41611-5-041</v>
          </cell>
          <cell r="D661" t="str">
            <v>41610-05-0047-000</v>
          </cell>
          <cell r="H661" t="str">
            <v>DCTO ACCS MULTA CTROL OBLIG REG GRAL LEY</v>
          </cell>
        </row>
        <row r="662">
          <cell r="A662">
            <v>57705</v>
          </cell>
          <cell r="B662">
            <v>61448</v>
          </cell>
          <cell r="C662" t="str">
            <v>41611-5-042</v>
          </cell>
          <cell r="D662" t="str">
            <v>41610-05-0048-000</v>
          </cell>
          <cell r="H662" t="str">
            <v>DCTO ACCS ISR P.FISICAS PAG. PROV. ACT PEQ CONT. 100%</v>
          </cell>
        </row>
        <row r="663">
          <cell r="A663">
            <v>57514</v>
          </cell>
          <cell r="B663">
            <v>61449</v>
          </cell>
          <cell r="C663" t="str">
            <v>41611-5-043</v>
          </cell>
          <cell r="D663" t="str">
            <v>41610-05-0049-000</v>
          </cell>
          <cell r="H663" t="str">
            <v>DESC. S/MULTAS ISR IA IVA E IESPS FISC 100%</v>
          </cell>
        </row>
        <row r="664">
          <cell r="A664">
            <v>57515</v>
          </cell>
          <cell r="B664">
            <v>61450</v>
          </cell>
          <cell r="C664" t="str">
            <v>41611-5-044</v>
          </cell>
          <cell r="D664" t="str">
            <v>41610-05-0050-000</v>
          </cell>
          <cell r="H664" t="str">
            <v>DESC.S/MULTAS ISR IA IVA E IESPS VIG OBLIG 100%</v>
          </cell>
        </row>
        <row r="665">
          <cell r="A665">
            <v>57516</v>
          </cell>
          <cell r="B665">
            <v>61451</v>
          </cell>
          <cell r="C665" t="str">
            <v>41611-5-045</v>
          </cell>
          <cell r="D665" t="str">
            <v>41610-05-0051-000</v>
          </cell>
          <cell r="H665" t="str">
            <v>DESC.S/MULTA DE CONTROL DE OBLIG REG GRAL LEY</v>
          </cell>
        </row>
        <row r="666">
          <cell r="A666">
            <v>57622</v>
          </cell>
          <cell r="B666">
            <v>61452</v>
          </cell>
          <cell r="C666" t="str">
            <v>41611-5-046</v>
          </cell>
          <cell r="D666" t="str">
            <v>41610-05-0052-000</v>
          </cell>
          <cell r="H666" t="str">
            <v>INT. POR PLAZO PEQ. CONTRIBUYENTE 100%</v>
          </cell>
        </row>
        <row r="667">
          <cell r="A667">
            <v>57623</v>
          </cell>
          <cell r="B667">
            <v>61453</v>
          </cell>
          <cell r="C667" t="str">
            <v>41611-5-047</v>
          </cell>
          <cell r="D667" t="str">
            <v>41610-05-0053-000</v>
          </cell>
          <cell r="H667" t="str">
            <v>REC. POR MORA PEQ. CONTRIBUYENTE 100%</v>
          </cell>
        </row>
        <row r="669">
          <cell r="B669">
            <v>615</v>
          </cell>
          <cell r="C669" t="str">
            <v>41611-6-000</v>
          </cell>
          <cell r="D669" t="str">
            <v>41610-06-0000-000</v>
          </cell>
          <cell r="G669" t="str">
            <v>IMPUESTO AL VALOR AGREGADO</v>
          </cell>
        </row>
        <row r="670">
          <cell r="A670">
            <v>56901</v>
          </cell>
          <cell r="B670">
            <v>61501</v>
          </cell>
          <cell r="C670" t="str">
            <v>41611-6-001</v>
          </cell>
          <cell r="D670" t="str">
            <v>41610-06-0001-000</v>
          </cell>
          <cell r="H670" t="str">
            <v>IVA PAG PROV.PERS.MOR. Y FIS. 100%</v>
          </cell>
        </row>
        <row r="671">
          <cell r="A671">
            <v>56905</v>
          </cell>
          <cell r="B671">
            <v>61502</v>
          </cell>
          <cell r="C671" t="str">
            <v>41611-6-002</v>
          </cell>
          <cell r="D671" t="str">
            <v>41610-06-0002-000</v>
          </cell>
          <cell r="H671" t="str">
            <v>DEC.ANUAL Y COMPL.R.SIMPLIF.100%</v>
          </cell>
        </row>
        <row r="672">
          <cell r="A672">
            <v>56913</v>
          </cell>
          <cell r="B672">
            <v>61503</v>
          </cell>
          <cell r="C672" t="str">
            <v>41611-6-003</v>
          </cell>
          <cell r="D672" t="str">
            <v>41610-06-0003-000</v>
          </cell>
          <cell r="H672" t="str">
            <v>REGIMEN PEQ.CONTRIB. 100%</v>
          </cell>
        </row>
        <row r="673">
          <cell r="A673">
            <v>56914</v>
          </cell>
          <cell r="B673">
            <v>61504</v>
          </cell>
          <cell r="C673" t="str">
            <v>41611-6-004</v>
          </cell>
          <cell r="D673" t="str">
            <v>41610-06-0004-000</v>
          </cell>
          <cell r="H673" t="str">
            <v>SUBSIDIO POR BENEFICIOS FISCALES IVA 100%</v>
          </cell>
        </row>
        <row r="674">
          <cell r="A674">
            <v>57609</v>
          </cell>
          <cell r="B674">
            <v>61505</v>
          </cell>
          <cell r="C674" t="str">
            <v>41611-6-006</v>
          </cell>
          <cell r="D674" t="str">
            <v>41610-06-0005-000</v>
          </cell>
          <cell r="H674" t="str">
            <v>RECARGOS IVA REPECOS 100%</v>
          </cell>
        </row>
        <row r="675">
          <cell r="A675">
            <v>57909</v>
          </cell>
          <cell r="B675">
            <v>61506</v>
          </cell>
          <cell r="C675" t="str">
            <v>41611-6-005</v>
          </cell>
          <cell r="D675" t="str">
            <v>41610-06-0006-000</v>
          </cell>
          <cell r="H675" t="str">
            <v>ACTUALIZACION IVA REPECOS 100%</v>
          </cell>
        </row>
        <row r="676">
          <cell r="A676">
            <v>57919</v>
          </cell>
          <cell r="B676">
            <v>61507</v>
          </cell>
          <cell r="C676" t="str">
            <v>41611-6-007</v>
          </cell>
          <cell r="D676" t="str">
            <v>41610-06-0007-000</v>
          </cell>
          <cell r="H676" t="str">
            <v xml:space="preserve">ACTUALIZACION IVA </v>
          </cell>
        </row>
        <row r="677">
          <cell r="A677">
            <v>57619</v>
          </cell>
          <cell r="B677">
            <v>61508</v>
          </cell>
          <cell r="C677" t="str">
            <v>41611-6-008</v>
          </cell>
          <cell r="D677" t="str">
            <v>41610-06-0008-000</v>
          </cell>
          <cell r="H677" t="str">
            <v xml:space="preserve">RECARGOS IVA </v>
          </cell>
        </row>
        <row r="678">
          <cell r="A678">
            <v>57706</v>
          </cell>
          <cell r="B678">
            <v>61509</v>
          </cell>
          <cell r="C678" t="str">
            <v>41611-6-009</v>
          </cell>
          <cell r="D678" t="str">
            <v>41610-06-0009-000</v>
          </cell>
          <cell r="H678" t="str">
            <v>DCTO ACCS IVA REGIMEN PEQ CONTRIB 100%</v>
          </cell>
        </row>
        <row r="680">
          <cell r="B680">
            <v>616</v>
          </cell>
          <cell r="C680" t="str">
            <v>41611-7-000</v>
          </cell>
          <cell r="D680" t="str">
            <v>41610-07-0000-000</v>
          </cell>
          <cell r="G680" t="str">
            <v>IMPUESTO ESPECIAL  SOBRE PRODUCCION Y SERVICIOS</v>
          </cell>
        </row>
        <row r="681">
          <cell r="A681">
            <v>57201</v>
          </cell>
          <cell r="B681">
            <v>61601</v>
          </cell>
          <cell r="C681" t="str">
            <v>41611-7-001</v>
          </cell>
          <cell r="D681" t="str">
            <v>41610-07-0001-000</v>
          </cell>
          <cell r="H681" t="str">
            <v>IEPS GASOLINA 9/11</v>
          </cell>
        </row>
        <row r="682">
          <cell r="A682">
            <v>77201</v>
          </cell>
          <cell r="B682">
            <v>61602</v>
          </cell>
          <cell r="C682" t="str">
            <v>41611-7-002</v>
          </cell>
          <cell r="D682" t="str">
            <v>41610-07-0002-000</v>
          </cell>
          <cell r="H682" t="str">
            <v>IEPS GASOLINA 2/11</v>
          </cell>
        </row>
        <row r="683">
          <cell r="A683">
            <v>57211</v>
          </cell>
          <cell r="B683">
            <v>61603</v>
          </cell>
          <cell r="C683" t="str">
            <v>41611-7-005</v>
          </cell>
          <cell r="D683" t="str">
            <v>41610-07-0003-000</v>
          </cell>
          <cell r="H683" t="str">
            <v>IEPS GASOLINA 9/11 FISCALIZADO</v>
          </cell>
        </row>
        <row r="684">
          <cell r="A684">
            <v>77211</v>
          </cell>
          <cell r="B684">
            <v>61604</v>
          </cell>
          <cell r="C684" t="str">
            <v>41611-7-006</v>
          </cell>
          <cell r="D684" t="str">
            <v>41610-07-0004-000</v>
          </cell>
          <cell r="H684" t="str">
            <v>IEPS GASOLINA 2/11 FISCALIZADO</v>
          </cell>
        </row>
        <row r="685">
          <cell r="A685">
            <v>57203</v>
          </cell>
          <cell r="B685">
            <v>61605</v>
          </cell>
          <cell r="C685" t="str">
            <v>41611-7-003</v>
          </cell>
          <cell r="D685" t="str">
            <v>41610-07-0005-000</v>
          </cell>
          <cell r="H685" t="str">
            <v>ACTUALIZACION IEPS GASOLINA 9/11</v>
          </cell>
        </row>
        <row r="686">
          <cell r="A686">
            <v>77203</v>
          </cell>
          <cell r="B686">
            <v>61606</v>
          </cell>
          <cell r="C686" t="str">
            <v>41611-7-004</v>
          </cell>
          <cell r="D686" t="str">
            <v>41610-07-0006-000</v>
          </cell>
          <cell r="H686" t="str">
            <v>ACTUALIZACION IEPS GASOLINA 2/11</v>
          </cell>
        </row>
        <row r="687">
          <cell r="A687">
            <v>57213</v>
          </cell>
          <cell r="B687">
            <v>61607</v>
          </cell>
          <cell r="C687" t="str">
            <v>41611-7-007</v>
          </cell>
          <cell r="D687" t="str">
            <v>41610-07-0007-000</v>
          </cell>
          <cell r="H687" t="str">
            <v>ACTUALIZACION IEPS GASOLINA 9/11 FISCALIZADO</v>
          </cell>
        </row>
        <row r="688">
          <cell r="A688">
            <v>77213</v>
          </cell>
          <cell r="B688">
            <v>61608</v>
          </cell>
          <cell r="C688" t="str">
            <v>41611-7-008</v>
          </cell>
          <cell r="D688" t="str">
            <v>41610-07-0008-000</v>
          </cell>
          <cell r="H688" t="str">
            <v>ACTUALIZACION IEPS GASOLINA 2/11 FISCALIZADO</v>
          </cell>
        </row>
        <row r="689">
          <cell r="A689">
            <v>57206</v>
          </cell>
          <cell r="B689">
            <v>61609</v>
          </cell>
          <cell r="C689" t="str">
            <v>41611-7-009</v>
          </cell>
          <cell r="D689" t="str">
            <v>41610-07-0009-000</v>
          </cell>
          <cell r="H689" t="str">
            <v>MULTAS POR INCUMPLIMIENTO A REQUERIMIENTO IEPS 9/11</v>
          </cell>
        </row>
        <row r="690">
          <cell r="A690">
            <v>77206</v>
          </cell>
          <cell r="B690">
            <v>61610</v>
          </cell>
          <cell r="C690" t="str">
            <v>41611-7-010</v>
          </cell>
          <cell r="D690" t="str">
            <v>41610-07-0010-000</v>
          </cell>
          <cell r="H690" t="str">
            <v>MULTAS POR INCUMPL. A REQ.IEPS GAS 2/11</v>
          </cell>
        </row>
        <row r="691">
          <cell r="A691">
            <v>57207</v>
          </cell>
          <cell r="B691">
            <v>61611</v>
          </cell>
          <cell r="C691" t="str">
            <v>41611-7-011</v>
          </cell>
          <cell r="D691" t="str">
            <v>41610-07-0011-000</v>
          </cell>
          <cell r="H691" t="str">
            <v>MULTAS POR EXTEMPORANEIDAD IEPS GASOLINA 9/11</v>
          </cell>
        </row>
        <row r="692">
          <cell r="A692">
            <v>77207</v>
          </cell>
          <cell r="B692">
            <v>61612</v>
          </cell>
          <cell r="C692" t="str">
            <v>41611-7-012</v>
          </cell>
          <cell r="D692" t="str">
            <v>41610-07-0012-000</v>
          </cell>
          <cell r="H692" t="str">
            <v>MULTAS POR EXTEMPORANEIDAD IEPS GAS 2/11</v>
          </cell>
        </row>
        <row r="693">
          <cell r="A693">
            <v>57204</v>
          </cell>
          <cell r="B693">
            <v>61613</v>
          </cell>
          <cell r="C693" t="str">
            <v>41611-7-013</v>
          </cell>
          <cell r="D693" t="str">
            <v>41610-07-0013-000</v>
          </cell>
          <cell r="H693" t="str">
            <v>MULTAS POR CORRECCION FISCAL IEPS GASOLINA 9/11</v>
          </cell>
        </row>
        <row r="694">
          <cell r="A694">
            <v>77204</v>
          </cell>
          <cell r="B694">
            <v>61614</v>
          </cell>
          <cell r="C694" t="str">
            <v>41611-7-014</v>
          </cell>
          <cell r="D694" t="str">
            <v>41610-07-0014-000</v>
          </cell>
          <cell r="H694" t="str">
            <v>MULTAS POR CORRECC.FISC.IEPS GAS 2/11</v>
          </cell>
        </row>
        <row r="695">
          <cell r="A695">
            <v>57214</v>
          </cell>
          <cell r="B695">
            <v>61615</v>
          </cell>
          <cell r="C695" t="str">
            <v>41611-7-015</v>
          </cell>
          <cell r="D695" t="str">
            <v>41610-07-0015-000</v>
          </cell>
          <cell r="H695" t="str">
            <v>MULTA POR CORRECC.FISCAL IEPS GASOLINA 9/11 FISCALIZ.</v>
          </cell>
        </row>
        <row r="696">
          <cell r="A696">
            <v>77214</v>
          </cell>
          <cell r="B696">
            <v>61616</v>
          </cell>
          <cell r="C696" t="str">
            <v>41611-7-016</v>
          </cell>
          <cell r="D696" t="str">
            <v>41610-07-0016-000</v>
          </cell>
          <cell r="H696" t="str">
            <v>MULTA POR CORRECC.FISCAL IEPS GASOLINA 2/11 FISCALIZ.</v>
          </cell>
        </row>
        <row r="697">
          <cell r="A697">
            <v>57202</v>
          </cell>
          <cell r="B697">
            <v>61617</v>
          </cell>
          <cell r="C697" t="str">
            <v>41611-7-017</v>
          </cell>
          <cell r="D697" t="str">
            <v>41610-07-0017-000</v>
          </cell>
          <cell r="H697" t="str">
            <v>RECARGOS IEPS GASOLINA 9/11</v>
          </cell>
        </row>
        <row r="698">
          <cell r="A698">
            <v>77202</v>
          </cell>
          <cell r="B698">
            <v>61618</v>
          </cell>
          <cell r="C698" t="str">
            <v>41611-7-018</v>
          </cell>
          <cell r="D698" t="str">
            <v>41610-07-0018-000</v>
          </cell>
          <cell r="H698" t="str">
            <v>RECARGOS IEPS GASOLINA 2/11</v>
          </cell>
        </row>
        <row r="699">
          <cell r="A699">
            <v>57212</v>
          </cell>
          <cell r="B699">
            <v>61619</v>
          </cell>
          <cell r="C699" t="str">
            <v>41611-7-019</v>
          </cell>
          <cell r="D699" t="str">
            <v>41610-07-0019-000</v>
          </cell>
          <cell r="H699" t="str">
            <v>RECARGOS IEPS GASOLINA 9/11 FISCALIZADO</v>
          </cell>
        </row>
        <row r="700">
          <cell r="A700">
            <v>77212</v>
          </cell>
          <cell r="B700">
            <v>61620</v>
          </cell>
          <cell r="C700" t="str">
            <v>41611-7-020</v>
          </cell>
          <cell r="D700" t="str">
            <v>41610-07-0020-000</v>
          </cell>
          <cell r="H700" t="str">
            <v>RECARGOS IEPS GASOLINA 2/11 FISCALIZADO</v>
          </cell>
        </row>
        <row r="701">
          <cell r="A701">
            <v>57205</v>
          </cell>
          <cell r="B701">
            <v>61621</v>
          </cell>
          <cell r="C701" t="str">
            <v>41611-7-021</v>
          </cell>
          <cell r="D701" t="str">
            <v>41610-07-0021-000</v>
          </cell>
          <cell r="H701" t="str">
            <v>GASTOS DE EJECUCION IEPS GASOLINA 9/11</v>
          </cell>
        </row>
        <row r="702">
          <cell r="A702">
            <v>77205</v>
          </cell>
          <cell r="B702">
            <v>61622</v>
          </cell>
          <cell r="C702" t="str">
            <v>41611-7-022</v>
          </cell>
          <cell r="D702" t="str">
            <v>41610-07-0022-000</v>
          </cell>
          <cell r="H702" t="str">
            <v>GASTOS DE EJECUCION IEPS GAS 2/11</v>
          </cell>
        </row>
        <row r="703">
          <cell r="A703">
            <v>51606</v>
          </cell>
          <cell r="B703">
            <v>61623</v>
          </cell>
          <cell r="C703" t="str">
            <v>41611-1-006</v>
          </cell>
          <cell r="D703" t="str">
            <v>41610-07-0023-000</v>
          </cell>
          <cell r="H703" t="str">
            <v>INCENTIVOS POR IEPS GASOLINA Y DIESEL</v>
          </cell>
        </row>
        <row r="704">
          <cell r="A704">
            <v>57215</v>
          </cell>
          <cell r="B704">
            <v>61624</v>
          </cell>
          <cell r="C704" t="str">
            <v>41611-7-023</v>
          </cell>
          <cell r="D704" t="str">
            <v>41610-07-0024-000</v>
          </cell>
          <cell r="H704" t="str">
            <v>DCTO ACCS MULTAS INCUMP. REQUER. IEPS 9/11</v>
          </cell>
        </row>
        <row r="705">
          <cell r="A705">
            <v>77215</v>
          </cell>
          <cell r="B705">
            <v>61625</v>
          </cell>
          <cell r="C705" t="str">
            <v>41611-7-024</v>
          </cell>
          <cell r="D705" t="str">
            <v>41610-07-0025-000</v>
          </cell>
          <cell r="H705" t="str">
            <v>DCTO ACCS MULTAS INCUMP. REQUER. IEPS 2/11</v>
          </cell>
        </row>
        <row r="706">
          <cell r="A706">
            <v>57216</v>
          </cell>
          <cell r="B706">
            <v>61626</v>
          </cell>
          <cell r="C706" t="str">
            <v>41611-7-025</v>
          </cell>
          <cell r="D706" t="str">
            <v>41610-07-0026-000</v>
          </cell>
          <cell r="H706" t="str">
            <v>DCTO ACCS MULTAS EXTEMPORAN. IEPS 9/11</v>
          </cell>
        </row>
        <row r="707">
          <cell r="A707">
            <v>77216</v>
          </cell>
          <cell r="B707">
            <v>61627</v>
          </cell>
          <cell r="C707" t="str">
            <v>41611-7-026</v>
          </cell>
          <cell r="D707" t="str">
            <v>41610-07-0027-000</v>
          </cell>
          <cell r="H707" t="str">
            <v>DCTO ACCS MULTAS EXTEMPORAN. IEPS 2/11</v>
          </cell>
        </row>
        <row r="708">
          <cell r="A708">
            <v>57217</v>
          </cell>
          <cell r="B708">
            <v>61628</v>
          </cell>
          <cell r="C708" t="str">
            <v>41611-7-027</v>
          </cell>
          <cell r="D708" t="str">
            <v>41610-07-0028-000</v>
          </cell>
          <cell r="H708" t="str">
            <v>DESC.S/MULTAS X INCUMPLIMIENTO A REQ.IEPS 9/11</v>
          </cell>
        </row>
        <row r="709">
          <cell r="A709">
            <v>77217</v>
          </cell>
          <cell r="B709">
            <v>61629</v>
          </cell>
          <cell r="C709" t="str">
            <v>41611-7-028</v>
          </cell>
          <cell r="D709" t="str">
            <v>41610-07-0029-000</v>
          </cell>
          <cell r="H709" t="str">
            <v>DESC.S/MULTAS X INCUMPLIMIENTO A REQ.IEPS 2/11</v>
          </cell>
        </row>
        <row r="710">
          <cell r="A710">
            <v>57218</v>
          </cell>
          <cell r="B710">
            <v>61630</v>
          </cell>
          <cell r="C710" t="str">
            <v>41611-7-029</v>
          </cell>
          <cell r="D710" t="str">
            <v>41610-07-0030-000</v>
          </cell>
          <cell r="H710" t="str">
            <v>DESC.S/MULTAS POR EXTEMPORANEIDAD IEPS 9/11</v>
          </cell>
        </row>
        <row r="711">
          <cell r="A711">
            <v>77218</v>
          </cell>
          <cell r="B711">
            <v>61631</v>
          </cell>
          <cell r="C711" t="str">
            <v>41611-7-030</v>
          </cell>
          <cell r="D711" t="str">
            <v>41610-07-0031-000</v>
          </cell>
          <cell r="H711" t="str">
            <v>DESC.S/MULTAS POR EXTEMPORANEIDAD IEPS 2/11</v>
          </cell>
        </row>
        <row r="713">
          <cell r="B713">
            <v>617</v>
          </cell>
          <cell r="C713" t="str">
            <v>41611-8-000</v>
          </cell>
          <cell r="D713" t="str">
            <v>41610-08-0000-000</v>
          </cell>
          <cell r="G713" t="str">
            <v>PESCA DEPORTIVA Y VIDA SILVESTRE</v>
          </cell>
        </row>
        <row r="714">
          <cell r="A714">
            <v>57301</v>
          </cell>
          <cell r="B714">
            <v>61701</v>
          </cell>
          <cell r="C714" t="str">
            <v>41611-8-001</v>
          </cell>
          <cell r="D714" t="str">
            <v>41610-08-0001-000</v>
          </cell>
          <cell r="H714" t="str">
            <v>PERMISOS PARA PESCA DEPORTIVA</v>
          </cell>
        </row>
        <row r="715">
          <cell r="A715">
            <v>57302</v>
          </cell>
          <cell r="B715">
            <v>61702</v>
          </cell>
          <cell r="C715" t="str">
            <v>41611-8-002</v>
          </cell>
          <cell r="D715" t="str">
            <v>41610-08-0002-000</v>
          </cell>
          <cell r="H715" t="str">
            <v>APROVECHAMIENTO RECURSOS PESQUEROS</v>
          </cell>
        </row>
        <row r="716">
          <cell r="A716">
            <v>57303</v>
          </cell>
          <cell r="B716">
            <v>61703</v>
          </cell>
          <cell r="C716" t="str">
            <v>41611-8-003</v>
          </cell>
          <cell r="D716" t="str">
            <v>41610-08-0003-000</v>
          </cell>
          <cell r="H716" t="str">
            <v>LICENCIA DE CAZA DEPORTIVA</v>
          </cell>
        </row>
        <row r="717">
          <cell r="A717">
            <v>57304</v>
          </cell>
          <cell r="B717">
            <v>61704</v>
          </cell>
          <cell r="C717" t="str">
            <v>41611-8-004</v>
          </cell>
          <cell r="D717" t="str">
            <v>41610-08-0004-000</v>
          </cell>
          <cell r="H717" t="str">
            <v>REGISTRO DE ORGANIZACIONES (CLUBS CAZA)</v>
          </cell>
        </row>
        <row r="718">
          <cell r="A718">
            <v>57305</v>
          </cell>
          <cell r="B718">
            <v>61705</v>
          </cell>
          <cell r="C718" t="str">
            <v>41611-8-005</v>
          </cell>
          <cell r="D718" t="str">
            <v>41610-08-0005-000</v>
          </cell>
          <cell r="H718" t="str">
            <v>REGISTRO PRESTADORES DE SERVICIO (TIENDAS DE MASCOTAS)</v>
          </cell>
        </row>
        <row r="719">
          <cell r="A719">
            <v>57306</v>
          </cell>
          <cell r="B719">
            <v>61706</v>
          </cell>
          <cell r="C719" t="str">
            <v>41611-8-006</v>
          </cell>
          <cell r="D719" t="str">
            <v>41610-08-0006-000</v>
          </cell>
          <cell r="H719" t="str">
            <v>REGISTRO PRESTADORES DE SERVICIO (TAXI DERMISTAS)</v>
          </cell>
        </row>
        <row r="720">
          <cell r="A720">
            <v>57308</v>
          </cell>
          <cell r="B720">
            <v>61707</v>
          </cell>
          <cell r="C720" t="str">
            <v>41611-8-007</v>
          </cell>
          <cell r="D720" t="str">
            <v>41610-08-0007-000</v>
          </cell>
          <cell r="H720" t="str">
            <v>LICENCIAS DE PRESTADORES DE SERVICIOS A PROVEC</v>
          </cell>
        </row>
        <row r="721">
          <cell r="A721">
            <v>57309</v>
          </cell>
          <cell r="B721">
            <v>61708</v>
          </cell>
          <cell r="C721" t="str">
            <v>41611-8-008</v>
          </cell>
          <cell r="D721" t="str">
            <v>41610-08-0008-000</v>
          </cell>
          <cell r="H721" t="str">
            <v>REGISTRO DE RECOLEC.D/ESPECIMENES D/VIDA SILVESTRE</v>
          </cell>
        </row>
        <row r="722">
          <cell r="A722">
            <v>57310</v>
          </cell>
          <cell r="B722">
            <v>61709</v>
          </cell>
          <cell r="C722" t="str">
            <v>41611-8-009</v>
          </cell>
          <cell r="D722" t="str">
            <v>41610-08-0009-000</v>
          </cell>
          <cell r="H722" t="str">
            <v>REG. DE EJEMP. D/FAUNA SILVESTRE MOD.AVE D/PRESA</v>
          </cell>
        </row>
        <row r="723">
          <cell r="A723">
            <v>57311</v>
          </cell>
          <cell r="B723">
            <v>61710</v>
          </cell>
          <cell r="C723" t="str">
            <v>41611-8-010</v>
          </cell>
          <cell r="D723" t="str">
            <v>41610-08-0010-000</v>
          </cell>
          <cell r="H723" t="str">
            <v>EXPEDICION DE CINTILLOS</v>
          </cell>
        </row>
        <row r="724">
          <cell r="A724">
            <v>57312</v>
          </cell>
          <cell r="B724">
            <v>61711</v>
          </cell>
          <cell r="C724" t="str">
            <v>41611-8-011</v>
          </cell>
          <cell r="D724" t="str">
            <v>41610-08-0011-000</v>
          </cell>
          <cell r="H724" t="str">
            <v>REG. DE EJEMP. D/ FAUNA SILV. MOD. MASCOTA</v>
          </cell>
        </row>
        <row r="725">
          <cell r="A725">
            <v>57313</v>
          </cell>
          <cell r="B725">
            <v>61712</v>
          </cell>
          <cell r="C725" t="str">
            <v>41611-8-012</v>
          </cell>
          <cell r="D725" t="str">
            <v>41610-08-0012-000</v>
          </cell>
          <cell r="H725" t="str">
            <v>ACT. DE LA LICENCIA DE PRESTADOR DE SERVICIO</v>
          </cell>
        </row>
        <row r="726">
          <cell r="A726">
            <v>57314</v>
          </cell>
          <cell r="B726">
            <v>61713</v>
          </cell>
          <cell r="C726" t="str">
            <v>41611-8-013</v>
          </cell>
          <cell r="D726" t="str">
            <v>41610-08-0013-000</v>
          </cell>
          <cell r="H726" t="str">
            <v>TRAMITE PARA EXPEDICION DE PERMISOS P/PESCA DEPORTIVA</v>
          </cell>
        </row>
        <row r="727">
          <cell r="A727">
            <v>57315</v>
          </cell>
          <cell r="B727">
            <v>61714</v>
          </cell>
          <cell r="C727" t="str">
            <v>41611-8-014</v>
          </cell>
          <cell r="D727" t="str">
            <v>41610-08-0014-000</v>
          </cell>
          <cell r="H727" t="str">
            <v>MULTAS DE PARQUES Y VIDA SILVESTRE</v>
          </cell>
        </row>
        <row r="728">
          <cell r="A728">
            <v>57316</v>
          </cell>
          <cell r="B728">
            <v>61715</v>
          </cell>
          <cell r="C728" t="str">
            <v>41611-8-015</v>
          </cell>
          <cell r="D728" t="str">
            <v>41610-08-0015-000</v>
          </cell>
          <cell r="H728" t="str">
            <v>REGISTRO DE PADRON DE PARQ. ZOO Y ESP. PUB. (PIMVS)</v>
          </cell>
        </row>
        <row r="730">
          <cell r="B730">
            <v>618</v>
          </cell>
          <cell r="C730" t="str">
            <v>41611-9-000</v>
          </cell>
          <cell r="D730" t="str">
            <v>41610-09-0000-000</v>
          </cell>
          <cell r="G730" t="str">
            <v>MULTAS ADMINISTRATIVAS FEDERALES NO FISCALES</v>
          </cell>
        </row>
        <row r="731">
          <cell r="A731">
            <v>58901</v>
          </cell>
          <cell r="B731">
            <v>61801</v>
          </cell>
          <cell r="C731" t="str">
            <v>41611-9-001</v>
          </cell>
          <cell r="D731" t="str">
            <v>41610-09-0001-000</v>
          </cell>
          <cell r="H731" t="str">
            <v>MULTAS INFRACC.LEY FED.TRABAJO 98%</v>
          </cell>
        </row>
        <row r="732">
          <cell r="A732">
            <v>58902</v>
          </cell>
          <cell r="B732">
            <v>61802</v>
          </cell>
          <cell r="C732" t="str">
            <v>41611-9-002</v>
          </cell>
          <cell r="D732" t="str">
            <v>41610-09-0002-000</v>
          </cell>
          <cell r="H732" t="str">
            <v>MULTAS INFR.REGLEMEN.DE TRANS.FED.98%</v>
          </cell>
        </row>
        <row r="733">
          <cell r="A733">
            <v>58903</v>
          </cell>
          <cell r="B733">
            <v>61803</v>
          </cell>
          <cell r="C733" t="str">
            <v>41611-9-003</v>
          </cell>
          <cell r="D733" t="str">
            <v>41610-09-0003-000</v>
          </cell>
          <cell r="H733" t="str">
            <v>MULTAS DE LA PROFECO 98%</v>
          </cell>
        </row>
        <row r="734">
          <cell r="A734">
            <v>58904</v>
          </cell>
          <cell r="B734">
            <v>61804</v>
          </cell>
          <cell r="C734" t="str">
            <v>41611-9-004</v>
          </cell>
          <cell r="D734" t="str">
            <v>41610-09-0004-000</v>
          </cell>
          <cell r="H734" t="str">
            <v>MULTAS DE VARIAS DEP. FED. 98%</v>
          </cell>
        </row>
        <row r="735">
          <cell r="A735">
            <v>58905</v>
          </cell>
          <cell r="B735">
            <v>61805</v>
          </cell>
          <cell r="C735" t="str">
            <v>41611-9-005</v>
          </cell>
          <cell r="D735" t="str">
            <v>41610-09-0005-000</v>
          </cell>
          <cell r="H735" t="str">
            <v>MULTAS SECOFI 98%</v>
          </cell>
        </row>
        <row r="736">
          <cell r="A736">
            <v>58906</v>
          </cell>
          <cell r="B736">
            <v>61806</v>
          </cell>
          <cell r="C736" t="str">
            <v>41611-9-006</v>
          </cell>
          <cell r="D736" t="str">
            <v>41610-09-0006-000</v>
          </cell>
          <cell r="H736" t="str">
            <v>MULTAS PROFEPA 98%</v>
          </cell>
        </row>
        <row r="737">
          <cell r="A737">
            <v>78901</v>
          </cell>
          <cell r="B737">
            <v>61807</v>
          </cell>
          <cell r="C737" t="str">
            <v>41611-9-009</v>
          </cell>
          <cell r="D737" t="str">
            <v>41610-09-0007-000</v>
          </cell>
          <cell r="H737" t="str">
            <v>MULTAS INFRACC.LEY FED.TRABAJO 2%</v>
          </cell>
        </row>
        <row r="738">
          <cell r="A738">
            <v>78902</v>
          </cell>
          <cell r="B738">
            <v>61808</v>
          </cell>
          <cell r="C738" t="str">
            <v>41611-9-010</v>
          </cell>
          <cell r="D738" t="str">
            <v>41610-09-0008-000</v>
          </cell>
          <cell r="H738" t="str">
            <v>MULTAS INFR.REGLEMEN.DE TRANS.FED.2%</v>
          </cell>
        </row>
        <row r="739">
          <cell r="A739">
            <v>78903</v>
          </cell>
          <cell r="B739">
            <v>61809</v>
          </cell>
          <cell r="C739" t="str">
            <v>41611-9-011</v>
          </cell>
          <cell r="D739" t="str">
            <v>41610-09-0009-000</v>
          </cell>
          <cell r="H739" t="str">
            <v>MULTAS DE LA PROFECO 2%</v>
          </cell>
        </row>
        <row r="740">
          <cell r="A740">
            <v>78904</v>
          </cell>
          <cell r="B740">
            <v>61810</v>
          </cell>
          <cell r="C740" t="str">
            <v>41611-9-012</v>
          </cell>
          <cell r="D740" t="str">
            <v>41610-09-0010-000</v>
          </cell>
          <cell r="H740" t="str">
            <v>MULTAS DE VARIAS DEP. FED. 2%</v>
          </cell>
        </row>
        <row r="741">
          <cell r="A741">
            <v>78905</v>
          </cell>
          <cell r="B741">
            <v>61811</v>
          </cell>
          <cell r="C741" t="str">
            <v>41611-9-013</v>
          </cell>
          <cell r="D741" t="str">
            <v>41610-09-0011-000</v>
          </cell>
          <cell r="H741" t="str">
            <v>MULTAS SECOFI 2%</v>
          </cell>
        </row>
        <row r="742">
          <cell r="A742">
            <v>78906</v>
          </cell>
          <cell r="B742">
            <v>61812</v>
          </cell>
          <cell r="C742" t="str">
            <v>41611-9-014</v>
          </cell>
          <cell r="D742" t="str">
            <v>41610-09-0012-000</v>
          </cell>
          <cell r="H742" t="str">
            <v>MULTAS PROFEPA 2%</v>
          </cell>
        </row>
        <row r="743">
          <cell r="A743">
            <v>58910</v>
          </cell>
          <cell r="B743">
            <v>61813</v>
          </cell>
          <cell r="C743" t="str">
            <v>41611-9-007</v>
          </cell>
          <cell r="D743" t="str">
            <v>41610-09-0013-000</v>
          </cell>
          <cell r="H743" t="str">
            <v>DEV S/MULTAS ADMVAS. FED 98%</v>
          </cell>
        </row>
        <row r="744">
          <cell r="A744">
            <v>78910</v>
          </cell>
          <cell r="B744">
            <v>61814</v>
          </cell>
          <cell r="C744" t="str">
            <v>41611-9-015</v>
          </cell>
          <cell r="D744" t="str">
            <v>41610-09-0014-000</v>
          </cell>
          <cell r="H744" t="str">
            <v>DEV S/MULTAS ADMVAS. FED 2%</v>
          </cell>
        </row>
        <row r="745">
          <cell r="A745">
            <v>57913</v>
          </cell>
          <cell r="B745">
            <v>61815</v>
          </cell>
          <cell r="C745" t="str">
            <v>41611-9-008</v>
          </cell>
          <cell r="D745" t="str">
            <v>41610-09-0015-000</v>
          </cell>
          <cell r="H745" t="str">
            <v>ACT.DE MULTAS ADMVAS.FED.NO FISCALES 98%</v>
          </cell>
        </row>
        <row r="746">
          <cell r="A746">
            <v>77913</v>
          </cell>
          <cell r="B746">
            <v>61816</v>
          </cell>
          <cell r="C746" t="str">
            <v>41611-9-016</v>
          </cell>
          <cell r="D746" t="str">
            <v>41610-09-0016-000</v>
          </cell>
          <cell r="H746" t="str">
            <v>ACT.DE MULTAS ADMVAS.FED.NO FISCALES 2%</v>
          </cell>
        </row>
        <row r="747">
          <cell r="A747">
            <v>57615</v>
          </cell>
          <cell r="B747">
            <v>61817</v>
          </cell>
          <cell r="C747" t="str">
            <v>41611-9-017</v>
          </cell>
          <cell r="D747" t="str">
            <v>41610-09-0017-000</v>
          </cell>
          <cell r="H747" t="str">
            <v>REC.MULTAS ADMVAS.FED.NO FISCALES 98%</v>
          </cell>
        </row>
        <row r="748">
          <cell r="A748">
            <v>77615</v>
          </cell>
          <cell r="B748">
            <v>61818</v>
          </cell>
          <cell r="C748" t="str">
            <v>41611-9-018</v>
          </cell>
          <cell r="D748" t="str">
            <v>41610-09-0018-000</v>
          </cell>
          <cell r="H748" t="str">
            <v>REC.MULTAS ADMVAS.FED.NO FISCALES 2%</v>
          </cell>
        </row>
        <row r="749">
          <cell r="A749">
            <v>57408</v>
          </cell>
          <cell r="B749">
            <v>61819</v>
          </cell>
          <cell r="C749" t="str">
            <v>41611-9-019</v>
          </cell>
          <cell r="D749" t="str">
            <v>41610-09-0019-000</v>
          </cell>
          <cell r="H749" t="str">
            <v>GASTOS DE EJECUCION MULTAS FED.NO FISC.</v>
          </cell>
        </row>
        <row r="750">
          <cell r="A750">
            <v>57604</v>
          </cell>
          <cell r="B750">
            <v>61820</v>
          </cell>
          <cell r="C750" t="str">
            <v>41611-9-020</v>
          </cell>
          <cell r="D750" t="str">
            <v>41610-09-0020-000</v>
          </cell>
          <cell r="H750" t="str">
            <v>INTERESES POR PLAZO 98%</v>
          </cell>
        </row>
        <row r="751">
          <cell r="A751">
            <v>77604</v>
          </cell>
          <cell r="B751">
            <v>61821</v>
          </cell>
          <cell r="C751" t="str">
            <v>41611-9-021</v>
          </cell>
          <cell r="D751" t="str">
            <v>41610-09-0021-000</v>
          </cell>
          <cell r="H751" t="str">
            <v>INTERESES POR PLAZO 2%</v>
          </cell>
        </row>
        <row r="752">
          <cell r="A752">
            <v>58001</v>
          </cell>
          <cell r="B752">
            <v>61822</v>
          </cell>
          <cell r="C752" t="str">
            <v>41611-9-022</v>
          </cell>
          <cell r="D752" t="str">
            <v>41610-09-0022-000</v>
          </cell>
          <cell r="H752" t="str">
            <v>HONORARIOS EJECUCION CONTROL VEHICULAR</v>
          </cell>
        </row>
        <row r="753">
          <cell r="A753">
            <v>58003</v>
          </cell>
          <cell r="B753">
            <v>61823</v>
          </cell>
          <cell r="C753" t="str">
            <v>41611-9-023</v>
          </cell>
          <cell r="D753" t="str">
            <v>41610-09-0023-000</v>
          </cell>
          <cell r="H753" t="str">
            <v>HONORARIOS EJECUCION POR CONTROLOBLIG.100%</v>
          </cell>
        </row>
        <row r="754">
          <cell r="A754">
            <v>58005</v>
          </cell>
          <cell r="B754">
            <v>61824</v>
          </cell>
          <cell r="C754" t="str">
            <v>41611-9-024</v>
          </cell>
          <cell r="D754" t="str">
            <v>41610-09-0024-000</v>
          </cell>
          <cell r="H754" t="str">
            <v xml:space="preserve">HONORARIOS DE NOTIFICACION CREDITOS Y COBRANZAS </v>
          </cell>
        </row>
        <row r="755">
          <cell r="A755">
            <v>58911</v>
          </cell>
          <cell r="B755">
            <v>61825</v>
          </cell>
          <cell r="C755" t="str">
            <v>41611-9-025</v>
          </cell>
          <cell r="D755" t="str">
            <v>41610-09-0025-000</v>
          </cell>
          <cell r="H755" t="str">
            <v>DCTO ACCS MULTAS ADMVAS FED. NO FISCALES 98%</v>
          </cell>
        </row>
        <row r="756">
          <cell r="A756">
            <v>78911</v>
          </cell>
          <cell r="B756">
            <v>61826</v>
          </cell>
          <cell r="C756" t="str">
            <v>41611-9-026</v>
          </cell>
          <cell r="D756" t="str">
            <v>41610-09-0026-000</v>
          </cell>
          <cell r="H756" t="str">
            <v>DCTO ACCS MULTAS ADMVAS FED. NO FISCALES 2%</v>
          </cell>
        </row>
        <row r="757">
          <cell r="A757">
            <v>58912</v>
          </cell>
          <cell r="B757">
            <v>61827</v>
          </cell>
          <cell r="C757" t="str">
            <v>41611-9-027</v>
          </cell>
          <cell r="D757" t="str">
            <v>41610-09-0027-000</v>
          </cell>
          <cell r="H757" t="str">
            <v>DCTO MULTAS FEDERALES NO FISCALES 98%</v>
          </cell>
        </row>
        <row r="758">
          <cell r="A758">
            <v>78912</v>
          </cell>
          <cell r="B758">
            <v>61828</v>
          </cell>
          <cell r="C758" t="str">
            <v>41611-9-028</v>
          </cell>
          <cell r="D758" t="str">
            <v>41610-09-0028-000</v>
          </cell>
          <cell r="H758" t="str">
            <v>DCTO MULTAS FEDERALES NO FISCALES 2%</v>
          </cell>
        </row>
        <row r="759">
          <cell r="G759" t="str">
            <v>APROVECHAMIENTOS TIPO CORRIENTE VARIOS</v>
          </cell>
        </row>
        <row r="760">
          <cell r="B760">
            <v>619</v>
          </cell>
          <cell r="D760" t="str">
            <v>41620-00-0000-000</v>
          </cell>
          <cell r="H760" t="str">
            <v xml:space="preserve">Multas </v>
          </cell>
        </row>
        <row r="761">
          <cell r="C761" t="str">
            <v>41621-1-000</v>
          </cell>
          <cell r="D761" t="str">
            <v>41620-01-0000-000</v>
          </cell>
          <cell r="H761" t="str">
            <v>MULTAS</v>
          </cell>
        </row>
        <row r="762">
          <cell r="A762">
            <v>20526</v>
          </cell>
          <cell r="B762">
            <v>61901</v>
          </cell>
          <cell r="C762" t="str">
            <v>41621-1-001</v>
          </cell>
          <cell r="D762" t="str">
            <v>41620-01-0001-000</v>
          </cell>
          <cell r="H762" t="str">
            <v>MULTAS Y AJUSTES</v>
          </cell>
        </row>
        <row r="763">
          <cell r="A763">
            <v>40100</v>
          </cell>
          <cell r="B763">
            <v>61902</v>
          </cell>
          <cell r="C763" t="str">
            <v>41621-1-002</v>
          </cell>
          <cell r="D763" t="str">
            <v>41620-01-0002-000</v>
          </cell>
          <cell r="H763" t="str">
            <v>MULTAS</v>
          </cell>
        </row>
        <row r="764">
          <cell r="A764">
            <v>40101</v>
          </cell>
          <cell r="B764">
            <v>61903</v>
          </cell>
          <cell r="C764" t="str">
            <v>41621-1-003</v>
          </cell>
          <cell r="D764" t="str">
            <v>41620-01-0003-000</v>
          </cell>
          <cell r="H764" t="str">
            <v>MULTAS IMP. AGENCIA ESTATAL TPTE</v>
          </cell>
        </row>
        <row r="765">
          <cell r="A765">
            <v>40102</v>
          </cell>
          <cell r="B765">
            <v>61904</v>
          </cell>
          <cell r="C765" t="str">
            <v>41621-1-004</v>
          </cell>
          <cell r="D765" t="str">
            <v>41620-01-0004-000</v>
          </cell>
          <cell r="H765" t="str">
            <v>MULTAS SUBSECRETARIA SALUD</v>
          </cell>
        </row>
        <row r="766">
          <cell r="A766">
            <v>40103</v>
          </cell>
          <cell r="B766">
            <v>61905</v>
          </cell>
          <cell r="C766" t="str">
            <v>41621-1-005</v>
          </cell>
          <cell r="D766" t="str">
            <v>41620-01-0005-000</v>
          </cell>
          <cell r="H766" t="str">
            <v>MULTAS SUBSECRETARIA ECOLOGIA</v>
          </cell>
        </row>
        <row r="767">
          <cell r="A767">
            <v>40104</v>
          </cell>
          <cell r="B767">
            <v>61906</v>
          </cell>
          <cell r="C767" t="str">
            <v>41621-1-006</v>
          </cell>
          <cell r="D767" t="str">
            <v>41620-01-0006-000</v>
          </cell>
          <cell r="H767" t="str">
            <v>MULTAS SUBSECRETARIA TRABAJO</v>
          </cell>
        </row>
        <row r="768">
          <cell r="A768">
            <v>40107</v>
          </cell>
          <cell r="B768">
            <v>61908</v>
          </cell>
          <cell r="C768" t="str">
            <v>41621-1-007</v>
          </cell>
          <cell r="D768" t="str">
            <v>41620-01-0007-000</v>
          </cell>
          <cell r="H768" t="str">
            <v>MULTAS DIR. PROTECCION CIVIL</v>
          </cell>
        </row>
        <row r="769">
          <cell r="A769">
            <v>40117</v>
          </cell>
          <cell r="B769">
            <v>61909</v>
          </cell>
          <cell r="C769" t="str">
            <v>41621-1-008</v>
          </cell>
          <cell r="D769" t="str">
            <v>41620-01-0008-000</v>
          </cell>
          <cell r="H769" t="str">
            <v>MULTAS PODER JUDICIAL</v>
          </cell>
        </row>
        <row r="770">
          <cell r="A770">
            <v>40118</v>
          </cell>
          <cell r="B770">
            <v>61910</v>
          </cell>
          <cell r="C770" t="str">
            <v>41621-1-009</v>
          </cell>
          <cell r="D770" t="str">
            <v>41620-01-0009-000</v>
          </cell>
          <cell r="H770" t="str">
            <v>MULTAS IMPUESTAS POR CONTRALORIA</v>
          </cell>
        </row>
        <row r="771">
          <cell r="A771">
            <v>40119</v>
          </cell>
          <cell r="B771">
            <v>61911</v>
          </cell>
          <cell r="C771" t="str">
            <v>41621-1-010</v>
          </cell>
          <cell r="D771" t="str">
            <v>41620-01-0010-000</v>
          </cell>
          <cell r="H771" t="str">
            <v xml:space="preserve">MULTAS TPTE PUBLICO (TAXIS SIN CONCESION) </v>
          </cell>
        </row>
        <row r="772">
          <cell r="A772">
            <v>40105</v>
          </cell>
          <cell r="B772">
            <v>61907</v>
          </cell>
          <cell r="C772" t="str">
            <v>41621-1-011</v>
          </cell>
          <cell r="D772" t="str">
            <v>41620-01-0011-000</v>
          </cell>
          <cell r="H772" t="str">
            <v>OTRAS MULTAS</v>
          </cell>
        </row>
        <row r="773">
          <cell r="A773">
            <v>57513</v>
          </cell>
          <cell r="B773">
            <v>61954</v>
          </cell>
          <cell r="C773" t="str">
            <v>41621-1-012</v>
          </cell>
          <cell r="D773" t="str">
            <v>41620-01-0012-000</v>
          </cell>
          <cell r="H773" t="str">
            <v>MULTAS CTROL OBLIG. REGL. GRAL LEY</v>
          </cell>
        </row>
        <row r="774">
          <cell r="A774">
            <v>40120</v>
          </cell>
          <cell r="B774">
            <v>61967</v>
          </cell>
          <cell r="C774" t="str">
            <v>41621-1-013</v>
          </cell>
          <cell r="D774" t="str">
            <v>41620-01-0013-000</v>
          </cell>
          <cell r="H774" t="str">
            <v>DESCUENTO S/ MULTAS</v>
          </cell>
        </row>
        <row r="775">
          <cell r="A775">
            <v>40121</v>
          </cell>
          <cell r="B775">
            <v>61968</v>
          </cell>
          <cell r="C775" t="str">
            <v>41621-1-014</v>
          </cell>
          <cell r="D775" t="str">
            <v>41620-01-0014-000</v>
          </cell>
          <cell r="H775" t="str">
            <v>DCTO MULTA IMPTO AGENCIA ESTATAL TPTE.</v>
          </cell>
        </row>
        <row r="776">
          <cell r="A776">
            <v>40122</v>
          </cell>
          <cell r="B776">
            <v>61969</v>
          </cell>
          <cell r="C776" t="str">
            <v>41621-1-015</v>
          </cell>
          <cell r="D776" t="str">
            <v>41620-01-0015-000</v>
          </cell>
          <cell r="H776" t="str">
            <v>DCTO MULTAS SUBSRIA DE SALUD</v>
          </cell>
        </row>
        <row r="777">
          <cell r="A777">
            <v>40123</v>
          </cell>
          <cell r="B777">
            <v>61970</v>
          </cell>
          <cell r="C777" t="str">
            <v>41621-1-016</v>
          </cell>
          <cell r="D777" t="str">
            <v>41620-01-0016-000</v>
          </cell>
          <cell r="H777" t="str">
            <v>DCTO MULTAS SUBSRIA DE ECOLOGIA</v>
          </cell>
        </row>
        <row r="778">
          <cell r="A778">
            <v>40124</v>
          </cell>
          <cell r="B778">
            <v>61971</v>
          </cell>
          <cell r="C778" t="str">
            <v>41621-1-017</v>
          </cell>
          <cell r="D778" t="str">
            <v>41620-01-0017-000</v>
          </cell>
          <cell r="H778" t="str">
            <v>DESCUENTO S/ OTRAS MULTAS</v>
          </cell>
        </row>
        <row r="779">
          <cell r="A779">
            <v>40125</v>
          </cell>
          <cell r="B779">
            <v>61972</v>
          </cell>
          <cell r="C779" t="str">
            <v>41621-1-018</v>
          </cell>
          <cell r="D779" t="str">
            <v>41620-01-0018-000</v>
          </cell>
          <cell r="H779" t="str">
            <v>DCTO MULTAS DIRECCION PROTECCION CIVIL</v>
          </cell>
        </row>
        <row r="780">
          <cell r="A780">
            <v>40126</v>
          </cell>
          <cell r="B780">
            <v>61973</v>
          </cell>
          <cell r="C780" t="str">
            <v>41621-1-019</v>
          </cell>
          <cell r="D780" t="str">
            <v>41620-01-0019-000</v>
          </cell>
          <cell r="H780" t="str">
            <v>DCTO MULTAS X INCUMPLIMIENTO DE REQ.</v>
          </cell>
        </row>
        <row r="781">
          <cell r="A781">
            <v>40127</v>
          </cell>
          <cell r="B781">
            <v>61974</v>
          </cell>
          <cell r="C781" t="str">
            <v>41621-1-020</v>
          </cell>
          <cell r="D781" t="str">
            <v>41620-01-0020-000</v>
          </cell>
          <cell r="H781" t="str">
            <v>DCTO MULTAS PODER JUDICIAL</v>
          </cell>
        </row>
        <row r="782">
          <cell r="A782">
            <v>40128</v>
          </cell>
          <cell r="B782">
            <v>61975</v>
          </cell>
          <cell r="C782" t="str">
            <v>41621-1-021</v>
          </cell>
          <cell r="D782" t="str">
            <v>41620-01-0021-000</v>
          </cell>
          <cell r="H782" t="str">
            <v>DCTO MULTAS IMPUESTAS X CONTRALORIA</v>
          </cell>
        </row>
        <row r="783">
          <cell r="A783">
            <v>40129</v>
          </cell>
          <cell r="B783">
            <v>61976</v>
          </cell>
          <cell r="C783" t="str">
            <v>41621-1-022</v>
          </cell>
          <cell r="D783" t="str">
            <v>41620-01-0022-000</v>
          </cell>
          <cell r="H783" t="str">
            <v>DCTO MULTAS TPTE PUB (TAXIS) SIN CONCESION</v>
          </cell>
        </row>
        <row r="785">
          <cell r="C785" t="str">
            <v>41621-2-000</v>
          </cell>
          <cell r="D785" t="str">
            <v>41620-02-0000-000</v>
          </cell>
          <cell r="H785" t="str">
            <v>Actualizaciones</v>
          </cell>
        </row>
        <row r="786">
          <cell r="A786">
            <v>40602</v>
          </cell>
          <cell r="B786">
            <v>61913</v>
          </cell>
          <cell r="C786" t="str">
            <v>41621-2-001</v>
          </cell>
          <cell r="D786" t="str">
            <v>41620-02-0001-000</v>
          </cell>
          <cell r="H786" t="str">
            <v>ACTUALIZACION MULTAS AGENCIA ESTATAL DEL TRANSPORTE</v>
          </cell>
        </row>
        <row r="787">
          <cell r="A787">
            <v>40601</v>
          </cell>
          <cell r="B787">
            <v>61912</v>
          </cell>
          <cell r="C787" t="str">
            <v>41621-2-002</v>
          </cell>
          <cell r="D787" t="str">
            <v>41620-02-0002-000</v>
          </cell>
          <cell r="H787" t="str">
            <v>ACTUALIZACION MULTAS ESTATALES DIR. CRED. Y COB</v>
          </cell>
        </row>
        <row r="788">
          <cell r="A788">
            <v>40603</v>
          </cell>
          <cell r="B788">
            <v>61977</v>
          </cell>
          <cell r="C788" t="str">
            <v>41621-2-003</v>
          </cell>
          <cell r="D788" t="str">
            <v>41620-02-0003-000</v>
          </cell>
          <cell r="H788" t="str">
            <v>DCTO ACT MULTAS ESTAT. CREDITO Y COBRANZA</v>
          </cell>
        </row>
        <row r="789">
          <cell r="C789" t="str">
            <v>41621-3-000</v>
          </cell>
          <cell r="D789" t="str">
            <v>41620-03-0000-000</v>
          </cell>
          <cell r="H789" t="str">
            <v>Subsidios</v>
          </cell>
        </row>
        <row r="790">
          <cell r="A790">
            <v>40163</v>
          </cell>
          <cell r="B790">
            <v>61914</v>
          </cell>
          <cell r="C790" t="str">
            <v>41621-3-001</v>
          </cell>
          <cell r="D790" t="str">
            <v>41620-03-0001-000</v>
          </cell>
          <cell r="H790" t="str">
            <v>SUBSIDIO MULTAS TRANSPORTE PUB. (TAXIS SIN CONCESION)</v>
          </cell>
        </row>
        <row r="791">
          <cell r="C791" t="str">
            <v>41621-4-000</v>
          </cell>
          <cell r="D791" t="str">
            <v>41620-04-0000-000</v>
          </cell>
          <cell r="H791" t="str">
            <v>Sanciones</v>
          </cell>
        </row>
        <row r="792">
          <cell r="A792">
            <v>40300</v>
          </cell>
          <cell r="B792">
            <v>61915</v>
          </cell>
          <cell r="C792" t="str">
            <v>41621-4-001</v>
          </cell>
          <cell r="D792" t="str">
            <v>41620-04-0001-000</v>
          </cell>
          <cell r="H792" t="str">
            <v>SANCIONES ADMINISTRATIVAS</v>
          </cell>
        </row>
        <row r="793">
          <cell r="A793">
            <v>40906</v>
          </cell>
          <cell r="B793">
            <v>61916</v>
          </cell>
          <cell r="C793" t="str">
            <v>41621-4-002</v>
          </cell>
          <cell r="D793" t="str">
            <v>41620-04-0002-000</v>
          </cell>
          <cell r="H793" t="str">
            <v>SANCIONES A CONTRATISTAS P.E.I.</v>
          </cell>
        </row>
        <row r="794">
          <cell r="C794" t="str">
            <v>41621-5-000</v>
          </cell>
          <cell r="D794" t="str">
            <v>41620-05-0000-000</v>
          </cell>
          <cell r="H794" t="str">
            <v>Gastos de Ejecución</v>
          </cell>
        </row>
        <row r="795">
          <cell r="A795">
            <v>40500</v>
          </cell>
          <cell r="B795">
            <v>61917</v>
          </cell>
          <cell r="C795" t="str">
            <v>41621-5-001</v>
          </cell>
          <cell r="D795" t="str">
            <v>41620-05-0001-000</v>
          </cell>
          <cell r="H795" t="str">
            <v>GASTOS DE EJECUCION</v>
          </cell>
        </row>
        <row r="796">
          <cell r="C796" t="str">
            <v>41621-6-000</v>
          </cell>
          <cell r="D796" t="str">
            <v>41620-06-0000-000</v>
          </cell>
          <cell r="H796" t="str">
            <v>DCTO ACCESORIOS MULTAS ESTATALES</v>
          </cell>
        </row>
        <row r="797">
          <cell r="A797">
            <v>40807</v>
          </cell>
          <cell r="B797">
            <v>61955</v>
          </cell>
          <cell r="C797" t="str">
            <v>41621-6-001</v>
          </cell>
          <cell r="D797" t="str">
            <v>41620-06-0001-000</v>
          </cell>
          <cell r="H797" t="str">
            <v>DCTO ACCESORIOS DE MULTAS</v>
          </cell>
        </row>
        <row r="798">
          <cell r="A798">
            <v>40808</v>
          </cell>
          <cell r="B798">
            <v>61956</v>
          </cell>
          <cell r="C798" t="str">
            <v>41621-6-002</v>
          </cell>
          <cell r="D798" t="str">
            <v>41620-06-0002-000</v>
          </cell>
          <cell r="H798" t="str">
            <v>DCTO ACCS MULTA IMPTO AGENCIA ESTATAL TPTE</v>
          </cell>
        </row>
        <row r="799">
          <cell r="A799">
            <v>40809</v>
          </cell>
          <cell r="B799">
            <v>61957</v>
          </cell>
          <cell r="C799" t="str">
            <v>41621-6-003</v>
          </cell>
          <cell r="D799" t="str">
            <v>41620-06-0003-000</v>
          </cell>
          <cell r="H799" t="str">
            <v>DCTO ACCS MULTAS SUBSCRIA SALUD</v>
          </cell>
        </row>
        <row r="800">
          <cell r="A800">
            <v>40810</v>
          </cell>
          <cell r="B800">
            <v>61958</v>
          </cell>
          <cell r="C800" t="str">
            <v>41621-6-004</v>
          </cell>
          <cell r="D800" t="str">
            <v>41620-06-0004-000</v>
          </cell>
          <cell r="H800" t="str">
            <v>DCTO ACCS MULTAS SUBSCRIA ECOLOGIA</v>
          </cell>
        </row>
        <row r="801">
          <cell r="A801">
            <v>40811</v>
          </cell>
          <cell r="B801">
            <v>61959</v>
          </cell>
          <cell r="C801" t="str">
            <v>41621-6-005</v>
          </cell>
          <cell r="D801" t="str">
            <v>41620-06-0005-000</v>
          </cell>
          <cell r="H801" t="str">
            <v>DCTO ACCESORIOS OTRAS MULTAS</v>
          </cell>
        </row>
        <row r="802">
          <cell r="A802">
            <v>40812</v>
          </cell>
          <cell r="B802">
            <v>61960</v>
          </cell>
          <cell r="C802" t="str">
            <v>41621-6-006</v>
          </cell>
          <cell r="D802" t="str">
            <v>41620-06-0006-000</v>
          </cell>
          <cell r="H802" t="str">
            <v>DCTO ACCS MULTAS PROTECCION CIVIL</v>
          </cell>
        </row>
        <row r="803">
          <cell r="A803">
            <v>40813</v>
          </cell>
          <cell r="B803">
            <v>61961</v>
          </cell>
          <cell r="C803" t="str">
            <v>41621-6-007</v>
          </cell>
          <cell r="D803" t="str">
            <v>41620-06-0007-000</v>
          </cell>
          <cell r="H803" t="str">
            <v>DCTO ACCS MULTAS X INCUMPL. REQUERIMIENTO</v>
          </cell>
        </row>
        <row r="804">
          <cell r="A804">
            <v>40814</v>
          </cell>
          <cell r="B804">
            <v>61962</v>
          </cell>
          <cell r="C804" t="str">
            <v>41621-6-008</v>
          </cell>
          <cell r="D804" t="str">
            <v>41620-06-0008-000</v>
          </cell>
          <cell r="H804" t="str">
            <v>DCTO ACCS MULTAS PODER JUDICIAL</v>
          </cell>
        </row>
        <row r="805">
          <cell r="A805">
            <v>40815</v>
          </cell>
          <cell r="B805">
            <v>61963</v>
          </cell>
          <cell r="C805" t="str">
            <v>41621-6-009</v>
          </cell>
          <cell r="D805" t="str">
            <v>41620-06-0009-000</v>
          </cell>
          <cell r="H805" t="str">
            <v>DCTO ACCS MULTAS IMPTAS X CONTRALORIA</v>
          </cell>
        </row>
        <row r="806">
          <cell r="A806">
            <v>40816</v>
          </cell>
          <cell r="B806">
            <v>61964</v>
          </cell>
          <cell r="C806" t="str">
            <v>41621-6-010</v>
          </cell>
          <cell r="D806" t="str">
            <v>41620-06-0010-000</v>
          </cell>
          <cell r="H806" t="str">
            <v>DCTO ACCS MULTAS TPTE PUBLICO (TAXIS) SIN CONCESION</v>
          </cell>
        </row>
        <row r="807">
          <cell r="A807">
            <v>40818</v>
          </cell>
          <cell r="B807">
            <v>61965</v>
          </cell>
          <cell r="C807" t="str">
            <v>41621-6-011</v>
          </cell>
          <cell r="D807" t="str">
            <v>41620-06-0012-000</v>
          </cell>
          <cell r="H807" t="str">
            <v>DCTO ACCS CONMUTACION DE PENAS</v>
          </cell>
        </row>
        <row r="808">
          <cell r="A808">
            <v>40819</v>
          </cell>
          <cell r="B808">
            <v>61966</v>
          </cell>
          <cell r="C808" t="str">
            <v>41621-6-012</v>
          </cell>
          <cell r="D808" t="str">
            <v>41620-06-0013-000</v>
          </cell>
          <cell r="H808" t="str">
            <v>DCTO ACCS ACT. MULTAS ESTATALES CREDITOS Y COBRANZAS</v>
          </cell>
        </row>
        <row r="809">
          <cell r="C809" t="str">
            <v>41681-1-000</v>
          </cell>
          <cell r="D809" t="str">
            <v>41680-01-0000-000</v>
          </cell>
          <cell r="H809" t="str">
            <v>Accesorios de Aprovechamientos</v>
          </cell>
        </row>
        <row r="810">
          <cell r="A810">
            <v>40212</v>
          </cell>
          <cell r="B810">
            <v>61936</v>
          </cell>
          <cell r="C810" t="str">
            <v>41681-1-001</v>
          </cell>
          <cell r="D810" t="str">
            <v>41680-01-0001-000</v>
          </cell>
          <cell r="H810" t="str">
            <v>RECARGOS PLUSVALIA LINCOLN</v>
          </cell>
        </row>
        <row r="811">
          <cell r="A811">
            <v>40209</v>
          </cell>
          <cell r="B811">
            <v>61937</v>
          </cell>
          <cell r="C811" t="str">
            <v>41681-1-002</v>
          </cell>
          <cell r="D811" t="str">
            <v>41680-01-0002-000</v>
          </cell>
          <cell r="H811" t="str">
            <v>RECARGOS POR MULTAS AGENCIA ESTATAL DEL TRANSPORTE</v>
          </cell>
        </row>
        <row r="812">
          <cell r="A812">
            <v>40505</v>
          </cell>
          <cell r="B812">
            <v>61941</v>
          </cell>
          <cell r="C812" t="str">
            <v>41681-1-003</v>
          </cell>
          <cell r="D812" t="str">
            <v>41680-01-0003-000</v>
          </cell>
          <cell r="H812" t="str">
            <v>GASTOS DE EJECUCION CHEQUES NO PAGADOS</v>
          </cell>
        </row>
        <row r="813">
          <cell r="A813">
            <v>40502</v>
          </cell>
          <cell r="B813">
            <v>61942</v>
          </cell>
          <cell r="C813" t="str">
            <v>41681-1-004</v>
          </cell>
          <cell r="D813" t="str">
            <v>41680-01-0004-000</v>
          </cell>
          <cell r="H813" t="str">
            <v>GASTOS DE EJECUCION X MULTAS AGENCIA EST.TRANSP</v>
          </cell>
        </row>
        <row r="814">
          <cell r="A814">
            <v>57409</v>
          </cell>
          <cell r="B814">
            <v>61953</v>
          </cell>
          <cell r="C814" t="str">
            <v>41681-1-005</v>
          </cell>
          <cell r="D814" t="str">
            <v>41680-01-0005-000</v>
          </cell>
          <cell r="H814" t="str">
            <v>GTOS COBRO CRED. FISC MULTAS GRAL LEY</v>
          </cell>
        </row>
        <row r="815">
          <cell r="A815">
            <v>40821</v>
          </cell>
          <cell r="B815">
            <v>61979</v>
          </cell>
          <cell r="D815" t="str">
            <v>41680-01-0007-000</v>
          </cell>
          <cell r="H815" t="str">
            <v>DCTO ACCS DEUDORES DIV. RECAUDACION</v>
          </cell>
        </row>
        <row r="816">
          <cell r="A816">
            <v>40822</v>
          </cell>
          <cell r="B816">
            <v>61980</v>
          </cell>
          <cell r="D816" t="str">
            <v>41680-01-0008-000</v>
          </cell>
          <cell r="H816" t="str">
            <v>DCTO ACCS DEUDORES DIV. INST. CTROL VEHICULAR</v>
          </cell>
        </row>
        <row r="817">
          <cell r="C817" t="str">
            <v>41691-1-000</v>
          </cell>
          <cell r="D817" t="str">
            <v>41690-01-0000-000</v>
          </cell>
          <cell r="H817" t="str">
            <v>Donativos</v>
          </cell>
        </row>
        <row r="818">
          <cell r="A818">
            <v>41000</v>
          </cell>
          <cell r="B818">
            <v>61918</v>
          </cell>
          <cell r="C818" t="str">
            <v>41691-1-001</v>
          </cell>
          <cell r="D818" t="str">
            <v>41690-01-0001-000</v>
          </cell>
          <cell r="H818" t="str">
            <v>DONATIVOS PARA OBRAS Y GASTOS PUBLICOS</v>
          </cell>
        </row>
        <row r="819">
          <cell r="A819">
            <v>41001</v>
          </cell>
          <cell r="B819">
            <v>61919</v>
          </cell>
          <cell r="C819" t="str">
            <v>41691-1-002</v>
          </cell>
          <cell r="D819" t="str">
            <v>41690-01-0002-000</v>
          </cell>
          <cell r="H819" t="str">
            <v>DONATIVOS PARA OBRAS VIA RAPIDA</v>
          </cell>
        </row>
        <row r="820">
          <cell r="A820">
            <v>41004</v>
          </cell>
          <cell r="B820">
            <v>61920</v>
          </cell>
          <cell r="C820" t="str">
            <v>41691-1-003</v>
          </cell>
          <cell r="D820" t="str">
            <v>41690-01-0003-000</v>
          </cell>
          <cell r="H820" t="str">
            <v>DONATIVOS PARA CRUZ ROJA</v>
          </cell>
        </row>
        <row r="821">
          <cell r="A821">
            <v>41005</v>
          </cell>
          <cell r="B821">
            <v>61921</v>
          </cell>
          <cell r="C821" t="str">
            <v>41691-1-004</v>
          </cell>
          <cell r="D821" t="str">
            <v>41690-01-0004-000</v>
          </cell>
          <cell r="H821" t="str">
            <v>DONATIVOS PARA PATRONATO DE BOMBEROS</v>
          </cell>
        </row>
        <row r="822">
          <cell r="A822">
            <v>41006</v>
          </cell>
          <cell r="B822">
            <v>61922</v>
          </cell>
          <cell r="C822" t="str">
            <v>41691-1-005</v>
          </cell>
          <cell r="D822" t="str">
            <v>41690-01-0005-000</v>
          </cell>
          <cell r="H822" t="str">
            <v>DONATIVOS PARA CRUZ VERDE</v>
          </cell>
        </row>
        <row r="823">
          <cell r="A823">
            <v>41007</v>
          </cell>
          <cell r="B823">
            <v>61923</v>
          </cell>
          <cell r="C823" t="str">
            <v>41691-1-006</v>
          </cell>
          <cell r="D823" t="str">
            <v>41690-01-0006-000</v>
          </cell>
          <cell r="H823" t="str">
            <v>DONATIVOS POR APLICAR</v>
          </cell>
        </row>
        <row r="824">
          <cell r="A824">
            <v>41008</v>
          </cell>
          <cell r="B824">
            <v>61924</v>
          </cell>
          <cell r="C824" t="str">
            <v>41691-1-007</v>
          </cell>
          <cell r="D824" t="str">
            <v>41690-01-0007-000</v>
          </cell>
          <cell r="H824" t="str">
            <v>DONATIVOS PRO-PATRONATO RECONSTRUYAMOS NL</v>
          </cell>
        </row>
        <row r="825">
          <cell r="C825" t="str">
            <v>41691-2-000</v>
          </cell>
          <cell r="D825" t="str">
            <v>41690-02-0000-000</v>
          </cell>
          <cell r="H825" t="str">
            <v>Aportaciones Estatales</v>
          </cell>
        </row>
        <row r="826">
          <cell r="A826">
            <v>40904</v>
          </cell>
          <cell r="B826">
            <v>61925</v>
          </cell>
          <cell r="C826" t="str">
            <v>41691-2-001</v>
          </cell>
          <cell r="D826" t="str">
            <v>41690-02-0001-000</v>
          </cell>
          <cell r="H826" t="str">
            <v>APORTACIONES C.M.C.I.</v>
          </cell>
        </row>
        <row r="827">
          <cell r="A827">
            <v>41101</v>
          </cell>
          <cell r="B827">
            <v>61926</v>
          </cell>
          <cell r="C827" t="str">
            <v>41691-2-002</v>
          </cell>
          <cell r="D827" t="str">
            <v>41690-02-0002-000</v>
          </cell>
          <cell r="H827" t="str">
            <v>APORTACIONES UIE</v>
          </cell>
        </row>
        <row r="828">
          <cell r="A828">
            <v>41102</v>
          </cell>
          <cell r="B828">
            <v>61927</v>
          </cell>
          <cell r="C828" t="str">
            <v>41691-2-003</v>
          </cell>
          <cell r="D828" t="str">
            <v>41690-02-0003-000</v>
          </cell>
          <cell r="H828" t="str">
            <v>APORTACIONES SRIA.CONTRALORIA</v>
          </cell>
        </row>
        <row r="829">
          <cell r="A829">
            <v>41106</v>
          </cell>
          <cell r="B829">
            <v>61928</v>
          </cell>
          <cell r="C829" t="str">
            <v>41691-2-004</v>
          </cell>
          <cell r="D829" t="str">
            <v>41690-02-0004-000</v>
          </cell>
          <cell r="H829" t="str">
            <v>APORTACIONES ICV</v>
          </cell>
        </row>
        <row r="830">
          <cell r="A830">
            <v>41109</v>
          </cell>
          <cell r="B830">
            <v>61929</v>
          </cell>
          <cell r="C830" t="str">
            <v>41691-2-005</v>
          </cell>
          <cell r="D830" t="str">
            <v>41690-02-0005-000</v>
          </cell>
          <cell r="H830" t="str">
            <v>APORTACIONES UANL</v>
          </cell>
        </row>
        <row r="831">
          <cell r="A831">
            <v>41111</v>
          </cell>
          <cell r="B831">
            <v>61930</v>
          </cell>
          <cell r="C831" t="str">
            <v>41691-2-006</v>
          </cell>
          <cell r="D831" t="str">
            <v>41690-02-0006-000</v>
          </cell>
          <cell r="H831" t="str">
            <v>APORTACIONES OTROS ORGANISMOS</v>
          </cell>
        </row>
        <row r="832">
          <cell r="A832">
            <v>41607</v>
          </cell>
          <cell r="B832">
            <v>61931</v>
          </cell>
          <cell r="C832" t="str">
            <v>41691-2-007</v>
          </cell>
          <cell r="D832" t="str">
            <v>41690-02-0007-000</v>
          </cell>
          <cell r="H832" t="str">
            <v>COORD.DE PROY. INFRAC.ESTRATEGICA (COPIES)</v>
          </cell>
        </row>
        <row r="833">
          <cell r="A833">
            <v>44001</v>
          </cell>
          <cell r="B833">
            <v>61932</v>
          </cell>
          <cell r="C833" t="str">
            <v>41691-2-008</v>
          </cell>
          <cell r="D833" t="str">
            <v>41690-02-0008-000</v>
          </cell>
          <cell r="H833" t="str">
            <v>MUNICIPIOS AREA METROPOLITANA</v>
          </cell>
        </row>
        <row r="834">
          <cell r="A834">
            <v>44002</v>
          </cell>
          <cell r="B834">
            <v>61933</v>
          </cell>
          <cell r="C834" t="str">
            <v>41691-2-009</v>
          </cell>
          <cell r="D834" t="str">
            <v>41690-02-0009-000</v>
          </cell>
          <cell r="H834" t="str">
            <v>OTROS MUNICIPIOS</v>
          </cell>
        </row>
        <row r="835">
          <cell r="A835">
            <v>41002</v>
          </cell>
          <cell r="B835">
            <v>61934</v>
          </cell>
          <cell r="C835" t="str">
            <v>41691-2-010</v>
          </cell>
          <cell r="D835" t="str">
            <v>41690-02-0010-000</v>
          </cell>
          <cell r="H835" t="str">
            <v>APORT. AL GOBIERNO DEL EDO. PORK APOYO DE SEGURIDAD</v>
          </cell>
        </row>
        <row r="836">
          <cell r="A836">
            <v>40908</v>
          </cell>
          <cell r="B836">
            <v>61935</v>
          </cell>
          <cell r="C836" t="str">
            <v>41691-2-011</v>
          </cell>
          <cell r="D836" t="str">
            <v>41690-02-0011-000</v>
          </cell>
          <cell r="H836" t="str">
            <v>REINTEGROS DE PRESUPUESTO</v>
          </cell>
        </row>
        <row r="837">
          <cell r="C837" t="str">
            <v>41691-3-000</v>
          </cell>
          <cell r="D837" t="str">
            <v>41690-03-0000-000</v>
          </cell>
          <cell r="H837" t="str">
            <v>Otros Aprovechamientos Varios</v>
          </cell>
        </row>
        <row r="838">
          <cell r="A838">
            <v>40210</v>
          </cell>
          <cell r="B838">
            <v>61938</v>
          </cell>
          <cell r="C838" t="str">
            <v>41691-3-001</v>
          </cell>
          <cell r="D838" t="str">
            <v>41690-03-0001-000</v>
          </cell>
          <cell r="H838" t="str">
            <v>INTS. POR PLAZO X MULTAS ESTATALES DIR.CRED.Y COB.</v>
          </cell>
        </row>
        <row r="839">
          <cell r="A839">
            <v>40206</v>
          </cell>
          <cell r="B839">
            <v>61939</v>
          </cell>
          <cell r="C839" t="str">
            <v>41691-3-002</v>
          </cell>
          <cell r="D839" t="str">
            <v>41690-03-0002-000</v>
          </cell>
          <cell r="H839" t="str">
            <v>INTERESES POR PLAZO I.S.N.</v>
          </cell>
        </row>
        <row r="840">
          <cell r="A840">
            <v>26902</v>
          </cell>
          <cell r="B840">
            <v>61940</v>
          </cell>
          <cell r="C840" t="str">
            <v>41691-3-003</v>
          </cell>
          <cell r="D840" t="str">
            <v>41690-03-0003-000</v>
          </cell>
          <cell r="H840" t="str">
            <v>INTERESES POR CONVENIO CONTROL VEHICULAR</v>
          </cell>
        </row>
        <row r="841">
          <cell r="A841">
            <v>40509</v>
          </cell>
          <cell r="B841">
            <v>61944</v>
          </cell>
          <cell r="C841" t="str">
            <v>41691-3-004</v>
          </cell>
          <cell r="D841" t="str">
            <v>41690-03-0004-000</v>
          </cell>
          <cell r="H841" t="str">
            <v>GASTOS DE COBRANZA PLUSVALIA LINCOLN</v>
          </cell>
        </row>
        <row r="842">
          <cell r="A842">
            <v>40507</v>
          </cell>
          <cell r="B842">
            <v>61943</v>
          </cell>
          <cell r="C842" t="str">
            <v>41691-3-005</v>
          </cell>
          <cell r="D842" t="str">
            <v>41690-03-0005-000</v>
          </cell>
          <cell r="H842" t="str">
            <v>COBRO GASTOS EXTRAORDINARIOS</v>
          </cell>
        </row>
        <row r="843">
          <cell r="A843">
            <v>40701</v>
          </cell>
          <cell r="B843">
            <v>61945</v>
          </cell>
          <cell r="C843" t="str">
            <v>41691-3-006</v>
          </cell>
          <cell r="D843" t="str">
            <v>41690-03-0006-000</v>
          </cell>
          <cell r="H843" t="str">
            <v>SERVICIOS DE MENSAJERIA</v>
          </cell>
        </row>
        <row r="844">
          <cell r="A844">
            <v>40900</v>
          </cell>
          <cell r="B844">
            <v>61946</v>
          </cell>
          <cell r="C844" t="str">
            <v>41691-3-007</v>
          </cell>
          <cell r="D844" t="str">
            <v>41690-03-0007-000</v>
          </cell>
          <cell r="H844" t="str">
            <v>DIVERSOS</v>
          </cell>
        </row>
        <row r="845">
          <cell r="A845">
            <v>46001</v>
          </cell>
          <cell r="B845">
            <v>61947</v>
          </cell>
          <cell r="C845" t="str">
            <v>41691-3-008</v>
          </cell>
          <cell r="D845" t="str">
            <v>41690-03-0008-000</v>
          </cell>
          <cell r="H845" t="str">
            <v>DEVOLUCION DIVERSOS APROVECHAMIENTOS</v>
          </cell>
        </row>
        <row r="846">
          <cell r="A846">
            <v>40250</v>
          </cell>
          <cell r="B846">
            <v>61948</v>
          </cell>
          <cell r="C846" t="str">
            <v>41691-3-009</v>
          </cell>
          <cell r="D846" t="str">
            <v>41690-03-0009-000</v>
          </cell>
          <cell r="H846" t="str">
            <v>BONIFICACIONES PLUSVALIA LINCOLN</v>
          </cell>
        </row>
        <row r="847">
          <cell r="A847">
            <v>40400</v>
          </cell>
          <cell r="B847">
            <v>61949</v>
          </cell>
          <cell r="C847" t="str">
            <v>41691-3-010</v>
          </cell>
          <cell r="D847" t="str">
            <v>41690-03-0010-000</v>
          </cell>
          <cell r="H847" t="str">
            <v>CONMUTACION DE PENAS</v>
          </cell>
        </row>
        <row r="848">
          <cell r="A848">
            <v>46002</v>
          </cell>
          <cell r="B848">
            <v>61951</v>
          </cell>
          <cell r="C848" t="str">
            <v>41691-3-011</v>
          </cell>
          <cell r="D848" t="str">
            <v>41690-03-0011-000</v>
          </cell>
          <cell r="H848" t="str">
            <v>DEV.ISR, IVA, IETU PEQ.CONTRIB. (REPECOS)</v>
          </cell>
        </row>
        <row r="849">
          <cell r="A849">
            <v>57701</v>
          </cell>
          <cell r="B849">
            <v>61952</v>
          </cell>
          <cell r="C849" t="str">
            <v>41691-3-012</v>
          </cell>
          <cell r="D849" t="str">
            <v>41690-03-0012-000</v>
          </cell>
          <cell r="H849" t="str">
            <v>DESCUENTOS ACCESORIOS FEDERALES</v>
          </cell>
        </row>
        <row r="851">
          <cell r="B851">
            <v>62</v>
          </cell>
          <cell r="F851" t="str">
            <v>APROVECHAMIENTOS DE CAPITAL</v>
          </cell>
        </row>
        <row r="854">
          <cell r="B854">
            <v>69</v>
          </cell>
          <cell r="C854" t="str">
            <v>41921-0-000</v>
          </cell>
          <cell r="D854" t="str">
            <v>41920-04-0000-000</v>
          </cell>
          <cell r="F854" t="str">
            <v>APROVECHAMIENTOS NO COMPRENDIDOS EN LAS FRACCIONES DE LA LEY DE INGRESOS</v>
          </cell>
        </row>
        <row r="855">
          <cell r="F855" t="str">
            <v>CAUSADAS EN EJERCICIOS FISCALES ANTERIORES PENDIENTES DE LIQUIDACION DE PAGO</v>
          </cell>
        </row>
        <row r="857">
          <cell r="B857">
            <v>7</v>
          </cell>
          <cell r="C857" t="str">
            <v>41700-0-000</v>
          </cell>
          <cell r="D857" t="str">
            <v>41700-00-0000-000</v>
          </cell>
          <cell r="E857" t="str">
            <v>INGRESOS POR VENTAS DE BIENES Y SERVICIOS</v>
          </cell>
        </row>
        <row r="859">
          <cell r="B859">
            <v>71</v>
          </cell>
          <cell r="C859" t="str">
            <v>41731-0-000</v>
          </cell>
          <cell r="D859" t="str">
            <v>41730-00-0000-000</v>
          </cell>
          <cell r="F859" t="str">
            <v>INGRESOS POR VENTAS DE BIENES Y SERVICIOS DE ORGANISMOS DESCENTRALIZADOS</v>
          </cell>
        </row>
        <row r="861">
          <cell r="B861">
            <v>72</v>
          </cell>
          <cell r="C861" t="str">
            <v>41741-0-000</v>
          </cell>
          <cell r="D861" t="str">
            <v>41740-00-0000-000</v>
          </cell>
          <cell r="F861" t="str">
            <v>INGRESOS DE OPERACIÓN DE ENTIDADES PARAESTATALES EMPRESARIALES</v>
          </cell>
        </row>
        <row r="863">
          <cell r="B863">
            <v>73</v>
          </cell>
          <cell r="C863" t="str">
            <v>41721-0-000</v>
          </cell>
          <cell r="D863" t="str">
            <v>41720-00-0000-000</v>
          </cell>
          <cell r="F863" t="str">
            <v>INGRESOS POR VENTAS DE BIENES Y SERVICIOS PRODUCIDOS EN ESTABLECIMIENTOS</v>
          </cell>
        </row>
        <row r="864">
          <cell r="F864" t="str">
            <v>DEL GOBIERNO CENTRAL</v>
          </cell>
        </row>
        <row r="866">
          <cell r="B866">
            <v>8</v>
          </cell>
          <cell r="C866" t="str">
            <v>4200-0-0000</v>
          </cell>
          <cell r="D866" t="str">
            <v>42100-00-0000-000</v>
          </cell>
          <cell r="E866" t="str">
            <v>PARTICIPACIONES Y APORTACIONES</v>
          </cell>
        </row>
        <row r="868">
          <cell r="B868">
            <v>81</v>
          </cell>
          <cell r="C868" t="str">
            <v>42111-0-000</v>
          </cell>
          <cell r="D868" t="str">
            <v>42110-00-0000-000</v>
          </cell>
          <cell r="F868" t="str">
            <v>PARTICIPACIONES</v>
          </cell>
        </row>
        <row r="869">
          <cell r="B869">
            <v>811</v>
          </cell>
          <cell r="C869" t="str">
            <v>42111-1-000</v>
          </cell>
          <cell r="D869" t="str">
            <v>42110-01-0000-000</v>
          </cell>
          <cell r="G869" t="str">
            <v>PARTICIPACIONES</v>
          </cell>
        </row>
        <row r="870">
          <cell r="A870">
            <v>51300</v>
          </cell>
          <cell r="B870">
            <v>81101</v>
          </cell>
          <cell r="C870" t="str">
            <v>42111-1-001</v>
          </cell>
          <cell r="D870" t="str">
            <v>42110-01-0001-000</v>
          </cell>
          <cell r="H870" t="str">
            <v>FONDO DE PARTICIPACIONES FEDERALES AÑOS ANTERIORES</v>
          </cell>
        </row>
        <row r="871">
          <cell r="A871">
            <v>51400</v>
          </cell>
          <cell r="B871">
            <v>81102</v>
          </cell>
          <cell r="C871" t="str">
            <v>42111-1-002</v>
          </cell>
          <cell r="D871" t="str">
            <v>42110-01-0002-000</v>
          </cell>
          <cell r="H871" t="str">
            <v>FONDO DE FISCALIZACION</v>
          </cell>
        </row>
        <row r="872">
          <cell r="A872">
            <v>53400</v>
          </cell>
          <cell r="B872">
            <v>81103</v>
          </cell>
          <cell r="C872" t="str">
            <v>42111-1-003</v>
          </cell>
          <cell r="D872" t="str">
            <v>42110-01-0003-000</v>
          </cell>
          <cell r="H872" t="str">
            <v xml:space="preserve">FONDO GENERAL DE PARTICIPACIONES </v>
          </cell>
        </row>
        <row r="873">
          <cell r="A873">
            <v>53500</v>
          </cell>
          <cell r="B873">
            <v>81104</v>
          </cell>
          <cell r="C873" t="str">
            <v>42111-1-004</v>
          </cell>
          <cell r="D873" t="str">
            <v>42110-01-0004-000</v>
          </cell>
          <cell r="H873" t="str">
            <v>IMP. ESP. S/PRODUC. Y SERV. ALC. TAB. Y CERVEZA</v>
          </cell>
        </row>
        <row r="874">
          <cell r="A874">
            <v>53501</v>
          </cell>
          <cell r="B874">
            <v>81105</v>
          </cell>
          <cell r="C874" t="str">
            <v>42111-1-005</v>
          </cell>
          <cell r="D874" t="str">
            <v>42110-01-0005-000</v>
          </cell>
          <cell r="H874" t="str">
            <v>IMP. ESP. S/PRODUC. Y SERV. ALC. TAB. Y CERVEZA EJERC.ANTERIORES</v>
          </cell>
        </row>
        <row r="875">
          <cell r="A875">
            <v>53600</v>
          </cell>
          <cell r="B875">
            <v>81106</v>
          </cell>
          <cell r="C875" t="str">
            <v>42111-1-006</v>
          </cell>
          <cell r="D875" t="str">
            <v>42110-01-0006-000</v>
          </cell>
          <cell r="H875" t="str">
            <v>FONDO DE FOMENTO MUNICIPAL</v>
          </cell>
        </row>
        <row r="876">
          <cell r="A876">
            <v>53700</v>
          </cell>
          <cell r="B876">
            <v>81107</v>
          </cell>
          <cell r="C876" t="str">
            <v>42111-1-007</v>
          </cell>
          <cell r="D876" t="str">
            <v>42110-01-0007-000</v>
          </cell>
          <cell r="H876" t="str">
            <v>FONDO DE FOMENTO AÑOS ANTERIORES</v>
          </cell>
        </row>
        <row r="877">
          <cell r="A877">
            <v>70200</v>
          </cell>
          <cell r="B877">
            <v>81108</v>
          </cell>
          <cell r="C877" t="str">
            <v>42111-1-008</v>
          </cell>
          <cell r="D877" t="str">
            <v>42110-01-0008-000</v>
          </cell>
          <cell r="H877" t="str">
            <v>ANTICIPO DE PARTICIPACIONES PARA EL EDO. Y MPIO.</v>
          </cell>
        </row>
        <row r="878">
          <cell r="A878">
            <v>70201</v>
          </cell>
          <cell r="B878">
            <v>81109</v>
          </cell>
          <cell r="C878" t="str">
            <v>42111-1-009</v>
          </cell>
          <cell r="D878" t="str">
            <v>42110-01-0009-000</v>
          </cell>
          <cell r="H878" t="str">
            <v>ANTICIPO EXTRAORDINARIO DE PARTICIPACIONES</v>
          </cell>
        </row>
        <row r="880">
          <cell r="B880">
            <v>82</v>
          </cell>
          <cell r="C880" t="str">
            <v>42121-0-000</v>
          </cell>
          <cell r="D880" t="str">
            <v>42120-00-0000-000</v>
          </cell>
          <cell r="F880" t="str">
            <v>APORTACIONES</v>
          </cell>
        </row>
        <row r="881">
          <cell r="B881">
            <v>821</v>
          </cell>
          <cell r="C881" t="str">
            <v>42121-1-000</v>
          </cell>
          <cell r="D881" t="str">
            <v>42120-01-0000-000</v>
          </cell>
          <cell r="G881" t="str">
            <v>APORTACIONES</v>
          </cell>
        </row>
        <row r="882">
          <cell r="A882">
            <v>59101</v>
          </cell>
          <cell r="B882">
            <v>82101</v>
          </cell>
          <cell r="C882" t="str">
            <v>42121-1-001</v>
          </cell>
          <cell r="D882" t="str">
            <v>42120-01-0001-000</v>
          </cell>
          <cell r="H882" t="str">
            <v>FORTALECIMIENTO A ENTIDADES FEDERATIVAS</v>
          </cell>
        </row>
        <row r="883">
          <cell r="A883">
            <v>59201</v>
          </cell>
          <cell r="B883">
            <v>82102</v>
          </cell>
          <cell r="C883" t="str">
            <v>42121-1-002</v>
          </cell>
          <cell r="D883" t="str">
            <v>42120-01-0002-000</v>
          </cell>
          <cell r="H883" t="str">
            <v>EDUCACION BASICA Y NORMAL</v>
          </cell>
        </row>
        <row r="884">
          <cell r="A884">
            <v>59202</v>
          </cell>
          <cell r="B884">
            <v>82103</v>
          </cell>
          <cell r="C884" t="str">
            <v>42121-1-003</v>
          </cell>
          <cell r="D884" t="str">
            <v>42120-01-0003-000</v>
          </cell>
          <cell r="H884" t="str">
            <v>ALTA CARGA EDUCATIVA</v>
          </cell>
        </row>
        <row r="885">
          <cell r="A885">
            <v>59203</v>
          </cell>
          <cell r="B885">
            <v>82104</v>
          </cell>
          <cell r="C885" t="str">
            <v>42121-1-004</v>
          </cell>
          <cell r="D885" t="str">
            <v>42120-01-0004-000</v>
          </cell>
          <cell r="H885" t="str">
            <v>SERVICIOS DE SALUD</v>
          </cell>
        </row>
        <row r="886">
          <cell r="A886">
            <v>59204</v>
          </cell>
          <cell r="B886">
            <v>82105</v>
          </cell>
          <cell r="C886" t="str">
            <v>42121-1-005</v>
          </cell>
          <cell r="D886" t="str">
            <v>42120-01-0005-000</v>
          </cell>
          <cell r="H886" t="str">
            <v>INFRAESTRUCTURA SOCIAL ESTATAL (FISE)</v>
          </cell>
        </row>
        <row r="887">
          <cell r="A887">
            <v>59205</v>
          </cell>
          <cell r="B887">
            <v>82106</v>
          </cell>
          <cell r="C887" t="str">
            <v>42121-1-006</v>
          </cell>
          <cell r="D887" t="str">
            <v>42120-01-0006-000</v>
          </cell>
          <cell r="H887" t="str">
            <v>INFRAESTRUCTURA SOCIAL MUNICIPAL (FISM)</v>
          </cell>
        </row>
        <row r="888">
          <cell r="A888">
            <v>59206</v>
          </cell>
          <cell r="B888">
            <v>82107</v>
          </cell>
          <cell r="C888" t="str">
            <v>42121-1-007</v>
          </cell>
          <cell r="D888" t="str">
            <v>42120-01-0007-000</v>
          </cell>
          <cell r="H888" t="str">
            <v>FORTALECIMIENTO DE LOS MUNICIPIOS (FORTAMUN)</v>
          </cell>
        </row>
        <row r="889">
          <cell r="A889">
            <v>59207</v>
          </cell>
          <cell r="B889">
            <v>82108</v>
          </cell>
          <cell r="C889" t="str">
            <v>42121-1-008</v>
          </cell>
          <cell r="D889" t="str">
            <v>42120-01-0008-000</v>
          </cell>
          <cell r="H889" t="str">
            <v>ASISTENCIA SOCIAL</v>
          </cell>
        </row>
        <row r="890">
          <cell r="A890">
            <v>59208</v>
          </cell>
          <cell r="B890">
            <v>82109</v>
          </cell>
          <cell r="C890" t="str">
            <v>42121-1-009</v>
          </cell>
          <cell r="D890" t="str">
            <v>42120-01-0009-000</v>
          </cell>
          <cell r="H890" t="str">
            <v>INFRAESTRUCTURA EDUCATIVA BASICA</v>
          </cell>
        </row>
        <row r="891">
          <cell r="A891">
            <v>59209</v>
          </cell>
          <cell r="B891">
            <v>82110</v>
          </cell>
          <cell r="C891" t="str">
            <v>42121-1-010</v>
          </cell>
          <cell r="D891" t="str">
            <v>42120-01-0010-000</v>
          </cell>
          <cell r="H891" t="str">
            <v>INFRAESTRUCTURA EDUCATIVA SUPERIOR</v>
          </cell>
        </row>
        <row r="892">
          <cell r="A892">
            <v>59210</v>
          </cell>
          <cell r="B892">
            <v>82111</v>
          </cell>
          <cell r="C892" t="str">
            <v>42121-1-011</v>
          </cell>
          <cell r="D892" t="str">
            <v>42120-01-0011-000</v>
          </cell>
          <cell r="H892" t="str">
            <v>EDUCACION TECNOLOGICA (FAETA)</v>
          </cell>
        </row>
        <row r="893">
          <cell r="A893">
            <v>59211</v>
          </cell>
          <cell r="B893">
            <v>82112</v>
          </cell>
          <cell r="C893" t="str">
            <v>42121-1-012</v>
          </cell>
          <cell r="D893" t="str">
            <v>42120-01-0012-000</v>
          </cell>
          <cell r="H893" t="str">
            <v>EDUCACION DE ADULTOS</v>
          </cell>
        </row>
        <row r="894">
          <cell r="A894">
            <v>59212</v>
          </cell>
          <cell r="B894">
            <v>82113</v>
          </cell>
          <cell r="C894" t="str">
            <v>42121-1-013</v>
          </cell>
          <cell r="D894" t="str">
            <v>42120-01-0013-000</v>
          </cell>
          <cell r="H894" t="str">
            <v>SEGURIDAD PUBLICA</v>
          </cell>
        </row>
        <row r="895">
          <cell r="A895">
            <v>59213</v>
          </cell>
          <cell r="B895">
            <v>82114</v>
          </cell>
          <cell r="C895" t="str">
            <v>42121-1-014</v>
          </cell>
          <cell r="D895" t="str">
            <v>42120-01-0014-000</v>
          </cell>
          <cell r="H895" t="str">
            <v>APORTACIONES FEDERALES CARRERA MAGISTERIAL</v>
          </cell>
        </row>
        <row r="896">
          <cell r="A896">
            <v>59214</v>
          </cell>
          <cell r="B896">
            <v>82115</v>
          </cell>
          <cell r="C896" t="str">
            <v>42121-1-015</v>
          </cell>
          <cell r="D896" t="str">
            <v>42120-01-0015-000</v>
          </cell>
          <cell r="H896" t="str">
            <v>APORTACIONES FEDERALES CARRERA MAGISTERIAL EJERCICIOS ANTERIORES</v>
          </cell>
        </row>
        <row r="898">
          <cell r="B898">
            <v>83</v>
          </cell>
          <cell r="C898" t="str">
            <v>42131-0-000</v>
          </cell>
          <cell r="D898" t="str">
            <v>42130-00-0000-000</v>
          </cell>
          <cell r="F898" t="str">
            <v>CONVENIOS</v>
          </cell>
        </row>
        <row r="899">
          <cell r="B899">
            <v>831</v>
          </cell>
          <cell r="C899" t="str">
            <v>42131-1-000</v>
          </cell>
          <cell r="D899" t="str">
            <v>42130-01-0000-000</v>
          </cell>
          <cell r="G899" t="str">
            <v>CONVENIOS</v>
          </cell>
        </row>
        <row r="900">
          <cell r="A900">
            <v>59301</v>
          </cell>
          <cell r="B900">
            <v>83101</v>
          </cell>
          <cell r="C900" t="str">
            <v>42131-1-001</v>
          </cell>
          <cell r="D900" t="str">
            <v>42130-01-0001-000</v>
          </cell>
          <cell r="H900" t="str">
            <v>UNIVERSIDAD AUTONOMA DE NUEVO LEON</v>
          </cell>
        </row>
        <row r="901">
          <cell r="A901">
            <v>59302</v>
          </cell>
          <cell r="B901">
            <v>83102</v>
          </cell>
          <cell r="C901" t="str">
            <v>42131-1-002</v>
          </cell>
          <cell r="D901" t="str">
            <v>42130-01-0002-000</v>
          </cell>
          <cell r="H901" t="str">
            <v>APORTACIONES DIVERSAS</v>
          </cell>
        </row>
        <row r="902">
          <cell r="A902">
            <v>59304</v>
          </cell>
          <cell r="B902">
            <v>83103</v>
          </cell>
          <cell r="C902" t="str">
            <v>42131-1-003</v>
          </cell>
          <cell r="D902" t="str">
            <v>42130-01-0003-000</v>
          </cell>
          <cell r="H902" t="str">
            <v>CONAGUA</v>
          </cell>
        </row>
        <row r="903">
          <cell r="A903">
            <v>59305</v>
          </cell>
          <cell r="B903">
            <v>83104</v>
          </cell>
          <cell r="C903" t="str">
            <v>42131-1-004</v>
          </cell>
          <cell r="D903" t="str">
            <v>42130-01-0004-000</v>
          </cell>
          <cell r="H903" t="str">
            <v>CAPUFE</v>
          </cell>
        </row>
        <row r="904">
          <cell r="A904">
            <v>59312</v>
          </cell>
          <cell r="B904">
            <v>83105</v>
          </cell>
          <cell r="C904" t="str">
            <v>42131-1-005</v>
          </cell>
          <cell r="D904" t="str">
            <v>42130-01-0005-000</v>
          </cell>
          <cell r="H904" t="str">
            <v>INFRAESTRUCTURA EDUCATIVA NIVEL MEDIO SUPERIOR</v>
          </cell>
        </row>
        <row r="905">
          <cell r="A905">
            <v>59313</v>
          </cell>
          <cell r="B905">
            <v>83106</v>
          </cell>
          <cell r="C905" t="str">
            <v>42131-1-006</v>
          </cell>
          <cell r="D905" t="str">
            <v>42130-01-0006-000</v>
          </cell>
          <cell r="H905" t="str">
            <v>COMISION NACIONAL FORESTAL</v>
          </cell>
        </row>
        <row r="906">
          <cell r="A906">
            <v>59314</v>
          </cell>
          <cell r="B906">
            <v>83107</v>
          </cell>
          <cell r="C906" t="str">
            <v>42131-1-007</v>
          </cell>
          <cell r="D906" t="str">
            <v>42130-01-0007-000</v>
          </cell>
          <cell r="H906" t="str">
            <v>PROGRAMA TECNOLOGIAS EDUCATIVAS Y DE LA INFORMACION</v>
          </cell>
        </row>
        <row r="907">
          <cell r="A907">
            <v>59316</v>
          </cell>
          <cell r="B907">
            <v>83108</v>
          </cell>
          <cell r="C907" t="str">
            <v>42131-1-008</v>
          </cell>
          <cell r="D907" t="str">
            <v>42130-01-0008-000</v>
          </cell>
          <cell r="H907" t="str">
            <v>CENTRO DE DESARROLLO INFANTIL (CENDIS)</v>
          </cell>
        </row>
        <row r="908">
          <cell r="A908">
            <v>59320</v>
          </cell>
          <cell r="B908">
            <v>83109</v>
          </cell>
          <cell r="C908" t="str">
            <v>42131-1-009</v>
          </cell>
          <cell r="D908" t="str">
            <v>42130-01-0009-000</v>
          </cell>
          <cell r="H908" t="str">
            <v>INFRAESTRUCTURA EDUCATIVA (CAPFCE)</v>
          </cell>
        </row>
        <row r="909">
          <cell r="A909">
            <v>59321</v>
          </cell>
          <cell r="B909">
            <v>83110</v>
          </cell>
          <cell r="C909" t="str">
            <v>42131-1-010</v>
          </cell>
          <cell r="D909" t="str">
            <v>42130-01-0010-000</v>
          </cell>
          <cell r="H909" t="str">
            <v>OTROS SECRETARIA DE EDUCACION PUBLICA</v>
          </cell>
        </row>
        <row r="910">
          <cell r="A910">
            <v>59324</v>
          </cell>
          <cell r="B910">
            <v>83111</v>
          </cell>
          <cell r="C910" t="str">
            <v>42131-1-011</v>
          </cell>
          <cell r="D910" t="str">
            <v>42130-01-0011-000</v>
          </cell>
          <cell r="H910" t="str">
            <v>FONDO METROPOLITANO</v>
          </cell>
        </row>
        <row r="911">
          <cell r="A911">
            <v>59325</v>
          </cell>
          <cell r="B911">
            <v>83112</v>
          </cell>
          <cell r="C911" t="str">
            <v>42131-1-012</v>
          </cell>
          <cell r="D911" t="str">
            <v>42130-01-0012-000</v>
          </cell>
          <cell r="H911" t="str">
            <v>PROGRAMA DESARROLLO REGIONAL</v>
          </cell>
        </row>
        <row r="912">
          <cell r="A912">
            <v>59326</v>
          </cell>
          <cell r="B912">
            <v>83113</v>
          </cell>
          <cell r="C912" t="str">
            <v>42131-1-013</v>
          </cell>
          <cell r="D912" t="str">
            <v>42130-01-0013-000</v>
          </cell>
          <cell r="H912" t="str">
            <v>PROGRAMAS SERVICIOS DE SALUD</v>
          </cell>
        </row>
        <row r="913">
          <cell r="A913">
            <v>59329</v>
          </cell>
          <cell r="B913">
            <v>83114</v>
          </cell>
          <cell r="C913" t="str">
            <v>42131-1-014</v>
          </cell>
          <cell r="D913" t="str">
            <v>42130-01-0014-000</v>
          </cell>
          <cell r="H913" t="str">
            <v>SEGURIDAD PUBLICA SUBSIDIO MUNICIPIO MONTERREY RAMO 36</v>
          </cell>
        </row>
        <row r="914">
          <cell r="A914">
            <v>59330</v>
          </cell>
          <cell r="B914">
            <v>83115</v>
          </cell>
          <cell r="C914" t="str">
            <v>42131-1-015</v>
          </cell>
          <cell r="D914" t="str">
            <v>42130-01-0015-000</v>
          </cell>
          <cell r="H914" t="str">
            <v>(CECYTE) COLEGIO DE ESTUDIOS CIENT. Y TEC.</v>
          </cell>
        </row>
        <row r="915">
          <cell r="A915">
            <v>59331</v>
          </cell>
          <cell r="B915">
            <v>83116</v>
          </cell>
          <cell r="C915" t="str">
            <v>42131-1-016</v>
          </cell>
          <cell r="D915" t="str">
            <v>42130-01-0016-000</v>
          </cell>
          <cell r="H915" t="str">
            <v>(ICET) INST. DE CAP. Y EDUCACION P/EL TRABAJO</v>
          </cell>
        </row>
        <row r="916">
          <cell r="A916">
            <v>59332</v>
          </cell>
          <cell r="B916">
            <v>83117</v>
          </cell>
          <cell r="C916" t="str">
            <v>42131-1-017</v>
          </cell>
          <cell r="D916" t="str">
            <v>42130-01-0017-000</v>
          </cell>
          <cell r="H916" t="str">
            <v>PROGRAMA DE ACTUALIZACION Y REGISTRO(PAR)</v>
          </cell>
        </row>
        <row r="917">
          <cell r="A917">
            <v>59333</v>
          </cell>
          <cell r="B917">
            <v>83118</v>
          </cell>
          <cell r="C917" t="str">
            <v>42131-1-018</v>
          </cell>
          <cell r="D917" t="str">
            <v>42130-01-0018-000</v>
          </cell>
          <cell r="H917" t="str">
            <v>FONDO NAL. INFRA. (FONADIN)</v>
          </cell>
        </row>
        <row r="918">
          <cell r="A918">
            <v>59334</v>
          </cell>
          <cell r="B918">
            <v>83119</v>
          </cell>
          <cell r="C918" t="str">
            <v>42131-1-019</v>
          </cell>
          <cell r="D918" t="str">
            <v>42130-01-0019-000</v>
          </cell>
          <cell r="H918" t="str">
            <v>FONDO P/LA RECONSTRUCCION DE ENTID. FED.(FONAREC)</v>
          </cell>
        </row>
        <row r="919">
          <cell r="A919">
            <v>59335</v>
          </cell>
          <cell r="B919">
            <v>83120</v>
          </cell>
          <cell r="D919" t="str">
            <v>42130-01-0020-000</v>
          </cell>
          <cell r="H919" t="str">
            <v>CONV. PROGRAMA SEGURO POPULAR</v>
          </cell>
        </row>
        <row r="921">
          <cell r="B921">
            <v>9</v>
          </cell>
          <cell r="C921" t="str">
            <v>42200-0-000</v>
          </cell>
          <cell r="D921" t="str">
            <v>42200-00-0000-000</v>
          </cell>
          <cell r="E921" t="str">
            <v>TRANSFERENCIAS, ASIGNACIONES, SUBSIDIOS Y OTRAS AYUDAS</v>
          </cell>
        </row>
        <row r="923">
          <cell r="B923">
            <v>91</v>
          </cell>
          <cell r="C923" t="str">
            <v>42211-0-000</v>
          </cell>
          <cell r="D923" t="str">
            <v>42210-00-0000-000</v>
          </cell>
          <cell r="F923" t="str">
            <v>TRANSFERENCIAS INTERNAS Y ASIGNACIONES AL SECTOR PUBLICO</v>
          </cell>
        </row>
        <row r="924">
          <cell r="B924">
            <v>911</v>
          </cell>
          <cell r="C924" t="str">
            <v>42211-1-000</v>
          </cell>
          <cell r="D924" t="str">
            <v>42210-01-0000-000</v>
          </cell>
          <cell r="G924" t="str">
            <v>TRANSFERENCIAS</v>
          </cell>
        </row>
        <row r="925">
          <cell r="A925">
            <v>59303</v>
          </cell>
          <cell r="B925">
            <v>91101</v>
          </cell>
          <cell r="C925" t="str">
            <v>42211-1-001</v>
          </cell>
          <cell r="D925" t="str">
            <v>42210-01-0001-000</v>
          </cell>
          <cell r="H925" t="str">
            <v>PROGRAMAS SECRETARIA DE DESARROLLO SUSTENTABLE</v>
          </cell>
        </row>
        <row r="926">
          <cell r="A926">
            <v>59309</v>
          </cell>
          <cell r="B926">
            <v>91102</v>
          </cell>
          <cell r="C926" t="str">
            <v>42211-1-002</v>
          </cell>
          <cell r="D926" t="str">
            <v>42210-01-0002-000</v>
          </cell>
          <cell r="H926" t="str">
            <v>ALIMENTO REOS FEDERALES (SOCORRO DE LEY)</v>
          </cell>
        </row>
        <row r="927">
          <cell r="A927">
            <v>59310</v>
          </cell>
          <cell r="B927">
            <v>91103</v>
          </cell>
          <cell r="C927" t="str">
            <v>42211-1-003</v>
          </cell>
          <cell r="D927" t="str">
            <v>42210-01-0003-000</v>
          </cell>
          <cell r="H927" t="str">
            <v>FONDO DE APOYO A LA MICRO PEQ. Y MEDIANA EMPRESA</v>
          </cell>
        </row>
        <row r="928">
          <cell r="A928">
            <v>59311</v>
          </cell>
          <cell r="B928">
            <v>91104</v>
          </cell>
          <cell r="C928" t="str">
            <v>42211-1-004</v>
          </cell>
          <cell r="D928" t="str">
            <v>42210-01-0004-000</v>
          </cell>
          <cell r="H928" t="str">
            <v>FONDO DE FOMENTO A LA INTEGRACION DE CADENAS PRODUCTIVAS</v>
          </cell>
        </row>
        <row r="929">
          <cell r="A929">
            <v>59315</v>
          </cell>
          <cell r="B929">
            <v>91105</v>
          </cell>
          <cell r="C929" t="str">
            <v>42211-1-005</v>
          </cell>
          <cell r="D929" t="str">
            <v>42210-01-0005-000</v>
          </cell>
          <cell r="H929" t="str">
            <v>FIDEICOMISO INFRAESTRUCTURA DE LOS ESTADOS</v>
          </cell>
        </row>
        <row r="930">
          <cell r="A930">
            <v>59317</v>
          </cell>
          <cell r="B930">
            <v>91106</v>
          </cell>
          <cell r="C930" t="str">
            <v>42211-1-006</v>
          </cell>
          <cell r="D930" t="str">
            <v>42210-01-0006-000</v>
          </cell>
          <cell r="H930" t="str">
            <v>FIDEICOMISO INFRAESTRUCTURA DE LOS ESTADOS PTE. AÑO</v>
          </cell>
        </row>
        <row r="931">
          <cell r="A931">
            <v>59319</v>
          </cell>
          <cell r="B931">
            <v>91107</v>
          </cell>
          <cell r="C931" t="str">
            <v>42211-1-007</v>
          </cell>
          <cell r="D931" t="str">
            <v>42210-01-0007-000</v>
          </cell>
          <cell r="H931" t="str">
            <v>FONDO DE EST. DE ING. DE LAS ENTIDADES FED.</v>
          </cell>
        </row>
        <row r="932">
          <cell r="A932">
            <v>59322</v>
          </cell>
          <cell r="B932">
            <v>91108</v>
          </cell>
          <cell r="C932" t="str">
            <v>42211-1-008</v>
          </cell>
          <cell r="D932" t="str">
            <v>42210-01-0008-000</v>
          </cell>
          <cell r="H932" t="str">
            <v>FONDO DE EST.DE INGRESOS ENT. FED. EJERCICIO ANTERIORES</v>
          </cell>
        </row>
        <row r="933">
          <cell r="A933">
            <v>59323</v>
          </cell>
          <cell r="B933">
            <v>91109</v>
          </cell>
          <cell r="C933" t="str">
            <v>42211-1-009</v>
          </cell>
          <cell r="D933" t="str">
            <v>42210-01-0009-000</v>
          </cell>
          <cell r="H933" t="str">
            <v>APOYO FINANCIERO TRANSITORIO</v>
          </cell>
        </row>
        <row r="934">
          <cell r="A934">
            <v>59327</v>
          </cell>
          <cell r="B934">
            <v>91110</v>
          </cell>
          <cell r="C934" t="str">
            <v>42211-1-010</v>
          </cell>
          <cell r="D934" t="str">
            <v>42210-01-0010-000</v>
          </cell>
          <cell r="H934" t="str">
            <v>PROGRAMA PARA LA FISCALIZACION DEL GASTO FEDERALIZADO (PROFIS)</v>
          </cell>
        </row>
        <row r="935">
          <cell r="A935">
            <v>59328</v>
          </cell>
          <cell r="B935">
            <v>91111</v>
          </cell>
          <cell r="C935" t="str">
            <v>42211-1-011</v>
          </cell>
          <cell r="D935" t="str">
            <v>42210-01-0011-000</v>
          </cell>
          <cell r="H935" t="str">
            <v>PROGRAMA PARA EL DESARROLLO INDUSTRIAL SOFTWARE (PROSOFT)</v>
          </cell>
        </row>
        <row r="936">
          <cell r="A936">
            <v>59400</v>
          </cell>
          <cell r="B936">
            <v>91112</v>
          </cell>
          <cell r="C936" t="str">
            <v>42211-1-012</v>
          </cell>
          <cell r="D936" t="str">
            <v>42210-01-0012-000</v>
          </cell>
          <cell r="H936" t="str">
            <v>DEVOLUCION DE APORTACIONES FEDERALES</v>
          </cell>
        </row>
        <row r="938">
          <cell r="B938">
            <v>92</v>
          </cell>
          <cell r="C938" t="str">
            <v>42221-0-000</v>
          </cell>
          <cell r="D938" t="str">
            <v>42220-00-0000-000</v>
          </cell>
          <cell r="F938" t="str">
            <v>TRANSFERENCIAS AL RESTO DEL SECTOR PUBLICO</v>
          </cell>
        </row>
        <row r="940">
          <cell r="B940">
            <v>93</v>
          </cell>
          <cell r="C940" t="str">
            <v>42231-0-000</v>
          </cell>
          <cell r="D940" t="str">
            <v>42230-00-0000-000</v>
          </cell>
          <cell r="F940" t="str">
            <v>SUBSIDIOS Y SUBVENCIONES</v>
          </cell>
        </row>
        <row r="942">
          <cell r="B942">
            <v>94</v>
          </cell>
          <cell r="C942" t="str">
            <v>42241-0-000</v>
          </cell>
          <cell r="D942" t="str">
            <v>42240-00-0000-000</v>
          </cell>
          <cell r="F942" t="str">
            <v>AYUDAS SOCIALES</v>
          </cell>
        </row>
        <row r="943">
          <cell r="B943">
            <v>941</v>
          </cell>
          <cell r="C943" t="str">
            <v>42241-1-000</v>
          </cell>
          <cell r="D943" t="str">
            <v>42240-01-0000-000</v>
          </cell>
          <cell r="G943" t="str">
            <v>AYUDAS SOCIALES</v>
          </cell>
        </row>
        <row r="944">
          <cell r="A944">
            <v>59306</v>
          </cell>
          <cell r="B944">
            <v>94101</v>
          </cell>
          <cell r="C944" t="str">
            <v>42241-1-001</v>
          </cell>
          <cell r="D944" t="str">
            <v>42240-01-0001-000</v>
          </cell>
          <cell r="H944" t="str">
            <v>BECAS PROBECAT</v>
          </cell>
        </row>
        <row r="945">
          <cell r="A945">
            <v>59307</v>
          </cell>
          <cell r="B945">
            <v>94102</v>
          </cell>
          <cell r="C945" t="str">
            <v>42241-1-002</v>
          </cell>
          <cell r="D945" t="str">
            <v>42240-01-0002-000</v>
          </cell>
          <cell r="H945" t="str">
            <v>BECAS PROFSNE</v>
          </cell>
        </row>
        <row r="946">
          <cell r="A946">
            <v>59308</v>
          </cell>
          <cell r="B946">
            <v>94103</v>
          </cell>
          <cell r="C946" t="str">
            <v>42241-1-003</v>
          </cell>
          <cell r="D946" t="str">
            <v>42240-01-0003-000</v>
          </cell>
          <cell r="H946" t="str">
            <v>FIDEICOMISO DE APOYO A LOS AHORRADORES</v>
          </cell>
        </row>
        <row r="948">
          <cell r="B948">
            <v>95</v>
          </cell>
          <cell r="C948" t="str">
            <v>42251-0-000</v>
          </cell>
          <cell r="D948" t="str">
            <v>42250-00-0000-000</v>
          </cell>
          <cell r="F948" t="str">
            <v>PENSIONES Y JUBILACIONES</v>
          </cell>
        </row>
        <row r="950">
          <cell r="B950">
            <v>96</v>
          </cell>
          <cell r="F950" t="str">
            <v>TRANSFERENCIAS A FIDEICOMISOS, MANDATOS Y ANALOGOS</v>
          </cell>
        </row>
        <row r="952">
          <cell r="E952" t="str">
            <v>INGRESOS DERIVADOS DE FINANCIAMIENTOS</v>
          </cell>
        </row>
        <row r="953">
          <cell r="B953">
            <v>0</v>
          </cell>
        </row>
        <row r="955">
          <cell r="B955" t="str">
            <v>01</v>
          </cell>
          <cell r="F955" t="str">
            <v>ENDEUDAMIENTO INTERNO</v>
          </cell>
        </row>
        <row r="957">
          <cell r="A957">
            <v>47000</v>
          </cell>
          <cell r="B957">
            <v>97101</v>
          </cell>
          <cell r="C957" t="str">
            <v>22311-3-001</v>
          </cell>
          <cell r="D957" t="str">
            <v>22310-03-0001-000</v>
          </cell>
          <cell r="H957" t="str">
            <v>FINANCIAMIENTO PUBLICO</v>
          </cell>
        </row>
        <row r="959">
          <cell r="B959" t="str">
            <v>02</v>
          </cell>
          <cell r="F959" t="str">
            <v>ENDEUDAMIENTO EXTERNO</v>
          </cell>
        </row>
      </sheetData>
      <sheetData sheetId="2" refreshError="1">
        <row r="1">
          <cell r="A1" t="str">
            <v>PARTIDA NORMAL</v>
          </cell>
          <cell r="B1" t="str">
            <v>PARTIDA NUEVA</v>
          </cell>
          <cell r="C1" t="str">
            <v>PARTIDA CONTABLE</v>
          </cell>
          <cell r="E1" t="str">
            <v>RECAUDACIÓN DE INGRESOS MENSUAL Y ACUMULADO</v>
          </cell>
        </row>
        <row r="2">
          <cell r="E2" t="str">
            <v>Estado de Ingresos del 1o. de Enero al 31 de Agosto del 2012</v>
          </cell>
          <cell r="AE2" t="str">
            <v>PREVIO 3</v>
          </cell>
        </row>
        <row r="3">
          <cell r="D3" t="str">
            <v>PARTIDA</v>
          </cell>
          <cell r="G3" t="str">
            <v>NOMBRE</v>
          </cell>
          <cell r="H3" t="str">
            <v>ENERO</v>
          </cell>
          <cell r="I3" t="str">
            <v>FEBRERO</v>
          </cell>
          <cell r="J3" t="str">
            <v>MARZO</v>
          </cell>
          <cell r="K3" t="str">
            <v>1er TRIMESTRE</v>
          </cell>
          <cell r="L3" t="str">
            <v>ABRIL</v>
          </cell>
          <cell r="M3" t="str">
            <v>MAYO</v>
          </cell>
          <cell r="N3" t="str">
            <v>JUNIO</v>
          </cell>
          <cell r="O3" t="str">
            <v>2do TRIMESTRE</v>
          </cell>
          <cell r="P3" t="str">
            <v>JULIO</v>
          </cell>
          <cell r="Q3" t="str">
            <v>AGOSTO</v>
          </cell>
          <cell r="R3" t="str">
            <v>SEPTIEMBRE</v>
          </cell>
          <cell r="S3" t="str">
            <v>3er TRIMESTRE</v>
          </cell>
          <cell r="T3" t="str">
            <v>OCTUBRE</v>
          </cell>
          <cell r="U3" t="str">
            <v>NOVIEMBRE</v>
          </cell>
          <cell r="V3" t="str">
            <v>DICIEMBRE</v>
          </cell>
          <cell r="W3" t="str">
            <v>4to TRIMESTRE</v>
          </cell>
          <cell r="X3" t="str">
            <v>ACUMULADO</v>
          </cell>
          <cell r="AA3" t="str">
            <v>DIF</v>
          </cell>
          <cell r="AB3" t="str">
            <v xml:space="preserve">ACUMULADO </v>
          </cell>
          <cell r="AE3" t="str">
            <v>Partida</v>
          </cell>
          <cell r="AG3" t="str">
            <v>Nombre</v>
          </cell>
          <cell r="AH3" t="str">
            <v>Mensual</v>
          </cell>
          <cell r="AI3" t="str">
            <v>Acumulado</v>
          </cell>
        </row>
        <row r="4">
          <cell r="A4">
            <v>0</v>
          </cell>
          <cell r="B4" t="e">
            <v>#N/A</v>
          </cell>
          <cell r="C4" t="e">
            <v>#N/A</v>
          </cell>
          <cell r="D4">
            <v>0</v>
          </cell>
          <cell r="G4" t="str">
            <v>I  M  P  U  E  S  T  O  S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S4">
            <v>0</v>
          </cell>
          <cell r="W4">
            <v>0</v>
          </cell>
          <cell r="X4">
            <v>0</v>
          </cell>
          <cell r="AA4">
            <v>0</v>
          </cell>
          <cell r="AB4">
            <v>0</v>
          </cell>
          <cell r="AE4">
            <v>0</v>
          </cell>
          <cell r="AF4">
            <v>0</v>
          </cell>
          <cell r="AG4" t="str">
            <v>I  M  P  U  E  S  T  O  S</v>
          </cell>
          <cell r="AH4">
            <v>0</v>
          </cell>
          <cell r="AI4">
            <v>0</v>
          </cell>
        </row>
        <row r="5">
          <cell r="A5">
            <v>12500</v>
          </cell>
          <cell r="B5">
            <v>15101</v>
          </cell>
          <cell r="C5" t="str">
            <v>41151-1-001</v>
          </cell>
          <cell r="D5">
            <v>12500</v>
          </cell>
          <cell r="E5">
            <v>125</v>
          </cell>
          <cell r="F5">
            <v>0</v>
          </cell>
          <cell r="G5" t="str">
            <v>S O B R E   N O M I N A S</v>
          </cell>
          <cell r="H5">
            <v>382913310.25999999</v>
          </cell>
          <cell r="I5">
            <v>237297067.90000001</v>
          </cell>
          <cell r="J5">
            <v>245842624.69999999</v>
          </cell>
          <cell r="K5">
            <v>866053002.8599999</v>
          </cell>
          <cell r="L5">
            <v>296411755.94999999</v>
          </cell>
          <cell r="M5">
            <v>250016014.09</v>
          </cell>
          <cell r="N5">
            <v>267165747.90000001</v>
          </cell>
          <cell r="O5">
            <v>813593517.93999994</v>
          </cell>
          <cell r="P5">
            <v>248651208.12</v>
          </cell>
          <cell r="Q5">
            <v>267189358.16999999</v>
          </cell>
          <cell r="S5">
            <v>515840566.28999996</v>
          </cell>
          <cell r="W5">
            <v>0</v>
          </cell>
          <cell r="X5">
            <v>2195487087.0900002</v>
          </cell>
          <cell r="AA5">
            <v>0</v>
          </cell>
          <cell r="AB5">
            <v>2195487087.0900002</v>
          </cell>
          <cell r="AE5">
            <v>125</v>
          </cell>
          <cell r="AF5">
            <v>0</v>
          </cell>
          <cell r="AG5" t="str">
            <v>S O B R E   N O M I N A S</v>
          </cell>
          <cell r="AH5">
            <v>267189358.16999999</v>
          </cell>
          <cell r="AI5">
            <v>2195487087.0900002</v>
          </cell>
        </row>
        <row r="6">
          <cell r="A6">
            <v>12502</v>
          </cell>
          <cell r="B6">
            <v>15103</v>
          </cell>
          <cell r="C6" t="str">
            <v>41151-1-003</v>
          </cell>
          <cell r="D6">
            <v>12502</v>
          </cell>
          <cell r="E6">
            <v>125</v>
          </cell>
          <cell r="F6">
            <v>2</v>
          </cell>
          <cell r="G6" t="str">
            <v>I.S.N. ACTOS DE FISCALIZACION</v>
          </cell>
          <cell r="H6">
            <v>413359</v>
          </cell>
          <cell r="I6">
            <v>121180</v>
          </cell>
          <cell r="J6">
            <v>584880</v>
          </cell>
          <cell r="K6">
            <v>1119419</v>
          </cell>
          <cell r="L6">
            <v>134028</v>
          </cell>
          <cell r="M6">
            <v>305855.99</v>
          </cell>
          <cell r="N6">
            <v>997577.97</v>
          </cell>
          <cell r="O6">
            <v>1437461.96</v>
          </cell>
          <cell r="P6">
            <v>574422.44999999995</v>
          </cell>
          <cell r="Q6">
            <v>0</v>
          </cell>
          <cell r="S6">
            <v>574422.44999999995</v>
          </cell>
          <cell r="W6">
            <v>0</v>
          </cell>
          <cell r="X6">
            <v>3131303.41</v>
          </cell>
          <cell r="AA6">
            <v>0</v>
          </cell>
          <cell r="AB6">
            <v>3131303.41</v>
          </cell>
          <cell r="AE6">
            <v>125</v>
          </cell>
          <cell r="AF6">
            <v>2</v>
          </cell>
          <cell r="AG6" t="str">
            <v>I.S.N. ACTOS DE FISCALIZACION</v>
          </cell>
          <cell r="AH6">
            <v>0</v>
          </cell>
          <cell r="AI6">
            <v>3131303.41</v>
          </cell>
        </row>
        <row r="7">
          <cell r="A7">
            <v>12503</v>
          </cell>
          <cell r="B7">
            <v>15108</v>
          </cell>
          <cell r="C7" t="str">
            <v>41151-1-008</v>
          </cell>
          <cell r="D7">
            <v>12503</v>
          </cell>
          <cell r="E7">
            <v>125</v>
          </cell>
          <cell r="F7">
            <v>3</v>
          </cell>
          <cell r="G7" t="str">
            <v>ACTUALIZACION DE ISN ACTOS FIS.</v>
          </cell>
          <cell r="H7">
            <v>29302</v>
          </cell>
          <cell r="I7">
            <v>18749</v>
          </cell>
          <cell r="J7">
            <v>69618</v>
          </cell>
          <cell r="K7">
            <v>117669</v>
          </cell>
          <cell r="L7">
            <v>15613</v>
          </cell>
          <cell r="M7">
            <v>21199.02</v>
          </cell>
          <cell r="N7">
            <v>16228.19</v>
          </cell>
          <cell r="O7">
            <v>53040.210000000006</v>
          </cell>
          <cell r="P7">
            <v>60852.82</v>
          </cell>
          <cell r="Q7">
            <v>0</v>
          </cell>
          <cell r="S7">
            <v>60852.82</v>
          </cell>
          <cell r="W7">
            <v>0</v>
          </cell>
          <cell r="X7">
            <v>231562.03</v>
          </cell>
          <cell r="AA7">
            <v>0</v>
          </cell>
          <cell r="AB7">
            <v>231562.03</v>
          </cell>
          <cell r="AE7">
            <v>125</v>
          </cell>
          <cell r="AF7">
            <v>3</v>
          </cell>
          <cell r="AG7" t="str">
            <v>ACTUALIZACION DE ISN ACTOS FIS.</v>
          </cell>
          <cell r="AH7">
            <v>0</v>
          </cell>
          <cell r="AI7">
            <v>231562.03</v>
          </cell>
        </row>
        <row r="8">
          <cell r="A8">
            <v>12504</v>
          </cell>
          <cell r="B8">
            <v>15109</v>
          </cell>
          <cell r="C8" t="str">
            <v>41151-1-009</v>
          </cell>
          <cell r="D8">
            <v>12504</v>
          </cell>
          <cell r="E8">
            <v>125</v>
          </cell>
          <cell r="F8">
            <v>4</v>
          </cell>
          <cell r="G8" t="str">
            <v>ACTUALIZACION DE I.S.N.</v>
          </cell>
          <cell r="H8">
            <v>96405.7</v>
          </cell>
          <cell r="I8">
            <v>164991.01</v>
          </cell>
          <cell r="J8">
            <v>148419.04999999999</v>
          </cell>
          <cell r="K8">
            <v>409815.76</v>
          </cell>
          <cell r="L8">
            <v>131758.37</v>
          </cell>
          <cell r="M8">
            <v>162271.76999999999</v>
          </cell>
          <cell r="N8">
            <v>152522.16</v>
          </cell>
          <cell r="O8">
            <v>446552.30000000005</v>
          </cell>
          <cell r="P8">
            <v>97668.46</v>
          </cell>
          <cell r="Q8">
            <v>195336.15</v>
          </cell>
          <cell r="S8">
            <v>293004.61</v>
          </cell>
          <cell r="W8">
            <v>0</v>
          </cell>
          <cell r="X8">
            <v>1149372.67</v>
          </cell>
          <cell r="AA8">
            <v>0</v>
          </cell>
          <cell r="AB8">
            <v>1149372.67</v>
          </cell>
          <cell r="AE8">
            <v>125</v>
          </cell>
          <cell r="AF8">
            <v>4</v>
          </cell>
          <cell r="AG8" t="str">
            <v>ACTUALIZACION DE I.S.N.</v>
          </cell>
          <cell r="AH8">
            <v>195336.15</v>
          </cell>
          <cell r="AI8">
            <v>1149372.67</v>
          </cell>
        </row>
        <row r="9">
          <cell r="A9">
            <v>12505</v>
          </cell>
          <cell r="B9">
            <v>15104</v>
          </cell>
          <cell r="C9" t="str">
            <v>41151-1-004</v>
          </cell>
          <cell r="D9">
            <v>12505</v>
          </cell>
          <cell r="E9">
            <v>125</v>
          </cell>
          <cell r="F9">
            <v>5</v>
          </cell>
          <cell r="G9" t="str">
            <v>IMPUESTO SOBRE NOMINAS POR CREDITO</v>
          </cell>
          <cell r="H9">
            <v>528224.87</v>
          </cell>
          <cell r="I9">
            <v>596097.56999999995</v>
          </cell>
          <cell r="J9">
            <v>527976.55000000005</v>
          </cell>
          <cell r="K9">
            <v>1652298.99</v>
          </cell>
          <cell r="L9">
            <v>617395.72</v>
          </cell>
          <cell r="M9">
            <v>399027.18</v>
          </cell>
          <cell r="N9">
            <v>510799.44</v>
          </cell>
          <cell r="O9">
            <v>1527222.3399999999</v>
          </cell>
          <cell r="P9">
            <v>636129.59</v>
          </cell>
          <cell r="Q9">
            <v>405091.08</v>
          </cell>
          <cell r="S9">
            <v>1041220.6699999999</v>
          </cell>
          <cell r="W9">
            <v>0</v>
          </cell>
          <cell r="X9">
            <v>4220742</v>
          </cell>
          <cell r="AA9">
            <v>0</v>
          </cell>
          <cell r="AB9">
            <v>4220742</v>
          </cell>
          <cell r="AE9">
            <v>125</v>
          </cell>
          <cell r="AF9">
            <v>5</v>
          </cell>
          <cell r="AG9" t="str">
            <v>IMPUESTO SOBRE NOMINAS POR CREDITO</v>
          </cell>
          <cell r="AH9">
            <v>405091.08</v>
          </cell>
          <cell r="AI9">
            <v>4220742</v>
          </cell>
        </row>
        <row r="10">
          <cell r="A10">
            <v>12600</v>
          </cell>
          <cell r="B10">
            <v>13101</v>
          </cell>
          <cell r="C10" t="str">
            <v>41131-1-001</v>
          </cell>
          <cell r="D10">
            <v>12600</v>
          </cell>
          <cell r="E10">
            <v>126</v>
          </cell>
          <cell r="F10">
            <v>0</v>
          </cell>
          <cell r="G10" t="str">
            <v>IMPUESTO SOBRE HOSPEDAJE</v>
          </cell>
          <cell r="H10">
            <v>2591246.9</v>
          </cell>
          <cell r="I10">
            <v>2562913.85</v>
          </cell>
          <cell r="J10">
            <v>2777198.12</v>
          </cell>
          <cell r="K10">
            <v>7931358.8700000001</v>
          </cell>
          <cell r="L10">
            <v>3355181.33</v>
          </cell>
          <cell r="M10">
            <v>3068211.49</v>
          </cell>
          <cell r="N10">
            <v>3289236.67</v>
          </cell>
          <cell r="O10">
            <v>9712629.4900000002</v>
          </cell>
          <cell r="P10">
            <v>3773026.01</v>
          </cell>
          <cell r="Q10">
            <v>3448775.56</v>
          </cell>
          <cell r="S10">
            <v>7221801.5700000003</v>
          </cell>
          <cell r="W10">
            <v>0</v>
          </cell>
          <cell r="X10">
            <v>24865789.930000003</v>
          </cell>
          <cell r="AA10">
            <v>0</v>
          </cell>
          <cell r="AB10">
            <v>24865789.93</v>
          </cell>
          <cell r="AE10">
            <v>126</v>
          </cell>
          <cell r="AF10">
            <v>0</v>
          </cell>
          <cell r="AG10" t="str">
            <v>IMPUESTO SOBRE HOSPEDAJE</v>
          </cell>
          <cell r="AH10">
            <v>3448775.56</v>
          </cell>
          <cell r="AI10">
            <v>24865789.93</v>
          </cell>
        </row>
        <row r="11">
          <cell r="A11">
            <v>12603</v>
          </cell>
          <cell r="B11">
            <v>13103</v>
          </cell>
          <cell r="C11" t="str">
            <v>41131-1-002</v>
          </cell>
          <cell r="D11">
            <v>12603</v>
          </cell>
          <cell r="E11">
            <v>126</v>
          </cell>
          <cell r="F11">
            <v>3</v>
          </cell>
          <cell r="G11" t="str">
            <v>ACTUALIZACION IMP.SOBRE HOSPEDAJE</v>
          </cell>
          <cell r="H11">
            <v>876.62</v>
          </cell>
          <cell r="I11">
            <v>413</v>
          </cell>
          <cell r="J11">
            <v>1446.87</v>
          </cell>
          <cell r="K11">
            <v>2736.49</v>
          </cell>
          <cell r="L11">
            <v>1784.45</v>
          </cell>
          <cell r="M11">
            <v>264</v>
          </cell>
          <cell r="N11">
            <v>193.9</v>
          </cell>
          <cell r="O11">
            <v>2242.35</v>
          </cell>
          <cell r="P11">
            <v>18264.060000000001</v>
          </cell>
          <cell r="Q11">
            <v>1467.28</v>
          </cell>
          <cell r="S11">
            <v>19731.34</v>
          </cell>
          <cell r="W11">
            <v>0</v>
          </cell>
          <cell r="X11">
            <v>24710.18</v>
          </cell>
          <cell r="AA11">
            <v>0</v>
          </cell>
          <cell r="AB11">
            <v>24710.18</v>
          </cell>
          <cell r="AE11">
            <v>126</v>
          </cell>
          <cell r="AF11">
            <v>3</v>
          </cell>
          <cell r="AG11" t="str">
            <v>ACTUALIZACION IMP.SOBRE HOSPEDAJE</v>
          </cell>
          <cell r="AH11">
            <v>1467.28</v>
          </cell>
          <cell r="AI11">
            <v>24710.18</v>
          </cell>
        </row>
        <row r="12">
          <cell r="A12">
            <v>12700</v>
          </cell>
          <cell r="B12" t="str">
            <v>11101</v>
          </cell>
          <cell r="C12" t="str">
            <v>41111-1-001</v>
          </cell>
          <cell r="D12">
            <v>12700</v>
          </cell>
          <cell r="E12">
            <v>127</v>
          </cell>
          <cell r="F12">
            <v>0</v>
          </cell>
          <cell r="G12" t="str">
            <v>IMPUESTO POR OBTENCION DE PREMIOS</v>
          </cell>
          <cell r="H12">
            <v>4911947.1500000004</v>
          </cell>
          <cell r="I12">
            <v>1937005.52</v>
          </cell>
          <cell r="J12">
            <v>1760966.09</v>
          </cell>
          <cell r="K12">
            <v>8609918.7599999998</v>
          </cell>
          <cell r="L12">
            <v>1962817.44</v>
          </cell>
          <cell r="M12">
            <v>1820570.77</v>
          </cell>
          <cell r="N12">
            <v>2083100.47</v>
          </cell>
          <cell r="O12">
            <v>5866488.6799999997</v>
          </cell>
          <cell r="P12">
            <v>1957106.04</v>
          </cell>
          <cell r="Q12">
            <v>1776317.86</v>
          </cell>
          <cell r="S12">
            <v>3733423.9000000004</v>
          </cell>
          <cell r="W12">
            <v>0</v>
          </cell>
          <cell r="X12">
            <v>18209831.34</v>
          </cell>
          <cell r="AA12">
            <v>0</v>
          </cell>
          <cell r="AB12">
            <v>18209831.34</v>
          </cell>
          <cell r="AE12">
            <v>127</v>
          </cell>
          <cell r="AF12">
            <v>0</v>
          </cell>
          <cell r="AG12" t="str">
            <v>IMPUESTO POR OBTENCION DE PREMIOS</v>
          </cell>
          <cell r="AH12">
            <v>1776317.86</v>
          </cell>
          <cell r="AI12">
            <v>18209831.34</v>
          </cell>
        </row>
        <row r="13">
          <cell r="A13">
            <v>12900</v>
          </cell>
          <cell r="B13">
            <v>13201</v>
          </cell>
          <cell r="C13" t="str">
            <v>41131-2-001</v>
          </cell>
          <cell r="D13">
            <v>12900</v>
          </cell>
          <cell r="E13">
            <v>129</v>
          </cell>
          <cell r="F13">
            <v>0</v>
          </cell>
          <cell r="G13" t="str">
            <v>IMP.SOBRE TRANS.DE PROP.DE VEH.AUT.USADO</v>
          </cell>
          <cell r="H13">
            <v>14940828</v>
          </cell>
          <cell r="I13">
            <v>17829050.18</v>
          </cell>
          <cell r="J13">
            <v>16782781</v>
          </cell>
          <cell r="K13">
            <v>49552659.18</v>
          </cell>
          <cell r="L13">
            <v>13106440</v>
          </cell>
          <cell r="M13">
            <v>15391719</v>
          </cell>
          <cell r="N13">
            <v>13949869</v>
          </cell>
          <cell r="O13">
            <v>42448028</v>
          </cell>
          <cell r="P13">
            <v>14386480</v>
          </cell>
          <cell r="Q13">
            <v>14186178</v>
          </cell>
          <cell r="S13">
            <v>28572658</v>
          </cell>
          <cell r="W13">
            <v>0</v>
          </cell>
          <cell r="X13">
            <v>120573345.18000001</v>
          </cell>
          <cell r="AA13">
            <v>0</v>
          </cell>
          <cell r="AB13">
            <v>120573345.18000001</v>
          </cell>
          <cell r="AE13">
            <v>129</v>
          </cell>
          <cell r="AF13">
            <v>0</v>
          </cell>
          <cell r="AG13" t="str">
            <v>IMP.SOBRE TRANS.DE PROP.DE VEH.AUT.USADO</v>
          </cell>
          <cell r="AH13">
            <v>14186178</v>
          </cell>
          <cell r="AI13">
            <v>120573345.18000001</v>
          </cell>
        </row>
        <row r="14">
          <cell r="A14">
            <v>12901</v>
          </cell>
          <cell r="B14">
            <v>13202</v>
          </cell>
          <cell r="C14" t="str">
            <v>41131-2-002</v>
          </cell>
          <cell r="D14">
            <v>12901</v>
          </cell>
          <cell r="E14">
            <v>129</v>
          </cell>
          <cell r="F14">
            <v>1</v>
          </cell>
          <cell r="G14" t="str">
            <v>IMP.DE TRANSM.POR REQUERIMIENTO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S14">
            <v>0</v>
          </cell>
          <cell r="W14">
            <v>0</v>
          </cell>
          <cell r="X14">
            <v>0</v>
          </cell>
          <cell r="AA14">
            <v>0</v>
          </cell>
          <cell r="AB14">
            <v>0</v>
          </cell>
          <cell r="AE14">
            <v>129</v>
          </cell>
          <cell r="AF14">
            <v>1</v>
          </cell>
          <cell r="AG14" t="str">
            <v>IMP.DE TRANSM.POR REQUERIMIENTO</v>
          </cell>
          <cell r="AH14">
            <v>0</v>
          </cell>
          <cell r="AI14">
            <v>0</v>
          </cell>
        </row>
        <row r="15">
          <cell r="A15">
            <v>13001</v>
          </cell>
          <cell r="B15">
            <v>15105</v>
          </cell>
          <cell r="C15" t="str">
            <v>41151-1-005</v>
          </cell>
          <cell r="D15">
            <v>13001</v>
          </cell>
          <cell r="E15">
            <v>130</v>
          </cell>
          <cell r="F15">
            <v>1</v>
          </cell>
          <cell r="G15" t="str">
            <v>DEV.IMPTO.SOBRE NOMINA</v>
          </cell>
          <cell r="H15">
            <v>0</v>
          </cell>
          <cell r="I15">
            <v>0</v>
          </cell>
          <cell r="J15">
            <v>-81572</v>
          </cell>
          <cell r="K15">
            <v>-81572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-27623.3</v>
          </cell>
          <cell r="Q15">
            <v>-573092.62</v>
          </cell>
          <cell r="S15">
            <v>-600715.92000000004</v>
          </cell>
          <cell r="W15">
            <v>0</v>
          </cell>
          <cell r="X15">
            <v>-682287.92</v>
          </cell>
          <cell r="AA15">
            <v>0</v>
          </cell>
          <cell r="AB15">
            <v>-682287.92</v>
          </cell>
          <cell r="AE15">
            <v>130</v>
          </cell>
          <cell r="AF15">
            <v>1</v>
          </cell>
          <cell r="AG15" t="str">
            <v>DEV.IMPTO.SOBRE NOMINA</v>
          </cell>
          <cell r="AH15">
            <v>-573092.62</v>
          </cell>
          <cell r="AI15">
            <v>-682287.92</v>
          </cell>
        </row>
        <row r="16">
          <cell r="A16">
            <v>13003</v>
          </cell>
          <cell r="B16" t="str">
            <v>11102</v>
          </cell>
          <cell r="C16" t="str">
            <v>41111-1-002</v>
          </cell>
          <cell r="D16">
            <v>13003</v>
          </cell>
          <cell r="E16">
            <v>130</v>
          </cell>
          <cell r="F16">
            <v>3</v>
          </cell>
          <cell r="G16" t="str">
            <v>DEV.IMP.POR OBTENCION DE PREMIOS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S16">
            <v>0</v>
          </cell>
          <cell r="W16">
            <v>0</v>
          </cell>
          <cell r="X16">
            <v>0</v>
          </cell>
          <cell r="AA16">
            <v>0</v>
          </cell>
          <cell r="AB16">
            <v>0</v>
          </cell>
          <cell r="AE16">
            <v>130</v>
          </cell>
          <cell r="AF16">
            <v>3</v>
          </cell>
          <cell r="AG16" t="str">
            <v>DEV.IMP.POR OBTENCION DE PREMIOS</v>
          </cell>
          <cell r="AH16">
            <v>0</v>
          </cell>
          <cell r="AI16">
            <v>0</v>
          </cell>
        </row>
        <row r="17">
          <cell r="A17">
            <v>13004</v>
          </cell>
          <cell r="B17">
            <v>15110</v>
          </cell>
          <cell r="C17" t="str">
            <v>41151-1-010</v>
          </cell>
          <cell r="D17">
            <v>13004</v>
          </cell>
          <cell r="E17">
            <v>130</v>
          </cell>
          <cell r="F17">
            <v>4</v>
          </cell>
          <cell r="G17" t="str">
            <v>ACT.E INTS.POR DEV.IMP.S/NOMINA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S17">
            <v>0</v>
          </cell>
          <cell r="W17">
            <v>0</v>
          </cell>
          <cell r="X17">
            <v>0</v>
          </cell>
          <cell r="AA17">
            <v>0</v>
          </cell>
          <cell r="AB17">
            <v>0</v>
          </cell>
          <cell r="AE17">
            <v>130</v>
          </cell>
          <cell r="AF17">
            <v>4</v>
          </cell>
          <cell r="AG17" t="str">
            <v>ACT.E INTS.POR DEV.IMP.S/NOMINA</v>
          </cell>
          <cell r="AH17">
            <v>0</v>
          </cell>
          <cell r="AI17">
            <v>0</v>
          </cell>
        </row>
        <row r="18">
          <cell r="A18">
            <v>13005</v>
          </cell>
          <cell r="B18">
            <v>13204</v>
          </cell>
          <cell r="C18" t="str">
            <v>41131-2-003</v>
          </cell>
          <cell r="D18">
            <v>13005</v>
          </cell>
          <cell r="E18">
            <v>130</v>
          </cell>
          <cell r="F18">
            <v>5</v>
          </cell>
          <cell r="G18" t="str">
            <v>ACT.E INTS.POR DEV.IMP.S/TRANS.VEH.USADO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S18">
            <v>0</v>
          </cell>
          <cell r="W18">
            <v>0</v>
          </cell>
          <cell r="X18">
            <v>0</v>
          </cell>
          <cell r="AA18">
            <v>0</v>
          </cell>
          <cell r="AB18">
            <v>0</v>
          </cell>
          <cell r="AE18">
            <v>130</v>
          </cell>
          <cell r="AF18">
            <v>5</v>
          </cell>
          <cell r="AG18" t="str">
            <v>ACT.E INTS.POR DEV.IMP.S/TRANS.VEH.USADO</v>
          </cell>
          <cell r="AH18">
            <v>0</v>
          </cell>
          <cell r="AI18">
            <v>0</v>
          </cell>
        </row>
        <row r="19">
          <cell r="A19">
            <v>13008</v>
          </cell>
          <cell r="B19">
            <v>15106</v>
          </cell>
          <cell r="C19" t="str">
            <v>41151-1-006</v>
          </cell>
          <cell r="D19">
            <v>13008</v>
          </cell>
          <cell r="E19">
            <v>130</v>
          </cell>
          <cell r="F19">
            <v>8</v>
          </cell>
          <cell r="G19" t="str">
            <v>SUBSIDIO DE ISN</v>
          </cell>
          <cell r="H19">
            <v>-1189056.56</v>
          </cell>
          <cell r="I19">
            <v>-848944.75</v>
          </cell>
          <cell r="J19">
            <v>-731453.43</v>
          </cell>
          <cell r="K19">
            <v>-2769454.74</v>
          </cell>
          <cell r="L19">
            <v>-908842.31</v>
          </cell>
          <cell r="M19">
            <v>-1355197.61</v>
          </cell>
          <cell r="N19">
            <v>-1034787.61</v>
          </cell>
          <cell r="O19">
            <v>-3298827.53</v>
          </cell>
          <cell r="P19">
            <v>-1318899.6399999999</v>
          </cell>
          <cell r="Q19">
            <v>-2111970.34</v>
          </cell>
          <cell r="S19">
            <v>-3430869.9799999995</v>
          </cell>
          <cell r="W19">
            <v>0</v>
          </cell>
          <cell r="X19">
            <v>-9499152.25</v>
          </cell>
          <cell r="AA19">
            <v>0</v>
          </cell>
          <cell r="AB19">
            <v>-9499152.25</v>
          </cell>
          <cell r="AE19">
            <v>130</v>
          </cell>
          <cell r="AF19">
            <v>8</v>
          </cell>
          <cell r="AG19" t="str">
            <v>SUBSIDIO DE ISN</v>
          </cell>
          <cell r="AH19">
            <v>-2111970.34</v>
          </cell>
          <cell r="AI19">
            <v>-9499152.25</v>
          </cell>
        </row>
        <row r="20">
          <cell r="A20">
            <v>13010</v>
          </cell>
          <cell r="B20">
            <v>13203</v>
          </cell>
          <cell r="C20" t="str">
            <v>41131-2-004</v>
          </cell>
          <cell r="D20">
            <v>13010</v>
          </cell>
          <cell r="E20">
            <v>130</v>
          </cell>
          <cell r="F20">
            <v>10</v>
          </cell>
          <cell r="G20" t="str">
            <v>DEV.IMP.S/TRANS.PROP.VEH.USADOS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S20">
            <v>0</v>
          </cell>
          <cell r="W20">
            <v>0</v>
          </cell>
          <cell r="X20">
            <v>0</v>
          </cell>
          <cell r="AA20">
            <v>0</v>
          </cell>
          <cell r="AB20">
            <v>0</v>
          </cell>
          <cell r="AE20">
            <v>130</v>
          </cell>
          <cell r="AF20">
            <v>10</v>
          </cell>
          <cell r="AG20" t="str">
            <v>DEV.IMP.S/TRANS.PROP.VEH.USADOS</v>
          </cell>
          <cell r="AH20">
            <v>0</v>
          </cell>
          <cell r="AI20">
            <v>0</v>
          </cell>
        </row>
        <row r="21">
          <cell r="A21">
            <v>13100</v>
          </cell>
          <cell r="B21" t="e">
            <v>#N/A</v>
          </cell>
          <cell r="C21" t="e">
            <v>#N/A</v>
          </cell>
          <cell r="D21">
            <v>13100</v>
          </cell>
          <cell r="E21">
            <v>131</v>
          </cell>
          <cell r="F21">
            <v>0</v>
          </cell>
          <cell r="G21" t="str">
            <v>SUBSIDIOS IMPUESTO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S21">
            <v>0</v>
          </cell>
          <cell r="W21">
            <v>0</v>
          </cell>
          <cell r="X21">
            <v>0</v>
          </cell>
          <cell r="AA21">
            <v>0</v>
          </cell>
          <cell r="AB21">
            <v>0</v>
          </cell>
          <cell r="AE21">
            <v>131</v>
          </cell>
          <cell r="AF21">
            <v>0</v>
          </cell>
          <cell r="AG21" t="str">
            <v>SUBSIDIOS IMPUESTO</v>
          </cell>
          <cell r="AH21">
            <v>0</v>
          </cell>
          <cell r="AI21">
            <v>0</v>
          </cell>
        </row>
        <row r="22">
          <cell r="A22">
            <v>13101</v>
          </cell>
          <cell r="B22">
            <v>15107</v>
          </cell>
          <cell r="C22" t="str">
            <v>41151-1-007</v>
          </cell>
          <cell r="D22">
            <v>13101</v>
          </cell>
          <cell r="E22">
            <v>131</v>
          </cell>
          <cell r="F22">
            <v>1</v>
          </cell>
          <cell r="G22" t="str">
            <v>SUB.IMP.S/NOMINA S/G ACUERDO 27-05-09</v>
          </cell>
          <cell r="H22">
            <v>-3256097.11</v>
          </cell>
          <cell r="I22">
            <v>-2611250.73</v>
          </cell>
          <cell r="J22">
            <v>-3481096.15</v>
          </cell>
          <cell r="K22">
            <v>-9348443.9900000002</v>
          </cell>
          <cell r="L22">
            <v>-3181071.2</v>
          </cell>
          <cell r="M22">
            <v>-4133446.12</v>
          </cell>
          <cell r="N22">
            <v>-3069638.77</v>
          </cell>
          <cell r="O22">
            <v>-10384156.09</v>
          </cell>
          <cell r="P22">
            <v>-3441959.7</v>
          </cell>
          <cell r="Q22">
            <v>-3687254.08</v>
          </cell>
          <cell r="S22">
            <v>-7129213.7800000003</v>
          </cell>
          <cell r="W22">
            <v>0</v>
          </cell>
          <cell r="X22">
            <v>-26861813.859999999</v>
          </cell>
          <cell r="AA22">
            <v>0</v>
          </cell>
          <cell r="AB22">
            <v>-26861813.859999999</v>
          </cell>
          <cell r="AE22">
            <v>131</v>
          </cell>
          <cell r="AF22">
            <v>1</v>
          </cell>
          <cell r="AG22" t="str">
            <v>SUB.IMP.S/NOMINA S/G ACUERDO 27-05-09</v>
          </cell>
          <cell r="AH22">
            <v>-3687254.08</v>
          </cell>
          <cell r="AI22">
            <v>-26861813.859999999</v>
          </cell>
        </row>
        <row r="23">
          <cell r="A23">
            <v>13102</v>
          </cell>
          <cell r="B23">
            <v>13102</v>
          </cell>
          <cell r="C23" t="str">
            <v>41131-1-003</v>
          </cell>
          <cell r="D23">
            <v>13102</v>
          </cell>
          <cell r="E23">
            <v>131</v>
          </cell>
          <cell r="F23">
            <v>2</v>
          </cell>
          <cell r="G23" t="str">
            <v>SUB.IMP.S/HOSPEDAJE S/G ACUERDO 27-05-09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-80000</v>
          </cell>
          <cell r="S23">
            <v>-80000</v>
          </cell>
          <cell r="W23">
            <v>0</v>
          </cell>
          <cell r="X23">
            <v>-80000</v>
          </cell>
          <cell r="AA23">
            <v>0</v>
          </cell>
          <cell r="AB23">
            <v>-80000</v>
          </cell>
          <cell r="AE23">
            <v>131</v>
          </cell>
          <cell r="AF23">
            <v>2</v>
          </cell>
          <cell r="AG23" t="str">
            <v>SUB.IMP.S/HOSPEDAJE S/G ACUERDO 27-05-09</v>
          </cell>
          <cell r="AH23">
            <v>-80000</v>
          </cell>
          <cell r="AI23">
            <v>-80000</v>
          </cell>
        </row>
        <row r="24">
          <cell r="A24">
            <v>13103</v>
          </cell>
          <cell r="B24">
            <v>17501</v>
          </cell>
          <cell r="C24" t="str">
            <v>41171-5-001</v>
          </cell>
          <cell r="E24">
            <v>131</v>
          </cell>
          <cell r="F24">
            <v>3</v>
          </cell>
          <cell r="G24" t="str">
            <v>DESCUENTOS SOBRE ACCESORIOS ESTATALES</v>
          </cell>
          <cell r="H24">
            <v>-68557.91</v>
          </cell>
          <cell r="I24">
            <v>0</v>
          </cell>
          <cell r="J24">
            <v>0</v>
          </cell>
          <cell r="K24">
            <v>-68557.91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S24">
            <v>0</v>
          </cell>
          <cell r="W24">
            <v>0</v>
          </cell>
          <cell r="X24">
            <v>-68557.91</v>
          </cell>
          <cell r="AA24">
            <v>0</v>
          </cell>
          <cell r="AB24">
            <v>-68557.91</v>
          </cell>
          <cell r="AE24">
            <v>131</v>
          </cell>
          <cell r="AF24">
            <v>3</v>
          </cell>
          <cell r="AG24" t="str">
            <v>DESCUENTOS SOBRE ACCESORIOS ESTATALES</v>
          </cell>
          <cell r="AH24">
            <v>0</v>
          </cell>
          <cell r="AI24">
            <v>-68557.91</v>
          </cell>
        </row>
        <row r="25">
          <cell r="A25">
            <v>14000</v>
          </cell>
          <cell r="B25">
            <v>12100</v>
          </cell>
          <cell r="C25" t="str">
            <v>41121-1-000</v>
          </cell>
          <cell r="D25">
            <v>14000</v>
          </cell>
          <cell r="E25">
            <v>140</v>
          </cell>
          <cell r="F25">
            <v>0</v>
          </cell>
          <cell r="G25" t="str">
            <v>IMPUESTO S/TENENCIA LEY HACIENDA ESTATAL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S25">
            <v>0</v>
          </cell>
          <cell r="W25">
            <v>0</v>
          </cell>
          <cell r="X25">
            <v>0</v>
          </cell>
          <cell r="AA25">
            <v>0</v>
          </cell>
          <cell r="AB25">
            <v>0</v>
          </cell>
          <cell r="AE25">
            <v>140</v>
          </cell>
          <cell r="AF25">
            <v>0</v>
          </cell>
          <cell r="AG25" t="str">
            <v>IMPUESTO S/TENENCIA LEY HACIENDA ESTATAL</v>
          </cell>
          <cell r="AH25">
            <v>0</v>
          </cell>
          <cell r="AI25">
            <v>0</v>
          </cell>
        </row>
        <row r="26">
          <cell r="A26">
            <v>14001</v>
          </cell>
          <cell r="B26">
            <v>12101</v>
          </cell>
          <cell r="C26" t="str">
            <v>41121-1-001</v>
          </cell>
          <cell r="D26">
            <v>14001</v>
          </cell>
          <cell r="E26">
            <v>140</v>
          </cell>
          <cell r="F26">
            <v>1</v>
          </cell>
          <cell r="G26" t="str">
            <v>IMP.S/TENENCIA LHE AUTOS PASAJEROS</v>
          </cell>
          <cell r="H26">
            <v>275461942</v>
          </cell>
          <cell r="I26">
            <v>298495599</v>
          </cell>
          <cell r="J26">
            <v>186722197</v>
          </cell>
          <cell r="K26">
            <v>760679738</v>
          </cell>
          <cell r="L26">
            <v>185374608.63</v>
          </cell>
          <cell r="M26">
            <v>76173759</v>
          </cell>
          <cell r="N26">
            <v>47794132</v>
          </cell>
          <cell r="O26">
            <v>309342499.63</v>
          </cell>
          <cell r="P26">
            <v>40588209</v>
          </cell>
          <cell r="Q26">
            <v>33902030</v>
          </cell>
          <cell r="S26">
            <v>74490239</v>
          </cell>
          <cell r="W26">
            <v>0</v>
          </cell>
          <cell r="X26">
            <v>1144512476.6300001</v>
          </cell>
          <cell r="AA26">
            <v>0</v>
          </cell>
          <cell r="AB26">
            <v>1144512476.6300001</v>
          </cell>
          <cell r="AE26">
            <v>140</v>
          </cell>
          <cell r="AF26">
            <v>1</v>
          </cell>
          <cell r="AG26" t="str">
            <v>IMP.S/TENENCIA LHE AUTOS PASAJEROS</v>
          </cell>
          <cell r="AH26">
            <v>33902030</v>
          </cell>
          <cell r="AI26">
            <v>1144512476.6300001</v>
          </cell>
        </row>
        <row r="27">
          <cell r="A27">
            <v>14002</v>
          </cell>
          <cell r="B27">
            <v>17401</v>
          </cell>
          <cell r="C27" t="str">
            <v>41171-4-001</v>
          </cell>
          <cell r="D27">
            <v>14002</v>
          </cell>
          <cell r="E27">
            <v>140</v>
          </cell>
          <cell r="F27">
            <v>2</v>
          </cell>
          <cell r="G27" t="str">
            <v>REC.IMP.S/TENENCIA LHE AUTOS PASEJEROS</v>
          </cell>
          <cell r="H27">
            <v>0</v>
          </cell>
          <cell r="I27">
            <v>0</v>
          </cell>
          <cell r="J27">
            <v>2588</v>
          </cell>
          <cell r="K27">
            <v>2588</v>
          </cell>
          <cell r="L27">
            <v>228761.54</v>
          </cell>
          <cell r="M27">
            <v>521644.08</v>
          </cell>
          <cell r="N27">
            <v>609407.98</v>
          </cell>
          <cell r="O27">
            <v>1359813.6</v>
          </cell>
          <cell r="P27">
            <v>664509.17000000004</v>
          </cell>
          <cell r="Q27">
            <v>672291.72</v>
          </cell>
          <cell r="S27">
            <v>1336800.8900000001</v>
          </cell>
          <cell r="W27">
            <v>0</v>
          </cell>
          <cell r="X27">
            <v>2699202.49</v>
          </cell>
          <cell r="AA27">
            <v>0</v>
          </cell>
          <cell r="AB27">
            <v>2699202.49</v>
          </cell>
          <cell r="AE27">
            <v>140</v>
          </cell>
          <cell r="AF27">
            <v>2</v>
          </cell>
          <cell r="AG27" t="str">
            <v>REC.IMP.S/TENENCIA LHE AUTOS PASEJEROS</v>
          </cell>
          <cell r="AH27">
            <v>672291.72</v>
          </cell>
          <cell r="AI27">
            <v>2699202.49</v>
          </cell>
        </row>
        <row r="28">
          <cell r="A28">
            <v>14003</v>
          </cell>
          <cell r="B28">
            <v>12103</v>
          </cell>
          <cell r="C28" t="str">
            <v>41121-1-003</v>
          </cell>
          <cell r="D28">
            <v>14003</v>
          </cell>
          <cell r="E28">
            <v>140</v>
          </cell>
          <cell r="F28">
            <v>3</v>
          </cell>
          <cell r="G28" t="str">
            <v>ACTUALIZACION IST LHE AUTOS PASAJEROS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S28">
            <v>0</v>
          </cell>
          <cell r="W28">
            <v>0</v>
          </cell>
          <cell r="X28">
            <v>0</v>
          </cell>
          <cell r="AA28">
            <v>0</v>
          </cell>
          <cell r="AB28">
            <v>0</v>
          </cell>
          <cell r="AE28">
            <v>140</v>
          </cell>
          <cell r="AF28">
            <v>3</v>
          </cell>
          <cell r="AG28" t="str">
            <v>ACTUALIZACION IST LHE AUTOS PASAJEROS</v>
          </cell>
          <cell r="AH28">
            <v>0</v>
          </cell>
          <cell r="AI28">
            <v>0</v>
          </cell>
        </row>
        <row r="29">
          <cell r="A29">
            <v>14004</v>
          </cell>
          <cell r="B29">
            <v>12104</v>
          </cell>
          <cell r="C29" t="str">
            <v>41121-1-004</v>
          </cell>
          <cell r="D29">
            <v>14004</v>
          </cell>
          <cell r="E29">
            <v>140</v>
          </cell>
          <cell r="F29">
            <v>4</v>
          </cell>
          <cell r="G29" t="str">
            <v>IMP.S/TENENCIA LHE AUTOS PASAJEROS REZ.</v>
          </cell>
          <cell r="H29">
            <v>6510922.2999999998</v>
          </cell>
          <cell r="I29">
            <v>6758745</v>
          </cell>
          <cell r="J29">
            <v>5381676</v>
          </cell>
          <cell r="K29">
            <v>18651343.300000001</v>
          </cell>
          <cell r="L29">
            <v>5070822</v>
          </cell>
          <cell r="M29">
            <v>7247449</v>
          </cell>
          <cell r="N29">
            <v>2885161</v>
          </cell>
          <cell r="O29">
            <v>15203432</v>
          </cell>
          <cell r="P29">
            <v>2783902</v>
          </cell>
          <cell r="Q29">
            <v>2303350</v>
          </cell>
          <cell r="S29">
            <v>5087252</v>
          </cell>
          <cell r="W29">
            <v>0</v>
          </cell>
          <cell r="X29">
            <v>38942027.299999997</v>
          </cell>
          <cell r="AA29">
            <v>0</v>
          </cell>
          <cell r="AB29">
            <v>38942027.299999997</v>
          </cell>
          <cell r="AE29">
            <v>140</v>
          </cell>
          <cell r="AF29">
            <v>4</v>
          </cell>
          <cell r="AG29" t="str">
            <v>IMP.S/TENENCIA LHE AUTOS PASAJEROS REZ.</v>
          </cell>
          <cell r="AH29">
            <v>2303350</v>
          </cell>
          <cell r="AI29">
            <v>38942027.299999997</v>
          </cell>
        </row>
        <row r="30">
          <cell r="A30">
            <v>14005</v>
          </cell>
          <cell r="B30">
            <v>17402</v>
          </cell>
          <cell r="C30" t="str">
            <v>41171-4-002</v>
          </cell>
          <cell r="D30">
            <v>14005</v>
          </cell>
          <cell r="E30">
            <v>140</v>
          </cell>
          <cell r="F30">
            <v>5</v>
          </cell>
          <cell r="G30" t="str">
            <v>RECARGOS IST LHE AUTOS PASAJEROS REZAGO</v>
          </cell>
          <cell r="H30">
            <v>469379.24</v>
          </cell>
          <cell r="I30">
            <v>616943.96</v>
          </cell>
          <cell r="J30">
            <v>567352.71</v>
          </cell>
          <cell r="K30">
            <v>1653675.91</v>
          </cell>
          <cell r="L30">
            <v>612454</v>
          </cell>
          <cell r="M30">
            <v>473547.58</v>
          </cell>
          <cell r="N30">
            <v>396080</v>
          </cell>
          <cell r="O30">
            <v>1482081.58</v>
          </cell>
          <cell r="P30">
            <v>388499</v>
          </cell>
          <cell r="Q30">
            <v>335988.26</v>
          </cell>
          <cell r="S30">
            <v>724487.26</v>
          </cell>
          <cell r="W30">
            <v>0</v>
          </cell>
          <cell r="X30">
            <v>3860244.75</v>
          </cell>
          <cell r="AA30">
            <v>0</v>
          </cell>
          <cell r="AB30">
            <v>3860244.75</v>
          </cell>
          <cell r="AE30">
            <v>140</v>
          </cell>
          <cell r="AF30">
            <v>5</v>
          </cell>
          <cell r="AG30" t="str">
            <v>RECARGOS IST LHE AUTOS PASAJEROS REZAGO</v>
          </cell>
          <cell r="AH30">
            <v>335988.26</v>
          </cell>
          <cell r="AI30">
            <v>3860244.75</v>
          </cell>
        </row>
        <row r="31">
          <cell r="A31">
            <v>14006</v>
          </cell>
          <cell r="B31">
            <v>12106</v>
          </cell>
          <cell r="C31" t="str">
            <v>41121-1-006</v>
          </cell>
          <cell r="D31">
            <v>14006</v>
          </cell>
          <cell r="E31">
            <v>140</v>
          </cell>
          <cell r="F31">
            <v>6</v>
          </cell>
          <cell r="G31" t="str">
            <v>ACT.IST LHE AUTOS PASAJEROS REZAGO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S31">
            <v>0</v>
          </cell>
          <cell r="W31">
            <v>0</v>
          </cell>
          <cell r="X31">
            <v>0</v>
          </cell>
          <cell r="AA31">
            <v>0</v>
          </cell>
          <cell r="AB31">
            <v>0</v>
          </cell>
          <cell r="AE31">
            <v>140</v>
          </cell>
          <cell r="AF31">
            <v>6</v>
          </cell>
          <cell r="AG31" t="str">
            <v>ACT.IST LHE AUTOS PASAJEROS REZAGO</v>
          </cell>
          <cell r="AH31">
            <v>0</v>
          </cell>
          <cell r="AI31">
            <v>0</v>
          </cell>
        </row>
        <row r="32">
          <cell r="A32">
            <v>14007</v>
          </cell>
          <cell r="B32">
            <v>17403</v>
          </cell>
          <cell r="C32" t="str">
            <v>41171-4-003</v>
          </cell>
          <cell r="D32">
            <v>14007</v>
          </cell>
          <cell r="E32">
            <v>140</v>
          </cell>
          <cell r="F32">
            <v>7</v>
          </cell>
          <cell r="G32" t="str">
            <v>MULTAS IST LHE AUTOS PASAJEROS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S32">
            <v>0</v>
          </cell>
          <cell r="W32">
            <v>0</v>
          </cell>
          <cell r="X32">
            <v>0</v>
          </cell>
          <cell r="AA32">
            <v>0</v>
          </cell>
          <cell r="AB32">
            <v>0</v>
          </cell>
          <cell r="AE32">
            <v>140</v>
          </cell>
          <cell r="AF32">
            <v>7</v>
          </cell>
          <cell r="AG32" t="str">
            <v>MULTAS IST LHE AUTOS PASAJEROS</v>
          </cell>
          <cell r="AH32">
            <v>0</v>
          </cell>
          <cell r="AI32">
            <v>0</v>
          </cell>
        </row>
        <row r="33">
          <cell r="A33">
            <v>14008</v>
          </cell>
          <cell r="B33">
            <v>17404</v>
          </cell>
          <cell r="C33" t="str">
            <v>41171-4-004</v>
          </cell>
          <cell r="D33">
            <v>14008</v>
          </cell>
          <cell r="E33">
            <v>140</v>
          </cell>
          <cell r="F33">
            <v>8</v>
          </cell>
          <cell r="G33" t="str">
            <v>MULTAS IST LHE AUTOS PASAJEROS REZAGO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S33">
            <v>0</v>
          </cell>
          <cell r="W33">
            <v>0</v>
          </cell>
          <cell r="X33">
            <v>0</v>
          </cell>
          <cell r="AA33">
            <v>0</v>
          </cell>
          <cell r="AB33">
            <v>0</v>
          </cell>
          <cell r="AE33">
            <v>140</v>
          </cell>
          <cell r="AF33">
            <v>8</v>
          </cell>
          <cell r="AG33" t="str">
            <v>MULTAS IST LHE AUTOS PASAJEROS REZAGO</v>
          </cell>
          <cell r="AH33">
            <v>0</v>
          </cell>
          <cell r="AI33">
            <v>0</v>
          </cell>
        </row>
        <row r="34">
          <cell r="A34">
            <v>14009</v>
          </cell>
          <cell r="B34">
            <v>17405</v>
          </cell>
          <cell r="C34" t="str">
            <v>41171-4-005</v>
          </cell>
          <cell r="D34">
            <v>14009</v>
          </cell>
          <cell r="E34">
            <v>140</v>
          </cell>
          <cell r="F34">
            <v>9</v>
          </cell>
          <cell r="G34" t="str">
            <v>GASTOS DE EJEC.IST LHE AUTOS PASAJEROS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S34">
            <v>0</v>
          </cell>
          <cell r="W34">
            <v>0</v>
          </cell>
          <cell r="X34">
            <v>0</v>
          </cell>
          <cell r="AA34">
            <v>0</v>
          </cell>
          <cell r="AB34">
            <v>0</v>
          </cell>
          <cell r="AE34">
            <v>140</v>
          </cell>
          <cell r="AF34">
            <v>9</v>
          </cell>
          <cell r="AG34" t="str">
            <v>GASTOS DE EJEC.IST LHE AUTOS PASAJEROS</v>
          </cell>
          <cell r="AH34">
            <v>0</v>
          </cell>
          <cell r="AI34">
            <v>0</v>
          </cell>
        </row>
        <row r="35">
          <cell r="A35">
            <v>14010</v>
          </cell>
          <cell r="B35">
            <v>17406</v>
          </cell>
          <cell r="C35" t="str">
            <v>41171-4-006</v>
          </cell>
          <cell r="D35">
            <v>14010</v>
          </cell>
          <cell r="E35">
            <v>140</v>
          </cell>
          <cell r="F35">
            <v>10</v>
          </cell>
          <cell r="G35" t="str">
            <v>GASTOS D/EJE.IST LHE AUTOS PASAJEROS REZ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S35">
            <v>0</v>
          </cell>
          <cell r="W35">
            <v>0</v>
          </cell>
          <cell r="X35">
            <v>0</v>
          </cell>
          <cell r="AA35">
            <v>0</v>
          </cell>
          <cell r="AB35">
            <v>0</v>
          </cell>
          <cell r="AE35">
            <v>140</v>
          </cell>
          <cell r="AF35">
            <v>10</v>
          </cell>
          <cell r="AG35" t="str">
            <v>GASTOS D/EJE.IST LHE AUTOS PASAJEROS REZ</v>
          </cell>
          <cell r="AH35">
            <v>0</v>
          </cell>
          <cell r="AI35">
            <v>0</v>
          </cell>
        </row>
        <row r="36">
          <cell r="A36">
            <v>14011</v>
          </cell>
          <cell r="B36">
            <v>12111</v>
          </cell>
          <cell r="C36" t="str">
            <v>41121-1-011</v>
          </cell>
          <cell r="D36">
            <v>14011</v>
          </cell>
          <cell r="E36">
            <v>140</v>
          </cell>
          <cell r="F36">
            <v>11</v>
          </cell>
          <cell r="G36" t="str">
            <v>IMP.S/TENENCIA LHE AUTOS CARGA</v>
          </cell>
          <cell r="H36">
            <v>6674614</v>
          </cell>
          <cell r="I36">
            <v>12362054</v>
          </cell>
          <cell r="J36">
            <v>5150598</v>
          </cell>
          <cell r="K36">
            <v>24187266</v>
          </cell>
          <cell r="L36">
            <v>4490957</v>
          </cell>
          <cell r="M36">
            <v>2756488</v>
          </cell>
          <cell r="N36">
            <v>2716760</v>
          </cell>
          <cell r="O36">
            <v>9964205</v>
          </cell>
          <cell r="P36">
            <v>1772215</v>
          </cell>
          <cell r="Q36">
            <v>1313782</v>
          </cell>
          <cell r="S36">
            <v>3085997</v>
          </cell>
          <cell r="W36">
            <v>0</v>
          </cell>
          <cell r="X36">
            <v>37237468</v>
          </cell>
          <cell r="AA36">
            <v>0</v>
          </cell>
          <cell r="AB36">
            <v>37237468</v>
          </cell>
          <cell r="AE36">
            <v>140</v>
          </cell>
          <cell r="AF36">
            <v>11</v>
          </cell>
          <cell r="AG36" t="str">
            <v>IMP.S/TENENCIA LHE AUTOS CARGA</v>
          </cell>
          <cell r="AH36">
            <v>1313782</v>
          </cell>
          <cell r="AI36">
            <v>37237468</v>
          </cell>
        </row>
        <row r="37">
          <cell r="A37">
            <v>14012</v>
          </cell>
          <cell r="B37">
            <v>17407</v>
          </cell>
          <cell r="C37" t="str">
            <v>41171-4-007</v>
          </cell>
          <cell r="D37">
            <v>14012</v>
          </cell>
          <cell r="E37">
            <v>140</v>
          </cell>
          <cell r="F37">
            <v>12</v>
          </cell>
          <cell r="G37" t="str">
            <v>RECARGOS IST LHE AUTOS CARGA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10657.88</v>
          </cell>
          <cell r="M37">
            <v>33301.519999999997</v>
          </cell>
          <cell r="N37">
            <v>62696.49</v>
          </cell>
          <cell r="O37">
            <v>106655.88999999998</v>
          </cell>
          <cell r="P37">
            <v>52446.27</v>
          </cell>
          <cell r="Q37">
            <v>41206.17</v>
          </cell>
          <cell r="S37">
            <v>93652.44</v>
          </cell>
          <cell r="W37">
            <v>0</v>
          </cell>
          <cell r="X37">
            <v>200308.33</v>
          </cell>
          <cell r="AA37">
            <v>0</v>
          </cell>
          <cell r="AB37">
            <v>200308.33</v>
          </cell>
          <cell r="AE37">
            <v>140</v>
          </cell>
          <cell r="AF37">
            <v>12</v>
          </cell>
          <cell r="AG37" t="str">
            <v>RECARGOS IST LHE AUTOS CARGA</v>
          </cell>
          <cell r="AH37">
            <v>41206.17</v>
          </cell>
          <cell r="AI37">
            <v>200308.33</v>
          </cell>
        </row>
        <row r="38">
          <cell r="A38">
            <v>14013</v>
          </cell>
          <cell r="B38">
            <v>12113</v>
          </cell>
          <cell r="C38" t="str">
            <v>41121-1-013</v>
          </cell>
          <cell r="D38">
            <v>14013</v>
          </cell>
          <cell r="E38">
            <v>140</v>
          </cell>
          <cell r="F38">
            <v>13</v>
          </cell>
          <cell r="G38" t="str">
            <v>ACTUALIZACION IST LHE AUTOS CARGA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S38">
            <v>0</v>
          </cell>
          <cell r="W38">
            <v>0</v>
          </cell>
          <cell r="X38">
            <v>0</v>
          </cell>
          <cell r="AA38">
            <v>0</v>
          </cell>
          <cell r="AB38">
            <v>0</v>
          </cell>
          <cell r="AE38">
            <v>140</v>
          </cell>
          <cell r="AF38">
            <v>13</v>
          </cell>
          <cell r="AG38" t="str">
            <v>ACTUALIZACION IST LHE AUTOS CARGA</v>
          </cell>
          <cell r="AH38">
            <v>0</v>
          </cell>
          <cell r="AI38">
            <v>0</v>
          </cell>
        </row>
        <row r="39">
          <cell r="A39">
            <v>14014</v>
          </cell>
          <cell r="B39">
            <v>12114</v>
          </cell>
          <cell r="C39" t="str">
            <v>41121-1-014</v>
          </cell>
          <cell r="D39">
            <v>14014</v>
          </cell>
          <cell r="E39">
            <v>140</v>
          </cell>
          <cell r="F39">
            <v>14</v>
          </cell>
          <cell r="G39" t="str">
            <v>IMP.S/TENENCIA LHE AUTOS CARGA REZAGO</v>
          </cell>
          <cell r="H39">
            <v>408544</v>
          </cell>
          <cell r="I39">
            <v>910579.1</v>
          </cell>
          <cell r="J39">
            <v>551220.96</v>
          </cell>
          <cell r="K39">
            <v>1870344.06</v>
          </cell>
          <cell r="L39">
            <v>174484.43</v>
          </cell>
          <cell r="M39">
            <v>251370.4</v>
          </cell>
          <cell r="N39">
            <v>257522.28</v>
          </cell>
          <cell r="O39">
            <v>683377.11</v>
          </cell>
          <cell r="P39">
            <v>293074.17</v>
          </cell>
          <cell r="Q39">
            <v>244971.99</v>
          </cell>
          <cell r="S39">
            <v>538046.15999999992</v>
          </cell>
          <cell r="W39">
            <v>0</v>
          </cell>
          <cell r="X39">
            <v>3091767.33</v>
          </cell>
          <cell r="AA39">
            <v>0</v>
          </cell>
          <cell r="AB39">
            <v>3091767.33</v>
          </cell>
          <cell r="AE39">
            <v>140</v>
          </cell>
          <cell r="AF39">
            <v>14</v>
          </cell>
          <cell r="AG39" t="str">
            <v>IMP.S/TENENCIA LHE AUTOS CARGA REZAGO</v>
          </cell>
          <cell r="AH39">
            <v>244971.99</v>
          </cell>
          <cell r="AI39">
            <v>3091767.33</v>
          </cell>
        </row>
        <row r="40">
          <cell r="A40">
            <v>14015</v>
          </cell>
          <cell r="B40">
            <v>17408</v>
          </cell>
          <cell r="C40" t="str">
            <v>41171-4-008</v>
          </cell>
          <cell r="D40">
            <v>14015</v>
          </cell>
          <cell r="E40">
            <v>140</v>
          </cell>
          <cell r="F40">
            <v>15</v>
          </cell>
          <cell r="G40" t="str">
            <v>RECARGOS IST LHE AUTOS CARGA REZAGO</v>
          </cell>
          <cell r="H40">
            <v>28459</v>
          </cell>
          <cell r="I40">
            <v>59243.55</v>
          </cell>
          <cell r="J40">
            <v>68103.87</v>
          </cell>
          <cell r="K40">
            <v>155806.41999999998</v>
          </cell>
          <cell r="L40">
            <v>59389.4</v>
          </cell>
          <cell r="M40">
            <v>76962.37</v>
          </cell>
          <cell r="N40">
            <v>62772.81</v>
          </cell>
          <cell r="O40">
            <v>199124.58</v>
          </cell>
          <cell r="P40">
            <v>63672.959999999999</v>
          </cell>
          <cell r="Q40">
            <v>53559.07</v>
          </cell>
          <cell r="S40">
            <v>117232.03</v>
          </cell>
          <cell r="W40">
            <v>0</v>
          </cell>
          <cell r="X40">
            <v>472163.02999999997</v>
          </cell>
          <cell r="AA40">
            <v>0</v>
          </cell>
          <cell r="AB40">
            <v>472163.03</v>
          </cell>
          <cell r="AE40">
            <v>140</v>
          </cell>
          <cell r="AF40">
            <v>15</v>
          </cell>
          <cell r="AG40" t="str">
            <v>RECARGOS IST LHE AUTOS CARGA REZAGO</v>
          </cell>
          <cell r="AH40">
            <v>53559.07</v>
          </cell>
          <cell r="AI40">
            <v>472163.03</v>
          </cell>
        </row>
        <row r="41">
          <cell r="A41">
            <v>14016</v>
          </cell>
          <cell r="B41">
            <v>12116</v>
          </cell>
          <cell r="C41" t="str">
            <v>41121-1-016</v>
          </cell>
          <cell r="D41">
            <v>14016</v>
          </cell>
          <cell r="E41">
            <v>140</v>
          </cell>
          <cell r="F41">
            <v>16</v>
          </cell>
          <cell r="G41" t="str">
            <v>ACTUALIZACION IST LHE AUTOS CARGA REZAGO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S41">
            <v>0</v>
          </cell>
          <cell r="W41">
            <v>0</v>
          </cell>
          <cell r="X41">
            <v>0</v>
          </cell>
          <cell r="AA41">
            <v>0</v>
          </cell>
          <cell r="AB41">
            <v>0</v>
          </cell>
          <cell r="AE41">
            <v>140</v>
          </cell>
          <cell r="AF41">
            <v>16</v>
          </cell>
          <cell r="AG41" t="str">
            <v>ACTUALIZACION IST LHE AUTOS CARGA REZAGO</v>
          </cell>
          <cell r="AH41">
            <v>0</v>
          </cell>
          <cell r="AI41">
            <v>0</v>
          </cell>
        </row>
        <row r="42">
          <cell r="A42">
            <v>14017</v>
          </cell>
          <cell r="B42">
            <v>17409</v>
          </cell>
          <cell r="C42" t="str">
            <v>41171-4-009</v>
          </cell>
          <cell r="D42">
            <v>14017</v>
          </cell>
          <cell r="E42">
            <v>140</v>
          </cell>
          <cell r="F42">
            <v>17</v>
          </cell>
          <cell r="G42" t="str">
            <v>MULTAS IST LHE AUTOS CARGA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S42">
            <v>0</v>
          </cell>
          <cell r="W42">
            <v>0</v>
          </cell>
          <cell r="X42">
            <v>0</v>
          </cell>
          <cell r="AA42">
            <v>0</v>
          </cell>
          <cell r="AB42">
            <v>0</v>
          </cell>
          <cell r="AE42">
            <v>140</v>
          </cell>
          <cell r="AF42">
            <v>17</v>
          </cell>
          <cell r="AG42" t="str">
            <v>MULTAS IST LHE AUTOS CARGA</v>
          </cell>
          <cell r="AH42">
            <v>0</v>
          </cell>
          <cell r="AI42">
            <v>0</v>
          </cell>
        </row>
        <row r="43">
          <cell r="A43">
            <v>14018</v>
          </cell>
          <cell r="B43">
            <v>17410</v>
          </cell>
          <cell r="C43" t="str">
            <v>41171-4-010</v>
          </cell>
          <cell r="D43">
            <v>14018</v>
          </cell>
          <cell r="E43">
            <v>140</v>
          </cell>
          <cell r="F43">
            <v>18</v>
          </cell>
          <cell r="G43" t="str">
            <v>MULTAS IST LHE AUTOS CARGA REZAGO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S43">
            <v>0</v>
          </cell>
          <cell r="W43">
            <v>0</v>
          </cell>
          <cell r="X43">
            <v>0</v>
          </cell>
          <cell r="AA43">
            <v>0</v>
          </cell>
          <cell r="AB43">
            <v>0</v>
          </cell>
          <cell r="AE43">
            <v>140</v>
          </cell>
          <cell r="AF43">
            <v>18</v>
          </cell>
          <cell r="AG43" t="str">
            <v>MULTAS IST LHE AUTOS CARGA REZAGO</v>
          </cell>
          <cell r="AH43">
            <v>0</v>
          </cell>
          <cell r="AI43">
            <v>0</v>
          </cell>
        </row>
        <row r="44">
          <cell r="A44">
            <v>14019</v>
          </cell>
          <cell r="B44">
            <v>17411</v>
          </cell>
          <cell r="C44" t="str">
            <v>41171-4-011</v>
          </cell>
          <cell r="D44">
            <v>14019</v>
          </cell>
          <cell r="E44">
            <v>140</v>
          </cell>
          <cell r="F44">
            <v>19</v>
          </cell>
          <cell r="G44" t="str">
            <v>GASTOS DE EJECUCION IST LHE AUTOS CARGA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S44">
            <v>0</v>
          </cell>
          <cell r="W44">
            <v>0</v>
          </cell>
          <cell r="X44">
            <v>0</v>
          </cell>
          <cell r="AA44">
            <v>0</v>
          </cell>
          <cell r="AB44">
            <v>0</v>
          </cell>
          <cell r="AE44">
            <v>140</v>
          </cell>
          <cell r="AF44">
            <v>19</v>
          </cell>
          <cell r="AG44" t="str">
            <v>GASTOS DE EJECUCION IST LHE AUTOS CARGA</v>
          </cell>
          <cell r="AH44">
            <v>0</v>
          </cell>
          <cell r="AI44">
            <v>0</v>
          </cell>
        </row>
        <row r="45">
          <cell r="A45">
            <v>14020</v>
          </cell>
          <cell r="B45">
            <v>17412</v>
          </cell>
          <cell r="C45" t="str">
            <v>41171-4-012</v>
          </cell>
          <cell r="D45">
            <v>14020</v>
          </cell>
          <cell r="E45">
            <v>140</v>
          </cell>
          <cell r="F45">
            <v>20</v>
          </cell>
          <cell r="G45" t="str">
            <v>GASTOS DE EJEC.IST LHE AUTOS CARGA REZ.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S45">
            <v>0</v>
          </cell>
          <cell r="W45">
            <v>0</v>
          </cell>
          <cell r="X45">
            <v>0</v>
          </cell>
          <cell r="AA45">
            <v>0</v>
          </cell>
          <cell r="AB45">
            <v>0</v>
          </cell>
          <cell r="AE45">
            <v>140</v>
          </cell>
          <cell r="AF45">
            <v>20</v>
          </cell>
          <cell r="AG45" t="str">
            <v>GASTOS DE EJEC.IST LHE AUTOS CARGA REZ.</v>
          </cell>
          <cell r="AH45">
            <v>0</v>
          </cell>
          <cell r="AI45">
            <v>0</v>
          </cell>
        </row>
        <row r="46">
          <cell r="A46">
            <v>14021</v>
          </cell>
          <cell r="B46">
            <v>12121</v>
          </cell>
          <cell r="C46" t="str">
            <v>41121-1-021</v>
          </cell>
          <cell r="D46">
            <v>14021</v>
          </cell>
          <cell r="E46">
            <v>140</v>
          </cell>
          <cell r="F46">
            <v>21</v>
          </cell>
          <cell r="G46" t="str">
            <v>IMP.S/TENENCIA LHE MOTOCICLETAS</v>
          </cell>
          <cell r="H46">
            <v>1105786</v>
          </cell>
          <cell r="I46">
            <v>1889492</v>
          </cell>
          <cell r="J46">
            <v>1774543</v>
          </cell>
          <cell r="K46">
            <v>4769821</v>
          </cell>
          <cell r="L46">
            <v>1122502</v>
          </cell>
          <cell r="M46">
            <v>739214</v>
          </cell>
          <cell r="N46">
            <v>574919</v>
          </cell>
          <cell r="O46">
            <v>2436635</v>
          </cell>
          <cell r="P46">
            <v>455801</v>
          </cell>
          <cell r="Q46">
            <v>394699</v>
          </cell>
          <cell r="S46">
            <v>850500</v>
          </cell>
          <cell r="W46">
            <v>0</v>
          </cell>
          <cell r="X46">
            <v>8056956</v>
          </cell>
          <cell r="AA46">
            <v>0</v>
          </cell>
          <cell r="AB46">
            <v>8056956</v>
          </cell>
          <cell r="AE46">
            <v>140</v>
          </cell>
          <cell r="AF46">
            <v>21</v>
          </cell>
          <cell r="AG46" t="str">
            <v>IMP.S/TENENCIA LHE MOTOCICLETAS</v>
          </cell>
          <cell r="AH46">
            <v>394699</v>
          </cell>
          <cell r="AI46">
            <v>8056956</v>
          </cell>
        </row>
        <row r="47">
          <cell r="A47">
            <v>14022</v>
          </cell>
          <cell r="B47">
            <v>17413</v>
          </cell>
          <cell r="C47" t="str">
            <v>41171-4-013</v>
          </cell>
          <cell r="D47">
            <v>14022</v>
          </cell>
          <cell r="E47">
            <v>140</v>
          </cell>
          <cell r="F47">
            <v>22</v>
          </cell>
          <cell r="G47" t="str">
            <v>RECARGOS IST LHE MOTOCICLETAS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1411</v>
          </cell>
          <cell r="M47">
            <v>4562.22</v>
          </cell>
          <cell r="N47">
            <v>7785.91</v>
          </cell>
          <cell r="O47">
            <v>13759.130000000001</v>
          </cell>
          <cell r="P47">
            <v>6603</v>
          </cell>
          <cell r="Q47">
            <v>8066</v>
          </cell>
          <cell r="S47">
            <v>14669</v>
          </cell>
          <cell r="W47">
            <v>0</v>
          </cell>
          <cell r="X47">
            <v>28428.13</v>
          </cell>
          <cell r="AA47">
            <v>0</v>
          </cell>
          <cell r="AB47">
            <v>28428.13</v>
          </cell>
          <cell r="AE47">
            <v>140</v>
          </cell>
          <cell r="AF47">
            <v>22</v>
          </cell>
          <cell r="AG47" t="str">
            <v>RECARGOS IST LHE MOTOCICLETAS</v>
          </cell>
          <cell r="AH47">
            <v>8066</v>
          </cell>
          <cell r="AI47">
            <v>28428.13</v>
          </cell>
        </row>
        <row r="48">
          <cell r="A48">
            <v>14023</v>
          </cell>
          <cell r="B48">
            <v>12123</v>
          </cell>
          <cell r="C48" t="str">
            <v>41121-1-023</v>
          </cell>
          <cell r="D48">
            <v>14023</v>
          </cell>
          <cell r="E48">
            <v>140</v>
          </cell>
          <cell r="F48">
            <v>23</v>
          </cell>
          <cell r="G48" t="str">
            <v>ACTUALIZACION IST LHE MOTOCICLETAS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S48">
            <v>0</v>
          </cell>
          <cell r="W48">
            <v>0</v>
          </cell>
          <cell r="X48">
            <v>0</v>
          </cell>
          <cell r="AA48">
            <v>0</v>
          </cell>
          <cell r="AB48">
            <v>0</v>
          </cell>
          <cell r="AE48">
            <v>140</v>
          </cell>
          <cell r="AF48">
            <v>23</v>
          </cell>
          <cell r="AG48" t="str">
            <v>ACTUALIZACION IST LHE MOTOCICLETAS</v>
          </cell>
          <cell r="AH48">
            <v>0</v>
          </cell>
          <cell r="AI48">
            <v>0</v>
          </cell>
        </row>
        <row r="49">
          <cell r="A49">
            <v>14024</v>
          </cell>
          <cell r="B49">
            <v>17414</v>
          </cell>
          <cell r="C49" t="str">
            <v>41171-4-014</v>
          </cell>
          <cell r="D49">
            <v>14024</v>
          </cell>
          <cell r="E49">
            <v>140</v>
          </cell>
          <cell r="F49">
            <v>24</v>
          </cell>
          <cell r="G49" t="str">
            <v>GASTOS DE EJECUCION IST LHE MOTOCICLETAS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S49">
            <v>0</v>
          </cell>
          <cell r="W49">
            <v>0</v>
          </cell>
          <cell r="X49">
            <v>0</v>
          </cell>
          <cell r="AA49">
            <v>0</v>
          </cell>
          <cell r="AB49">
            <v>0</v>
          </cell>
          <cell r="AE49">
            <v>140</v>
          </cell>
          <cell r="AF49">
            <v>24</v>
          </cell>
          <cell r="AG49" t="str">
            <v>GASTOS DE EJECUCION IST LHE MOTOCICLETAS</v>
          </cell>
          <cell r="AH49">
            <v>0</v>
          </cell>
          <cell r="AI49">
            <v>0</v>
          </cell>
        </row>
        <row r="50">
          <cell r="A50">
            <v>14025</v>
          </cell>
          <cell r="B50">
            <v>17415</v>
          </cell>
          <cell r="C50" t="str">
            <v>41171-4-015</v>
          </cell>
          <cell r="D50">
            <v>14025</v>
          </cell>
          <cell r="E50">
            <v>140</v>
          </cell>
          <cell r="F50">
            <v>25</v>
          </cell>
          <cell r="G50" t="str">
            <v>MULTAS IST LHE MOTOCICLETAS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S50">
            <v>0</v>
          </cell>
          <cell r="W50">
            <v>0</v>
          </cell>
          <cell r="X50">
            <v>0</v>
          </cell>
          <cell r="AA50">
            <v>0</v>
          </cell>
          <cell r="AB50">
            <v>0</v>
          </cell>
          <cell r="AE50">
            <v>140</v>
          </cell>
          <cell r="AF50">
            <v>25</v>
          </cell>
          <cell r="AG50" t="str">
            <v>MULTAS IST LHE MOTOCICLETAS</v>
          </cell>
          <cell r="AH50">
            <v>0</v>
          </cell>
          <cell r="AI50">
            <v>0</v>
          </cell>
        </row>
        <row r="51">
          <cell r="A51">
            <v>14026</v>
          </cell>
          <cell r="B51">
            <v>12126</v>
          </cell>
          <cell r="C51" t="str">
            <v>41121-1-026</v>
          </cell>
          <cell r="D51">
            <v>14026</v>
          </cell>
          <cell r="E51">
            <v>140</v>
          </cell>
          <cell r="F51">
            <v>26</v>
          </cell>
          <cell r="G51" t="str">
            <v>IMP.S/TENENCIA LHE MOTOCICLETAS REZAGO</v>
          </cell>
          <cell r="H51">
            <v>84820</v>
          </cell>
          <cell r="I51">
            <v>190078</v>
          </cell>
          <cell r="J51">
            <v>199577</v>
          </cell>
          <cell r="K51">
            <v>474475</v>
          </cell>
          <cell r="L51">
            <v>173678</v>
          </cell>
          <cell r="M51">
            <v>122908</v>
          </cell>
          <cell r="N51">
            <v>110631</v>
          </cell>
          <cell r="O51">
            <v>407217</v>
          </cell>
          <cell r="P51">
            <v>85982</v>
          </cell>
          <cell r="Q51">
            <v>78448</v>
          </cell>
          <cell r="S51">
            <v>164430</v>
          </cell>
          <cell r="W51">
            <v>0</v>
          </cell>
          <cell r="X51">
            <v>1046122</v>
          </cell>
          <cell r="AA51">
            <v>0</v>
          </cell>
          <cell r="AB51">
            <v>1046122</v>
          </cell>
          <cell r="AE51">
            <v>140</v>
          </cell>
          <cell r="AF51">
            <v>26</v>
          </cell>
          <cell r="AG51" t="str">
            <v>IMP.S/TENENCIA LHE MOTOCICLETAS REZAGO</v>
          </cell>
          <cell r="AH51">
            <v>78448</v>
          </cell>
          <cell r="AI51">
            <v>1046122</v>
          </cell>
        </row>
        <row r="52">
          <cell r="A52">
            <v>14027</v>
          </cell>
          <cell r="B52">
            <v>17416</v>
          </cell>
          <cell r="C52" t="str">
            <v>41171-4-016</v>
          </cell>
          <cell r="D52">
            <v>14027</v>
          </cell>
          <cell r="E52">
            <v>140</v>
          </cell>
          <cell r="F52">
            <v>27</v>
          </cell>
          <cell r="G52" t="str">
            <v>RECARGOS IST LHE MOTOCICLETAS REZAGO</v>
          </cell>
          <cell r="H52">
            <v>7557</v>
          </cell>
          <cell r="I52">
            <v>15849</v>
          </cell>
          <cell r="J52">
            <v>17342</v>
          </cell>
          <cell r="K52">
            <v>40748</v>
          </cell>
          <cell r="L52">
            <v>14970</v>
          </cell>
          <cell r="M52">
            <v>11412</v>
          </cell>
          <cell r="N52">
            <v>11525</v>
          </cell>
          <cell r="O52">
            <v>37907</v>
          </cell>
          <cell r="P52">
            <v>9478</v>
          </cell>
          <cell r="Q52">
            <v>11197</v>
          </cell>
          <cell r="S52">
            <v>20675</v>
          </cell>
          <cell r="W52">
            <v>0</v>
          </cell>
          <cell r="X52">
            <v>99330</v>
          </cell>
          <cell r="AA52">
            <v>0</v>
          </cell>
          <cell r="AB52">
            <v>99330</v>
          </cell>
          <cell r="AE52">
            <v>140</v>
          </cell>
          <cell r="AF52">
            <v>27</v>
          </cell>
          <cell r="AG52" t="str">
            <v>RECARGOS IST LHE MOTOCICLETAS REZAGO</v>
          </cell>
          <cell r="AH52">
            <v>11197</v>
          </cell>
          <cell r="AI52">
            <v>99330</v>
          </cell>
        </row>
        <row r="53">
          <cell r="A53">
            <v>14028</v>
          </cell>
          <cell r="B53">
            <v>12128</v>
          </cell>
          <cell r="C53" t="str">
            <v>41121-1-028</v>
          </cell>
          <cell r="D53">
            <v>14028</v>
          </cell>
          <cell r="E53">
            <v>140</v>
          </cell>
          <cell r="F53">
            <v>28</v>
          </cell>
          <cell r="G53" t="str">
            <v>ACTUALIZACION IST LHE MOTOCICLETAS REZ.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S53">
            <v>0</v>
          </cell>
          <cell r="W53">
            <v>0</v>
          </cell>
          <cell r="X53">
            <v>0</v>
          </cell>
          <cell r="AA53">
            <v>0</v>
          </cell>
          <cell r="AB53">
            <v>0</v>
          </cell>
          <cell r="AE53">
            <v>140</v>
          </cell>
          <cell r="AF53">
            <v>28</v>
          </cell>
          <cell r="AG53" t="str">
            <v>ACTUALIZACION IST LHE MOTOCICLETAS REZ.</v>
          </cell>
          <cell r="AH53">
            <v>0</v>
          </cell>
          <cell r="AI53">
            <v>0</v>
          </cell>
        </row>
        <row r="54">
          <cell r="A54">
            <v>14029</v>
          </cell>
          <cell r="B54">
            <v>17417</v>
          </cell>
          <cell r="C54" t="str">
            <v>41171-4-017</v>
          </cell>
          <cell r="D54">
            <v>14029</v>
          </cell>
          <cell r="E54">
            <v>140</v>
          </cell>
          <cell r="F54">
            <v>29</v>
          </cell>
          <cell r="G54" t="str">
            <v>GASTOS DE EJEC.IST LHE MOTOCICLETAS REZ.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S54">
            <v>0</v>
          </cell>
          <cell r="W54">
            <v>0</v>
          </cell>
          <cell r="X54">
            <v>0</v>
          </cell>
          <cell r="AA54">
            <v>0</v>
          </cell>
          <cell r="AB54">
            <v>0</v>
          </cell>
          <cell r="AE54">
            <v>140</v>
          </cell>
          <cell r="AF54">
            <v>29</v>
          </cell>
          <cell r="AG54" t="str">
            <v>GASTOS DE EJEC.IST LHE MOTOCICLETAS REZ.</v>
          </cell>
          <cell r="AH54">
            <v>0</v>
          </cell>
          <cell r="AI54">
            <v>0</v>
          </cell>
        </row>
        <row r="55">
          <cell r="A55">
            <v>14030</v>
          </cell>
          <cell r="B55">
            <v>17418</v>
          </cell>
          <cell r="C55" t="str">
            <v>41171-4-018</v>
          </cell>
          <cell r="D55">
            <v>14030</v>
          </cell>
          <cell r="E55">
            <v>140</v>
          </cell>
          <cell r="F55">
            <v>30</v>
          </cell>
          <cell r="G55" t="str">
            <v>MULTAS IST LHE MOTOCICLETAS REZAGO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S55">
            <v>0</v>
          </cell>
          <cell r="W55">
            <v>0</v>
          </cell>
          <cell r="X55">
            <v>0</v>
          </cell>
          <cell r="AA55">
            <v>0</v>
          </cell>
          <cell r="AB55">
            <v>0</v>
          </cell>
          <cell r="AE55">
            <v>140</v>
          </cell>
          <cell r="AF55">
            <v>30</v>
          </cell>
          <cell r="AG55" t="str">
            <v>MULTAS IST LHE MOTOCICLETAS REZAGO</v>
          </cell>
          <cell r="AH55">
            <v>0</v>
          </cell>
          <cell r="AI55">
            <v>0</v>
          </cell>
        </row>
        <row r="56">
          <cell r="A56">
            <v>14031</v>
          </cell>
          <cell r="B56">
            <v>12131</v>
          </cell>
          <cell r="C56" t="str">
            <v>41121-1-031</v>
          </cell>
          <cell r="D56">
            <v>14031</v>
          </cell>
          <cell r="E56">
            <v>140</v>
          </cell>
          <cell r="F56">
            <v>31</v>
          </cell>
          <cell r="G56" t="str">
            <v>IMP.S/TENENCIA LHE AERONAVES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S56">
            <v>0</v>
          </cell>
          <cell r="W56">
            <v>0</v>
          </cell>
          <cell r="X56">
            <v>0</v>
          </cell>
          <cell r="AA56">
            <v>0</v>
          </cell>
          <cell r="AB56">
            <v>0</v>
          </cell>
          <cell r="AE56">
            <v>140</v>
          </cell>
          <cell r="AF56">
            <v>31</v>
          </cell>
          <cell r="AG56" t="str">
            <v>IMP.S/TENENCIA LHE AERONAVES</v>
          </cell>
          <cell r="AH56">
            <v>0</v>
          </cell>
          <cell r="AI56">
            <v>0</v>
          </cell>
        </row>
        <row r="57">
          <cell r="A57">
            <v>14032</v>
          </cell>
          <cell r="B57">
            <v>17419</v>
          </cell>
          <cell r="C57" t="str">
            <v>41171-4-019</v>
          </cell>
          <cell r="D57">
            <v>14032</v>
          </cell>
          <cell r="E57">
            <v>140</v>
          </cell>
          <cell r="F57">
            <v>32</v>
          </cell>
          <cell r="G57" t="str">
            <v>RECARGOS IST LHE AERONAVES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S57">
            <v>0</v>
          </cell>
          <cell r="W57">
            <v>0</v>
          </cell>
          <cell r="X57">
            <v>0</v>
          </cell>
          <cell r="AA57">
            <v>0</v>
          </cell>
          <cell r="AB57">
            <v>0</v>
          </cell>
          <cell r="AE57">
            <v>140</v>
          </cell>
          <cell r="AF57">
            <v>32</v>
          </cell>
          <cell r="AG57" t="str">
            <v>RECARGOS IST LHE AERONAVES</v>
          </cell>
          <cell r="AH57">
            <v>0</v>
          </cell>
          <cell r="AI57">
            <v>0</v>
          </cell>
        </row>
        <row r="58">
          <cell r="A58">
            <v>14033</v>
          </cell>
          <cell r="B58">
            <v>12133</v>
          </cell>
          <cell r="C58" t="str">
            <v>41121-1-033</v>
          </cell>
          <cell r="D58">
            <v>14033</v>
          </cell>
          <cell r="E58">
            <v>140</v>
          </cell>
          <cell r="F58">
            <v>33</v>
          </cell>
          <cell r="G58" t="str">
            <v>ACTUALIZACION IST LHE AERONAVES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S58">
            <v>0</v>
          </cell>
          <cell r="W58">
            <v>0</v>
          </cell>
          <cell r="X58">
            <v>0</v>
          </cell>
          <cell r="AA58">
            <v>0</v>
          </cell>
          <cell r="AB58">
            <v>0</v>
          </cell>
          <cell r="AE58">
            <v>140</v>
          </cell>
          <cell r="AF58">
            <v>33</v>
          </cell>
          <cell r="AG58" t="str">
            <v>ACTUALIZACION IST LHE AERONAVES</v>
          </cell>
          <cell r="AH58">
            <v>0</v>
          </cell>
          <cell r="AI58">
            <v>0</v>
          </cell>
        </row>
        <row r="59">
          <cell r="A59">
            <v>14034</v>
          </cell>
          <cell r="B59">
            <v>12134</v>
          </cell>
          <cell r="C59" t="str">
            <v>41121-1-034</v>
          </cell>
          <cell r="D59">
            <v>14034</v>
          </cell>
          <cell r="E59">
            <v>140</v>
          </cell>
          <cell r="F59">
            <v>34</v>
          </cell>
          <cell r="G59" t="str">
            <v>IMP.S/TENENCIA LHE AERONAVES REZAGO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S59">
            <v>0</v>
          </cell>
          <cell r="W59">
            <v>0</v>
          </cell>
          <cell r="X59">
            <v>0</v>
          </cell>
          <cell r="AA59">
            <v>0</v>
          </cell>
          <cell r="AB59">
            <v>0</v>
          </cell>
          <cell r="AE59">
            <v>140</v>
          </cell>
          <cell r="AF59">
            <v>34</v>
          </cell>
          <cell r="AG59" t="str">
            <v>IMP.S/TENENCIA LHE AERONAVES REZAGO</v>
          </cell>
          <cell r="AH59">
            <v>0</v>
          </cell>
          <cell r="AI59">
            <v>0</v>
          </cell>
        </row>
        <row r="60">
          <cell r="A60">
            <v>14035</v>
          </cell>
          <cell r="B60">
            <v>17420</v>
          </cell>
          <cell r="C60" t="str">
            <v>41171-4-020</v>
          </cell>
          <cell r="D60">
            <v>14035</v>
          </cell>
          <cell r="E60">
            <v>140</v>
          </cell>
          <cell r="F60">
            <v>35</v>
          </cell>
          <cell r="G60" t="str">
            <v>RECARGOS IST LHE AERONAVES REZAGO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S60">
            <v>0</v>
          </cell>
          <cell r="W60">
            <v>0</v>
          </cell>
          <cell r="X60">
            <v>0</v>
          </cell>
          <cell r="AA60">
            <v>0</v>
          </cell>
          <cell r="AB60">
            <v>0</v>
          </cell>
          <cell r="AE60">
            <v>140</v>
          </cell>
          <cell r="AF60">
            <v>35</v>
          </cell>
          <cell r="AG60" t="str">
            <v>RECARGOS IST LHE AERONAVES REZAGO</v>
          </cell>
          <cell r="AH60">
            <v>0</v>
          </cell>
          <cell r="AI60">
            <v>0</v>
          </cell>
        </row>
        <row r="61">
          <cell r="A61">
            <v>14036</v>
          </cell>
          <cell r="B61">
            <v>12136</v>
          </cell>
          <cell r="C61" t="str">
            <v>41121-1-036</v>
          </cell>
          <cell r="D61">
            <v>14036</v>
          </cell>
          <cell r="E61">
            <v>140</v>
          </cell>
          <cell r="F61">
            <v>36</v>
          </cell>
          <cell r="G61" t="str">
            <v>ACTUALIZACION IST LHE AERONAVES REZAGO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S61">
            <v>0</v>
          </cell>
          <cell r="W61">
            <v>0</v>
          </cell>
          <cell r="X61">
            <v>0</v>
          </cell>
          <cell r="AA61">
            <v>0</v>
          </cell>
          <cell r="AB61">
            <v>0</v>
          </cell>
          <cell r="AE61">
            <v>140</v>
          </cell>
          <cell r="AF61">
            <v>36</v>
          </cell>
          <cell r="AG61" t="str">
            <v>ACTUALIZACION IST LHE AERONAVES REZAGO</v>
          </cell>
          <cell r="AH61">
            <v>0</v>
          </cell>
          <cell r="AI61">
            <v>0</v>
          </cell>
        </row>
        <row r="62">
          <cell r="A62">
            <v>14037</v>
          </cell>
          <cell r="B62">
            <v>17421</v>
          </cell>
          <cell r="C62" t="str">
            <v>41171-4-021</v>
          </cell>
          <cell r="D62">
            <v>14037</v>
          </cell>
          <cell r="E62">
            <v>140</v>
          </cell>
          <cell r="F62">
            <v>37</v>
          </cell>
          <cell r="G62" t="str">
            <v>MULTAS IST LHE AERONAVES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S62">
            <v>0</v>
          </cell>
          <cell r="W62">
            <v>0</v>
          </cell>
          <cell r="X62">
            <v>0</v>
          </cell>
          <cell r="AA62">
            <v>0</v>
          </cell>
          <cell r="AB62">
            <v>0</v>
          </cell>
          <cell r="AE62">
            <v>140</v>
          </cell>
          <cell r="AF62">
            <v>37</v>
          </cell>
          <cell r="AG62" t="str">
            <v>MULTAS IST LHE AERONAVES</v>
          </cell>
          <cell r="AH62">
            <v>0</v>
          </cell>
          <cell r="AI62">
            <v>0</v>
          </cell>
        </row>
        <row r="63">
          <cell r="A63">
            <v>14038</v>
          </cell>
          <cell r="B63">
            <v>17422</v>
          </cell>
          <cell r="C63" t="str">
            <v>41171-4-022</v>
          </cell>
          <cell r="D63">
            <v>14038</v>
          </cell>
          <cell r="E63">
            <v>140</v>
          </cell>
          <cell r="F63">
            <v>38</v>
          </cell>
          <cell r="G63" t="str">
            <v>MULTAS IST LHE AERONAVES REZAGO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S63">
            <v>0</v>
          </cell>
          <cell r="W63">
            <v>0</v>
          </cell>
          <cell r="X63">
            <v>0</v>
          </cell>
          <cell r="AA63">
            <v>0</v>
          </cell>
          <cell r="AB63">
            <v>0</v>
          </cell>
          <cell r="AE63">
            <v>140</v>
          </cell>
          <cell r="AF63">
            <v>38</v>
          </cell>
          <cell r="AG63" t="str">
            <v>MULTAS IST LHE AERONAVES REZAGO</v>
          </cell>
          <cell r="AH63">
            <v>0</v>
          </cell>
          <cell r="AI63">
            <v>0</v>
          </cell>
        </row>
        <row r="64">
          <cell r="A64">
            <v>14039</v>
          </cell>
          <cell r="B64">
            <v>17423</v>
          </cell>
          <cell r="C64" t="str">
            <v>41171-4-023</v>
          </cell>
          <cell r="D64">
            <v>14039</v>
          </cell>
          <cell r="E64">
            <v>140</v>
          </cell>
          <cell r="F64">
            <v>39</v>
          </cell>
          <cell r="G64" t="str">
            <v>GASTOS DE EJECUCION IST LHE AERONAVES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S64">
            <v>0</v>
          </cell>
          <cell r="W64">
            <v>0</v>
          </cell>
          <cell r="X64">
            <v>0</v>
          </cell>
          <cell r="AA64">
            <v>0</v>
          </cell>
          <cell r="AB64">
            <v>0</v>
          </cell>
          <cell r="AE64">
            <v>140</v>
          </cell>
          <cell r="AF64">
            <v>39</v>
          </cell>
          <cell r="AG64" t="str">
            <v>GASTOS DE EJECUCION IST LHE AERONAVES</v>
          </cell>
          <cell r="AH64">
            <v>0</v>
          </cell>
          <cell r="AI64">
            <v>0</v>
          </cell>
        </row>
        <row r="65">
          <cell r="A65">
            <v>14040</v>
          </cell>
          <cell r="B65">
            <v>17424</v>
          </cell>
          <cell r="C65" t="str">
            <v>41171-4-024</v>
          </cell>
          <cell r="D65">
            <v>14040</v>
          </cell>
          <cell r="E65">
            <v>140</v>
          </cell>
          <cell r="F65">
            <v>40</v>
          </cell>
          <cell r="G65" t="str">
            <v>GASTOS DE EJE.IST LHE AERONAVES REZAGO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S65">
            <v>0</v>
          </cell>
          <cell r="W65">
            <v>0</v>
          </cell>
          <cell r="X65">
            <v>0</v>
          </cell>
          <cell r="AA65">
            <v>0</v>
          </cell>
          <cell r="AB65">
            <v>0</v>
          </cell>
          <cell r="AE65">
            <v>140</v>
          </cell>
          <cell r="AF65">
            <v>40</v>
          </cell>
          <cell r="AG65" t="str">
            <v>GASTOS DE EJE.IST LHE AERONAVES REZAGO</v>
          </cell>
          <cell r="AH65">
            <v>0</v>
          </cell>
          <cell r="AI65">
            <v>0</v>
          </cell>
        </row>
        <row r="66">
          <cell r="A66">
            <v>14041</v>
          </cell>
          <cell r="B66">
            <v>12141</v>
          </cell>
          <cell r="C66" t="str">
            <v>41121-1-041</v>
          </cell>
          <cell r="D66">
            <v>14041</v>
          </cell>
          <cell r="E66">
            <v>140</v>
          </cell>
          <cell r="F66">
            <v>41</v>
          </cell>
          <cell r="G66" t="str">
            <v>IMP.S/TENENCIA LHE EMBARCACIONES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S66">
            <v>0</v>
          </cell>
          <cell r="W66">
            <v>0</v>
          </cell>
          <cell r="X66">
            <v>0</v>
          </cell>
          <cell r="AA66">
            <v>0</v>
          </cell>
          <cell r="AB66">
            <v>0</v>
          </cell>
          <cell r="AE66">
            <v>140</v>
          </cell>
          <cell r="AF66">
            <v>41</v>
          </cell>
          <cell r="AG66" t="str">
            <v>IMP.S/TENENCIA LHE EMBARCACIONES</v>
          </cell>
          <cell r="AH66">
            <v>0</v>
          </cell>
          <cell r="AI66">
            <v>0</v>
          </cell>
        </row>
        <row r="67">
          <cell r="A67">
            <v>14042</v>
          </cell>
          <cell r="B67">
            <v>17425</v>
          </cell>
          <cell r="C67" t="str">
            <v>41171-4-025</v>
          </cell>
          <cell r="D67">
            <v>14042</v>
          </cell>
          <cell r="E67">
            <v>140</v>
          </cell>
          <cell r="F67">
            <v>42</v>
          </cell>
          <cell r="G67" t="str">
            <v>RECARGOS IST LHE EMBARCACIONES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S67">
            <v>0</v>
          </cell>
          <cell r="W67">
            <v>0</v>
          </cell>
          <cell r="X67">
            <v>0</v>
          </cell>
          <cell r="AA67">
            <v>0</v>
          </cell>
          <cell r="AB67">
            <v>0</v>
          </cell>
          <cell r="AE67">
            <v>140</v>
          </cell>
          <cell r="AF67">
            <v>42</v>
          </cell>
          <cell r="AG67" t="str">
            <v>RECARGOS IST LHE EMBARCACIONES</v>
          </cell>
          <cell r="AH67">
            <v>0</v>
          </cell>
          <cell r="AI67">
            <v>0</v>
          </cell>
        </row>
        <row r="68">
          <cell r="A68">
            <v>14043</v>
          </cell>
          <cell r="B68">
            <v>12143</v>
          </cell>
          <cell r="C68" t="str">
            <v>41121-1-043</v>
          </cell>
          <cell r="D68">
            <v>14043</v>
          </cell>
          <cell r="E68">
            <v>140</v>
          </cell>
          <cell r="F68">
            <v>43</v>
          </cell>
          <cell r="G68" t="str">
            <v>ACTUALIZACION IST LHE EMBARCACIONES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S68">
            <v>0</v>
          </cell>
          <cell r="W68">
            <v>0</v>
          </cell>
          <cell r="X68">
            <v>0</v>
          </cell>
          <cell r="AA68">
            <v>0</v>
          </cell>
          <cell r="AB68">
            <v>0</v>
          </cell>
          <cell r="AE68">
            <v>140</v>
          </cell>
          <cell r="AF68">
            <v>43</v>
          </cell>
          <cell r="AG68" t="str">
            <v>ACTUALIZACION IST LHE EMBARCACIONES</v>
          </cell>
          <cell r="AH68">
            <v>0</v>
          </cell>
          <cell r="AI68">
            <v>0</v>
          </cell>
        </row>
        <row r="69">
          <cell r="A69">
            <v>14044</v>
          </cell>
          <cell r="B69">
            <v>12144</v>
          </cell>
          <cell r="C69" t="str">
            <v>41121-1-044</v>
          </cell>
          <cell r="D69">
            <v>14044</v>
          </cell>
          <cell r="E69">
            <v>140</v>
          </cell>
          <cell r="F69">
            <v>44</v>
          </cell>
          <cell r="G69" t="str">
            <v>IMP.S/TENENCIA LHE EMBARCACIONES REZAGO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S69">
            <v>0</v>
          </cell>
          <cell r="W69">
            <v>0</v>
          </cell>
          <cell r="X69">
            <v>0</v>
          </cell>
          <cell r="AA69">
            <v>0</v>
          </cell>
          <cell r="AB69">
            <v>0</v>
          </cell>
          <cell r="AE69">
            <v>140</v>
          </cell>
          <cell r="AF69">
            <v>44</v>
          </cell>
          <cell r="AG69" t="str">
            <v>IMP.S/TENENCIA LHE EMBARCACIONES REZAGO</v>
          </cell>
          <cell r="AH69">
            <v>0</v>
          </cell>
          <cell r="AI69">
            <v>0</v>
          </cell>
        </row>
        <row r="70">
          <cell r="A70">
            <v>14045</v>
          </cell>
          <cell r="B70">
            <v>17426</v>
          </cell>
          <cell r="C70" t="str">
            <v>41171-4-026</v>
          </cell>
          <cell r="D70">
            <v>14045</v>
          </cell>
          <cell r="E70">
            <v>140</v>
          </cell>
          <cell r="F70">
            <v>45</v>
          </cell>
          <cell r="G70" t="str">
            <v>RECARGOS IST LHE EMBARCACIONES REZAGOS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S70">
            <v>0</v>
          </cell>
          <cell r="W70">
            <v>0</v>
          </cell>
          <cell r="X70">
            <v>0</v>
          </cell>
          <cell r="AA70">
            <v>0</v>
          </cell>
          <cell r="AB70">
            <v>0</v>
          </cell>
          <cell r="AE70">
            <v>140</v>
          </cell>
          <cell r="AF70">
            <v>45</v>
          </cell>
          <cell r="AG70" t="str">
            <v>RECARGOS IST LHE EMBARCACIONES REZAGOS</v>
          </cell>
          <cell r="AH70">
            <v>0</v>
          </cell>
          <cell r="AI70">
            <v>0</v>
          </cell>
        </row>
        <row r="71">
          <cell r="A71">
            <v>14046</v>
          </cell>
          <cell r="B71">
            <v>12146</v>
          </cell>
          <cell r="C71" t="str">
            <v>41121-1-046</v>
          </cell>
          <cell r="D71">
            <v>14046</v>
          </cell>
          <cell r="E71">
            <v>140</v>
          </cell>
          <cell r="F71">
            <v>46</v>
          </cell>
          <cell r="G71" t="str">
            <v>ACT.IST LHE EMBARCACIONES REZAGO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S71">
            <v>0</v>
          </cell>
          <cell r="W71">
            <v>0</v>
          </cell>
          <cell r="X71">
            <v>0</v>
          </cell>
          <cell r="AA71">
            <v>0</v>
          </cell>
          <cell r="AB71">
            <v>0</v>
          </cell>
          <cell r="AE71">
            <v>140</v>
          </cell>
          <cell r="AF71">
            <v>46</v>
          </cell>
          <cell r="AG71" t="str">
            <v>ACT.IST LHE EMBARCACIONES REZAGO</v>
          </cell>
          <cell r="AH71">
            <v>0</v>
          </cell>
          <cell r="AI71">
            <v>0</v>
          </cell>
        </row>
        <row r="72">
          <cell r="A72">
            <v>14047</v>
          </cell>
          <cell r="B72">
            <v>17427</v>
          </cell>
          <cell r="C72" t="str">
            <v>41171-4-027</v>
          </cell>
          <cell r="D72">
            <v>14047</v>
          </cell>
          <cell r="E72">
            <v>140</v>
          </cell>
          <cell r="F72">
            <v>47</v>
          </cell>
          <cell r="G72" t="str">
            <v>MULTAS IST LHE EMBARCACIONES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S72">
            <v>0</v>
          </cell>
          <cell r="W72">
            <v>0</v>
          </cell>
          <cell r="X72">
            <v>0</v>
          </cell>
          <cell r="AA72">
            <v>0</v>
          </cell>
          <cell r="AB72">
            <v>0</v>
          </cell>
          <cell r="AE72">
            <v>140</v>
          </cell>
          <cell r="AF72">
            <v>47</v>
          </cell>
          <cell r="AG72" t="str">
            <v>MULTAS IST LHE EMBARCACIONES</v>
          </cell>
          <cell r="AH72">
            <v>0</v>
          </cell>
          <cell r="AI72">
            <v>0</v>
          </cell>
        </row>
        <row r="73">
          <cell r="A73">
            <v>14048</v>
          </cell>
          <cell r="B73">
            <v>17428</v>
          </cell>
          <cell r="C73" t="str">
            <v>41171-4-028</v>
          </cell>
          <cell r="D73">
            <v>14048</v>
          </cell>
          <cell r="E73">
            <v>140</v>
          </cell>
          <cell r="F73">
            <v>48</v>
          </cell>
          <cell r="G73" t="str">
            <v>MULTAS IST LHE EMBARCACIONES REZAGO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S73">
            <v>0</v>
          </cell>
          <cell r="W73">
            <v>0</v>
          </cell>
          <cell r="X73">
            <v>0</v>
          </cell>
          <cell r="AA73">
            <v>0</v>
          </cell>
          <cell r="AB73">
            <v>0</v>
          </cell>
          <cell r="AE73">
            <v>140</v>
          </cell>
          <cell r="AF73">
            <v>48</v>
          </cell>
          <cell r="AG73" t="str">
            <v>MULTAS IST LHE EMBARCACIONES REZAGO</v>
          </cell>
          <cell r="AH73">
            <v>0</v>
          </cell>
          <cell r="AI73">
            <v>0</v>
          </cell>
        </row>
        <row r="74">
          <cell r="A74">
            <v>14049</v>
          </cell>
          <cell r="B74">
            <v>17429</v>
          </cell>
          <cell r="C74" t="str">
            <v>41171-4-029</v>
          </cell>
          <cell r="D74">
            <v>14049</v>
          </cell>
          <cell r="E74">
            <v>140</v>
          </cell>
          <cell r="F74">
            <v>49</v>
          </cell>
          <cell r="G74" t="str">
            <v>GASTOS DE EJEC.IST LHE EMBARCACIONES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S74">
            <v>0</v>
          </cell>
          <cell r="W74">
            <v>0</v>
          </cell>
          <cell r="X74">
            <v>0</v>
          </cell>
          <cell r="AA74">
            <v>0</v>
          </cell>
          <cell r="AB74">
            <v>0</v>
          </cell>
          <cell r="AE74">
            <v>140</v>
          </cell>
          <cell r="AF74">
            <v>49</v>
          </cell>
          <cell r="AG74" t="str">
            <v>GASTOS DE EJEC.IST LHE EMBARCACIONES</v>
          </cell>
          <cell r="AH74">
            <v>0</v>
          </cell>
          <cell r="AI74">
            <v>0</v>
          </cell>
        </row>
        <row r="75">
          <cell r="A75">
            <v>14050</v>
          </cell>
          <cell r="B75">
            <v>17430</v>
          </cell>
          <cell r="C75" t="str">
            <v>41171-4-030</v>
          </cell>
          <cell r="D75">
            <v>14050</v>
          </cell>
          <cell r="E75">
            <v>140</v>
          </cell>
          <cell r="F75">
            <v>50</v>
          </cell>
          <cell r="G75" t="str">
            <v>GASTOS DE EJEC.IST LHE EMBARCACIONES REZ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S75">
            <v>0</v>
          </cell>
          <cell r="W75">
            <v>0</v>
          </cell>
          <cell r="X75">
            <v>0</v>
          </cell>
          <cell r="AA75">
            <v>0</v>
          </cell>
          <cell r="AB75">
            <v>0</v>
          </cell>
          <cell r="AE75">
            <v>140</v>
          </cell>
          <cell r="AF75">
            <v>50</v>
          </cell>
          <cell r="AG75" t="str">
            <v>GASTOS DE EJEC.IST LHE EMBARCACIONES REZ</v>
          </cell>
          <cell r="AH75">
            <v>0</v>
          </cell>
          <cell r="AI75">
            <v>0</v>
          </cell>
        </row>
        <row r="76">
          <cell r="A76">
            <v>14051</v>
          </cell>
          <cell r="B76">
            <v>12151</v>
          </cell>
          <cell r="C76" t="str">
            <v>41121-1-051</v>
          </cell>
          <cell r="D76">
            <v>14051</v>
          </cell>
          <cell r="E76">
            <v>140</v>
          </cell>
          <cell r="F76">
            <v>51</v>
          </cell>
          <cell r="G76" t="str">
            <v>DEVOLUCION IMP.S/TENENCIA LHE</v>
          </cell>
          <cell r="H76">
            <v>0</v>
          </cell>
          <cell r="I76">
            <v>-2758074.26</v>
          </cell>
          <cell r="J76">
            <v>-1625404.46</v>
          </cell>
          <cell r="K76">
            <v>-4383478.72</v>
          </cell>
          <cell r="L76">
            <v>-1448770.46</v>
          </cell>
          <cell r="M76">
            <v>-2371235.42</v>
          </cell>
          <cell r="N76">
            <v>-52042.74</v>
          </cell>
          <cell r="O76">
            <v>-3872048.62</v>
          </cell>
          <cell r="P76">
            <v>0</v>
          </cell>
          <cell r="Q76">
            <v>-13917.45</v>
          </cell>
          <cell r="S76">
            <v>-13917.45</v>
          </cell>
          <cell r="W76">
            <v>0</v>
          </cell>
          <cell r="X76">
            <v>-8269444.79</v>
          </cell>
          <cell r="AA76">
            <v>0</v>
          </cell>
          <cell r="AB76">
            <v>-8269444.79</v>
          </cell>
          <cell r="AE76">
            <v>140</v>
          </cell>
          <cell r="AF76">
            <v>51</v>
          </cell>
          <cell r="AG76" t="str">
            <v>DEVOLUCION IMP.S/TENENCIA LHE</v>
          </cell>
          <cell r="AH76">
            <v>-13917.45</v>
          </cell>
          <cell r="AI76">
            <v>-8269444.79</v>
          </cell>
        </row>
        <row r="77">
          <cell r="A77">
            <v>14052</v>
          </cell>
          <cell r="B77">
            <v>12152</v>
          </cell>
          <cell r="C77" t="str">
            <v>41121-1-052</v>
          </cell>
          <cell r="D77">
            <v>14052</v>
          </cell>
          <cell r="E77">
            <v>140</v>
          </cell>
          <cell r="F77">
            <v>52</v>
          </cell>
          <cell r="G77" t="str">
            <v>ACT.E INTS.DEVOLUCION IMP.TENENCIA LHE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S77">
            <v>0</v>
          </cell>
          <cell r="W77">
            <v>0</v>
          </cell>
          <cell r="X77">
            <v>0</v>
          </cell>
          <cell r="AA77">
            <v>0</v>
          </cell>
          <cell r="AB77">
            <v>0</v>
          </cell>
          <cell r="AE77">
            <v>140</v>
          </cell>
          <cell r="AF77">
            <v>52</v>
          </cell>
          <cell r="AG77" t="str">
            <v>ACT.E INTS.DEVOLUCION IMP.TENENCIA LHE</v>
          </cell>
          <cell r="AH77">
            <v>0</v>
          </cell>
          <cell r="AI77">
            <v>0</v>
          </cell>
        </row>
        <row r="78">
          <cell r="A78">
            <v>14053</v>
          </cell>
          <cell r="B78">
            <v>12153</v>
          </cell>
          <cell r="C78" t="str">
            <v>41121-1-053</v>
          </cell>
          <cell r="D78">
            <v>14053</v>
          </cell>
          <cell r="E78">
            <v>140</v>
          </cell>
          <cell r="F78">
            <v>53</v>
          </cell>
          <cell r="G78" t="str">
            <v>DEVOLUCION IMP.TENENCIA LHE REZAGO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S78">
            <v>0</v>
          </cell>
          <cell r="W78">
            <v>0</v>
          </cell>
          <cell r="X78">
            <v>0</v>
          </cell>
          <cell r="AA78">
            <v>0</v>
          </cell>
          <cell r="AB78">
            <v>0</v>
          </cell>
          <cell r="AE78">
            <v>140</v>
          </cell>
          <cell r="AF78">
            <v>53</v>
          </cell>
          <cell r="AG78" t="str">
            <v>DEVOLUCION IMP.TENENCIA LHE REZAGO</v>
          </cell>
          <cell r="AH78">
            <v>0</v>
          </cell>
          <cell r="AI78">
            <v>0</v>
          </cell>
        </row>
        <row r="79">
          <cell r="A79">
            <v>14054</v>
          </cell>
          <cell r="B79">
            <v>12154</v>
          </cell>
          <cell r="C79" t="str">
            <v>41121-1-054</v>
          </cell>
          <cell r="D79">
            <v>14054</v>
          </cell>
          <cell r="E79">
            <v>140</v>
          </cell>
          <cell r="F79">
            <v>54</v>
          </cell>
          <cell r="G79" t="str">
            <v>ACT.E INTS.DEV.IMP.TENENCIA LHE REZAGO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S79">
            <v>0</v>
          </cell>
          <cell r="W79">
            <v>0</v>
          </cell>
          <cell r="X79">
            <v>0</v>
          </cell>
          <cell r="AA79">
            <v>0</v>
          </cell>
          <cell r="AB79">
            <v>0</v>
          </cell>
          <cell r="AE79">
            <v>140</v>
          </cell>
          <cell r="AF79">
            <v>54</v>
          </cell>
          <cell r="AG79" t="str">
            <v>ACT.E INTS.DEV.IMP.TENENCIA LHE REZAGO</v>
          </cell>
          <cell r="AH79">
            <v>0</v>
          </cell>
          <cell r="AI79">
            <v>0</v>
          </cell>
        </row>
        <row r="80">
          <cell r="A80">
            <v>14055</v>
          </cell>
          <cell r="B80">
            <v>12155</v>
          </cell>
          <cell r="C80" t="str">
            <v>41121-1-055</v>
          </cell>
          <cell r="D80">
            <v>14055</v>
          </cell>
          <cell r="E80">
            <v>140</v>
          </cell>
          <cell r="F80">
            <v>55</v>
          </cell>
          <cell r="G80" t="str">
            <v>APOYO TENENCIA LHE</v>
          </cell>
          <cell r="H80">
            <v>-75251252</v>
          </cell>
          <cell r="I80">
            <v>75251252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S80">
            <v>0</v>
          </cell>
          <cell r="W80">
            <v>0</v>
          </cell>
          <cell r="X80">
            <v>0</v>
          </cell>
          <cell r="AA80">
            <v>0</v>
          </cell>
          <cell r="AB80">
            <v>0</v>
          </cell>
          <cell r="AE80">
            <v>140</v>
          </cell>
          <cell r="AF80">
            <v>55</v>
          </cell>
          <cell r="AG80" t="str">
            <v>APOYO TENENCIA LHE</v>
          </cell>
          <cell r="AH80">
            <v>0</v>
          </cell>
          <cell r="AI80">
            <v>0</v>
          </cell>
        </row>
        <row r="81">
          <cell r="A81">
            <v>14065</v>
          </cell>
          <cell r="B81">
            <v>12165</v>
          </cell>
          <cell r="C81" t="str">
            <v>41121-1-065</v>
          </cell>
          <cell r="D81">
            <v>14065</v>
          </cell>
          <cell r="E81">
            <v>140</v>
          </cell>
          <cell r="F81">
            <v>65</v>
          </cell>
          <cell r="G81" t="str">
            <v>SUBSIDIO IMP.SOBRE TENENCIA LHE POR ROBO</v>
          </cell>
          <cell r="H81">
            <v>-16276</v>
          </cell>
          <cell r="I81">
            <v>-262345</v>
          </cell>
          <cell r="J81">
            <v>-242213</v>
          </cell>
          <cell r="K81">
            <v>-520834</v>
          </cell>
          <cell r="L81">
            <v>-200025</v>
          </cell>
          <cell r="M81">
            <v>-159199</v>
          </cell>
          <cell r="N81">
            <v>-20930</v>
          </cell>
          <cell r="O81">
            <v>-380154</v>
          </cell>
          <cell r="P81">
            <v>-14283</v>
          </cell>
          <cell r="Q81">
            <v>-11102</v>
          </cell>
          <cell r="S81">
            <v>-25385</v>
          </cell>
          <cell r="W81">
            <v>0</v>
          </cell>
          <cell r="X81">
            <v>-926373</v>
          </cell>
          <cell r="AA81">
            <v>0</v>
          </cell>
          <cell r="AB81">
            <v>-926373</v>
          </cell>
          <cell r="AE81">
            <v>140</v>
          </cell>
          <cell r="AF81">
            <v>65</v>
          </cell>
          <cell r="AG81" t="str">
            <v>SUBSIDIO IMP.SOBRE TENENCIA LHE POR ROBO</v>
          </cell>
          <cell r="AH81">
            <v>-11102</v>
          </cell>
          <cell r="AI81">
            <v>-926373</v>
          </cell>
        </row>
        <row r="82">
          <cell r="A82">
            <v>14066</v>
          </cell>
          <cell r="B82">
            <v>12166</v>
          </cell>
          <cell r="C82" t="str">
            <v>41121-1-066</v>
          </cell>
          <cell r="D82">
            <v>14066</v>
          </cell>
          <cell r="E82">
            <v>140</v>
          </cell>
          <cell r="F82">
            <v>66</v>
          </cell>
          <cell r="G82" t="str">
            <v>SUBSIDIO TENENCIA LHE POR PERDIDA</v>
          </cell>
          <cell r="H82">
            <v>-11951</v>
          </cell>
          <cell r="I82">
            <v>-334988</v>
          </cell>
          <cell r="J82">
            <v>-271260</v>
          </cell>
          <cell r="K82">
            <v>-618199</v>
          </cell>
          <cell r="L82">
            <v>-173275</v>
          </cell>
          <cell r="M82">
            <v>-161985</v>
          </cell>
          <cell r="N82">
            <v>-16214</v>
          </cell>
          <cell r="O82">
            <v>-351474</v>
          </cell>
          <cell r="P82">
            <v>-63510</v>
          </cell>
          <cell r="Q82">
            <v>-92100</v>
          </cell>
          <cell r="S82">
            <v>-155610</v>
          </cell>
          <cell r="W82">
            <v>0</v>
          </cell>
          <cell r="X82">
            <v>-1125283</v>
          </cell>
          <cell r="AA82">
            <v>0</v>
          </cell>
          <cell r="AB82">
            <v>-1125283</v>
          </cell>
          <cell r="AE82">
            <v>140</v>
          </cell>
          <cell r="AF82">
            <v>66</v>
          </cell>
          <cell r="AG82" t="str">
            <v>SUBSIDIO TENENCIA LHE POR PERDIDA</v>
          </cell>
          <cell r="AH82">
            <v>-92100</v>
          </cell>
          <cell r="AI82">
            <v>-1125283</v>
          </cell>
        </row>
        <row r="83">
          <cell r="A83">
            <v>0</v>
          </cell>
          <cell r="B83" t="e">
            <v>#N/A</v>
          </cell>
          <cell r="C83" t="e">
            <v>#N/A</v>
          </cell>
          <cell r="D83">
            <v>0</v>
          </cell>
          <cell r="G83" t="str">
            <v>TOTAL IMPUESTOS</v>
          </cell>
          <cell r="H83">
            <v>617384333.46000004</v>
          </cell>
          <cell r="I83">
            <v>650261700.89999998</v>
          </cell>
          <cell r="J83">
            <v>462498109.88</v>
          </cell>
          <cell r="K83">
            <v>1730144144.2400002</v>
          </cell>
          <cell r="L83">
            <v>507159486.17000002</v>
          </cell>
          <cell r="M83">
            <v>351416688.32999998</v>
          </cell>
          <cell r="N83">
            <v>339461056.05000001</v>
          </cell>
          <cell r="O83">
            <v>1198037230.55</v>
          </cell>
          <cell r="P83">
            <v>312453273.48000002</v>
          </cell>
          <cell r="Q83">
            <v>319992676.81999999</v>
          </cell>
          <cell r="S83">
            <v>632445950.29999995</v>
          </cell>
          <cell r="W83">
            <v>0</v>
          </cell>
          <cell r="X83">
            <v>3560627325.0900002</v>
          </cell>
          <cell r="AA83">
            <v>0</v>
          </cell>
          <cell r="AB83">
            <v>3560627325.0900002</v>
          </cell>
          <cell r="AE83">
            <v>0</v>
          </cell>
          <cell r="AF83">
            <v>0</v>
          </cell>
          <cell r="AG83" t="str">
            <v>TOTAL IMPUESTOS</v>
          </cell>
          <cell r="AH83">
            <v>319992676.81999999</v>
          </cell>
          <cell r="AI83">
            <v>3560627325.0900002</v>
          </cell>
        </row>
        <row r="84">
          <cell r="A84">
            <v>0</v>
          </cell>
          <cell r="B84" t="e">
            <v>#N/A</v>
          </cell>
          <cell r="C84" t="e">
            <v>#N/A</v>
          </cell>
          <cell r="D84">
            <v>0</v>
          </cell>
          <cell r="G84" t="str">
            <v>D  E  R  E  C  H  O  S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S84">
            <v>0</v>
          </cell>
          <cell r="W84">
            <v>0</v>
          </cell>
          <cell r="X84">
            <v>0</v>
          </cell>
          <cell r="AA84">
            <v>0</v>
          </cell>
          <cell r="AB84">
            <v>0</v>
          </cell>
          <cell r="AE84">
            <v>0</v>
          </cell>
          <cell r="AF84">
            <v>0</v>
          </cell>
          <cell r="AG84" t="str">
            <v>D  E  R  E  C  H  O  S</v>
          </cell>
          <cell r="AH84">
            <v>0</v>
          </cell>
          <cell r="AI84">
            <v>0</v>
          </cell>
        </row>
        <row r="85">
          <cell r="A85">
            <v>20201</v>
          </cell>
          <cell r="B85">
            <v>43101</v>
          </cell>
          <cell r="C85" t="str">
            <v>41431-1-001</v>
          </cell>
          <cell r="D85">
            <v>20201</v>
          </cell>
          <cell r="E85">
            <v>202</v>
          </cell>
          <cell r="F85">
            <v>1</v>
          </cell>
          <cell r="G85" t="str">
            <v>DUPLICADOS DE ESCUELAS COMERCIALES</v>
          </cell>
          <cell r="H85">
            <v>606</v>
          </cell>
          <cell r="I85">
            <v>1089</v>
          </cell>
          <cell r="J85">
            <v>969</v>
          </cell>
          <cell r="K85">
            <v>2664</v>
          </cell>
          <cell r="L85">
            <v>182</v>
          </cell>
          <cell r="M85">
            <v>545</v>
          </cell>
          <cell r="N85">
            <v>0</v>
          </cell>
          <cell r="O85">
            <v>727</v>
          </cell>
          <cell r="P85">
            <v>4236</v>
          </cell>
          <cell r="Q85">
            <v>2997</v>
          </cell>
          <cell r="S85">
            <v>7233</v>
          </cell>
          <cell r="W85">
            <v>0</v>
          </cell>
          <cell r="X85">
            <v>10624</v>
          </cell>
          <cell r="AA85">
            <v>0</v>
          </cell>
          <cell r="AB85">
            <v>10624</v>
          </cell>
          <cell r="AE85">
            <v>202</v>
          </cell>
          <cell r="AF85">
            <v>1</v>
          </cell>
          <cell r="AG85" t="str">
            <v>DUPLICADOS DE ESCUELAS COMERCIALES</v>
          </cell>
          <cell r="AH85">
            <v>2997</v>
          </cell>
          <cell r="AI85">
            <v>10624</v>
          </cell>
        </row>
        <row r="86">
          <cell r="A86">
            <v>20202</v>
          </cell>
          <cell r="B86">
            <v>43102</v>
          </cell>
          <cell r="C86" t="str">
            <v>41431-1-002</v>
          </cell>
          <cell r="D86">
            <v>20202</v>
          </cell>
          <cell r="E86">
            <v>202</v>
          </cell>
          <cell r="F86">
            <v>2</v>
          </cell>
          <cell r="G86" t="str">
            <v>DUPLICADOS DE ESCUELAS PRIMARIAS</v>
          </cell>
          <cell r="H86">
            <v>17460</v>
          </cell>
          <cell r="I86">
            <v>33168</v>
          </cell>
          <cell r="J86">
            <v>23670</v>
          </cell>
          <cell r="K86">
            <v>74298</v>
          </cell>
          <cell r="L86">
            <v>11280</v>
          </cell>
          <cell r="M86">
            <v>20736</v>
          </cell>
          <cell r="N86">
            <v>19292</v>
          </cell>
          <cell r="O86">
            <v>51308</v>
          </cell>
          <cell r="P86">
            <v>21660</v>
          </cell>
          <cell r="Q86">
            <v>25020</v>
          </cell>
          <cell r="S86">
            <v>46680</v>
          </cell>
          <cell r="W86">
            <v>0</v>
          </cell>
          <cell r="X86">
            <v>172286</v>
          </cell>
          <cell r="AA86">
            <v>0</v>
          </cell>
          <cell r="AB86">
            <v>172286</v>
          </cell>
          <cell r="AE86">
            <v>202</v>
          </cell>
          <cell r="AF86">
            <v>2</v>
          </cell>
          <cell r="AG86" t="str">
            <v>DUPLICADOS DE ESCUELAS PRIMARIAS</v>
          </cell>
          <cell r="AH86">
            <v>25020</v>
          </cell>
          <cell r="AI86">
            <v>172286</v>
          </cell>
        </row>
        <row r="87">
          <cell r="A87">
            <v>20203</v>
          </cell>
          <cell r="B87">
            <v>43103</v>
          </cell>
          <cell r="C87" t="str">
            <v>41431-1-003</v>
          </cell>
          <cell r="D87">
            <v>20203</v>
          </cell>
          <cell r="E87">
            <v>202</v>
          </cell>
          <cell r="F87">
            <v>3</v>
          </cell>
          <cell r="G87" t="str">
            <v>DUPLICADOS DE ESCUELAS SECUNDARIAS</v>
          </cell>
          <cell r="H87">
            <v>60975</v>
          </cell>
          <cell r="I87">
            <v>62520</v>
          </cell>
          <cell r="J87">
            <v>51333</v>
          </cell>
          <cell r="K87">
            <v>174828</v>
          </cell>
          <cell r="L87">
            <v>27333</v>
          </cell>
          <cell r="M87">
            <v>48783</v>
          </cell>
          <cell r="N87">
            <v>46620</v>
          </cell>
          <cell r="O87">
            <v>122736</v>
          </cell>
          <cell r="P87">
            <v>54240</v>
          </cell>
          <cell r="Q87">
            <v>61380</v>
          </cell>
          <cell r="S87">
            <v>115620</v>
          </cell>
          <cell r="W87">
            <v>0</v>
          </cell>
          <cell r="X87">
            <v>413184</v>
          </cell>
          <cell r="AA87">
            <v>0</v>
          </cell>
          <cell r="AB87">
            <v>413184</v>
          </cell>
          <cell r="AE87">
            <v>202</v>
          </cell>
          <cell r="AF87">
            <v>3</v>
          </cell>
          <cell r="AG87" t="str">
            <v>DUPLICADOS DE ESCUELAS SECUNDARIAS</v>
          </cell>
          <cell r="AH87">
            <v>61380</v>
          </cell>
          <cell r="AI87">
            <v>413184</v>
          </cell>
        </row>
        <row r="88">
          <cell r="A88">
            <v>20204</v>
          </cell>
          <cell r="B88">
            <v>43104</v>
          </cell>
          <cell r="C88" t="str">
            <v>41431-1-004</v>
          </cell>
          <cell r="D88">
            <v>20204</v>
          </cell>
          <cell r="E88">
            <v>202</v>
          </cell>
          <cell r="F88">
            <v>4</v>
          </cell>
          <cell r="G88" t="str">
            <v>CONST.DE SERV.SOCIAL Y CONST.DE ESTUDIOS</v>
          </cell>
          <cell r="H88">
            <v>3446</v>
          </cell>
          <cell r="I88">
            <v>7591</v>
          </cell>
          <cell r="J88">
            <v>4480</v>
          </cell>
          <cell r="K88">
            <v>15517</v>
          </cell>
          <cell r="L88">
            <v>815</v>
          </cell>
          <cell r="M88">
            <v>5476</v>
          </cell>
          <cell r="N88">
            <v>8230</v>
          </cell>
          <cell r="O88">
            <v>14521</v>
          </cell>
          <cell r="P88">
            <v>12775</v>
          </cell>
          <cell r="Q88">
            <v>5201</v>
          </cell>
          <cell r="S88">
            <v>17976</v>
          </cell>
          <cell r="W88">
            <v>0</v>
          </cell>
          <cell r="X88">
            <v>48014</v>
          </cell>
          <cell r="AA88">
            <v>0</v>
          </cell>
          <cell r="AB88">
            <v>48014</v>
          </cell>
          <cell r="AE88">
            <v>202</v>
          </cell>
          <cell r="AF88">
            <v>4</v>
          </cell>
          <cell r="AG88" t="str">
            <v>CONST.DE SERV.SOCIAL Y CONST.DE ESTUDIOS</v>
          </cell>
          <cell r="AH88">
            <v>5201</v>
          </cell>
          <cell r="AI88">
            <v>48014</v>
          </cell>
        </row>
        <row r="89">
          <cell r="A89">
            <v>20205</v>
          </cell>
          <cell r="B89">
            <v>43105</v>
          </cell>
          <cell r="C89" t="str">
            <v>41431-1-005</v>
          </cell>
          <cell r="D89">
            <v>20205</v>
          </cell>
          <cell r="E89">
            <v>202</v>
          </cell>
          <cell r="F89">
            <v>5</v>
          </cell>
          <cell r="G89" t="str">
            <v>CERT.ESC.TEC.LIC.NOR.PREP.ENF.Y TIT.PROF</v>
          </cell>
          <cell r="H89">
            <v>440519</v>
          </cell>
          <cell r="I89">
            <v>1026875</v>
          </cell>
          <cell r="J89">
            <v>1312764</v>
          </cell>
          <cell r="K89">
            <v>2780158</v>
          </cell>
          <cell r="L89">
            <v>456649</v>
          </cell>
          <cell r="M89">
            <v>1119030</v>
          </cell>
          <cell r="N89">
            <v>1512539</v>
          </cell>
          <cell r="O89">
            <v>3088218</v>
          </cell>
          <cell r="P89">
            <v>1421112</v>
          </cell>
          <cell r="Q89">
            <v>842859</v>
          </cell>
          <cell r="S89">
            <v>2263971</v>
          </cell>
          <cell r="W89">
            <v>0</v>
          </cell>
          <cell r="X89">
            <v>8132347</v>
          </cell>
          <cell r="AA89">
            <v>0</v>
          </cell>
          <cell r="AB89">
            <v>8132347</v>
          </cell>
          <cell r="AE89">
            <v>202</v>
          </cell>
          <cell r="AF89">
            <v>5</v>
          </cell>
          <cell r="AG89" t="str">
            <v>CERT.ESC.TEC.LIC.NOR.PREP.ENF.Y TIT.PROF</v>
          </cell>
          <cell r="AH89">
            <v>842859</v>
          </cell>
          <cell r="AI89">
            <v>8132347</v>
          </cell>
        </row>
        <row r="90">
          <cell r="A90">
            <v>20206</v>
          </cell>
          <cell r="B90">
            <v>43106</v>
          </cell>
          <cell r="C90" t="str">
            <v>41431-1-006</v>
          </cell>
          <cell r="D90">
            <v>20206</v>
          </cell>
          <cell r="E90">
            <v>202</v>
          </cell>
          <cell r="F90">
            <v>6</v>
          </cell>
          <cell r="G90" t="str">
            <v>DUPLICADOS DE PREESCOLAR</v>
          </cell>
          <cell r="H90">
            <v>390</v>
          </cell>
          <cell r="I90">
            <v>570</v>
          </cell>
          <cell r="J90">
            <v>330</v>
          </cell>
          <cell r="K90">
            <v>1290</v>
          </cell>
          <cell r="L90">
            <v>150</v>
          </cell>
          <cell r="M90">
            <v>270</v>
          </cell>
          <cell r="N90">
            <v>720</v>
          </cell>
          <cell r="O90">
            <v>1140</v>
          </cell>
          <cell r="P90">
            <v>1260</v>
          </cell>
          <cell r="Q90">
            <v>2406</v>
          </cell>
          <cell r="S90">
            <v>3666</v>
          </cell>
          <cell r="W90">
            <v>0</v>
          </cell>
          <cell r="X90">
            <v>6096</v>
          </cell>
          <cell r="AA90">
            <v>0</v>
          </cell>
          <cell r="AB90">
            <v>6096</v>
          </cell>
          <cell r="AE90">
            <v>202</v>
          </cell>
          <cell r="AF90">
            <v>6</v>
          </cell>
          <cell r="AG90" t="str">
            <v>DUPLICADOS DE PREESCOLAR</v>
          </cell>
          <cell r="AH90">
            <v>2406</v>
          </cell>
          <cell r="AI90">
            <v>6096</v>
          </cell>
        </row>
        <row r="91">
          <cell r="A91">
            <v>20207</v>
          </cell>
          <cell r="B91">
            <v>43107</v>
          </cell>
          <cell r="C91" t="str">
            <v>41431-1-007</v>
          </cell>
          <cell r="D91">
            <v>20207</v>
          </cell>
          <cell r="E91">
            <v>202</v>
          </cell>
          <cell r="F91">
            <v>7</v>
          </cell>
          <cell r="G91" t="str">
            <v>EQUIVALENCIAS Y REVALIDACIONES CEDU.PROF</v>
          </cell>
          <cell r="H91">
            <v>72286</v>
          </cell>
          <cell r="I91">
            <v>180527</v>
          </cell>
          <cell r="J91">
            <v>195902</v>
          </cell>
          <cell r="K91">
            <v>448715</v>
          </cell>
          <cell r="L91">
            <v>105432</v>
          </cell>
          <cell r="M91">
            <v>169401</v>
          </cell>
          <cell r="N91">
            <v>189284</v>
          </cell>
          <cell r="O91">
            <v>464117</v>
          </cell>
          <cell r="P91">
            <v>205625</v>
          </cell>
          <cell r="Q91">
            <v>195344</v>
          </cell>
          <cell r="S91">
            <v>400969</v>
          </cell>
          <cell r="W91">
            <v>0</v>
          </cell>
          <cell r="X91">
            <v>1313801</v>
          </cell>
          <cell r="AA91">
            <v>0</v>
          </cell>
          <cell r="AB91">
            <v>1313801</v>
          </cell>
          <cell r="AE91">
            <v>202</v>
          </cell>
          <cell r="AF91">
            <v>7</v>
          </cell>
          <cell r="AG91" t="str">
            <v>EQUIVALENCIAS Y REVALIDACIONES CEDU.PROF</v>
          </cell>
          <cell r="AH91">
            <v>195344</v>
          </cell>
          <cell r="AI91">
            <v>1313801</v>
          </cell>
        </row>
        <row r="92">
          <cell r="A92">
            <v>20208</v>
          </cell>
          <cell r="B92">
            <v>43108</v>
          </cell>
          <cell r="C92" t="str">
            <v>41431-1-008</v>
          </cell>
          <cell r="D92">
            <v>20208</v>
          </cell>
          <cell r="E92">
            <v>202</v>
          </cell>
          <cell r="F92">
            <v>8</v>
          </cell>
          <cell r="G92" t="str">
            <v>SUBSIDIOS DE SERVICIOS DE EDUCACION</v>
          </cell>
          <cell r="H92">
            <v>0</v>
          </cell>
          <cell r="I92">
            <v>-87984</v>
          </cell>
          <cell r="J92">
            <v>-191343</v>
          </cell>
          <cell r="K92">
            <v>-279327</v>
          </cell>
          <cell r="L92">
            <v>-58461</v>
          </cell>
          <cell r="M92">
            <v>-130175</v>
          </cell>
          <cell r="N92">
            <v>-110534</v>
          </cell>
          <cell r="O92">
            <v>-299170</v>
          </cell>
          <cell r="P92">
            <v>-175553</v>
          </cell>
          <cell r="Q92">
            <v>-105530</v>
          </cell>
          <cell r="S92">
            <v>-281083</v>
          </cell>
          <cell r="W92">
            <v>0</v>
          </cell>
          <cell r="X92">
            <v>-859580</v>
          </cell>
          <cell r="AA92">
            <v>0</v>
          </cell>
          <cell r="AB92">
            <v>-859580</v>
          </cell>
          <cell r="AE92">
            <v>202</v>
          </cell>
          <cell r="AF92">
            <v>8</v>
          </cell>
          <cell r="AG92" t="str">
            <v>SUBSIDIOS DE SERVICIOS DE EDUCACION</v>
          </cell>
          <cell r="AH92">
            <v>-105530</v>
          </cell>
          <cell r="AI92">
            <v>-859580</v>
          </cell>
        </row>
        <row r="93">
          <cell r="A93">
            <v>20209</v>
          </cell>
          <cell r="B93">
            <v>43109</v>
          </cell>
          <cell r="C93" t="str">
            <v>41431-1-009</v>
          </cell>
          <cell r="D93">
            <v>20209</v>
          </cell>
          <cell r="E93">
            <v>202</v>
          </cell>
          <cell r="F93">
            <v>9</v>
          </cell>
          <cell r="G93" t="str">
            <v>LEG.DE TRAN.TITULO PROF.D/GDO.O TEC.SUP.</v>
          </cell>
          <cell r="H93">
            <v>30</v>
          </cell>
          <cell r="I93">
            <v>5908</v>
          </cell>
          <cell r="J93">
            <v>15634</v>
          </cell>
          <cell r="K93">
            <v>21572</v>
          </cell>
          <cell r="L93">
            <v>5090</v>
          </cell>
          <cell r="M93">
            <v>7494</v>
          </cell>
          <cell r="N93">
            <v>13482</v>
          </cell>
          <cell r="O93">
            <v>26066</v>
          </cell>
          <cell r="P93">
            <v>4926</v>
          </cell>
          <cell r="Q93">
            <v>2636</v>
          </cell>
          <cell r="S93">
            <v>7562</v>
          </cell>
          <cell r="W93">
            <v>0</v>
          </cell>
          <cell r="X93">
            <v>55200</v>
          </cell>
          <cell r="AA93">
            <v>0</v>
          </cell>
          <cell r="AB93">
            <v>55200</v>
          </cell>
          <cell r="AE93">
            <v>202</v>
          </cell>
          <cell r="AF93">
            <v>9</v>
          </cell>
          <cell r="AG93" t="str">
            <v>LEG.DE TRAN.TITULO PROF.D/GDO.O TEC.SUP.</v>
          </cell>
          <cell r="AH93">
            <v>2636</v>
          </cell>
          <cell r="AI93">
            <v>55200</v>
          </cell>
        </row>
        <row r="94">
          <cell r="A94">
            <v>20210</v>
          </cell>
          <cell r="B94">
            <v>43110</v>
          </cell>
          <cell r="C94" t="str">
            <v>41431-1-010</v>
          </cell>
          <cell r="D94">
            <v>20210</v>
          </cell>
          <cell r="E94">
            <v>202</v>
          </cell>
          <cell r="F94">
            <v>10</v>
          </cell>
          <cell r="G94" t="str">
            <v>LEG.DE TRANS.TITULOS TEC.Y/O ENFERMERIA</v>
          </cell>
          <cell r="H94">
            <v>3152</v>
          </cell>
          <cell r="I94">
            <v>394</v>
          </cell>
          <cell r="J94">
            <v>394</v>
          </cell>
          <cell r="K94">
            <v>3940</v>
          </cell>
          <cell r="L94">
            <v>32702</v>
          </cell>
          <cell r="M94">
            <v>4334</v>
          </cell>
          <cell r="N94">
            <v>394</v>
          </cell>
          <cell r="O94">
            <v>37430</v>
          </cell>
          <cell r="P94">
            <v>28368</v>
          </cell>
          <cell r="Q94">
            <v>0</v>
          </cell>
          <cell r="S94">
            <v>28368</v>
          </cell>
          <cell r="W94">
            <v>0</v>
          </cell>
          <cell r="X94">
            <v>69738</v>
          </cell>
          <cell r="AA94">
            <v>0</v>
          </cell>
          <cell r="AB94">
            <v>69738</v>
          </cell>
          <cell r="AE94">
            <v>202</v>
          </cell>
          <cell r="AF94">
            <v>10</v>
          </cell>
          <cell r="AG94" t="str">
            <v>LEG.DE TRANS.TITULOS TEC.Y/O ENFERMERIA</v>
          </cell>
          <cell r="AH94">
            <v>0</v>
          </cell>
          <cell r="AI94">
            <v>69738</v>
          </cell>
        </row>
        <row r="95">
          <cell r="A95">
            <v>20211</v>
          </cell>
          <cell r="B95">
            <v>43111</v>
          </cell>
          <cell r="C95" t="str">
            <v>41431-1-011</v>
          </cell>
          <cell r="D95">
            <v>20211</v>
          </cell>
          <cell r="E95">
            <v>202</v>
          </cell>
          <cell r="F95">
            <v>11</v>
          </cell>
          <cell r="G95" t="str">
            <v>LEG.TRAN.ACTA D/EXAMEN PROF.D/GDO.TEC.SU</v>
          </cell>
          <cell r="H95">
            <v>4362</v>
          </cell>
          <cell r="I95">
            <v>28076</v>
          </cell>
          <cell r="J95">
            <v>20444</v>
          </cell>
          <cell r="K95">
            <v>52882</v>
          </cell>
          <cell r="L95">
            <v>5088</v>
          </cell>
          <cell r="M95">
            <v>12358</v>
          </cell>
          <cell r="N95">
            <v>32348</v>
          </cell>
          <cell r="O95">
            <v>49794</v>
          </cell>
          <cell r="P95">
            <v>141740</v>
          </cell>
          <cell r="Q95">
            <v>79592</v>
          </cell>
          <cell r="S95">
            <v>221332</v>
          </cell>
          <cell r="W95">
            <v>0</v>
          </cell>
          <cell r="X95">
            <v>324008</v>
          </cell>
          <cell r="AA95">
            <v>0</v>
          </cell>
          <cell r="AB95">
            <v>324008</v>
          </cell>
          <cell r="AE95">
            <v>202</v>
          </cell>
          <cell r="AF95">
            <v>11</v>
          </cell>
          <cell r="AG95" t="str">
            <v>LEG.TRAN.ACTA D/EXAMEN PROF.D/GDO.TEC.SU</v>
          </cell>
          <cell r="AH95">
            <v>79592</v>
          </cell>
          <cell r="AI95">
            <v>324008</v>
          </cell>
        </row>
        <row r="96">
          <cell r="A96">
            <v>20212</v>
          </cell>
          <cell r="B96">
            <v>43112</v>
          </cell>
          <cell r="C96" t="str">
            <v>41431-1-012</v>
          </cell>
          <cell r="D96">
            <v>20212</v>
          </cell>
          <cell r="E96">
            <v>202</v>
          </cell>
          <cell r="F96">
            <v>12</v>
          </cell>
          <cell r="G96" t="str">
            <v>LEG.TRANS.ACTA D/EXAMEN D/ENFER.Y TEC.</v>
          </cell>
          <cell r="H96">
            <v>485</v>
          </cell>
          <cell r="I96">
            <v>0</v>
          </cell>
          <cell r="J96">
            <v>303</v>
          </cell>
          <cell r="K96">
            <v>788</v>
          </cell>
          <cell r="L96">
            <v>303</v>
          </cell>
          <cell r="M96">
            <v>970</v>
          </cell>
          <cell r="N96">
            <v>1515</v>
          </cell>
          <cell r="O96">
            <v>2788</v>
          </cell>
          <cell r="P96">
            <v>303</v>
          </cell>
          <cell r="Q96">
            <v>0</v>
          </cell>
          <cell r="S96">
            <v>303</v>
          </cell>
          <cell r="W96">
            <v>0</v>
          </cell>
          <cell r="X96">
            <v>3879</v>
          </cell>
          <cell r="AA96">
            <v>0</v>
          </cell>
          <cell r="AB96">
            <v>3879</v>
          </cell>
          <cell r="AE96">
            <v>202</v>
          </cell>
          <cell r="AF96">
            <v>12</v>
          </cell>
          <cell r="AG96" t="str">
            <v>LEG.TRANS.ACTA D/EXAMEN D/ENFER.Y TEC.</v>
          </cell>
          <cell r="AH96">
            <v>0</v>
          </cell>
          <cell r="AI96">
            <v>3879</v>
          </cell>
        </row>
        <row r="97">
          <cell r="A97">
            <v>20200</v>
          </cell>
          <cell r="B97" t="e">
            <v>#N/A</v>
          </cell>
          <cell r="C97" t="e">
            <v>#N/A</v>
          </cell>
          <cell r="D97">
            <v>20200</v>
          </cell>
          <cell r="E97">
            <v>202</v>
          </cell>
          <cell r="F97">
            <v>0</v>
          </cell>
          <cell r="G97" t="str">
            <v>SERVICIOS DE EDUCACION</v>
          </cell>
          <cell r="H97">
            <v>603711</v>
          </cell>
          <cell r="I97">
            <v>1258734</v>
          </cell>
          <cell r="J97">
            <v>1434880</v>
          </cell>
          <cell r="K97">
            <v>3297325</v>
          </cell>
          <cell r="L97">
            <v>586563</v>
          </cell>
          <cell r="M97">
            <v>1259222</v>
          </cell>
          <cell r="N97">
            <v>1713890</v>
          </cell>
          <cell r="O97">
            <v>3559675</v>
          </cell>
          <cell r="P97">
            <v>1720692</v>
          </cell>
          <cell r="Q97">
            <v>1111905</v>
          </cell>
          <cell r="S97">
            <v>2832597</v>
          </cell>
          <cell r="W97">
            <v>0</v>
          </cell>
          <cell r="X97">
            <v>9689597</v>
          </cell>
          <cell r="AA97">
            <v>0</v>
          </cell>
          <cell r="AB97">
            <v>9689597</v>
          </cell>
          <cell r="AE97">
            <v>202</v>
          </cell>
          <cell r="AF97">
            <v>0</v>
          </cell>
          <cell r="AG97" t="str">
            <v>SERVICIOS DE EDUCACION</v>
          </cell>
          <cell r="AH97">
            <v>1111905</v>
          </cell>
          <cell r="AI97">
            <v>9689597</v>
          </cell>
        </row>
        <row r="98">
          <cell r="A98">
            <v>20300</v>
          </cell>
          <cell r="B98">
            <v>43901</v>
          </cell>
          <cell r="C98" t="str">
            <v>41431-9-001</v>
          </cell>
          <cell r="D98">
            <v>20300</v>
          </cell>
          <cell r="E98">
            <v>203</v>
          </cell>
          <cell r="F98">
            <v>0</v>
          </cell>
          <cell r="G98" t="str">
            <v>SERVICIOS DE VIGILANCIA</v>
          </cell>
          <cell r="H98">
            <v>90000</v>
          </cell>
          <cell r="I98">
            <v>126000</v>
          </cell>
          <cell r="J98">
            <v>120000</v>
          </cell>
          <cell r="K98">
            <v>336000</v>
          </cell>
          <cell r="L98">
            <v>81000</v>
          </cell>
          <cell r="M98">
            <v>180000</v>
          </cell>
          <cell r="N98">
            <v>75000</v>
          </cell>
          <cell r="O98">
            <v>336000</v>
          </cell>
          <cell r="P98">
            <v>0</v>
          </cell>
          <cell r="Q98">
            <v>30280</v>
          </cell>
          <cell r="S98">
            <v>30280</v>
          </cell>
          <cell r="W98">
            <v>0</v>
          </cell>
          <cell r="X98">
            <v>702280</v>
          </cell>
          <cell r="AA98">
            <v>0</v>
          </cell>
          <cell r="AB98">
            <v>702280</v>
          </cell>
          <cell r="AE98">
            <v>203</v>
          </cell>
          <cell r="AF98">
            <v>0</v>
          </cell>
          <cell r="AG98" t="str">
            <v>SERVICIOS DE VIGILANCIA</v>
          </cell>
          <cell r="AH98">
            <v>30280</v>
          </cell>
          <cell r="AI98">
            <v>702280</v>
          </cell>
        </row>
        <row r="99">
          <cell r="A99">
            <v>20410</v>
          </cell>
          <cell r="B99">
            <v>43201</v>
          </cell>
          <cell r="C99" t="str">
            <v>41431-2-001</v>
          </cell>
          <cell r="D99">
            <v>20410</v>
          </cell>
          <cell r="E99">
            <v>204</v>
          </cell>
          <cell r="F99">
            <v>10</v>
          </cell>
          <cell r="G99" t="str">
            <v>CAMBIO DE PROYECTO DE CONSTRUCCION</v>
          </cell>
          <cell r="H99">
            <v>3137</v>
          </cell>
          <cell r="I99">
            <v>29596</v>
          </cell>
          <cell r="J99">
            <v>5685</v>
          </cell>
          <cell r="K99">
            <v>38418</v>
          </cell>
          <cell r="L99">
            <v>13892</v>
          </cell>
          <cell r="M99">
            <v>30955</v>
          </cell>
          <cell r="N99">
            <v>38052</v>
          </cell>
          <cell r="O99">
            <v>82899</v>
          </cell>
          <cell r="P99">
            <v>16761</v>
          </cell>
          <cell r="Q99">
            <v>14221</v>
          </cell>
          <cell r="S99">
            <v>30982</v>
          </cell>
          <cell r="W99">
            <v>0</v>
          </cell>
          <cell r="X99">
            <v>152299</v>
          </cell>
          <cell r="AA99">
            <v>0</v>
          </cell>
          <cell r="AB99">
            <v>152299</v>
          </cell>
          <cell r="AE99">
            <v>204</v>
          </cell>
          <cell r="AF99">
            <v>10</v>
          </cell>
          <cell r="AG99" t="str">
            <v>CAMBIO DE PROYECTO DE CONSTRUCCION</v>
          </cell>
          <cell r="AH99">
            <v>14221</v>
          </cell>
          <cell r="AI99">
            <v>152299</v>
          </cell>
        </row>
        <row r="100">
          <cell r="A100">
            <v>20411</v>
          </cell>
          <cell r="B100">
            <v>43202</v>
          </cell>
          <cell r="C100" t="str">
            <v>41431-2-002</v>
          </cell>
          <cell r="D100">
            <v>20411</v>
          </cell>
          <cell r="E100">
            <v>204</v>
          </cell>
          <cell r="F100">
            <v>11</v>
          </cell>
          <cell r="G100" t="str">
            <v>INFORMATIVO DE VALOR CATASTRAL</v>
          </cell>
          <cell r="H100">
            <v>822811</v>
          </cell>
          <cell r="I100">
            <v>1245595</v>
          </cell>
          <cell r="J100">
            <v>1218293</v>
          </cell>
          <cell r="K100">
            <v>3286699</v>
          </cell>
          <cell r="L100">
            <v>1092042</v>
          </cell>
          <cell r="M100">
            <v>1119524</v>
          </cell>
          <cell r="N100">
            <v>1311606</v>
          </cell>
          <cell r="O100">
            <v>3523172</v>
          </cell>
          <cell r="P100">
            <v>986658</v>
          </cell>
          <cell r="Q100">
            <v>1086156</v>
          </cell>
          <cell r="S100">
            <v>2072814</v>
          </cell>
          <cell r="W100">
            <v>0</v>
          </cell>
          <cell r="X100">
            <v>8882685</v>
          </cell>
          <cell r="AA100">
            <v>0</v>
          </cell>
          <cell r="AB100">
            <v>8882685</v>
          </cell>
          <cell r="AE100">
            <v>204</v>
          </cell>
          <cell r="AF100">
            <v>11</v>
          </cell>
          <cell r="AG100" t="str">
            <v>INFORMATIVO DE VALOR CATASTRAL</v>
          </cell>
          <cell r="AH100">
            <v>1086156</v>
          </cell>
          <cell r="AI100">
            <v>8882685</v>
          </cell>
        </row>
        <row r="101">
          <cell r="A101">
            <v>20412</v>
          </cell>
          <cell r="B101">
            <v>43203</v>
          </cell>
          <cell r="C101" t="str">
            <v>41431-2-003</v>
          </cell>
          <cell r="D101">
            <v>20412</v>
          </cell>
          <cell r="E101">
            <v>204</v>
          </cell>
          <cell r="F101">
            <v>12</v>
          </cell>
          <cell r="G101" t="str">
            <v>AVALUO DE LA SEDUE</v>
          </cell>
          <cell r="H101">
            <v>4077</v>
          </cell>
          <cell r="I101">
            <v>7097</v>
          </cell>
          <cell r="J101">
            <v>5738</v>
          </cell>
          <cell r="K101">
            <v>16912</v>
          </cell>
          <cell r="L101">
            <v>4832</v>
          </cell>
          <cell r="M101">
            <v>11627</v>
          </cell>
          <cell r="N101">
            <v>5436</v>
          </cell>
          <cell r="O101">
            <v>21895</v>
          </cell>
          <cell r="P101">
            <v>18120</v>
          </cell>
          <cell r="Q101">
            <v>10570</v>
          </cell>
          <cell r="S101">
            <v>28690</v>
          </cell>
          <cell r="W101">
            <v>0</v>
          </cell>
          <cell r="X101">
            <v>67497</v>
          </cell>
          <cell r="AA101">
            <v>0</v>
          </cell>
          <cell r="AB101">
            <v>67497</v>
          </cell>
          <cell r="AE101">
            <v>204</v>
          </cell>
          <cell r="AF101">
            <v>12</v>
          </cell>
          <cell r="AG101" t="str">
            <v>AVALUO DE LA SEDUE</v>
          </cell>
          <cell r="AH101">
            <v>10570</v>
          </cell>
          <cell r="AI101">
            <v>67497</v>
          </cell>
        </row>
        <row r="102">
          <cell r="A102">
            <v>20413</v>
          </cell>
          <cell r="B102">
            <v>43204</v>
          </cell>
          <cell r="C102" t="str">
            <v>41431-2-004</v>
          </cell>
          <cell r="D102">
            <v>20413</v>
          </cell>
          <cell r="E102">
            <v>204</v>
          </cell>
          <cell r="F102">
            <v>13</v>
          </cell>
          <cell r="G102" t="str">
            <v>AVALUO CATASTRAL</v>
          </cell>
          <cell r="H102">
            <v>47810</v>
          </cell>
          <cell r="I102">
            <v>94413</v>
          </cell>
          <cell r="J102">
            <v>111069</v>
          </cell>
          <cell r="K102">
            <v>253292</v>
          </cell>
          <cell r="L102">
            <v>41334</v>
          </cell>
          <cell r="M102">
            <v>86303</v>
          </cell>
          <cell r="N102">
            <v>96847</v>
          </cell>
          <cell r="O102">
            <v>224484</v>
          </cell>
          <cell r="P102">
            <v>86613</v>
          </cell>
          <cell r="Q102">
            <v>84435</v>
          </cell>
          <cell r="S102">
            <v>171048</v>
          </cell>
          <cell r="W102">
            <v>0</v>
          </cell>
          <cell r="X102">
            <v>648824</v>
          </cell>
          <cell r="AA102">
            <v>0</v>
          </cell>
          <cell r="AB102">
            <v>648824</v>
          </cell>
          <cell r="AE102">
            <v>204</v>
          </cell>
          <cell r="AF102">
            <v>13</v>
          </cell>
          <cell r="AG102" t="str">
            <v>AVALUO CATASTRAL</v>
          </cell>
          <cell r="AH102">
            <v>84435</v>
          </cell>
          <cell r="AI102">
            <v>648824</v>
          </cell>
        </row>
        <row r="103">
          <cell r="A103">
            <v>20414</v>
          </cell>
          <cell r="B103">
            <v>43205</v>
          </cell>
          <cell r="C103" t="str">
            <v>41431-2-005</v>
          </cell>
          <cell r="D103">
            <v>20414</v>
          </cell>
          <cell r="E103">
            <v>204</v>
          </cell>
          <cell r="F103">
            <v>14</v>
          </cell>
          <cell r="G103" t="str">
            <v>CERTIFICACION DE NO INSCRIPCION CATASTRA</v>
          </cell>
          <cell r="H103">
            <v>32561</v>
          </cell>
          <cell r="I103">
            <v>26288</v>
          </cell>
          <cell r="J103">
            <v>18451</v>
          </cell>
          <cell r="K103">
            <v>77300</v>
          </cell>
          <cell r="L103">
            <v>10639</v>
          </cell>
          <cell r="M103">
            <v>12716</v>
          </cell>
          <cell r="N103">
            <v>17477</v>
          </cell>
          <cell r="O103">
            <v>40832</v>
          </cell>
          <cell r="P103">
            <v>15943</v>
          </cell>
          <cell r="Q103">
            <v>14967</v>
          </cell>
          <cell r="S103">
            <v>30910</v>
          </cell>
          <cell r="W103">
            <v>0</v>
          </cell>
          <cell r="X103">
            <v>149042</v>
          </cell>
          <cell r="AA103">
            <v>0</v>
          </cell>
          <cell r="AB103">
            <v>149042</v>
          </cell>
          <cell r="AE103">
            <v>204</v>
          </cell>
          <cell r="AF103">
            <v>14</v>
          </cell>
          <cell r="AG103" t="str">
            <v>CERTIFICACION DE NO INSCRIPCION CATASTRA</v>
          </cell>
          <cell r="AH103">
            <v>14967</v>
          </cell>
          <cell r="AI103">
            <v>149042</v>
          </cell>
        </row>
        <row r="104">
          <cell r="A104">
            <v>20415</v>
          </cell>
          <cell r="B104">
            <v>43206</v>
          </cell>
          <cell r="C104" t="str">
            <v>41431-2-006</v>
          </cell>
          <cell r="D104">
            <v>20415</v>
          </cell>
          <cell r="E104">
            <v>204</v>
          </cell>
          <cell r="F104">
            <v>15</v>
          </cell>
          <cell r="G104" t="str">
            <v>CERTIFICACIONES</v>
          </cell>
          <cell r="H104">
            <v>155415</v>
          </cell>
          <cell r="I104">
            <v>310563.39</v>
          </cell>
          <cell r="J104">
            <v>14960642</v>
          </cell>
          <cell r="K104">
            <v>15426620.390000001</v>
          </cell>
          <cell r="L104">
            <v>163695</v>
          </cell>
          <cell r="M104">
            <v>229155</v>
          </cell>
          <cell r="N104">
            <v>266245</v>
          </cell>
          <cell r="O104">
            <v>659095</v>
          </cell>
          <cell r="P104">
            <v>246598</v>
          </cell>
          <cell r="Q104">
            <v>246989</v>
          </cell>
          <cell r="S104">
            <v>493587</v>
          </cell>
          <cell r="W104">
            <v>0</v>
          </cell>
          <cell r="X104">
            <v>16579302.390000001</v>
          </cell>
          <cell r="AA104">
            <v>0</v>
          </cell>
          <cell r="AB104">
            <v>16579302.390000001</v>
          </cell>
          <cell r="AE104">
            <v>204</v>
          </cell>
          <cell r="AF104">
            <v>15</v>
          </cell>
          <cell r="AG104" t="str">
            <v>CERTIFICACIONES</v>
          </cell>
          <cell r="AH104">
            <v>246989</v>
          </cell>
          <cell r="AI104">
            <v>16579302.390000001</v>
          </cell>
        </row>
        <row r="105">
          <cell r="A105">
            <v>20416</v>
          </cell>
          <cell r="B105">
            <v>43207</v>
          </cell>
          <cell r="C105" t="str">
            <v>41431-2-007</v>
          </cell>
          <cell r="D105">
            <v>20416</v>
          </cell>
          <cell r="E105">
            <v>204</v>
          </cell>
          <cell r="F105">
            <v>16</v>
          </cell>
          <cell r="G105" t="str">
            <v>ACLARACIONES</v>
          </cell>
          <cell r="H105">
            <v>2912</v>
          </cell>
          <cell r="I105">
            <v>8624</v>
          </cell>
          <cell r="J105">
            <v>8203</v>
          </cell>
          <cell r="K105">
            <v>19739</v>
          </cell>
          <cell r="L105">
            <v>3715</v>
          </cell>
          <cell r="M105">
            <v>9296</v>
          </cell>
          <cell r="N105">
            <v>5353</v>
          </cell>
          <cell r="O105">
            <v>18364</v>
          </cell>
          <cell r="P105">
            <v>2132</v>
          </cell>
          <cell r="Q105">
            <v>10311</v>
          </cell>
          <cell r="S105">
            <v>12443</v>
          </cell>
          <cell r="W105">
            <v>0</v>
          </cell>
          <cell r="X105">
            <v>50546</v>
          </cell>
          <cell r="AA105">
            <v>0</v>
          </cell>
          <cell r="AB105">
            <v>50546</v>
          </cell>
          <cell r="AE105">
            <v>204</v>
          </cell>
          <cell r="AF105">
            <v>16</v>
          </cell>
          <cell r="AG105" t="str">
            <v>ACLARACIONES</v>
          </cell>
          <cell r="AH105">
            <v>10311</v>
          </cell>
          <cell r="AI105">
            <v>50546</v>
          </cell>
        </row>
        <row r="106">
          <cell r="A106">
            <v>20417</v>
          </cell>
          <cell r="B106">
            <v>43208</v>
          </cell>
          <cell r="C106" t="str">
            <v>41431-2-008</v>
          </cell>
          <cell r="D106">
            <v>20417</v>
          </cell>
          <cell r="E106">
            <v>204</v>
          </cell>
          <cell r="F106">
            <v>17</v>
          </cell>
          <cell r="G106" t="str">
            <v>INFORMACION Y UBICACION DE PREDIOS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S106">
            <v>0</v>
          </cell>
          <cell r="W106">
            <v>0</v>
          </cell>
          <cell r="X106">
            <v>0</v>
          </cell>
          <cell r="AA106">
            <v>0</v>
          </cell>
          <cell r="AB106">
            <v>0</v>
          </cell>
          <cell r="AE106">
            <v>204</v>
          </cell>
          <cell r="AF106">
            <v>17</v>
          </cell>
          <cell r="AG106" t="str">
            <v>INFORMACION Y UBICACION DE PREDIOS</v>
          </cell>
          <cell r="AH106">
            <v>0</v>
          </cell>
          <cell r="AI106">
            <v>0</v>
          </cell>
        </row>
        <row r="107">
          <cell r="A107">
            <v>20418</v>
          </cell>
          <cell r="B107">
            <v>43209</v>
          </cell>
          <cell r="C107" t="str">
            <v>41431-2-009</v>
          </cell>
          <cell r="D107">
            <v>20418</v>
          </cell>
          <cell r="E107">
            <v>204</v>
          </cell>
          <cell r="F107">
            <v>18</v>
          </cell>
          <cell r="G107" t="str">
            <v>RECTIFICACIONES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920</v>
          </cell>
          <cell r="Q107">
            <v>0</v>
          </cell>
          <cell r="S107">
            <v>920</v>
          </cell>
          <cell r="W107">
            <v>0</v>
          </cell>
          <cell r="X107">
            <v>920</v>
          </cell>
          <cell r="AA107">
            <v>0</v>
          </cell>
          <cell r="AB107">
            <v>920</v>
          </cell>
          <cell r="AE107">
            <v>204</v>
          </cell>
          <cell r="AF107">
            <v>18</v>
          </cell>
          <cell r="AG107" t="str">
            <v>RECTIFICACIONES</v>
          </cell>
          <cell r="AH107">
            <v>0</v>
          </cell>
          <cell r="AI107">
            <v>920</v>
          </cell>
        </row>
        <row r="108">
          <cell r="A108">
            <v>20419</v>
          </cell>
          <cell r="B108">
            <v>43210</v>
          </cell>
          <cell r="C108" t="str">
            <v>41431-2-010</v>
          </cell>
          <cell r="D108">
            <v>20419</v>
          </cell>
          <cell r="E108">
            <v>204</v>
          </cell>
          <cell r="F108">
            <v>19</v>
          </cell>
          <cell r="G108" t="str">
            <v>PLANOS DE NUEVAS CONSTRUCCIONES</v>
          </cell>
          <cell r="H108">
            <v>2958190</v>
          </cell>
          <cell r="I108">
            <v>4377554</v>
          </cell>
          <cell r="J108">
            <v>4340973.5</v>
          </cell>
          <cell r="K108">
            <v>11676717.5</v>
          </cell>
          <cell r="L108">
            <v>4279050</v>
          </cell>
          <cell r="M108">
            <v>2454253.5</v>
          </cell>
          <cell r="N108">
            <v>4420913</v>
          </cell>
          <cell r="O108">
            <v>11154216.5</v>
          </cell>
          <cell r="P108">
            <v>9443458.5</v>
          </cell>
          <cell r="Q108">
            <v>3368825</v>
          </cell>
          <cell r="S108">
            <v>12812283.5</v>
          </cell>
          <cell r="W108">
            <v>0</v>
          </cell>
          <cell r="X108">
            <v>35643217.5</v>
          </cell>
          <cell r="AA108">
            <v>0</v>
          </cell>
          <cell r="AB108">
            <v>35643217.5</v>
          </cell>
          <cell r="AE108">
            <v>204</v>
          </cell>
          <cell r="AF108">
            <v>19</v>
          </cell>
          <cell r="AG108" t="str">
            <v>PLANOS DE NUEVAS CONSTRUCCIONES</v>
          </cell>
          <cell r="AH108">
            <v>3368825</v>
          </cell>
          <cell r="AI108">
            <v>35643217.5</v>
          </cell>
        </row>
        <row r="109">
          <cell r="A109">
            <v>20420</v>
          </cell>
          <cell r="B109">
            <v>43211</v>
          </cell>
          <cell r="C109" t="str">
            <v>41431-2-011</v>
          </cell>
          <cell r="D109">
            <v>20420</v>
          </cell>
          <cell r="E109">
            <v>204</v>
          </cell>
          <cell r="F109">
            <v>20</v>
          </cell>
          <cell r="G109" t="str">
            <v>REGULARIZACION DE CONSTRUCCIONES</v>
          </cell>
          <cell r="H109">
            <v>220698</v>
          </cell>
          <cell r="I109">
            <v>902462.41</v>
          </cell>
          <cell r="J109">
            <v>772136.5</v>
          </cell>
          <cell r="K109">
            <v>1895296.9100000001</v>
          </cell>
          <cell r="L109">
            <v>128792.3</v>
          </cell>
          <cell r="M109">
            <v>469798</v>
          </cell>
          <cell r="N109">
            <v>607153.30000000005</v>
          </cell>
          <cell r="O109">
            <v>1205743.6000000001</v>
          </cell>
          <cell r="P109">
            <v>614953.38</v>
          </cell>
          <cell r="Q109">
            <v>660765.80000000005</v>
          </cell>
          <cell r="S109">
            <v>1275719.1800000002</v>
          </cell>
          <cell r="W109">
            <v>0</v>
          </cell>
          <cell r="X109">
            <v>4376759.6900000004</v>
          </cell>
          <cell r="AA109">
            <v>0</v>
          </cell>
          <cell r="AB109">
            <v>4376759.6900000004</v>
          </cell>
          <cell r="AE109">
            <v>204</v>
          </cell>
          <cell r="AF109">
            <v>20</v>
          </cell>
          <cell r="AG109" t="str">
            <v>REGULARIZACION DE CONSTRUCCIONES</v>
          </cell>
          <cell r="AH109">
            <v>660765.80000000005</v>
          </cell>
          <cell r="AI109">
            <v>4376759.6900000004</v>
          </cell>
        </row>
        <row r="110">
          <cell r="A110">
            <v>20421</v>
          </cell>
          <cell r="B110">
            <v>43212</v>
          </cell>
          <cell r="C110" t="str">
            <v>41431-2-012</v>
          </cell>
          <cell r="D110">
            <v>20421</v>
          </cell>
          <cell r="E110">
            <v>204</v>
          </cell>
          <cell r="F110">
            <v>21</v>
          </cell>
          <cell r="G110" t="str">
            <v>PLANO DE FRACCIONAMIENTO</v>
          </cell>
          <cell r="H110">
            <v>150577</v>
          </cell>
          <cell r="I110">
            <v>53967</v>
          </cell>
          <cell r="J110">
            <v>169475</v>
          </cell>
          <cell r="K110">
            <v>374019</v>
          </cell>
          <cell r="L110">
            <v>176683</v>
          </cell>
          <cell r="M110">
            <v>237252</v>
          </cell>
          <cell r="N110">
            <v>186434</v>
          </cell>
          <cell r="O110">
            <v>600369</v>
          </cell>
          <cell r="P110">
            <v>474686</v>
          </cell>
          <cell r="Q110">
            <v>71412</v>
          </cell>
          <cell r="S110">
            <v>546098</v>
          </cell>
          <cell r="W110">
            <v>0</v>
          </cell>
          <cell r="X110">
            <v>1520486</v>
          </cell>
          <cell r="AA110">
            <v>0</v>
          </cell>
          <cell r="AB110">
            <v>1520486</v>
          </cell>
          <cell r="AE110">
            <v>204</v>
          </cell>
          <cell r="AF110">
            <v>21</v>
          </cell>
          <cell r="AG110" t="str">
            <v>PLANO DE FRACCIONAMIENTO</v>
          </cell>
          <cell r="AH110">
            <v>71412</v>
          </cell>
          <cell r="AI110">
            <v>1520486</v>
          </cell>
        </row>
        <row r="111">
          <cell r="A111">
            <v>20422</v>
          </cell>
          <cell r="B111">
            <v>43213</v>
          </cell>
          <cell r="C111" t="str">
            <v>41431-2-013</v>
          </cell>
          <cell r="D111">
            <v>20422</v>
          </cell>
          <cell r="E111">
            <v>204</v>
          </cell>
          <cell r="F111">
            <v>22</v>
          </cell>
          <cell r="G111" t="str">
            <v>SUBDIVISIONES Y FUSIONES</v>
          </cell>
          <cell r="H111">
            <v>10995.35</v>
          </cell>
          <cell r="I111">
            <v>21748</v>
          </cell>
          <cell r="J111">
            <v>14481</v>
          </cell>
          <cell r="K111">
            <v>47224.35</v>
          </cell>
          <cell r="L111">
            <v>15396.44</v>
          </cell>
          <cell r="M111">
            <v>13023</v>
          </cell>
          <cell r="N111">
            <v>31144</v>
          </cell>
          <cell r="O111">
            <v>59563.44</v>
          </cell>
          <cell r="P111">
            <v>22535.17</v>
          </cell>
          <cell r="Q111">
            <v>18936.57</v>
          </cell>
          <cell r="S111">
            <v>41471.74</v>
          </cell>
          <cell r="W111">
            <v>0</v>
          </cell>
          <cell r="X111">
            <v>148259.53</v>
          </cell>
          <cell r="AA111">
            <v>0</v>
          </cell>
          <cell r="AB111">
            <v>148259.53</v>
          </cell>
          <cell r="AE111">
            <v>204</v>
          </cell>
          <cell r="AF111">
            <v>22</v>
          </cell>
          <cell r="AG111" t="str">
            <v>SUBDIVISIONES Y FUSIONES</v>
          </cell>
          <cell r="AH111">
            <v>18936.57</v>
          </cell>
          <cell r="AI111">
            <v>148259.53</v>
          </cell>
        </row>
        <row r="112">
          <cell r="A112">
            <v>20423</v>
          </cell>
          <cell r="B112">
            <v>43214</v>
          </cell>
          <cell r="C112" t="str">
            <v>41431-2-014</v>
          </cell>
          <cell r="D112">
            <v>20423</v>
          </cell>
          <cell r="E112">
            <v>204</v>
          </cell>
          <cell r="F112">
            <v>23</v>
          </cell>
          <cell r="G112" t="str">
            <v>DESGLOSES</v>
          </cell>
          <cell r="H112">
            <v>727</v>
          </cell>
          <cell r="I112">
            <v>1696</v>
          </cell>
          <cell r="J112">
            <v>788</v>
          </cell>
          <cell r="K112">
            <v>3211</v>
          </cell>
          <cell r="L112">
            <v>1636</v>
          </cell>
          <cell r="M112">
            <v>1393</v>
          </cell>
          <cell r="N112">
            <v>1698</v>
          </cell>
          <cell r="O112">
            <v>4727</v>
          </cell>
          <cell r="P112">
            <v>41322</v>
          </cell>
          <cell r="Q112">
            <v>1335</v>
          </cell>
          <cell r="S112">
            <v>42657</v>
          </cell>
          <cell r="W112">
            <v>0</v>
          </cell>
          <cell r="X112">
            <v>50595</v>
          </cell>
          <cell r="AA112">
            <v>0</v>
          </cell>
          <cell r="AB112">
            <v>50595</v>
          </cell>
          <cell r="AE112">
            <v>204</v>
          </cell>
          <cell r="AF112">
            <v>23</v>
          </cell>
          <cell r="AG112" t="str">
            <v>DESGLOSES</v>
          </cell>
          <cell r="AH112">
            <v>1335</v>
          </cell>
          <cell r="AI112">
            <v>50595</v>
          </cell>
        </row>
        <row r="113">
          <cell r="A113">
            <v>20424</v>
          </cell>
          <cell r="B113">
            <v>43215</v>
          </cell>
          <cell r="C113" t="str">
            <v>41431-2-015</v>
          </cell>
          <cell r="D113">
            <v>20424</v>
          </cell>
          <cell r="E113">
            <v>204</v>
          </cell>
          <cell r="F113">
            <v>24</v>
          </cell>
          <cell r="G113" t="str">
            <v>RELOTIFICACIONES</v>
          </cell>
          <cell r="H113">
            <v>242</v>
          </cell>
          <cell r="I113">
            <v>56028</v>
          </cell>
          <cell r="J113">
            <v>19927</v>
          </cell>
          <cell r="K113">
            <v>76197</v>
          </cell>
          <cell r="L113">
            <v>10600</v>
          </cell>
          <cell r="M113">
            <v>5269</v>
          </cell>
          <cell r="N113">
            <v>11387</v>
          </cell>
          <cell r="O113">
            <v>27256</v>
          </cell>
          <cell r="P113">
            <v>2483</v>
          </cell>
          <cell r="Q113">
            <v>2060</v>
          </cell>
          <cell r="S113">
            <v>4543</v>
          </cell>
          <cell r="W113">
            <v>0</v>
          </cell>
          <cell r="X113">
            <v>107996</v>
          </cell>
          <cell r="AA113">
            <v>0</v>
          </cell>
          <cell r="AB113">
            <v>107996</v>
          </cell>
          <cell r="AE113">
            <v>204</v>
          </cell>
          <cell r="AF113">
            <v>24</v>
          </cell>
          <cell r="AG113" t="str">
            <v>RELOTIFICACIONES</v>
          </cell>
          <cell r="AH113">
            <v>2060</v>
          </cell>
          <cell r="AI113">
            <v>107996</v>
          </cell>
        </row>
        <row r="114">
          <cell r="A114">
            <v>20425</v>
          </cell>
          <cell r="B114">
            <v>43216</v>
          </cell>
          <cell r="C114" t="str">
            <v>41431-2-016</v>
          </cell>
          <cell r="D114">
            <v>20425</v>
          </cell>
          <cell r="E114">
            <v>204</v>
          </cell>
          <cell r="F114">
            <v>25</v>
          </cell>
          <cell r="G114" t="str">
            <v>RESELLOS</v>
          </cell>
          <cell r="H114">
            <v>31826</v>
          </cell>
          <cell r="I114">
            <v>20085</v>
          </cell>
          <cell r="J114">
            <v>18729</v>
          </cell>
          <cell r="K114">
            <v>70640</v>
          </cell>
          <cell r="L114">
            <v>4983</v>
          </cell>
          <cell r="M114">
            <v>43042</v>
          </cell>
          <cell r="N114">
            <v>11779</v>
          </cell>
          <cell r="O114">
            <v>59804</v>
          </cell>
          <cell r="P114">
            <v>11779</v>
          </cell>
          <cell r="Q114">
            <v>2718</v>
          </cell>
          <cell r="S114">
            <v>14497</v>
          </cell>
          <cell r="W114">
            <v>0</v>
          </cell>
          <cell r="X114">
            <v>144941</v>
          </cell>
          <cell r="AA114">
            <v>0</v>
          </cell>
          <cell r="AB114">
            <v>144941</v>
          </cell>
          <cell r="AE114">
            <v>204</v>
          </cell>
          <cell r="AF114">
            <v>25</v>
          </cell>
          <cell r="AG114" t="str">
            <v>RESELLOS</v>
          </cell>
          <cell r="AH114">
            <v>2718</v>
          </cell>
          <cell r="AI114">
            <v>144941</v>
          </cell>
        </row>
        <row r="115">
          <cell r="A115">
            <v>20426</v>
          </cell>
          <cell r="B115">
            <v>43217</v>
          </cell>
          <cell r="C115" t="str">
            <v>41431-2-017</v>
          </cell>
          <cell r="D115">
            <v>20426</v>
          </cell>
          <cell r="E115">
            <v>204</v>
          </cell>
          <cell r="F115">
            <v>26</v>
          </cell>
          <cell r="G115" t="str">
            <v>ALTAS</v>
          </cell>
          <cell r="H115">
            <v>3172</v>
          </cell>
          <cell r="I115">
            <v>7320</v>
          </cell>
          <cell r="J115">
            <v>6771</v>
          </cell>
          <cell r="K115">
            <v>17263</v>
          </cell>
          <cell r="L115">
            <v>3599</v>
          </cell>
          <cell r="M115">
            <v>4026</v>
          </cell>
          <cell r="N115">
            <v>5275</v>
          </cell>
          <cell r="O115">
            <v>12900</v>
          </cell>
          <cell r="P115">
            <v>4025</v>
          </cell>
          <cell r="Q115">
            <v>6587</v>
          </cell>
          <cell r="S115">
            <v>10612</v>
          </cell>
          <cell r="W115">
            <v>0</v>
          </cell>
          <cell r="X115">
            <v>40775</v>
          </cell>
          <cell r="AA115">
            <v>0</v>
          </cell>
          <cell r="AB115">
            <v>40775</v>
          </cell>
          <cell r="AE115">
            <v>204</v>
          </cell>
          <cell r="AF115">
            <v>26</v>
          </cell>
          <cell r="AG115" t="str">
            <v>ALTAS</v>
          </cell>
          <cell r="AH115">
            <v>6587</v>
          </cell>
          <cell r="AI115">
            <v>40775</v>
          </cell>
        </row>
        <row r="116">
          <cell r="A116">
            <v>20427</v>
          </cell>
          <cell r="B116">
            <v>43218</v>
          </cell>
          <cell r="C116" t="str">
            <v>41431-2-018</v>
          </cell>
          <cell r="D116">
            <v>20427</v>
          </cell>
          <cell r="E116">
            <v>204</v>
          </cell>
          <cell r="F116">
            <v>27</v>
          </cell>
          <cell r="G116" t="str">
            <v>OTROS</v>
          </cell>
          <cell r="H116">
            <v>424</v>
          </cell>
          <cell r="I116">
            <v>212</v>
          </cell>
          <cell r="J116">
            <v>3464</v>
          </cell>
          <cell r="K116">
            <v>4100</v>
          </cell>
          <cell r="L116">
            <v>698</v>
          </cell>
          <cell r="M116">
            <v>415</v>
          </cell>
          <cell r="N116">
            <v>77249</v>
          </cell>
          <cell r="O116">
            <v>78362</v>
          </cell>
          <cell r="P116">
            <v>243</v>
          </cell>
          <cell r="Q116">
            <v>8735</v>
          </cell>
          <cell r="S116">
            <v>8978</v>
          </cell>
          <cell r="W116">
            <v>0</v>
          </cell>
          <cell r="X116">
            <v>91440</v>
          </cell>
          <cell r="AA116">
            <v>0</v>
          </cell>
          <cell r="AB116">
            <v>91440</v>
          </cell>
          <cell r="AE116">
            <v>204</v>
          </cell>
          <cell r="AF116">
            <v>27</v>
          </cell>
          <cell r="AG116" t="str">
            <v>OTROS</v>
          </cell>
          <cell r="AH116">
            <v>8735</v>
          </cell>
          <cell r="AI116">
            <v>91440</v>
          </cell>
        </row>
        <row r="117">
          <cell r="A117">
            <v>20428</v>
          </cell>
          <cell r="B117">
            <v>43219</v>
          </cell>
          <cell r="C117" t="str">
            <v>41431-2-019</v>
          </cell>
          <cell r="D117">
            <v>20428</v>
          </cell>
          <cell r="E117">
            <v>204</v>
          </cell>
          <cell r="F117">
            <v>28</v>
          </cell>
          <cell r="G117" t="str">
            <v>CONDOMINIO</v>
          </cell>
          <cell r="H117">
            <v>39067</v>
          </cell>
          <cell r="I117">
            <v>147488</v>
          </cell>
          <cell r="J117">
            <v>148156</v>
          </cell>
          <cell r="K117">
            <v>334711</v>
          </cell>
          <cell r="L117">
            <v>54816</v>
          </cell>
          <cell r="M117">
            <v>89038</v>
          </cell>
          <cell r="N117">
            <v>78197</v>
          </cell>
          <cell r="O117">
            <v>222051</v>
          </cell>
          <cell r="P117">
            <v>59541</v>
          </cell>
          <cell r="Q117">
            <v>98849</v>
          </cell>
          <cell r="S117">
            <v>158390</v>
          </cell>
          <cell r="W117">
            <v>0</v>
          </cell>
          <cell r="X117">
            <v>715152</v>
          </cell>
          <cell r="AA117">
            <v>0</v>
          </cell>
          <cell r="AB117">
            <v>715152</v>
          </cell>
          <cell r="AE117">
            <v>204</v>
          </cell>
          <cell r="AF117">
            <v>28</v>
          </cell>
          <cell r="AG117" t="str">
            <v>CONDOMINIO</v>
          </cell>
          <cell r="AH117">
            <v>98849</v>
          </cell>
          <cell r="AI117">
            <v>715152</v>
          </cell>
        </row>
        <row r="118">
          <cell r="A118">
            <v>20429</v>
          </cell>
          <cell r="B118">
            <v>43220</v>
          </cell>
          <cell r="C118" t="str">
            <v>41431-2-020</v>
          </cell>
          <cell r="D118">
            <v>20429</v>
          </cell>
          <cell r="E118">
            <v>204</v>
          </cell>
          <cell r="F118">
            <v>29</v>
          </cell>
          <cell r="G118" t="str">
            <v>NUMERACION</v>
          </cell>
          <cell r="H118">
            <v>1963</v>
          </cell>
          <cell r="I118">
            <v>3020</v>
          </cell>
          <cell r="J118">
            <v>1510</v>
          </cell>
          <cell r="K118">
            <v>6493</v>
          </cell>
          <cell r="L118">
            <v>1510</v>
          </cell>
          <cell r="M118">
            <v>2265</v>
          </cell>
          <cell r="N118">
            <v>3775</v>
          </cell>
          <cell r="O118">
            <v>7550</v>
          </cell>
          <cell r="P118">
            <v>2416</v>
          </cell>
          <cell r="Q118">
            <v>4530</v>
          </cell>
          <cell r="S118">
            <v>6946</v>
          </cell>
          <cell r="W118">
            <v>0</v>
          </cell>
          <cell r="X118">
            <v>20989</v>
          </cell>
          <cell r="AA118">
            <v>0</v>
          </cell>
          <cell r="AB118">
            <v>20989</v>
          </cell>
          <cell r="AE118">
            <v>204</v>
          </cell>
          <cell r="AF118">
            <v>29</v>
          </cell>
          <cell r="AG118" t="str">
            <v>NUMERACION</v>
          </cell>
          <cell r="AH118">
            <v>4530</v>
          </cell>
          <cell r="AI118">
            <v>20989</v>
          </cell>
        </row>
        <row r="119">
          <cell r="A119">
            <v>20430</v>
          </cell>
          <cell r="B119">
            <v>43221</v>
          </cell>
          <cell r="C119" t="str">
            <v>41431-2-021</v>
          </cell>
          <cell r="D119">
            <v>20430</v>
          </cell>
          <cell r="E119">
            <v>204</v>
          </cell>
          <cell r="F119">
            <v>30</v>
          </cell>
          <cell r="G119" t="str">
            <v>BAJA DE CONSTRUCCION</v>
          </cell>
          <cell r="H119">
            <v>5436</v>
          </cell>
          <cell r="I119">
            <v>10419</v>
          </cell>
          <cell r="J119">
            <v>20234</v>
          </cell>
          <cell r="K119">
            <v>36089</v>
          </cell>
          <cell r="L119">
            <v>11778</v>
          </cell>
          <cell r="M119">
            <v>22046</v>
          </cell>
          <cell r="N119">
            <v>11174</v>
          </cell>
          <cell r="O119">
            <v>44998</v>
          </cell>
          <cell r="P119">
            <v>12835</v>
          </cell>
          <cell r="Q119">
            <v>29898</v>
          </cell>
          <cell r="S119">
            <v>42733</v>
          </cell>
          <cell r="W119">
            <v>0</v>
          </cell>
          <cell r="X119">
            <v>123820</v>
          </cell>
          <cell r="AA119">
            <v>0</v>
          </cell>
          <cell r="AB119">
            <v>123820</v>
          </cell>
          <cell r="AE119">
            <v>204</v>
          </cell>
          <cell r="AF119">
            <v>30</v>
          </cell>
          <cell r="AG119" t="str">
            <v>BAJA DE CONSTRUCCION</v>
          </cell>
          <cell r="AH119">
            <v>29898</v>
          </cell>
          <cell r="AI119">
            <v>123820</v>
          </cell>
        </row>
        <row r="120">
          <cell r="A120">
            <v>20431</v>
          </cell>
          <cell r="B120">
            <v>43222</v>
          </cell>
          <cell r="C120" t="str">
            <v>41431-2-022</v>
          </cell>
          <cell r="D120">
            <v>20431</v>
          </cell>
          <cell r="E120">
            <v>204</v>
          </cell>
          <cell r="F120">
            <v>31</v>
          </cell>
          <cell r="G120" t="str">
            <v>COPIAS DE PLANOS</v>
          </cell>
          <cell r="H120">
            <v>63443</v>
          </cell>
          <cell r="I120">
            <v>127163</v>
          </cell>
          <cell r="J120">
            <v>131101</v>
          </cell>
          <cell r="K120">
            <v>321707</v>
          </cell>
          <cell r="L120">
            <v>64157</v>
          </cell>
          <cell r="M120">
            <v>94733</v>
          </cell>
          <cell r="N120">
            <v>110485</v>
          </cell>
          <cell r="O120">
            <v>269375</v>
          </cell>
          <cell r="P120">
            <v>105989</v>
          </cell>
          <cell r="Q120">
            <v>108001</v>
          </cell>
          <cell r="S120">
            <v>213990</v>
          </cell>
          <cell r="W120">
            <v>0</v>
          </cell>
          <cell r="X120">
            <v>805072</v>
          </cell>
          <cell r="AA120">
            <v>0</v>
          </cell>
          <cell r="AB120">
            <v>805072</v>
          </cell>
          <cell r="AE120">
            <v>204</v>
          </cell>
          <cell r="AF120">
            <v>31</v>
          </cell>
          <cell r="AG120" t="str">
            <v>COPIAS DE PLANOS</v>
          </cell>
          <cell r="AH120">
            <v>108001</v>
          </cell>
          <cell r="AI120">
            <v>805072</v>
          </cell>
        </row>
        <row r="121">
          <cell r="A121">
            <v>20460</v>
          </cell>
          <cell r="B121">
            <v>43223</v>
          </cell>
          <cell r="C121" t="str">
            <v>41431-2-023</v>
          </cell>
          <cell r="D121">
            <v>20460</v>
          </cell>
          <cell r="E121">
            <v>204</v>
          </cell>
          <cell r="F121">
            <v>60</v>
          </cell>
          <cell r="G121" t="str">
            <v>SUBSIDIOS CAMBIO DE PROYECTO DE CONSTRUC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S121">
            <v>0</v>
          </cell>
          <cell r="W121">
            <v>0</v>
          </cell>
          <cell r="X121">
            <v>0</v>
          </cell>
          <cell r="AA121">
            <v>0</v>
          </cell>
          <cell r="AB121">
            <v>0</v>
          </cell>
          <cell r="AE121">
            <v>204</v>
          </cell>
          <cell r="AF121">
            <v>60</v>
          </cell>
          <cell r="AG121" t="str">
            <v>SUBSIDIOS CAMBIO DE PROYECTO DE CONSTRUC</v>
          </cell>
          <cell r="AH121">
            <v>0</v>
          </cell>
          <cell r="AI121">
            <v>0</v>
          </cell>
        </row>
        <row r="122">
          <cell r="A122">
            <v>20461</v>
          </cell>
          <cell r="B122">
            <v>43224</v>
          </cell>
          <cell r="C122" t="str">
            <v>41431-2-024</v>
          </cell>
          <cell r="D122">
            <v>20461</v>
          </cell>
          <cell r="E122">
            <v>204</v>
          </cell>
          <cell r="F122">
            <v>61</v>
          </cell>
          <cell r="G122" t="str">
            <v>SUBSIDIOS INFORMATIVO DE VALOR CATASTRAL</v>
          </cell>
          <cell r="H122">
            <v>-154340</v>
          </cell>
          <cell r="I122">
            <v>-265919</v>
          </cell>
          <cell r="J122">
            <v>-302025</v>
          </cell>
          <cell r="K122">
            <v>-722284</v>
          </cell>
          <cell r="L122">
            <v>-204766</v>
          </cell>
          <cell r="M122">
            <v>-232852</v>
          </cell>
          <cell r="N122">
            <v>-306550</v>
          </cell>
          <cell r="O122">
            <v>-744168</v>
          </cell>
          <cell r="P122">
            <v>-239661</v>
          </cell>
          <cell r="Q122">
            <v>-229394</v>
          </cell>
          <cell r="S122">
            <v>-469055</v>
          </cell>
          <cell r="W122">
            <v>0</v>
          </cell>
          <cell r="X122">
            <v>-1935507</v>
          </cell>
          <cell r="AA122">
            <v>0</v>
          </cell>
          <cell r="AB122">
            <v>-1935507</v>
          </cell>
          <cell r="AE122">
            <v>204</v>
          </cell>
          <cell r="AF122">
            <v>61</v>
          </cell>
          <cell r="AG122" t="str">
            <v>SUBSIDIOS INFORMATIVO DE VALOR CATASTRAL</v>
          </cell>
          <cell r="AH122">
            <v>-229394</v>
          </cell>
          <cell r="AI122">
            <v>-1935507</v>
          </cell>
        </row>
        <row r="123">
          <cell r="A123">
            <v>20462</v>
          </cell>
          <cell r="B123">
            <v>43225</v>
          </cell>
          <cell r="C123" t="str">
            <v>41431-2-025</v>
          </cell>
          <cell r="D123">
            <v>20462</v>
          </cell>
          <cell r="E123">
            <v>204</v>
          </cell>
          <cell r="F123">
            <v>62</v>
          </cell>
          <cell r="G123" t="str">
            <v>SUBSIDIOS AVALUO DE LA SEDUE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S123">
            <v>0</v>
          </cell>
          <cell r="W123">
            <v>0</v>
          </cell>
          <cell r="X123">
            <v>0</v>
          </cell>
          <cell r="AA123">
            <v>0</v>
          </cell>
          <cell r="AB123">
            <v>0</v>
          </cell>
          <cell r="AE123">
            <v>204</v>
          </cell>
          <cell r="AF123">
            <v>62</v>
          </cell>
          <cell r="AG123" t="str">
            <v>SUBSIDIOS AVALUO DE LA SEDUE</v>
          </cell>
          <cell r="AH123">
            <v>0</v>
          </cell>
          <cell r="AI123">
            <v>0</v>
          </cell>
        </row>
        <row r="124">
          <cell r="A124">
            <v>20463</v>
          </cell>
          <cell r="B124">
            <v>43226</v>
          </cell>
          <cell r="C124" t="str">
            <v>41431-2-026</v>
          </cell>
          <cell r="D124">
            <v>20463</v>
          </cell>
          <cell r="E124">
            <v>204</v>
          </cell>
          <cell r="F124">
            <v>63</v>
          </cell>
          <cell r="G124" t="str">
            <v>SUBSIDIOS AVALUO CATASTRAL</v>
          </cell>
          <cell r="H124">
            <v>0</v>
          </cell>
          <cell r="I124">
            <v>-1937</v>
          </cell>
          <cell r="J124">
            <v>-3149</v>
          </cell>
          <cell r="K124">
            <v>-5086</v>
          </cell>
          <cell r="L124">
            <v>-1454</v>
          </cell>
          <cell r="M124">
            <v>-1151</v>
          </cell>
          <cell r="N124">
            <v>-3634</v>
          </cell>
          <cell r="O124">
            <v>-6239</v>
          </cell>
          <cell r="P124">
            <v>-3876</v>
          </cell>
          <cell r="Q124">
            <v>-5572</v>
          </cell>
          <cell r="S124">
            <v>-9448</v>
          </cell>
          <cell r="W124">
            <v>0</v>
          </cell>
          <cell r="X124">
            <v>-20773</v>
          </cell>
          <cell r="AA124">
            <v>0</v>
          </cell>
          <cell r="AB124">
            <v>-20773</v>
          </cell>
          <cell r="AE124">
            <v>204</v>
          </cell>
          <cell r="AF124">
            <v>63</v>
          </cell>
          <cell r="AG124" t="str">
            <v>SUBSIDIOS AVALUO CATASTRAL</v>
          </cell>
          <cell r="AH124">
            <v>-5572</v>
          </cell>
          <cell r="AI124">
            <v>-20773</v>
          </cell>
        </row>
        <row r="125">
          <cell r="A125">
            <v>20464</v>
          </cell>
          <cell r="B125">
            <v>43227</v>
          </cell>
          <cell r="C125" t="str">
            <v>41431-2-027</v>
          </cell>
          <cell r="D125">
            <v>20464</v>
          </cell>
          <cell r="E125">
            <v>204</v>
          </cell>
          <cell r="F125">
            <v>64</v>
          </cell>
          <cell r="G125" t="str">
            <v>SUBSIDIOS CERTIF DE NO INSCRIP CATASTRAL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S125">
            <v>0</v>
          </cell>
          <cell r="W125">
            <v>0</v>
          </cell>
          <cell r="X125">
            <v>0</v>
          </cell>
          <cell r="AA125">
            <v>0</v>
          </cell>
          <cell r="AB125">
            <v>0</v>
          </cell>
          <cell r="AE125">
            <v>204</v>
          </cell>
          <cell r="AF125">
            <v>64</v>
          </cell>
          <cell r="AG125" t="str">
            <v>SUBSIDIOS CERTIF DE NO INSCRIP CATASTRAL</v>
          </cell>
          <cell r="AH125">
            <v>0</v>
          </cell>
          <cell r="AI125">
            <v>0</v>
          </cell>
        </row>
        <row r="126">
          <cell r="A126">
            <v>20465</v>
          </cell>
          <cell r="B126">
            <v>43228</v>
          </cell>
          <cell r="C126" t="str">
            <v>41431-2-028</v>
          </cell>
          <cell r="D126">
            <v>20465</v>
          </cell>
          <cell r="E126">
            <v>204</v>
          </cell>
          <cell r="F126">
            <v>65</v>
          </cell>
          <cell r="G126" t="str">
            <v>SUBSIDIOS CERTIFICACIONES</v>
          </cell>
          <cell r="H126">
            <v>-11285</v>
          </cell>
          <cell r="I126">
            <v>-40616</v>
          </cell>
          <cell r="J126">
            <v>-14724533</v>
          </cell>
          <cell r="K126">
            <v>-14776434</v>
          </cell>
          <cell r="L126">
            <v>-25071</v>
          </cell>
          <cell r="M126">
            <v>-50142</v>
          </cell>
          <cell r="N126">
            <v>-20243</v>
          </cell>
          <cell r="O126">
            <v>-95456</v>
          </cell>
          <cell r="P126">
            <v>-72890</v>
          </cell>
          <cell r="Q126">
            <v>-26466</v>
          </cell>
          <cell r="S126">
            <v>-99356</v>
          </cell>
          <cell r="W126">
            <v>0</v>
          </cell>
          <cell r="X126">
            <v>-14971246</v>
          </cell>
          <cell r="AA126">
            <v>0</v>
          </cell>
          <cell r="AB126">
            <v>-14971246</v>
          </cell>
          <cell r="AE126">
            <v>204</v>
          </cell>
          <cell r="AF126">
            <v>65</v>
          </cell>
          <cell r="AG126" t="str">
            <v>SUBSIDIOS CERTIFICACIONES</v>
          </cell>
          <cell r="AH126">
            <v>-26466</v>
          </cell>
          <cell r="AI126">
            <v>-14971246</v>
          </cell>
        </row>
        <row r="127">
          <cell r="A127">
            <v>20466</v>
          </cell>
          <cell r="B127">
            <v>43229</v>
          </cell>
          <cell r="C127" t="str">
            <v>41431-2-029</v>
          </cell>
          <cell r="D127">
            <v>20466</v>
          </cell>
          <cell r="E127">
            <v>204</v>
          </cell>
          <cell r="F127">
            <v>66</v>
          </cell>
          <cell r="G127" t="str">
            <v>SUBSIDIOS ACLARACIONES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S127">
            <v>0</v>
          </cell>
          <cell r="W127">
            <v>0</v>
          </cell>
          <cell r="X127">
            <v>0</v>
          </cell>
          <cell r="AA127">
            <v>0</v>
          </cell>
          <cell r="AB127">
            <v>0</v>
          </cell>
          <cell r="AE127">
            <v>204</v>
          </cell>
          <cell r="AF127">
            <v>66</v>
          </cell>
          <cell r="AG127" t="str">
            <v>SUBSIDIOS ACLARACIONES</v>
          </cell>
          <cell r="AH127">
            <v>0</v>
          </cell>
          <cell r="AI127">
            <v>0</v>
          </cell>
        </row>
        <row r="128">
          <cell r="A128">
            <v>20467</v>
          </cell>
          <cell r="B128">
            <v>43230</v>
          </cell>
          <cell r="C128" t="str">
            <v>41431-2-030</v>
          </cell>
          <cell r="D128">
            <v>20467</v>
          </cell>
          <cell r="E128">
            <v>204</v>
          </cell>
          <cell r="F128">
            <v>67</v>
          </cell>
          <cell r="G128" t="str">
            <v>SUBSIDIOS INFOR Y UBICACION DE PREDIOS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S128">
            <v>0</v>
          </cell>
          <cell r="W128">
            <v>0</v>
          </cell>
          <cell r="X128">
            <v>0</v>
          </cell>
          <cell r="AA128">
            <v>0</v>
          </cell>
          <cell r="AB128">
            <v>0</v>
          </cell>
          <cell r="AE128">
            <v>204</v>
          </cell>
          <cell r="AF128">
            <v>67</v>
          </cell>
          <cell r="AG128" t="str">
            <v>SUBSIDIOS INFOR Y UBICACION DE PREDIOS</v>
          </cell>
          <cell r="AH128">
            <v>0</v>
          </cell>
          <cell r="AI128">
            <v>0</v>
          </cell>
        </row>
        <row r="129">
          <cell r="A129">
            <v>20468</v>
          </cell>
          <cell r="B129">
            <v>43231</v>
          </cell>
          <cell r="C129" t="str">
            <v>41431-2-031</v>
          </cell>
          <cell r="D129">
            <v>20468</v>
          </cell>
          <cell r="E129">
            <v>204</v>
          </cell>
          <cell r="F129">
            <v>68</v>
          </cell>
          <cell r="G129" t="str">
            <v>SUBSIDIOS RECTIFICACIONES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S129">
            <v>0</v>
          </cell>
          <cell r="W129">
            <v>0</v>
          </cell>
          <cell r="X129">
            <v>0</v>
          </cell>
          <cell r="AA129">
            <v>0</v>
          </cell>
          <cell r="AB129">
            <v>0</v>
          </cell>
          <cell r="AE129">
            <v>204</v>
          </cell>
          <cell r="AF129">
            <v>68</v>
          </cell>
          <cell r="AG129" t="str">
            <v>SUBSIDIOS RECTIFICACIONES</v>
          </cell>
          <cell r="AH129">
            <v>0</v>
          </cell>
          <cell r="AI129">
            <v>0</v>
          </cell>
        </row>
        <row r="130">
          <cell r="A130">
            <v>20469</v>
          </cell>
          <cell r="B130">
            <v>43232</v>
          </cell>
          <cell r="C130" t="str">
            <v>41431-2-032</v>
          </cell>
          <cell r="D130">
            <v>20469</v>
          </cell>
          <cell r="E130">
            <v>204</v>
          </cell>
          <cell r="F130">
            <v>69</v>
          </cell>
          <cell r="G130" t="str">
            <v>SUBSIDIOS PLANOS DE NUEVAS CONSTRUCC</v>
          </cell>
          <cell r="H130">
            <v>-7131</v>
          </cell>
          <cell r="I130">
            <v>-468298</v>
          </cell>
          <cell r="J130">
            <v>-217990.5</v>
          </cell>
          <cell r="K130">
            <v>-693419.5</v>
          </cell>
          <cell r="L130">
            <v>-1254675</v>
          </cell>
          <cell r="M130">
            <v>-159879.5</v>
          </cell>
          <cell r="N130">
            <v>-811543</v>
          </cell>
          <cell r="O130">
            <v>-2226097.5</v>
          </cell>
          <cell r="P130">
            <v>-274985.5</v>
          </cell>
          <cell r="Q130">
            <v>-360842</v>
          </cell>
          <cell r="S130">
            <v>-635827.5</v>
          </cell>
          <cell r="W130">
            <v>0</v>
          </cell>
          <cell r="X130">
            <v>-3555344.5</v>
          </cell>
          <cell r="AA130">
            <v>0</v>
          </cell>
          <cell r="AB130">
            <v>-3555344.5</v>
          </cell>
          <cell r="AE130">
            <v>204</v>
          </cell>
          <cell r="AF130">
            <v>69</v>
          </cell>
          <cell r="AG130" t="str">
            <v>SUBSIDIOS PLANOS DE NUEVAS CONSTRUCC</v>
          </cell>
          <cell r="AH130">
            <v>-360842</v>
          </cell>
          <cell r="AI130">
            <v>-3555344.5</v>
          </cell>
        </row>
        <row r="131">
          <cell r="A131">
            <v>20470</v>
          </cell>
          <cell r="B131">
            <v>43233</v>
          </cell>
          <cell r="C131" t="str">
            <v>41431-2-033</v>
          </cell>
          <cell r="D131">
            <v>20470</v>
          </cell>
          <cell r="E131">
            <v>204</v>
          </cell>
          <cell r="F131">
            <v>70</v>
          </cell>
          <cell r="G131" t="str">
            <v>SUBSIDIOS REGULARIZACION DE CONSTRUCC</v>
          </cell>
          <cell r="H131">
            <v>0</v>
          </cell>
          <cell r="I131">
            <v>-9</v>
          </cell>
          <cell r="J131">
            <v>-392</v>
          </cell>
          <cell r="K131">
            <v>-401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-604</v>
          </cell>
          <cell r="Q131">
            <v>0</v>
          </cell>
          <cell r="S131">
            <v>-604</v>
          </cell>
          <cell r="W131">
            <v>0</v>
          </cell>
          <cell r="X131">
            <v>-1005</v>
          </cell>
          <cell r="AA131">
            <v>0</v>
          </cell>
          <cell r="AB131">
            <v>-1005</v>
          </cell>
          <cell r="AE131">
            <v>204</v>
          </cell>
          <cell r="AF131">
            <v>70</v>
          </cell>
          <cell r="AG131" t="str">
            <v>SUBSIDIOS REGULARIZACION DE CONSTRUCC</v>
          </cell>
          <cell r="AH131">
            <v>0</v>
          </cell>
          <cell r="AI131">
            <v>-1005</v>
          </cell>
        </row>
        <row r="132">
          <cell r="A132">
            <v>20471</v>
          </cell>
          <cell r="B132">
            <v>43234</v>
          </cell>
          <cell r="C132" t="str">
            <v>41431-2-034</v>
          </cell>
          <cell r="D132">
            <v>20471</v>
          </cell>
          <cell r="E132">
            <v>204</v>
          </cell>
          <cell r="F132">
            <v>71</v>
          </cell>
          <cell r="G132" t="str">
            <v>SUBSIDIOS PLANO DE FRACCIONAMIENTO</v>
          </cell>
          <cell r="H132">
            <v>-909</v>
          </cell>
          <cell r="I132">
            <v>-33192</v>
          </cell>
          <cell r="J132">
            <v>-8904</v>
          </cell>
          <cell r="K132">
            <v>-43005</v>
          </cell>
          <cell r="L132">
            <v>0</v>
          </cell>
          <cell r="M132">
            <v>0</v>
          </cell>
          <cell r="N132">
            <v>-40824</v>
          </cell>
          <cell r="O132">
            <v>-40824</v>
          </cell>
          <cell r="P132">
            <v>-74440</v>
          </cell>
          <cell r="Q132">
            <v>-15203</v>
          </cell>
          <cell r="S132">
            <v>-89643</v>
          </cell>
          <cell r="W132">
            <v>0</v>
          </cell>
          <cell r="X132">
            <v>-173472</v>
          </cell>
          <cell r="AA132">
            <v>0</v>
          </cell>
          <cell r="AB132">
            <v>-173472</v>
          </cell>
          <cell r="AE132">
            <v>204</v>
          </cell>
          <cell r="AF132">
            <v>71</v>
          </cell>
          <cell r="AG132" t="str">
            <v>SUBSIDIOS PLANO DE FRACCIONAMIENTO</v>
          </cell>
          <cell r="AH132">
            <v>-15203</v>
          </cell>
          <cell r="AI132">
            <v>-173472</v>
          </cell>
        </row>
        <row r="133">
          <cell r="A133">
            <v>20472</v>
          </cell>
          <cell r="B133">
            <v>43235</v>
          </cell>
          <cell r="C133" t="str">
            <v>41431-2-035</v>
          </cell>
          <cell r="D133">
            <v>20472</v>
          </cell>
          <cell r="E133">
            <v>204</v>
          </cell>
          <cell r="F133">
            <v>72</v>
          </cell>
          <cell r="G133" t="str">
            <v>SUBSIDIOS SUBDIVISIONES Y FUSIONES</v>
          </cell>
          <cell r="H133">
            <v>0</v>
          </cell>
          <cell r="I133">
            <v>-242</v>
          </cell>
          <cell r="J133">
            <v>-364</v>
          </cell>
          <cell r="K133">
            <v>-606</v>
          </cell>
          <cell r="L133">
            <v>-1331</v>
          </cell>
          <cell r="M133">
            <v>-121</v>
          </cell>
          <cell r="N133">
            <v>0</v>
          </cell>
          <cell r="O133">
            <v>-1452</v>
          </cell>
          <cell r="P133">
            <v>-667</v>
          </cell>
          <cell r="Q133">
            <v>-61</v>
          </cell>
          <cell r="S133">
            <v>-728</v>
          </cell>
          <cell r="W133">
            <v>0</v>
          </cell>
          <cell r="X133">
            <v>-2786</v>
          </cell>
          <cell r="AA133">
            <v>0</v>
          </cell>
          <cell r="AB133">
            <v>-2786</v>
          </cell>
          <cell r="AE133">
            <v>204</v>
          </cell>
          <cell r="AF133">
            <v>72</v>
          </cell>
          <cell r="AG133" t="str">
            <v>SUBSIDIOS SUBDIVISIONES Y FUSIONES</v>
          </cell>
          <cell r="AH133">
            <v>-61</v>
          </cell>
          <cell r="AI133">
            <v>-2786</v>
          </cell>
        </row>
        <row r="134">
          <cell r="A134">
            <v>20473</v>
          </cell>
          <cell r="B134">
            <v>43236</v>
          </cell>
          <cell r="C134" t="str">
            <v>41431-2-036</v>
          </cell>
          <cell r="D134">
            <v>20473</v>
          </cell>
          <cell r="E134">
            <v>204</v>
          </cell>
          <cell r="F134">
            <v>73</v>
          </cell>
          <cell r="G134" t="str">
            <v>SUBSIDIOS DESGLOSES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S134">
            <v>0</v>
          </cell>
          <cell r="W134">
            <v>0</v>
          </cell>
          <cell r="X134">
            <v>0</v>
          </cell>
          <cell r="AA134">
            <v>0</v>
          </cell>
          <cell r="AB134">
            <v>0</v>
          </cell>
          <cell r="AE134">
            <v>204</v>
          </cell>
          <cell r="AF134">
            <v>73</v>
          </cell>
          <cell r="AG134" t="str">
            <v>SUBSIDIOS DESGLOSES</v>
          </cell>
          <cell r="AH134">
            <v>0</v>
          </cell>
          <cell r="AI134">
            <v>0</v>
          </cell>
        </row>
        <row r="135">
          <cell r="A135">
            <v>20474</v>
          </cell>
          <cell r="B135">
            <v>43237</v>
          </cell>
          <cell r="C135" t="str">
            <v>41431-2-037</v>
          </cell>
          <cell r="D135">
            <v>20474</v>
          </cell>
          <cell r="E135">
            <v>204</v>
          </cell>
          <cell r="F135">
            <v>74</v>
          </cell>
          <cell r="G135" t="str">
            <v>SUBSIDIOS RELOTIFICACIONES</v>
          </cell>
          <cell r="H135">
            <v>0</v>
          </cell>
          <cell r="I135">
            <v>-242</v>
          </cell>
          <cell r="J135">
            <v>-2544</v>
          </cell>
          <cell r="K135">
            <v>-2786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S135">
            <v>0</v>
          </cell>
          <cell r="W135">
            <v>0</v>
          </cell>
          <cell r="X135">
            <v>-2786</v>
          </cell>
          <cell r="AA135">
            <v>0</v>
          </cell>
          <cell r="AB135">
            <v>-2786</v>
          </cell>
          <cell r="AE135">
            <v>204</v>
          </cell>
          <cell r="AF135">
            <v>74</v>
          </cell>
          <cell r="AG135" t="str">
            <v>SUBSIDIOS RELOTIFICACIONES</v>
          </cell>
          <cell r="AH135">
            <v>0</v>
          </cell>
          <cell r="AI135">
            <v>-2786</v>
          </cell>
        </row>
        <row r="136">
          <cell r="A136">
            <v>20475</v>
          </cell>
          <cell r="B136">
            <v>43238</v>
          </cell>
          <cell r="C136" t="str">
            <v>41431-2-038</v>
          </cell>
          <cell r="D136">
            <v>20475</v>
          </cell>
          <cell r="E136">
            <v>204</v>
          </cell>
          <cell r="F136">
            <v>75</v>
          </cell>
          <cell r="G136" t="str">
            <v>SUBSIDIOS RESELLOS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S136">
            <v>0</v>
          </cell>
          <cell r="W136">
            <v>0</v>
          </cell>
          <cell r="X136">
            <v>0</v>
          </cell>
          <cell r="AA136">
            <v>0</v>
          </cell>
          <cell r="AB136">
            <v>0</v>
          </cell>
          <cell r="AE136">
            <v>204</v>
          </cell>
          <cell r="AF136">
            <v>75</v>
          </cell>
          <cell r="AG136" t="str">
            <v>SUBSIDIOS RESELLOS</v>
          </cell>
          <cell r="AH136">
            <v>0</v>
          </cell>
          <cell r="AI136">
            <v>0</v>
          </cell>
        </row>
        <row r="137">
          <cell r="A137">
            <v>20476</v>
          </cell>
          <cell r="B137">
            <v>43239</v>
          </cell>
          <cell r="C137" t="str">
            <v>41431-2-039</v>
          </cell>
          <cell r="D137">
            <v>20476</v>
          </cell>
          <cell r="E137">
            <v>204</v>
          </cell>
          <cell r="F137">
            <v>76</v>
          </cell>
          <cell r="G137" t="str">
            <v>SUBSIDIOS ALTAS</v>
          </cell>
          <cell r="H137">
            <v>0</v>
          </cell>
          <cell r="I137">
            <v>-61</v>
          </cell>
          <cell r="J137">
            <v>0</v>
          </cell>
          <cell r="K137">
            <v>-61</v>
          </cell>
          <cell r="L137">
            <v>0</v>
          </cell>
          <cell r="M137">
            <v>0</v>
          </cell>
          <cell r="N137">
            <v>-61</v>
          </cell>
          <cell r="O137">
            <v>-61</v>
          </cell>
          <cell r="P137">
            <v>0</v>
          </cell>
          <cell r="Q137">
            <v>-61</v>
          </cell>
          <cell r="S137">
            <v>-61</v>
          </cell>
          <cell r="W137">
            <v>0</v>
          </cell>
          <cell r="X137">
            <v>-183</v>
          </cell>
          <cell r="AA137">
            <v>0</v>
          </cell>
          <cell r="AB137">
            <v>-183</v>
          </cell>
          <cell r="AE137">
            <v>204</v>
          </cell>
          <cell r="AF137">
            <v>76</v>
          </cell>
          <cell r="AG137" t="str">
            <v>SUBSIDIOS ALTAS</v>
          </cell>
          <cell r="AH137">
            <v>-61</v>
          </cell>
          <cell r="AI137">
            <v>-183</v>
          </cell>
        </row>
        <row r="138">
          <cell r="A138">
            <v>20477</v>
          </cell>
          <cell r="B138">
            <v>43240</v>
          </cell>
          <cell r="C138" t="str">
            <v>41431-2-040</v>
          </cell>
          <cell r="D138">
            <v>20477</v>
          </cell>
          <cell r="E138">
            <v>204</v>
          </cell>
          <cell r="F138">
            <v>77</v>
          </cell>
          <cell r="G138" t="str">
            <v>SUBSIDIOS OTROS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S138">
            <v>0</v>
          </cell>
          <cell r="W138">
            <v>0</v>
          </cell>
          <cell r="X138">
            <v>0</v>
          </cell>
          <cell r="AA138">
            <v>0</v>
          </cell>
          <cell r="AB138">
            <v>0</v>
          </cell>
          <cell r="AE138">
            <v>204</v>
          </cell>
          <cell r="AF138">
            <v>77</v>
          </cell>
          <cell r="AG138" t="str">
            <v>SUBSIDIOS OTROS</v>
          </cell>
          <cell r="AH138">
            <v>0</v>
          </cell>
          <cell r="AI138">
            <v>0</v>
          </cell>
        </row>
        <row r="139">
          <cell r="A139">
            <v>20478</v>
          </cell>
          <cell r="B139">
            <v>43241</v>
          </cell>
          <cell r="C139" t="str">
            <v>41431-2-041</v>
          </cell>
          <cell r="D139">
            <v>20478</v>
          </cell>
          <cell r="E139">
            <v>204</v>
          </cell>
          <cell r="F139">
            <v>78</v>
          </cell>
          <cell r="G139" t="str">
            <v>SUBSIDIOS CONDOMINIO</v>
          </cell>
          <cell r="H139">
            <v>-1514</v>
          </cell>
          <cell r="I139">
            <v>0</v>
          </cell>
          <cell r="J139">
            <v>0</v>
          </cell>
          <cell r="K139">
            <v>-1514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-20533</v>
          </cell>
          <cell r="S139">
            <v>-20533</v>
          </cell>
          <cell r="W139">
            <v>0</v>
          </cell>
          <cell r="X139">
            <v>-22047</v>
          </cell>
          <cell r="AA139">
            <v>0</v>
          </cell>
          <cell r="AB139">
            <v>-22047</v>
          </cell>
          <cell r="AE139">
            <v>204</v>
          </cell>
          <cell r="AF139">
            <v>78</v>
          </cell>
          <cell r="AG139" t="str">
            <v>SUBSIDIOS CONDOMINIO</v>
          </cell>
          <cell r="AH139">
            <v>-20533</v>
          </cell>
          <cell r="AI139">
            <v>-22047</v>
          </cell>
        </row>
        <row r="140">
          <cell r="A140">
            <v>20479</v>
          </cell>
          <cell r="B140">
            <v>43242</v>
          </cell>
          <cell r="C140" t="str">
            <v>41431-2-042</v>
          </cell>
          <cell r="D140">
            <v>20479</v>
          </cell>
          <cell r="E140">
            <v>204</v>
          </cell>
          <cell r="F140">
            <v>79</v>
          </cell>
          <cell r="G140" t="str">
            <v>SUBSIDIOS NUMERACION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-453</v>
          </cell>
          <cell r="S140">
            <v>-453</v>
          </cell>
          <cell r="W140">
            <v>0</v>
          </cell>
          <cell r="X140">
            <v>-453</v>
          </cell>
          <cell r="AA140">
            <v>0</v>
          </cell>
          <cell r="AB140">
            <v>-453</v>
          </cell>
          <cell r="AE140">
            <v>204</v>
          </cell>
          <cell r="AF140">
            <v>79</v>
          </cell>
          <cell r="AG140" t="str">
            <v>SUBSIDIOS NUMERACION</v>
          </cell>
          <cell r="AH140">
            <v>-453</v>
          </cell>
          <cell r="AI140">
            <v>-453</v>
          </cell>
        </row>
        <row r="141">
          <cell r="A141">
            <v>20480</v>
          </cell>
          <cell r="B141">
            <v>43243</v>
          </cell>
          <cell r="C141" t="str">
            <v>41431-2-043</v>
          </cell>
          <cell r="D141">
            <v>20480</v>
          </cell>
          <cell r="E141">
            <v>204</v>
          </cell>
          <cell r="F141">
            <v>80</v>
          </cell>
          <cell r="G141" t="str">
            <v>SUBSIDIOS BAJA DE CONSTRUCCION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S141">
            <v>0</v>
          </cell>
          <cell r="W141">
            <v>0</v>
          </cell>
          <cell r="X141">
            <v>0</v>
          </cell>
          <cell r="AA141">
            <v>0</v>
          </cell>
          <cell r="AB141">
            <v>0</v>
          </cell>
          <cell r="AE141">
            <v>204</v>
          </cell>
          <cell r="AF141">
            <v>80</v>
          </cell>
          <cell r="AG141" t="str">
            <v>SUBSIDIOS BAJA DE CONSTRUCCION</v>
          </cell>
          <cell r="AH141">
            <v>0</v>
          </cell>
          <cell r="AI141">
            <v>0</v>
          </cell>
        </row>
        <row r="142">
          <cell r="A142">
            <v>20481</v>
          </cell>
          <cell r="B142">
            <v>43244</v>
          </cell>
          <cell r="C142" t="str">
            <v>41431-2-044</v>
          </cell>
          <cell r="D142">
            <v>20481</v>
          </cell>
          <cell r="E142">
            <v>204</v>
          </cell>
          <cell r="F142">
            <v>81</v>
          </cell>
          <cell r="G142" t="str">
            <v>SUBSIDIOS COPIAS DE PLANOS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-728</v>
          </cell>
          <cell r="O142">
            <v>-728</v>
          </cell>
          <cell r="P142">
            <v>0</v>
          </cell>
          <cell r="Q142">
            <v>0</v>
          </cell>
          <cell r="S142">
            <v>0</v>
          </cell>
          <cell r="W142">
            <v>0</v>
          </cell>
          <cell r="X142">
            <v>-728</v>
          </cell>
          <cell r="AA142">
            <v>0</v>
          </cell>
          <cell r="AB142">
            <v>-728</v>
          </cell>
          <cell r="AE142">
            <v>204</v>
          </cell>
          <cell r="AF142">
            <v>81</v>
          </cell>
          <cell r="AG142" t="str">
            <v>SUBSIDIOS COPIAS DE PLANOS</v>
          </cell>
          <cell r="AH142">
            <v>0</v>
          </cell>
          <cell r="AI142">
            <v>-728</v>
          </cell>
        </row>
        <row r="143">
          <cell r="A143">
            <v>20500</v>
          </cell>
          <cell r="B143" t="e">
            <v>#N/A</v>
          </cell>
          <cell r="C143" t="e">
            <v>#N/A</v>
          </cell>
          <cell r="D143">
            <v>20500</v>
          </cell>
          <cell r="E143">
            <v>205</v>
          </cell>
          <cell r="F143">
            <v>0</v>
          </cell>
          <cell r="G143" t="str">
            <v>SERV SRIA DESARROLLO SUSTENTATABLE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S143">
            <v>0</v>
          </cell>
          <cell r="W143">
            <v>0</v>
          </cell>
          <cell r="X143">
            <v>0</v>
          </cell>
          <cell r="AA143">
            <v>0</v>
          </cell>
          <cell r="AB143">
            <v>0</v>
          </cell>
          <cell r="AE143">
            <v>205</v>
          </cell>
          <cell r="AF143">
            <v>0</v>
          </cell>
          <cell r="AG143" t="str">
            <v>SERV SRIA DESARROLLO SUSTENTATABLE</v>
          </cell>
          <cell r="AH143">
            <v>0</v>
          </cell>
          <cell r="AI143">
            <v>0</v>
          </cell>
        </row>
        <row r="144">
          <cell r="A144">
            <v>20501</v>
          </cell>
          <cell r="B144">
            <v>43301</v>
          </cell>
          <cell r="C144" t="str">
            <v>41431-3-001</v>
          </cell>
          <cell r="D144">
            <v>20501</v>
          </cell>
          <cell r="E144">
            <v>205</v>
          </cell>
          <cell r="F144">
            <v>1</v>
          </cell>
          <cell r="G144" t="str">
            <v>PRESTADOS D/SERV.EN MATERIA D/IMPCT AMBI</v>
          </cell>
          <cell r="H144">
            <v>4149</v>
          </cell>
          <cell r="I144">
            <v>8298</v>
          </cell>
          <cell r="J144">
            <v>8298</v>
          </cell>
          <cell r="K144">
            <v>20745</v>
          </cell>
          <cell r="L144">
            <v>4149</v>
          </cell>
          <cell r="M144">
            <v>4149</v>
          </cell>
          <cell r="N144">
            <v>33192</v>
          </cell>
          <cell r="O144">
            <v>41490</v>
          </cell>
          <cell r="P144">
            <v>20745</v>
          </cell>
          <cell r="Q144">
            <v>37341</v>
          </cell>
          <cell r="S144">
            <v>58086</v>
          </cell>
          <cell r="W144">
            <v>0</v>
          </cell>
          <cell r="X144">
            <v>120321</v>
          </cell>
          <cell r="AA144">
            <v>0</v>
          </cell>
          <cell r="AB144">
            <v>120321</v>
          </cell>
          <cell r="AE144">
            <v>205</v>
          </cell>
          <cell r="AF144">
            <v>1</v>
          </cell>
          <cell r="AG144" t="str">
            <v>PRESTADOS D/SERV.EN MATERIA D/IMPCT AMBI</v>
          </cell>
          <cell r="AH144">
            <v>37341</v>
          </cell>
          <cell r="AI144">
            <v>120321</v>
          </cell>
        </row>
        <row r="145">
          <cell r="A145">
            <v>20502</v>
          </cell>
          <cell r="B145">
            <v>43302</v>
          </cell>
          <cell r="C145" t="str">
            <v>41431-3-002</v>
          </cell>
          <cell r="D145">
            <v>20502</v>
          </cell>
          <cell r="E145">
            <v>205</v>
          </cell>
          <cell r="F145">
            <v>2</v>
          </cell>
          <cell r="G145" t="str">
            <v>INFORME PREVENTIVO</v>
          </cell>
          <cell r="H145">
            <v>45428</v>
          </cell>
          <cell r="I145">
            <v>22714</v>
          </cell>
          <cell r="J145">
            <v>68142</v>
          </cell>
          <cell r="K145">
            <v>136284</v>
          </cell>
          <cell r="L145">
            <v>22714</v>
          </cell>
          <cell r="M145">
            <v>68142</v>
          </cell>
          <cell r="N145">
            <v>34071</v>
          </cell>
          <cell r="O145">
            <v>124927</v>
          </cell>
          <cell r="P145">
            <v>34071</v>
          </cell>
          <cell r="Q145">
            <v>34071</v>
          </cell>
          <cell r="S145">
            <v>68142</v>
          </cell>
          <cell r="W145">
            <v>0</v>
          </cell>
          <cell r="X145">
            <v>329353</v>
          </cell>
          <cell r="AA145">
            <v>0</v>
          </cell>
          <cell r="AB145">
            <v>329353</v>
          </cell>
          <cell r="AE145">
            <v>205</v>
          </cell>
          <cell r="AF145">
            <v>2</v>
          </cell>
          <cell r="AG145" t="str">
            <v>INFORME PREVENTIVO</v>
          </cell>
          <cell r="AH145">
            <v>34071</v>
          </cell>
          <cell r="AI145">
            <v>329353</v>
          </cell>
        </row>
        <row r="146">
          <cell r="A146">
            <v>20503</v>
          </cell>
          <cell r="B146">
            <v>43303</v>
          </cell>
          <cell r="C146" t="str">
            <v>41431-3-003</v>
          </cell>
          <cell r="D146">
            <v>20503</v>
          </cell>
          <cell r="E146">
            <v>205</v>
          </cell>
          <cell r="F146">
            <v>3</v>
          </cell>
          <cell r="G146" t="str">
            <v>MIA GENERAL</v>
          </cell>
          <cell r="H146">
            <v>22714</v>
          </cell>
          <cell r="I146">
            <v>248939</v>
          </cell>
          <cell r="J146">
            <v>204426</v>
          </cell>
          <cell r="K146">
            <v>476079</v>
          </cell>
          <cell r="L146">
            <v>204426</v>
          </cell>
          <cell r="M146">
            <v>227140</v>
          </cell>
          <cell r="N146">
            <v>408852</v>
          </cell>
          <cell r="O146">
            <v>840418</v>
          </cell>
          <cell r="P146">
            <v>113570</v>
          </cell>
          <cell r="Q146">
            <v>408852</v>
          </cell>
          <cell r="S146">
            <v>522422</v>
          </cell>
          <cell r="W146">
            <v>0</v>
          </cell>
          <cell r="X146">
            <v>1838919</v>
          </cell>
          <cell r="AA146">
            <v>0</v>
          </cell>
          <cell r="AB146">
            <v>1838919</v>
          </cell>
          <cell r="AE146">
            <v>205</v>
          </cell>
          <cell r="AF146">
            <v>3</v>
          </cell>
          <cell r="AG146" t="str">
            <v>MIA GENERAL</v>
          </cell>
          <cell r="AH146">
            <v>408852</v>
          </cell>
          <cell r="AI146">
            <v>1838919</v>
          </cell>
        </row>
        <row r="147">
          <cell r="A147">
            <v>20504</v>
          </cell>
          <cell r="B147">
            <v>43304</v>
          </cell>
          <cell r="C147" t="str">
            <v>41431-3-004</v>
          </cell>
          <cell r="D147">
            <v>20504</v>
          </cell>
          <cell r="E147">
            <v>205</v>
          </cell>
          <cell r="F147">
            <v>4</v>
          </cell>
          <cell r="G147" t="str">
            <v>MIA INDUSTRIAL</v>
          </cell>
          <cell r="H147">
            <v>22714</v>
          </cell>
          <cell r="I147">
            <v>45428</v>
          </cell>
          <cell r="J147">
            <v>68142</v>
          </cell>
          <cell r="K147">
            <v>136284</v>
          </cell>
          <cell r="L147">
            <v>28468</v>
          </cell>
          <cell r="M147">
            <v>5754</v>
          </cell>
          <cell r="N147">
            <v>113570</v>
          </cell>
          <cell r="O147">
            <v>147792</v>
          </cell>
          <cell r="P147">
            <v>45428</v>
          </cell>
          <cell r="Q147">
            <v>181712</v>
          </cell>
          <cell r="S147">
            <v>227140</v>
          </cell>
          <cell r="W147">
            <v>0</v>
          </cell>
          <cell r="X147">
            <v>511216</v>
          </cell>
          <cell r="AA147">
            <v>0</v>
          </cell>
          <cell r="AB147">
            <v>511216</v>
          </cell>
          <cell r="AE147">
            <v>205</v>
          </cell>
          <cell r="AF147">
            <v>4</v>
          </cell>
          <cell r="AG147" t="str">
            <v>MIA INDUSTRIAL</v>
          </cell>
          <cell r="AH147">
            <v>181712</v>
          </cell>
          <cell r="AI147">
            <v>511216</v>
          </cell>
        </row>
        <row r="148">
          <cell r="A148">
            <v>20505</v>
          </cell>
          <cell r="B148">
            <v>43305</v>
          </cell>
          <cell r="C148" t="str">
            <v>41431-3-005</v>
          </cell>
          <cell r="D148">
            <v>20505</v>
          </cell>
          <cell r="E148">
            <v>205</v>
          </cell>
          <cell r="F148">
            <v>5</v>
          </cell>
          <cell r="G148" t="str">
            <v>ANALISIS DE RIESGO</v>
          </cell>
          <cell r="H148">
            <v>0</v>
          </cell>
          <cell r="I148">
            <v>45428</v>
          </cell>
          <cell r="J148">
            <v>68142</v>
          </cell>
          <cell r="K148">
            <v>113570</v>
          </cell>
          <cell r="L148">
            <v>113570</v>
          </cell>
          <cell r="M148">
            <v>204426</v>
          </cell>
          <cell r="N148">
            <v>90856</v>
          </cell>
          <cell r="O148">
            <v>408852</v>
          </cell>
          <cell r="P148">
            <v>45428</v>
          </cell>
          <cell r="Q148">
            <v>204426</v>
          </cell>
          <cell r="S148">
            <v>249854</v>
          </cell>
          <cell r="W148">
            <v>0</v>
          </cell>
          <cell r="X148">
            <v>772276</v>
          </cell>
          <cell r="AA148">
            <v>0</v>
          </cell>
          <cell r="AB148">
            <v>772276</v>
          </cell>
          <cell r="AE148">
            <v>205</v>
          </cell>
          <cell r="AF148">
            <v>5</v>
          </cell>
          <cell r="AG148" t="str">
            <v>ANALISIS DE RIESGO</v>
          </cell>
          <cell r="AH148">
            <v>204426</v>
          </cell>
          <cell r="AI148">
            <v>772276</v>
          </cell>
        </row>
        <row r="149">
          <cell r="A149">
            <v>20506</v>
          </cell>
          <cell r="B149">
            <v>43306</v>
          </cell>
          <cell r="C149" t="str">
            <v>41431-3-006</v>
          </cell>
          <cell r="D149">
            <v>20506</v>
          </cell>
          <cell r="E149">
            <v>205</v>
          </cell>
          <cell r="F149">
            <v>6</v>
          </cell>
          <cell r="G149" t="str">
            <v>GENERADOR DE RESIDUOS DE MANEJO ESPECIAL</v>
          </cell>
          <cell r="H149">
            <v>32695</v>
          </cell>
          <cell r="I149">
            <v>59628</v>
          </cell>
          <cell r="J149">
            <v>24708</v>
          </cell>
          <cell r="K149">
            <v>117031</v>
          </cell>
          <cell r="L149">
            <v>37062</v>
          </cell>
          <cell r="M149">
            <v>30885</v>
          </cell>
          <cell r="N149">
            <v>25344</v>
          </cell>
          <cell r="O149">
            <v>93291</v>
          </cell>
          <cell r="P149">
            <v>37062</v>
          </cell>
          <cell r="Q149">
            <v>45215</v>
          </cell>
          <cell r="S149">
            <v>82277</v>
          </cell>
          <cell r="W149">
            <v>0</v>
          </cell>
          <cell r="X149">
            <v>292599</v>
          </cell>
          <cell r="AA149">
            <v>0</v>
          </cell>
          <cell r="AB149">
            <v>292599</v>
          </cell>
          <cell r="AE149">
            <v>205</v>
          </cell>
          <cell r="AF149">
            <v>6</v>
          </cell>
          <cell r="AG149" t="str">
            <v>GENERADOR DE RESIDUOS DE MANEJO ESPECIAL</v>
          </cell>
          <cell r="AH149">
            <v>45215</v>
          </cell>
          <cell r="AI149">
            <v>292599</v>
          </cell>
        </row>
        <row r="150">
          <cell r="A150">
            <v>20507</v>
          </cell>
          <cell r="B150">
            <v>43307</v>
          </cell>
          <cell r="C150" t="str">
            <v>41431-3-007</v>
          </cell>
          <cell r="D150">
            <v>20507</v>
          </cell>
          <cell r="E150">
            <v>205</v>
          </cell>
          <cell r="F150">
            <v>7</v>
          </cell>
          <cell r="G150" t="str">
            <v>RECOLECTOR</v>
          </cell>
          <cell r="H150">
            <v>4118</v>
          </cell>
          <cell r="I150">
            <v>4118</v>
          </cell>
          <cell r="J150">
            <v>8236</v>
          </cell>
          <cell r="K150">
            <v>16472</v>
          </cell>
          <cell r="L150">
            <v>2059</v>
          </cell>
          <cell r="M150">
            <v>6177</v>
          </cell>
          <cell r="N150">
            <v>2059</v>
          </cell>
          <cell r="O150">
            <v>10295</v>
          </cell>
          <cell r="P150">
            <v>4118</v>
          </cell>
          <cell r="Q150">
            <v>6177</v>
          </cell>
          <cell r="S150">
            <v>10295</v>
          </cell>
          <cell r="W150">
            <v>0</v>
          </cell>
          <cell r="X150">
            <v>37062</v>
          </cell>
          <cell r="AA150">
            <v>0</v>
          </cell>
          <cell r="AB150">
            <v>37062</v>
          </cell>
          <cell r="AE150">
            <v>205</v>
          </cell>
          <cell r="AF150">
            <v>7</v>
          </cell>
          <cell r="AG150" t="str">
            <v>RECOLECTOR</v>
          </cell>
          <cell r="AH150">
            <v>6177</v>
          </cell>
          <cell r="AI150">
            <v>37062</v>
          </cell>
        </row>
        <row r="151">
          <cell r="A151">
            <v>20508</v>
          </cell>
          <cell r="B151">
            <v>43308</v>
          </cell>
          <cell r="C151" t="str">
            <v>41431-3-008</v>
          </cell>
          <cell r="D151">
            <v>20508</v>
          </cell>
          <cell r="E151">
            <v>205</v>
          </cell>
          <cell r="F151">
            <v>8</v>
          </cell>
          <cell r="G151" t="str">
            <v>TRANSPORTISTA</v>
          </cell>
          <cell r="H151">
            <v>20590</v>
          </cell>
          <cell r="I151">
            <v>24708</v>
          </cell>
          <cell r="J151">
            <v>39121</v>
          </cell>
          <cell r="K151">
            <v>84419</v>
          </cell>
          <cell r="L151">
            <v>8236</v>
          </cell>
          <cell r="M151">
            <v>26767</v>
          </cell>
          <cell r="N151">
            <v>16472</v>
          </cell>
          <cell r="O151">
            <v>51475</v>
          </cell>
          <cell r="P151">
            <v>24708</v>
          </cell>
          <cell r="Q151">
            <v>12354</v>
          </cell>
          <cell r="S151">
            <v>37062</v>
          </cell>
          <cell r="W151">
            <v>0</v>
          </cell>
          <cell r="X151">
            <v>172956</v>
          </cell>
          <cell r="AA151">
            <v>0</v>
          </cell>
          <cell r="AB151">
            <v>172956</v>
          </cell>
          <cell r="AE151">
            <v>205</v>
          </cell>
          <cell r="AF151">
            <v>8</v>
          </cell>
          <cell r="AG151" t="str">
            <v>TRANSPORTISTA</v>
          </cell>
          <cell r="AH151">
            <v>12354</v>
          </cell>
          <cell r="AI151">
            <v>172956</v>
          </cell>
        </row>
        <row r="152">
          <cell r="A152">
            <v>20509</v>
          </cell>
          <cell r="B152">
            <v>43309</v>
          </cell>
          <cell r="C152" t="str">
            <v>41431-3-009</v>
          </cell>
          <cell r="D152">
            <v>20509</v>
          </cell>
          <cell r="E152">
            <v>205</v>
          </cell>
          <cell r="F152">
            <v>9</v>
          </cell>
          <cell r="G152" t="str">
            <v>RECICLADOR</v>
          </cell>
          <cell r="H152">
            <v>0</v>
          </cell>
          <cell r="I152">
            <v>0</v>
          </cell>
          <cell r="J152">
            <v>8236</v>
          </cell>
          <cell r="K152">
            <v>8236</v>
          </cell>
          <cell r="L152">
            <v>2059</v>
          </cell>
          <cell r="M152">
            <v>2059</v>
          </cell>
          <cell r="N152">
            <v>0</v>
          </cell>
          <cell r="O152">
            <v>4118</v>
          </cell>
          <cell r="P152">
            <v>0</v>
          </cell>
          <cell r="Q152">
            <v>4118</v>
          </cell>
          <cell r="S152">
            <v>4118</v>
          </cell>
          <cell r="W152">
            <v>0</v>
          </cell>
          <cell r="X152">
            <v>16472</v>
          </cell>
          <cell r="AA152">
            <v>0</v>
          </cell>
          <cell r="AB152">
            <v>16472</v>
          </cell>
          <cell r="AE152">
            <v>205</v>
          </cell>
          <cell r="AF152">
            <v>9</v>
          </cell>
          <cell r="AG152" t="str">
            <v>RECICLADOR</v>
          </cell>
          <cell r="AH152">
            <v>4118</v>
          </cell>
          <cell r="AI152">
            <v>16472</v>
          </cell>
        </row>
        <row r="153">
          <cell r="A153">
            <v>20510</v>
          </cell>
          <cell r="B153">
            <v>43310</v>
          </cell>
          <cell r="C153" t="str">
            <v>41431-3-010</v>
          </cell>
          <cell r="D153">
            <v>20510</v>
          </cell>
          <cell r="E153">
            <v>205</v>
          </cell>
          <cell r="F153">
            <v>10</v>
          </cell>
          <cell r="G153" t="str">
            <v>REUSO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2059</v>
          </cell>
          <cell r="Q153">
            <v>0</v>
          </cell>
          <cell r="S153">
            <v>2059</v>
          </cell>
          <cell r="W153">
            <v>0</v>
          </cell>
          <cell r="X153">
            <v>2059</v>
          </cell>
          <cell r="AA153">
            <v>0</v>
          </cell>
          <cell r="AB153">
            <v>2059</v>
          </cell>
          <cell r="AE153">
            <v>205</v>
          </cell>
          <cell r="AF153">
            <v>10</v>
          </cell>
          <cell r="AG153" t="str">
            <v>REUSO</v>
          </cell>
          <cell r="AH153">
            <v>0</v>
          </cell>
          <cell r="AI153">
            <v>2059</v>
          </cell>
        </row>
        <row r="154">
          <cell r="A154">
            <v>20511</v>
          </cell>
          <cell r="B154">
            <v>43311</v>
          </cell>
          <cell r="C154" t="str">
            <v>41431-3-011</v>
          </cell>
          <cell r="D154">
            <v>20511</v>
          </cell>
          <cell r="E154">
            <v>205</v>
          </cell>
          <cell r="F154">
            <v>11</v>
          </cell>
          <cell r="G154" t="str">
            <v>DISP.FINAL D/RESIDUOS DE MANEJO ESPECIAL</v>
          </cell>
          <cell r="H154">
            <v>16306</v>
          </cell>
          <cell r="I154">
            <v>78159</v>
          </cell>
          <cell r="J154">
            <v>26767</v>
          </cell>
          <cell r="K154">
            <v>121232</v>
          </cell>
          <cell r="L154">
            <v>32944</v>
          </cell>
          <cell r="M154">
            <v>28826</v>
          </cell>
          <cell r="N154">
            <v>28826</v>
          </cell>
          <cell r="O154">
            <v>90596</v>
          </cell>
          <cell r="P154">
            <v>39121</v>
          </cell>
          <cell r="Q154">
            <v>41097</v>
          </cell>
          <cell r="S154">
            <v>80218</v>
          </cell>
          <cell r="W154">
            <v>0</v>
          </cell>
          <cell r="X154">
            <v>292046</v>
          </cell>
          <cell r="AA154">
            <v>0</v>
          </cell>
          <cell r="AB154">
            <v>292046</v>
          </cell>
          <cell r="AE154">
            <v>205</v>
          </cell>
          <cell r="AF154">
            <v>11</v>
          </cell>
          <cell r="AG154" t="str">
            <v>DISP.FINAL D/RESIDUOS DE MANEJO ESPECIAL</v>
          </cell>
          <cell r="AH154">
            <v>41097</v>
          </cell>
          <cell r="AI154">
            <v>292046</v>
          </cell>
        </row>
        <row r="155">
          <cell r="A155">
            <v>20512</v>
          </cell>
          <cell r="B155">
            <v>43312</v>
          </cell>
          <cell r="C155" t="str">
            <v>41431-3-012</v>
          </cell>
          <cell r="D155">
            <v>20512</v>
          </cell>
          <cell r="E155">
            <v>205</v>
          </cell>
          <cell r="F155">
            <v>12</v>
          </cell>
          <cell r="G155" t="str">
            <v>RELLENOS SANITARIOS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S155">
            <v>0</v>
          </cell>
          <cell r="W155">
            <v>0</v>
          </cell>
          <cell r="X155">
            <v>0</v>
          </cell>
          <cell r="AA155">
            <v>0</v>
          </cell>
          <cell r="AB155">
            <v>0</v>
          </cell>
          <cell r="AE155">
            <v>205</v>
          </cell>
          <cell r="AF155">
            <v>12</v>
          </cell>
          <cell r="AG155" t="str">
            <v>RELLENOS SANITARIOS</v>
          </cell>
          <cell r="AH155">
            <v>0</v>
          </cell>
          <cell r="AI155">
            <v>0</v>
          </cell>
        </row>
        <row r="156">
          <cell r="A156">
            <v>20513</v>
          </cell>
          <cell r="B156">
            <v>43313</v>
          </cell>
          <cell r="C156" t="str">
            <v>41431-3-013</v>
          </cell>
          <cell r="D156">
            <v>20513</v>
          </cell>
          <cell r="E156">
            <v>205</v>
          </cell>
          <cell r="F156">
            <v>13</v>
          </cell>
          <cell r="G156" t="str">
            <v>ESCOMBRERAS</v>
          </cell>
          <cell r="H156">
            <v>0</v>
          </cell>
          <cell r="I156">
            <v>12478</v>
          </cell>
          <cell r="J156">
            <v>0</v>
          </cell>
          <cell r="K156">
            <v>12478</v>
          </cell>
          <cell r="L156">
            <v>18717</v>
          </cell>
          <cell r="M156">
            <v>0</v>
          </cell>
          <cell r="N156">
            <v>0</v>
          </cell>
          <cell r="O156">
            <v>18717</v>
          </cell>
          <cell r="P156">
            <v>0</v>
          </cell>
          <cell r="Q156">
            <v>0</v>
          </cell>
          <cell r="S156">
            <v>0</v>
          </cell>
          <cell r="W156">
            <v>0</v>
          </cell>
          <cell r="X156">
            <v>31195</v>
          </cell>
          <cell r="AA156">
            <v>0</v>
          </cell>
          <cell r="AB156">
            <v>31195</v>
          </cell>
          <cell r="AE156">
            <v>205</v>
          </cell>
          <cell r="AF156">
            <v>13</v>
          </cell>
          <cell r="AG156" t="str">
            <v>ESCOMBRERAS</v>
          </cell>
          <cell r="AH156">
            <v>0</v>
          </cell>
          <cell r="AI156">
            <v>31195</v>
          </cell>
        </row>
        <row r="157">
          <cell r="A157">
            <v>20514</v>
          </cell>
          <cell r="B157">
            <v>43314</v>
          </cell>
          <cell r="C157" t="str">
            <v>41431-3-014</v>
          </cell>
          <cell r="D157">
            <v>20514</v>
          </cell>
          <cell r="E157">
            <v>205</v>
          </cell>
          <cell r="F157">
            <v>14</v>
          </cell>
          <cell r="G157" t="str">
            <v>PLANTAS D/TRATAMIENTOS TERMICOS D/RESIDU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S157">
            <v>0</v>
          </cell>
          <cell r="W157">
            <v>0</v>
          </cell>
          <cell r="X157">
            <v>0</v>
          </cell>
          <cell r="AA157">
            <v>0</v>
          </cell>
          <cell r="AB157">
            <v>0</v>
          </cell>
          <cell r="AE157">
            <v>205</v>
          </cell>
          <cell r="AF157">
            <v>14</v>
          </cell>
          <cell r="AG157" t="str">
            <v>PLANTAS D/TRATAMIENTOS TERMICOS D/RESIDU</v>
          </cell>
          <cell r="AH157">
            <v>0</v>
          </cell>
          <cell r="AI157">
            <v>0</v>
          </cell>
        </row>
        <row r="158">
          <cell r="A158">
            <v>20515</v>
          </cell>
          <cell r="B158">
            <v>43315</v>
          </cell>
          <cell r="C158" t="str">
            <v>41431-3-015</v>
          </cell>
          <cell r="D158">
            <v>20515</v>
          </cell>
          <cell r="E158">
            <v>205</v>
          </cell>
          <cell r="F158">
            <v>15</v>
          </cell>
          <cell r="G158" t="str">
            <v>RECOLECTOR D/RESIDUOS EN VARIOS MPIOS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2059</v>
          </cell>
          <cell r="N158">
            <v>0</v>
          </cell>
          <cell r="O158">
            <v>2059</v>
          </cell>
          <cell r="P158">
            <v>2059</v>
          </cell>
          <cell r="Q158">
            <v>0</v>
          </cell>
          <cell r="S158">
            <v>2059</v>
          </cell>
          <cell r="W158">
            <v>0</v>
          </cell>
          <cell r="X158">
            <v>4118</v>
          </cell>
          <cell r="AA158">
            <v>0</v>
          </cell>
          <cell r="AB158">
            <v>4118</v>
          </cell>
          <cell r="AE158">
            <v>205</v>
          </cell>
          <cell r="AF158">
            <v>15</v>
          </cell>
          <cell r="AG158" t="str">
            <v>RECOLECTOR D/RESIDUOS EN VARIOS MPIOS</v>
          </cell>
          <cell r="AH158">
            <v>0</v>
          </cell>
          <cell r="AI158">
            <v>4118</v>
          </cell>
        </row>
        <row r="159">
          <cell r="A159">
            <v>20516</v>
          </cell>
          <cell r="B159">
            <v>43316</v>
          </cell>
          <cell r="C159" t="str">
            <v>41431-3-016</v>
          </cell>
          <cell r="D159">
            <v>20516</v>
          </cell>
          <cell r="E159">
            <v>205</v>
          </cell>
          <cell r="F159">
            <v>16</v>
          </cell>
          <cell r="G159" t="str">
            <v>EMP.DEDICADA A COMPRA-VENTA D/MTRL RECIC</v>
          </cell>
          <cell r="H159">
            <v>22649</v>
          </cell>
          <cell r="I159">
            <v>28826</v>
          </cell>
          <cell r="J159">
            <v>36979</v>
          </cell>
          <cell r="K159">
            <v>88454</v>
          </cell>
          <cell r="L159">
            <v>10295</v>
          </cell>
          <cell r="M159">
            <v>26767</v>
          </cell>
          <cell r="N159">
            <v>20590</v>
          </cell>
          <cell r="O159">
            <v>57652</v>
          </cell>
          <cell r="P159">
            <v>8236</v>
          </cell>
          <cell r="Q159">
            <v>14413</v>
          </cell>
          <cell r="S159">
            <v>22649</v>
          </cell>
          <cell r="W159">
            <v>0</v>
          </cell>
          <cell r="X159">
            <v>168755</v>
          </cell>
          <cell r="AA159">
            <v>0</v>
          </cell>
          <cell r="AB159">
            <v>168755</v>
          </cell>
          <cell r="AE159">
            <v>205</v>
          </cell>
          <cell r="AF159">
            <v>16</v>
          </cell>
          <cell r="AG159" t="str">
            <v>EMP.DEDICADA A COMPRA-VENTA D/MTRL RECIC</v>
          </cell>
          <cell r="AH159">
            <v>14413</v>
          </cell>
          <cell r="AI159">
            <v>168755</v>
          </cell>
        </row>
        <row r="160">
          <cell r="A160">
            <v>20517</v>
          </cell>
          <cell r="B160">
            <v>43317</v>
          </cell>
          <cell r="C160" t="str">
            <v>41431-3-017</v>
          </cell>
          <cell r="D160">
            <v>20517</v>
          </cell>
          <cell r="E160">
            <v>205</v>
          </cell>
          <cell r="F160">
            <v>17</v>
          </cell>
          <cell r="G160" t="str">
            <v>CENTRO DE COMPOSTEO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S160">
            <v>0</v>
          </cell>
          <cell r="W160">
            <v>0</v>
          </cell>
          <cell r="X160">
            <v>0</v>
          </cell>
          <cell r="AA160">
            <v>0</v>
          </cell>
          <cell r="AB160">
            <v>0</v>
          </cell>
          <cell r="AE160">
            <v>205</v>
          </cell>
          <cell r="AF160">
            <v>17</v>
          </cell>
          <cell r="AG160" t="str">
            <v>CENTRO DE COMPOSTEO</v>
          </cell>
          <cell r="AH160">
            <v>0</v>
          </cell>
          <cell r="AI160">
            <v>0</v>
          </cell>
        </row>
        <row r="161">
          <cell r="A161">
            <v>20518</v>
          </cell>
          <cell r="B161">
            <v>43318</v>
          </cell>
          <cell r="C161" t="str">
            <v>41431-3-018</v>
          </cell>
          <cell r="D161">
            <v>20518</v>
          </cell>
          <cell r="E161">
            <v>205</v>
          </cell>
          <cell r="F161">
            <v>18</v>
          </cell>
          <cell r="G161" t="str">
            <v>FOSA SEPTICA</v>
          </cell>
          <cell r="H161">
            <v>1090</v>
          </cell>
          <cell r="I161">
            <v>1090</v>
          </cell>
          <cell r="J161">
            <v>2180</v>
          </cell>
          <cell r="K161">
            <v>4360</v>
          </cell>
          <cell r="L161">
            <v>1635</v>
          </cell>
          <cell r="M161">
            <v>2180</v>
          </cell>
          <cell r="N161">
            <v>2725</v>
          </cell>
          <cell r="O161">
            <v>6540</v>
          </cell>
          <cell r="P161">
            <v>0</v>
          </cell>
          <cell r="Q161">
            <v>4360</v>
          </cell>
          <cell r="S161">
            <v>4360</v>
          </cell>
          <cell r="W161">
            <v>0</v>
          </cell>
          <cell r="X161">
            <v>15260</v>
          </cell>
          <cell r="AA161">
            <v>0</v>
          </cell>
          <cell r="AB161">
            <v>15260</v>
          </cell>
          <cell r="AE161">
            <v>205</v>
          </cell>
          <cell r="AF161">
            <v>18</v>
          </cell>
          <cell r="AG161" t="str">
            <v>FOSA SEPTICA</v>
          </cell>
          <cell r="AH161">
            <v>4360</v>
          </cell>
          <cell r="AI161">
            <v>15260</v>
          </cell>
        </row>
        <row r="162">
          <cell r="A162">
            <v>20519</v>
          </cell>
          <cell r="B162">
            <v>43319</v>
          </cell>
          <cell r="C162" t="str">
            <v>41431-3-019</v>
          </cell>
          <cell r="D162">
            <v>20519</v>
          </cell>
          <cell r="E162">
            <v>205</v>
          </cell>
          <cell r="F162">
            <v>19</v>
          </cell>
          <cell r="G162" t="str">
            <v>REGISTRO DE DESCARGAS</v>
          </cell>
          <cell r="H162">
            <v>91154</v>
          </cell>
          <cell r="I162">
            <v>93604</v>
          </cell>
          <cell r="J162">
            <v>99736</v>
          </cell>
          <cell r="K162">
            <v>284494</v>
          </cell>
          <cell r="L162">
            <v>49812</v>
          </cell>
          <cell r="M162">
            <v>96838</v>
          </cell>
          <cell r="N162">
            <v>100296</v>
          </cell>
          <cell r="O162">
            <v>246946</v>
          </cell>
          <cell r="P162">
            <v>108654</v>
          </cell>
          <cell r="Q162">
            <v>136458</v>
          </cell>
          <cell r="S162">
            <v>245112</v>
          </cell>
          <cell r="W162">
            <v>0</v>
          </cell>
          <cell r="X162">
            <v>776552</v>
          </cell>
          <cell r="AA162">
            <v>0</v>
          </cell>
          <cell r="AB162">
            <v>776552</v>
          </cell>
          <cell r="AE162">
            <v>205</v>
          </cell>
          <cell r="AF162">
            <v>19</v>
          </cell>
          <cell r="AG162" t="str">
            <v>REGISTRO DE DESCARGAS</v>
          </cell>
          <cell r="AH162">
            <v>136458</v>
          </cell>
          <cell r="AI162">
            <v>776552</v>
          </cell>
        </row>
        <row r="163">
          <cell r="A163">
            <v>20520</v>
          </cell>
          <cell r="B163">
            <v>43320</v>
          </cell>
          <cell r="C163" t="str">
            <v>41431-3-020</v>
          </cell>
          <cell r="D163">
            <v>20520</v>
          </cell>
          <cell r="E163">
            <v>205</v>
          </cell>
          <cell r="F163">
            <v>20</v>
          </cell>
          <cell r="G163" t="str">
            <v>PLANTA DE TRATAMIENTO</v>
          </cell>
          <cell r="H163">
            <v>0</v>
          </cell>
          <cell r="I163">
            <v>8358</v>
          </cell>
          <cell r="J163">
            <v>2786</v>
          </cell>
          <cell r="K163">
            <v>11144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S163">
            <v>0</v>
          </cell>
          <cell r="W163">
            <v>0</v>
          </cell>
          <cell r="X163">
            <v>11144</v>
          </cell>
          <cell r="AA163">
            <v>0</v>
          </cell>
          <cell r="AB163">
            <v>11144</v>
          </cell>
          <cell r="AE163">
            <v>205</v>
          </cell>
          <cell r="AF163">
            <v>20</v>
          </cell>
          <cell r="AG163" t="str">
            <v>PLANTA DE TRATAMIENTO</v>
          </cell>
          <cell r="AH163">
            <v>0</v>
          </cell>
          <cell r="AI163">
            <v>11144</v>
          </cell>
        </row>
        <row r="164">
          <cell r="A164">
            <v>20521</v>
          </cell>
          <cell r="B164">
            <v>43321</v>
          </cell>
          <cell r="C164" t="str">
            <v>41431-3-021</v>
          </cell>
          <cell r="D164">
            <v>20521</v>
          </cell>
          <cell r="E164">
            <v>205</v>
          </cell>
          <cell r="F164">
            <v>21</v>
          </cell>
          <cell r="G164" t="str">
            <v>INFORME SEMESTRAL DE DESCARGA</v>
          </cell>
          <cell r="H164">
            <v>47898</v>
          </cell>
          <cell r="I164">
            <v>67932</v>
          </cell>
          <cell r="J164">
            <v>31941</v>
          </cell>
          <cell r="K164">
            <v>147771</v>
          </cell>
          <cell r="L164">
            <v>17316</v>
          </cell>
          <cell r="M164">
            <v>20592</v>
          </cell>
          <cell r="N164">
            <v>33939</v>
          </cell>
          <cell r="O164">
            <v>71847</v>
          </cell>
          <cell r="P164">
            <v>110556</v>
          </cell>
          <cell r="Q164">
            <v>77256</v>
          </cell>
          <cell r="S164">
            <v>187812</v>
          </cell>
          <cell r="W164">
            <v>0</v>
          </cell>
          <cell r="X164">
            <v>407430</v>
          </cell>
          <cell r="AA164">
            <v>0</v>
          </cell>
          <cell r="AB164">
            <v>407430</v>
          </cell>
          <cell r="AE164">
            <v>205</v>
          </cell>
          <cell r="AF164">
            <v>21</v>
          </cell>
          <cell r="AG164" t="str">
            <v>INFORME SEMESTRAL DE DESCARGA</v>
          </cell>
          <cell r="AH164">
            <v>77256</v>
          </cell>
          <cell r="AI164">
            <v>407430</v>
          </cell>
        </row>
        <row r="165">
          <cell r="A165">
            <v>20522</v>
          </cell>
          <cell r="B165">
            <v>43322</v>
          </cell>
          <cell r="C165" t="str">
            <v>41431-3-022</v>
          </cell>
          <cell r="D165">
            <v>20522</v>
          </cell>
          <cell r="E165">
            <v>205</v>
          </cell>
          <cell r="F165">
            <v>22</v>
          </cell>
          <cell r="G165" t="str">
            <v>SIMULACRO DE INCENDIO</v>
          </cell>
          <cell r="H165">
            <v>3270</v>
          </cell>
          <cell r="I165">
            <v>3815</v>
          </cell>
          <cell r="J165">
            <v>2725</v>
          </cell>
          <cell r="K165">
            <v>9810</v>
          </cell>
          <cell r="L165">
            <v>2725</v>
          </cell>
          <cell r="M165">
            <v>16043</v>
          </cell>
          <cell r="N165">
            <v>7085</v>
          </cell>
          <cell r="O165">
            <v>25853</v>
          </cell>
          <cell r="P165">
            <v>2180</v>
          </cell>
          <cell r="Q165">
            <v>5995</v>
          </cell>
          <cell r="S165">
            <v>8175</v>
          </cell>
          <cell r="W165">
            <v>0</v>
          </cell>
          <cell r="X165">
            <v>43838</v>
          </cell>
          <cell r="AA165">
            <v>0</v>
          </cell>
          <cell r="AB165">
            <v>43838</v>
          </cell>
          <cell r="AE165">
            <v>205</v>
          </cell>
          <cell r="AF165">
            <v>22</v>
          </cell>
          <cell r="AG165" t="str">
            <v>SIMULACRO DE INCENDIO</v>
          </cell>
          <cell r="AH165">
            <v>5995</v>
          </cell>
          <cell r="AI165">
            <v>43838</v>
          </cell>
        </row>
        <row r="166">
          <cell r="A166">
            <v>20523</v>
          </cell>
          <cell r="B166">
            <v>43323</v>
          </cell>
          <cell r="C166" t="str">
            <v>41431-3-023</v>
          </cell>
          <cell r="D166">
            <v>20523</v>
          </cell>
          <cell r="E166">
            <v>205</v>
          </cell>
          <cell r="F166">
            <v>23</v>
          </cell>
          <cell r="G166" t="str">
            <v>ACTUALIZACION DE INFORMACION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S166">
            <v>0</v>
          </cell>
          <cell r="W166">
            <v>0</v>
          </cell>
          <cell r="X166">
            <v>0</v>
          </cell>
          <cell r="AA166">
            <v>0</v>
          </cell>
          <cell r="AB166">
            <v>0</v>
          </cell>
          <cell r="AE166">
            <v>205</v>
          </cell>
          <cell r="AF166">
            <v>23</v>
          </cell>
          <cell r="AG166" t="str">
            <v>ACTUALIZACION DE INFORMACION</v>
          </cell>
          <cell r="AH166">
            <v>0</v>
          </cell>
          <cell r="AI166">
            <v>0</v>
          </cell>
        </row>
        <row r="167">
          <cell r="A167">
            <v>20524</v>
          </cell>
          <cell r="B167">
            <v>43324</v>
          </cell>
          <cell r="C167" t="str">
            <v>41431-3-024</v>
          </cell>
          <cell r="D167">
            <v>20524</v>
          </cell>
          <cell r="E167">
            <v>205</v>
          </cell>
          <cell r="F167">
            <v>24</v>
          </cell>
          <cell r="G167" t="str">
            <v>COA</v>
          </cell>
          <cell r="H167">
            <v>80556</v>
          </cell>
          <cell r="I167">
            <v>103572</v>
          </cell>
          <cell r="J167">
            <v>402780</v>
          </cell>
          <cell r="K167">
            <v>586908</v>
          </cell>
          <cell r="L167">
            <v>1806756</v>
          </cell>
          <cell r="M167">
            <v>1656890.01</v>
          </cell>
          <cell r="N167">
            <v>34524.01</v>
          </cell>
          <cell r="O167">
            <v>3498170.0199999996</v>
          </cell>
          <cell r="P167">
            <v>28790</v>
          </cell>
          <cell r="Q167">
            <v>28770</v>
          </cell>
          <cell r="S167">
            <v>57560</v>
          </cell>
          <cell r="W167">
            <v>0</v>
          </cell>
          <cell r="X167">
            <v>4142638.0199999996</v>
          </cell>
          <cell r="AA167">
            <v>0</v>
          </cell>
          <cell r="AB167">
            <v>4142638.02</v>
          </cell>
          <cell r="AE167">
            <v>205</v>
          </cell>
          <cell r="AF167">
            <v>24</v>
          </cell>
          <cell r="AG167" t="str">
            <v>COA</v>
          </cell>
          <cell r="AH167">
            <v>28770</v>
          </cell>
          <cell r="AI167">
            <v>4142638.02</v>
          </cell>
        </row>
        <row r="168">
          <cell r="A168">
            <v>20525</v>
          </cell>
          <cell r="B168">
            <v>43325</v>
          </cell>
          <cell r="C168" t="str">
            <v>41431-3-025</v>
          </cell>
          <cell r="D168">
            <v>20525</v>
          </cell>
          <cell r="E168">
            <v>205</v>
          </cell>
          <cell r="F168">
            <v>25</v>
          </cell>
          <cell r="G168" t="str">
            <v>PEDRERAS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5754</v>
          </cell>
          <cell r="N168">
            <v>0</v>
          </cell>
          <cell r="O168">
            <v>5754</v>
          </cell>
          <cell r="P168">
            <v>0</v>
          </cell>
          <cell r="Q168">
            <v>0</v>
          </cell>
          <cell r="S168">
            <v>0</v>
          </cell>
          <cell r="W168">
            <v>0</v>
          </cell>
          <cell r="X168">
            <v>5754</v>
          </cell>
          <cell r="AA168">
            <v>0</v>
          </cell>
          <cell r="AB168">
            <v>5754</v>
          </cell>
          <cell r="AE168">
            <v>205</v>
          </cell>
          <cell r="AF168">
            <v>25</v>
          </cell>
          <cell r="AG168" t="str">
            <v>PEDRERAS</v>
          </cell>
          <cell r="AH168">
            <v>0</v>
          </cell>
          <cell r="AI168">
            <v>5754</v>
          </cell>
        </row>
        <row r="169">
          <cell r="A169">
            <v>20526</v>
          </cell>
          <cell r="B169">
            <v>61901</v>
          </cell>
          <cell r="C169" t="str">
            <v>41621-1-001</v>
          </cell>
          <cell r="D169">
            <v>20526</v>
          </cell>
          <cell r="E169">
            <v>205</v>
          </cell>
          <cell r="F169">
            <v>26</v>
          </cell>
          <cell r="G169" t="str">
            <v>MULTAS Y AJUSTES</v>
          </cell>
          <cell r="H169">
            <v>12198.73</v>
          </cell>
          <cell r="I169">
            <v>984</v>
          </cell>
          <cell r="J169">
            <v>110</v>
          </cell>
          <cell r="K169">
            <v>13292.73</v>
          </cell>
          <cell r="L169">
            <v>668.22</v>
          </cell>
          <cell r="M169">
            <v>609.02</v>
          </cell>
          <cell r="N169">
            <v>94.11</v>
          </cell>
          <cell r="O169">
            <v>1371.35</v>
          </cell>
          <cell r="P169">
            <v>64.2</v>
          </cell>
          <cell r="Q169">
            <v>119.84</v>
          </cell>
          <cell r="S169">
            <v>184.04000000000002</v>
          </cell>
          <cell r="W169">
            <v>0</v>
          </cell>
          <cell r="X169">
            <v>14848.119999999999</v>
          </cell>
          <cell r="AA169">
            <v>0</v>
          </cell>
          <cell r="AB169">
            <v>14848.12</v>
          </cell>
          <cell r="AE169">
            <v>205</v>
          </cell>
          <cell r="AF169">
            <v>26</v>
          </cell>
          <cell r="AG169" t="str">
            <v>MULTAS Y AJUSTES</v>
          </cell>
          <cell r="AH169">
            <v>119.84</v>
          </cell>
          <cell r="AI169">
            <v>14848.12</v>
          </cell>
        </row>
        <row r="170">
          <cell r="A170">
            <v>0</v>
          </cell>
          <cell r="B170" t="e">
            <v>#N/A</v>
          </cell>
          <cell r="C170" t="e">
            <v>#N/A</v>
          </cell>
          <cell r="D170">
            <v>0</v>
          </cell>
          <cell r="E170">
            <v>204</v>
          </cell>
          <cell r="F170">
            <v>0</v>
          </cell>
          <cell r="G170" t="str">
            <v>SERVICIOS DE CATASTRO</v>
          </cell>
          <cell r="H170">
            <v>4380304.3499999996</v>
          </cell>
          <cell r="I170">
            <v>6640822.7999999998</v>
          </cell>
          <cell r="J170">
            <v>6715925.5</v>
          </cell>
          <cell r="K170">
            <v>17737052.649999999</v>
          </cell>
          <cell r="L170">
            <v>4596550.74</v>
          </cell>
          <cell r="M170">
            <v>4491984</v>
          </cell>
          <cell r="N170">
            <v>6114096.2999999998</v>
          </cell>
          <cell r="O170">
            <v>15202631.039999999</v>
          </cell>
          <cell r="P170">
            <v>11502887.550000001</v>
          </cell>
          <cell r="Q170">
            <v>5191716.37</v>
          </cell>
          <cell r="S170">
            <v>16694603.920000002</v>
          </cell>
          <cell r="W170">
            <v>0</v>
          </cell>
          <cell r="X170">
            <v>49634287.609999999</v>
          </cell>
          <cell r="AA170">
            <v>0</v>
          </cell>
          <cell r="AB170">
            <v>49634287.609999999</v>
          </cell>
          <cell r="AE170">
            <v>204</v>
          </cell>
          <cell r="AF170">
            <v>0</v>
          </cell>
          <cell r="AG170" t="str">
            <v>SERVICIOS DE CATASTRO</v>
          </cell>
          <cell r="AH170">
            <v>5191716.37</v>
          </cell>
          <cell r="AI170">
            <v>49634287.609999999</v>
          </cell>
        </row>
        <row r="171">
          <cell r="A171">
            <v>20600</v>
          </cell>
          <cell r="B171">
            <v>43326</v>
          </cell>
          <cell r="C171" t="str">
            <v>41431-3-026</v>
          </cell>
          <cell r="D171">
            <v>20600</v>
          </cell>
          <cell r="E171">
            <v>206</v>
          </cell>
          <cell r="F171">
            <v>0</v>
          </cell>
          <cell r="G171" t="str">
            <v>INCORPORACION REDES AGUA Y DRENAJE</v>
          </cell>
          <cell r="H171">
            <v>2809964.81</v>
          </cell>
          <cell r="I171">
            <v>1549486.71</v>
          </cell>
          <cell r="J171">
            <v>3161465.42</v>
          </cell>
          <cell r="K171">
            <v>7520916.9399999995</v>
          </cell>
          <cell r="L171">
            <v>784383.13</v>
          </cell>
          <cell r="M171">
            <v>1573483.08</v>
          </cell>
          <cell r="N171">
            <v>2486243.14</v>
          </cell>
          <cell r="O171">
            <v>4844109.3499999996</v>
          </cell>
          <cell r="P171">
            <v>4397827.22</v>
          </cell>
          <cell r="Q171">
            <v>1290961.22</v>
          </cell>
          <cell r="S171">
            <v>5688788.4399999995</v>
          </cell>
          <cell r="W171">
            <v>0</v>
          </cell>
          <cell r="X171">
            <v>18053814.729999997</v>
          </cell>
          <cell r="AA171">
            <v>0</v>
          </cell>
          <cell r="AB171">
            <v>18053814.73</v>
          </cell>
          <cell r="AE171">
            <v>206</v>
          </cell>
          <cell r="AF171">
            <v>0</v>
          </cell>
          <cell r="AG171" t="str">
            <v>INCORPORACION REDES AGUA Y DRENAJE</v>
          </cell>
          <cell r="AH171">
            <v>1290961.22</v>
          </cell>
          <cell r="AI171">
            <v>18053814.73</v>
          </cell>
        </row>
        <row r="172">
          <cell r="A172">
            <v>20606</v>
          </cell>
          <cell r="B172">
            <v>43327</v>
          </cell>
          <cell r="C172" t="str">
            <v>41431-3-027</v>
          </cell>
          <cell r="D172">
            <v>20606</v>
          </cell>
          <cell r="E172">
            <v>206</v>
          </cell>
          <cell r="F172">
            <v>6</v>
          </cell>
          <cell r="G172" t="str">
            <v>SUBSIDIO INCORP REDES DE AGUA Y DRENAJE</v>
          </cell>
          <cell r="H172">
            <v>-951702.07</v>
          </cell>
          <cell r="I172">
            <v>-769219.77</v>
          </cell>
          <cell r="J172">
            <v>-1440070.45</v>
          </cell>
          <cell r="K172">
            <v>-3160992.29</v>
          </cell>
          <cell r="L172">
            <v>-568943.77</v>
          </cell>
          <cell r="M172">
            <v>-747305.67</v>
          </cell>
          <cell r="N172">
            <v>-1729716.05</v>
          </cell>
          <cell r="O172">
            <v>-3045965.49</v>
          </cell>
          <cell r="P172">
            <v>-3665380.39</v>
          </cell>
          <cell r="Q172">
            <v>-800835.45</v>
          </cell>
          <cell r="S172">
            <v>-4466215.84</v>
          </cell>
          <cell r="W172">
            <v>0</v>
          </cell>
          <cell r="X172">
            <v>-10673173.620000001</v>
          </cell>
          <cell r="AA172">
            <v>0</v>
          </cell>
          <cell r="AB172">
            <v>-10673173.619999999</v>
          </cell>
          <cell r="AE172">
            <v>206</v>
          </cell>
          <cell r="AF172">
            <v>6</v>
          </cell>
          <cell r="AG172" t="str">
            <v>SUBSIDIO INCORP REDES DE AGUA Y DRENAJE</v>
          </cell>
          <cell r="AH172">
            <v>-800835.45</v>
          </cell>
          <cell r="AI172">
            <v>-10673173.619999999</v>
          </cell>
        </row>
        <row r="173">
          <cell r="A173">
            <v>20700</v>
          </cell>
          <cell r="B173">
            <v>43616</v>
          </cell>
          <cell r="C173" t="str">
            <v>41431-6-016</v>
          </cell>
          <cell r="D173">
            <v>20700</v>
          </cell>
          <cell r="E173">
            <v>207</v>
          </cell>
          <cell r="F173">
            <v>0</v>
          </cell>
          <cell r="G173" t="str">
            <v>PUBLICACI AVISOS EDICTOS CONVOC EN EL PO</v>
          </cell>
          <cell r="H173">
            <v>129234</v>
          </cell>
          <cell r="I173">
            <v>207740.01</v>
          </cell>
          <cell r="J173">
            <v>225292</v>
          </cell>
          <cell r="K173">
            <v>562266.01</v>
          </cell>
          <cell r="L173">
            <v>147447</v>
          </cell>
          <cell r="M173">
            <v>232784</v>
          </cell>
          <cell r="N173">
            <v>238864</v>
          </cell>
          <cell r="O173">
            <v>619095</v>
          </cell>
          <cell r="P173">
            <v>142454</v>
          </cell>
          <cell r="Q173">
            <v>255050</v>
          </cell>
          <cell r="S173">
            <v>397504</v>
          </cell>
          <cell r="W173">
            <v>0</v>
          </cell>
          <cell r="X173">
            <v>1578865.01</v>
          </cell>
          <cell r="AA173">
            <v>0</v>
          </cell>
          <cell r="AB173">
            <v>1578865.01</v>
          </cell>
          <cell r="AE173">
            <v>207</v>
          </cell>
          <cell r="AF173">
            <v>0</v>
          </cell>
          <cell r="AG173" t="str">
            <v>PUBLICACI AVISOS EDICTOS CONVOC EN EL PO</v>
          </cell>
          <cell r="AH173">
            <v>255050</v>
          </cell>
          <cell r="AI173">
            <v>1578865.01</v>
          </cell>
        </row>
        <row r="174">
          <cell r="A174">
            <v>20705</v>
          </cell>
          <cell r="B174">
            <v>43617</v>
          </cell>
          <cell r="C174" t="str">
            <v>41431-6-017</v>
          </cell>
          <cell r="D174">
            <v>20705</v>
          </cell>
          <cell r="E174">
            <v>207</v>
          </cell>
          <cell r="F174">
            <v>5</v>
          </cell>
          <cell r="G174" t="str">
            <v>SUBSIDIO INSERCIONES PERIODICO OFICIAL</v>
          </cell>
          <cell r="H174">
            <v>0</v>
          </cell>
          <cell r="I174">
            <v>-15300</v>
          </cell>
          <cell r="J174">
            <v>-15323</v>
          </cell>
          <cell r="K174">
            <v>-30623</v>
          </cell>
          <cell r="L174">
            <v>-9000</v>
          </cell>
          <cell r="M174">
            <v>-14844</v>
          </cell>
          <cell r="N174">
            <v>-15084</v>
          </cell>
          <cell r="O174">
            <v>-38928</v>
          </cell>
          <cell r="P174">
            <v>-2520</v>
          </cell>
          <cell r="Q174">
            <v>-10008</v>
          </cell>
          <cell r="S174">
            <v>-12528</v>
          </cell>
          <cell r="W174">
            <v>0</v>
          </cell>
          <cell r="X174">
            <v>-82079</v>
          </cell>
          <cell r="AA174">
            <v>0</v>
          </cell>
          <cell r="AB174">
            <v>-82079</v>
          </cell>
          <cell r="AE174">
            <v>207</v>
          </cell>
          <cell r="AF174">
            <v>5</v>
          </cell>
          <cell r="AG174" t="str">
            <v>SUBSIDIO INSERCIONES PERIODICO OFICIAL</v>
          </cell>
          <cell r="AH174">
            <v>-10008</v>
          </cell>
          <cell r="AI174">
            <v>-82079</v>
          </cell>
        </row>
        <row r="175">
          <cell r="A175">
            <v>20800</v>
          </cell>
          <cell r="B175" t="e">
            <v>#N/A</v>
          </cell>
          <cell r="C175" t="e">
            <v>#N/A</v>
          </cell>
          <cell r="D175">
            <v>20800</v>
          </cell>
          <cell r="E175">
            <v>208</v>
          </cell>
          <cell r="F175">
            <v>0</v>
          </cell>
          <cell r="G175" t="str">
            <v>OFICIALIAS DE REGISTRO CIVIL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S175">
            <v>0</v>
          </cell>
          <cell r="W175">
            <v>0</v>
          </cell>
          <cell r="X175">
            <v>0</v>
          </cell>
          <cell r="AA175">
            <v>0</v>
          </cell>
          <cell r="AB175">
            <v>0</v>
          </cell>
          <cell r="AE175">
            <v>208</v>
          </cell>
          <cell r="AF175">
            <v>0</v>
          </cell>
          <cell r="AG175" t="str">
            <v>OFICIALIAS DE REGISTRO CIVIL</v>
          </cell>
          <cell r="AH175">
            <v>0</v>
          </cell>
          <cell r="AI175">
            <v>0</v>
          </cell>
        </row>
        <row r="176">
          <cell r="A176">
            <v>20801</v>
          </cell>
          <cell r="B176">
            <v>43401</v>
          </cell>
          <cell r="C176" t="str">
            <v>41431-4-001</v>
          </cell>
          <cell r="D176">
            <v>20801</v>
          </cell>
          <cell r="E176">
            <v>208</v>
          </cell>
          <cell r="F176">
            <v>1</v>
          </cell>
          <cell r="G176" t="str">
            <v>ACTAS DE NACIMIENTO</v>
          </cell>
          <cell r="H176">
            <v>436974</v>
          </cell>
          <cell r="I176">
            <v>538347</v>
          </cell>
          <cell r="J176">
            <v>441022</v>
          </cell>
          <cell r="K176">
            <v>1416343</v>
          </cell>
          <cell r="L176">
            <v>307465</v>
          </cell>
          <cell r="M176">
            <v>502603</v>
          </cell>
          <cell r="N176">
            <v>451890</v>
          </cell>
          <cell r="O176">
            <v>1261958</v>
          </cell>
          <cell r="P176">
            <v>448409</v>
          </cell>
          <cell r="Q176">
            <v>520648</v>
          </cell>
          <cell r="S176">
            <v>969057</v>
          </cell>
          <cell r="W176">
            <v>0</v>
          </cell>
          <cell r="X176">
            <v>3647358</v>
          </cell>
          <cell r="AA176">
            <v>0</v>
          </cell>
          <cell r="AB176">
            <v>3647358</v>
          </cell>
          <cell r="AE176">
            <v>208</v>
          </cell>
          <cell r="AF176">
            <v>1</v>
          </cell>
          <cell r="AG176" t="str">
            <v>ACTAS DE NACIMIENTO</v>
          </cell>
          <cell r="AH176">
            <v>520648</v>
          </cell>
          <cell r="AI176">
            <v>3647358</v>
          </cell>
        </row>
        <row r="177">
          <cell r="A177">
            <v>20802</v>
          </cell>
          <cell r="B177">
            <v>43402</v>
          </cell>
          <cell r="C177" t="str">
            <v>41431-4-002</v>
          </cell>
          <cell r="D177">
            <v>20802</v>
          </cell>
          <cell r="E177">
            <v>208</v>
          </cell>
          <cell r="F177">
            <v>2</v>
          </cell>
          <cell r="G177" t="str">
            <v>ACTAS DE RECONOCIMIENTO DE HIJOS</v>
          </cell>
          <cell r="H177">
            <v>4919</v>
          </cell>
          <cell r="I177">
            <v>9518</v>
          </cell>
          <cell r="J177">
            <v>8790</v>
          </cell>
          <cell r="K177">
            <v>23227</v>
          </cell>
          <cell r="L177">
            <v>4919</v>
          </cell>
          <cell r="M177">
            <v>8087</v>
          </cell>
          <cell r="N177">
            <v>9656</v>
          </cell>
          <cell r="O177">
            <v>22662</v>
          </cell>
          <cell r="P177">
            <v>9286</v>
          </cell>
          <cell r="Q177">
            <v>9623</v>
          </cell>
          <cell r="S177">
            <v>18909</v>
          </cell>
          <cell r="W177">
            <v>0</v>
          </cell>
          <cell r="X177">
            <v>64798</v>
          </cell>
          <cell r="AA177">
            <v>0</v>
          </cell>
          <cell r="AB177">
            <v>64798</v>
          </cell>
          <cell r="AE177">
            <v>208</v>
          </cell>
          <cell r="AF177">
            <v>2</v>
          </cell>
          <cell r="AG177" t="str">
            <v>ACTAS DE RECONOCIMIENTO DE HIJOS</v>
          </cell>
          <cell r="AH177">
            <v>9623</v>
          </cell>
          <cell r="AI177">
            <v>64798</v>
          </cell>
        </row>
        <row r="178">
          <cell r="A178">
            <v>20803</v>
          </cell>
          <cell r="B178">
            <v>43403</v>
          </cell>
          <cell r="C178" t="str">
            <v>41431-4-003</v>
          </cell>
          <cell r="D178">
            <v>20803</v>
          </cell>
          <cell r="E178">
            <v>208</v>
          </cell>
          <cell r="F178">
            <v>3</v>
          </cell>
          <cell r="G178" t="str">
            <v>ACTAS DE ADOPCION O TUTELA</v>
          </cell>
          <cell r="H178">
            <v>1497</v>
          </cell>
          <cell r="I178">
            <v>427</v>
          </cell>
          <cell r="J178">
            <v>1098</v>
          </cell>
          <cell r="K178">
            <v>3022</v>
          </cell>
          <cell r="L178">
            <v>1037</v>
          </cell>
          <cell r="M178">
            <v>732</v>
          </cell>
          <cell r="N178">
            <v>1564</v>
          </cell>
          <cell r="O178">
            <v>3333</v>
          </cell>
          <cell r="P178">
            <v>1586</v>
          </cell>
          <cell r="Q178">
            <v>1281</v>
          </cell>
          <cell r="S178">
            <v>2867</v>
          </cell>
          <cell r="W178">
            <v>0</v>
          </cell>
          <cell r="X178">
            <v>9222</v>
          </cell>
          <cell r="AA178">
            <v>0</v>
          </cell>
          <cell r="AB178">
            <v>9222</v>
          </cell>
          <cell r="AE178">
            <v>208</v>
          </cell>
          <cell r="AF178">
            <v>3</v>
          </cell>
          <cell r="AG178" t="str">
            <v>ACTAS DE ADOPCION O TUTELA</v>
          </cell>
          <cell r="AH178">
            <v>1281</v>
          </cell>
          <cell r="AI178">
            <v>9222</v>
          </cell>
        </row>
        <row r="179">
          <cell r="A179">
            <v>20804</v>
          </cell>
          <cell r="B179">
            <v>43404</v>
          </cell>
          <cell r="C179" t="str">
            <v>41431-4-004</v>
          </cell>
          <cell r="D179">
            <v>20804</v>
          </cell>
          <cell r="E179">
            <v>208</v>
          </cell>
          <cell r="F179">
            <v>4</v>
          </cell>
          <cell r="G179" t="str">
            <v>ACTAS DE DEFUNCION</v>
          </cell>
          <cell r="H179">
            <v>131411</v>
          </cell>
          <cell r="I179">
            <v>131959</v>
          </cell>
          <cell r="J179">
            <v>132004</v>
          </cell>
          <cell r="K179">
            <v>395374</v>
          </cell>
          <cell r="L179">
            <v>98897</v>
          </cell>
          <cell r="M179">
            <v>119954</v>
          </cell>
          <cell r="N179">
            <v>111705</v>
          </cell>
          <cell r="O179">
            <v>330556</v>
          </cell>
          <cell r="P179">
            <v>120997</v>
          </cell>
          <cell r="Q179">
            <v>116035</v>
          </cell>
          <cell r="S179">
            <v>237032</v>
          </cell>
          <cell r="W179">
            <v>0</v>
          </cell>
          <cell r="X179">
            <v>962962</v>
          </cell>
          <cell r="AA179">
            <v>0</v>
          </cell>
          <cell r="AB179">
            <v>962962</v>
          </cell>
          <cell r="AE179">
            <v>208</v>
          </cell>
          <cell r="AF179">
            <v>4</v>
          </cell>
          <cell r="AG179" t="str">
            <v>ACTAS DE DEFUNCION</v>
          </cell>
          <cell r="AH179">
            <v>116035</v>
          </cell>
          <cell r="AI179">
            <v>962962</v>
          </cell>
        </row>
        <row r="180">
          <cell r="A180">
            <v>20805</v>
          </cell>
          <cell r="B180">
            <v>43405</v>
          </cell>
          <cell r="C180" t="str">
            <v>41431-4-005</v>
          </cell>
          <cell r="D180">
            <v>20805</v>
          </cell>
          <cell r="E180">
            <v>208</v>
          </cell>
          <cell r="F180">
            <v>5</v>
          </cell>
          <cell r="G180" t="str">
            <v>ACTAS DE MATRIMONIO EN OFICIALIA</v>
          </cell>
          <cell r="H180">
            <v>179166</v>
          </cell>
          <cell r="I180">
            <v>189052</v>
          </cell>
          <cell r="J180">
            <v>217871</v>
          </cell>
          <cell r="K180">
            <v>586089</v>
          </cell>
          <cell r="L180">
            <v>154677</v>
          </cell>
          <cell r="M180">
            <v>246249</v>
          </cell>
          <cell r="N180">
            <v>212905</v>
          </cell>
          <cell r="O180">
            <v>613831</v>
          </cell>
          <cell r="P180">
            <v>212646</v>
          </cell>
          <cell r="Q180">
            <v>233023</v>
          </cell>
          <cell r="S180">
            <v>445669</v>
          </cell>
          <cell r="W180">
            <v>0</v>
          </cell>
          <cell r="X180">
            <v>1645589</v>
          </cell>
          <cell r="AA180">
            <v>0</v>
          </cell>
          <cell r="AB180">
            <v>1645589</v>
          </cell>
          <cell r="AE180">
            <v>208</v>
          </cell>
          <cell r="AF180">
            <v>5</v>
          </cell>
          <cell r="AG180" t="str">
            <v>ACTAS DE MATRIMONIO EN OFICIALIA</v>
          </cell>
          <cell r="AH180">
            <v>233023</v>
          </cell>
          <cell r="AI180">
            <v>1645589</v>
          </cell>
        </row>
        <row r="181">
          <cell r="A181">
            <v>20806</v>
          </cell>
          <cell r="B181">
            <v>43406</v>
          </cell>
          <cell r="C181" t="str">
            <v>41431-4-006</v>
          </cell>
          <cell r="D181">
            <v>20806</v>
          </cell>
          <cell r="E181">
            <v>208</v>
          </cell>
          <cell r="F181">
            <v>6</v>
          </cell>
          <cell r="G181" t="str">
            <v>ACTAS DE MATRIMONIO A DOMICILIO</v>
          </cell>
          <cell r="H181">
            <v>629651</v>
          </cell>
          <cell r="I181">
            <v>538933</v>
          </cell>
          <cell r="J181">
            <v>773958</v>
          </cell>
          <cell r="K181">
            <v>1942542</v>
          </cell>
          <cell r="L181">
            <v>653377</v>
          </cell>
          <cell r="M181">
            <v>847565</v>
          </cell>
          <cell r="N181">
            <v>719581</v>
          </cell>
          <cell r="O181">
            <v>2220523</v>
          </cell>
          <cell r="P181">
            <v>830915</v>
          </cell>
          <cell r="Q181">
            <v>923588</v>
          </cell>
          <cell r="S181">
            <v>1754503</v>
          </cell>
          <cell r="W181">
            <v>0</v>
          </cell>
          <cell r="X181">
            <v>5917568</v>
          </cell>
          <cell r="AA181">
            <v>0</v>
          </cell>
          <cell r="AB181">
            <v>5917568</v>
          </cell>
          <cell r="AE181">
            <v>208</v>
          </cell>
          <cell r="AF181">
            <v>6</v>
          </cell>
          <cell r="AG181" t="str">
            <v>ACTAS DE MATRIMONIO A DOMICILIO</v>
          </cell>
          <cell r="AH181">
            <v>923588</v>
          </cell>
          <cell r="AI181">
            <v>5917568</v>
          </cell>
        </row>
        <row r="182">
          <cell r="A182">
            <v>20807</v>
          </cell>
          <cell r="B182">
            <v>43407</v>
          </cell>
          <cell r="C182" t="str">
            <v>41431-4-007</v>
          </cell>
          <cell r="D182">
            <v>20807</v>
          </cell>
          <cell r="E182">
            <v>208</v>
          </cell>
          <cell r="F182">
            <v>7</v>
          </cell>
          <cell r="G182" t="str">
            <v>ACTAS DE DIVORCIO</v>
          </cell>
          <cell r="H182">
            <v>234108</v>
          </cell>
          <cell r="I182">
            <v>237057</v>
          </cell>
          <cell r="J182">
            <v>275509</v>
          </cell>
          <cell r="K182">
            <v>746674</v>
          </cell>
          <cell r="L182">
            <v>156496</v>
          </cell>
          <cell r="M182">
            <v>254182</v>
          </cell>
          <cell r="N182">
            <v>285772</v>
          </cell>
          <cell r="O182">
            <v>696450</v>
          </cell>
          <cell r="P182">
            <v>223427</v>
          </cell>
          <cell r="Q182">
            <v>211196</v>
          </cell>
          <cell r="S182">
            <v>434623</v>
          </cell>
          <cell r="W182">
            <v>0</v>
          </cell>
          <cell r="X182">
            <v>1877747</v>
          </cell>
          <cell r="AA182">
            <v>0</v>
          </cell>
          <cell r="AB182">
            <v>1877747</v>
          </cell>
          <cell r="AE182">
            <v>208</v>
          </cell>
          <cell r="AF182">
            <v>7</v>
          </cell>
          <cell r="AG182" t="str">
            <v>ACTAS DE DIVORCIO</v>
          </cell>
          <cell r="AH182">
            <v>211196</v>
          </cell>
          <cell r="AI182">
            <v>1877747</v>
          </cell>
        </row>
        <row r="183">
          <cell r="A183">
            <v>20808</v>
          </cell>
          <cell r="B183">
            <v>43408</v>
          </cell>
          <cell r="C183" t="str">
            <v>41431-4-008</v>
          </cell>
          <cell r="D183">
            <v>20808</v>
          </cell>
          <cell r="E183">
            <v>208</v>
          </cell>
          <cell r="F183">
            <v>8</v>
          </cell>
          <cell r="G183" t="str">
            <v>COPIAS CERTIFICADAS</v>
          </cell>
          <cell r="H183">
            <v>2867469</v>
          </cell>
          <cell r="I183">
            <v>4062932</v>
          </cell>
          <cell r="J183">
            <v>2920452</v>
          </cell>
          <cell r="K183">
            <v>9850853</v>
          </cell>
          <cell r="L183">
            <v>1841742</v>
          </cell>
          <cell r="M183">
            <v>3183695</v>
          </cell>
          <cell r="N183">
            <v>3284587</v>
          </cell>
          <cell r="O183">
            <v>8310024</v>
          </cell>
          <cell r="P183">
            <v>3284037</v>
          </cell>
          <cell r="Q183">
            <v>3466389</v>
          </cell>
          <cell r="S183">
            <v>6750426</v>
          </cell>
          <cell r="W183">
            <v>0</v>
          </cell>
          <cell r="X183">
            <v>24911303</v>
          </cell>
          <cell r="AA183">
            <v>0</v>
          </cell>
          <cell r="AB183">
            <v>24911303</v>
          </cell>
          <cell r="AE183">
            <v>208</v>
          </cell>
          <cell r="AF183">
            <v>8</v>
          </cell>
          <cell r="AG183" t="str">
            <v>COPIAS CERTIFICADAS</v>
          </cell>
          <cell r="AH183">
            <v>3466389</v>
          </cell>
          <cell r="AI183">
            <v>24911303</v>
          </cell>
        </row>
        <row r="184">
          <cell r="A184">
            <v>20809</v>
          </cell>
          <cell r="B184">
            <v>43409</v>
          </cell>
          <cell r="C184" t="str">
            <v>41431-4-009</v>
          </cell>
          <cell r="D184">
            <v>20809</v>
          </cell>
          <cell r="E184">
            <v>208</v>
          </cell>
          <cell r="F184">
            <v>9</v>
          </cell>
          <cell r="G184" t="str">
            <v>ANOTACIONES MARGINALES</v>
          </cell>
          <cell r="H184">
            <v>2037445</v>
          </cell>
          <cell r="I184">
            <v>1995449</v>
          </cell>
          <cell r="J184">
            <v>2235314</v>
          </cell>
          <cell r="K184">
            <v>6268208</v>
          </cell>
          <cell r="L184">
            <v>1583927</v>
          </cell>
          <cell r="M184">
            <v>2243147</v>
          </cell>
          <cell r="N184">
            <v>2061318</v>
          </cell>
          <cell r="O184">
            <v>5888392</v>
          </cell>
          <cell r="P184">
            <v>2095027</v>
          </cell>
          <cell r="Q184">
            <v>2155870</v>
          </cell>
          <cell r="S184">
            <v>4250897</v>
          </cell>
          <cell r="W184">
            <v>0</v>
          </cell>
          <cell r="X184">
            <v>16407497</v>
          </cell>
          <cell r="AA184">
            <v>0</v>
          </cell>
          <cell r="AB184">
            <v>16407497</v>
          </cell>
          <cell r="AE184">
            <v>208</v>
          </cell>
          <cell r="AF184">
            <v>9</v>
          </cell>
          <cell r="AG184" t="str">
            <v>ANOTACIONES MARGINALES</v>
          </cell>
          <cell r="AH184">
            <v>2155870</v>
          </cell>
          <cell r="AI184">
            <v>16407497</v>
          </cell>
        </row>
        <row r="185">
          <cell r="A185">
            <v>20820</v>
          </cell>
          <cell r="B185" t="e">
            <v>#N/A</v>
          </cell>
          <cell r="C185" t="e">
            <v>#N/A</v>
          </cell>
          <cell r="D185">
            <v>20820</v>
          </cell>
          <cell r="E185">
            <v>208</v>
          </cell>
          <cell r="F185">
            <v>20</v>
          </cell>
          <cell r="G185" t="str">
            <v>SUB-TOTAL EDIFICIO CENTRAL REG. CIVIL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S185">
            <v>0</v>
          </cell>
          <cell r="W185">
            <v>0</v>
          </cell>
          <cell r="X185">
            <v>0</v>
          </cell>
          <cell r="AA185">
            <v>0</v>
          </cell>
          <cell r="AB185">
            <v>0</v>
          </cell>
          <cell r="AE185">
            <v>208</v>
          </cell>
          <cell r="AF185">
            <v>20</v>
          </cell>
          <cell r="AG185" t="str">
            <v>SUB-TOTAL EDIFICIO CENTRAL REG. CIVIL</v>
          </cell>
          <cell r="AH185">
            <v>0</v>
          </cell>
          <cell r="AI185">
            <v>0</v>
          </cell>
        </row>
        <row r="186">
          <cell r="A186">
            <v>20822</v>
          </cell>
          <cell r="B186">
            <v>43410</v>
          </cell>
          <cell r="C186" t="str">
            <v>41431-4-010</v>
          </cell>
          <cell r="D186">
            <v>20822</v>
          </cell>
          <cell r="E186">
            <v>208</v>
          </cell>
          <cell r="F186">
            <v>22</v>
          </cell>
          <cell r="G186" t="str">
            <v>COPIAS CERTIFICADAS DIRECCION</v>
          </cell>
          <cell r="H186">
            <v>2511642</v>
          </cell>
          <cell r="I186">
            <v>2203380</v>
          </cell>
          <cell r="J186">
            <v>2497572</v>
          </cell>
          <cell r="K186">
            <v>7212594</v>
          </cell>
          <cell r="L186">
            <v>1962324</v>
          </cell>
          <cell r="M186">
            <v>2371536</v>
          </cell>
          <cell r="N186">
            <v>2235312</v>
          </cell>
          <cell r="O186">
            <v>6569172</v>
          </cell>
          <cell r="P186">
            <v>2768868</v>
          </cell>
          <cell r="Q186">
            <v>2880362</v>
          </cell>
          <cell r="S186">
            <v>5649230</v>
          </cell>
          <cell r="W186">
            <v>0</v>
          </cell>
          <cell r="X186">
            <v>19430996</v>
          </cell>
          <cell r="AA186">
            <v>0</v>
          </cell>
          <cell r="AB186">
            <v>19430996</v>
          </cell>
          <cell r="AE186">
            <v>208</v>
          </cell>
          <cell r="AF186">
            <v>22</v>
          </cell>
          <cell r="AG186" t="str">
            <v>COPIAS CERTIFICADAS DIRECCION</v>
          </cell>
          <cell r="AH186">
            <v>2880362</v>
          </cell>
          <cell r="AI186">
            <v>19430996</v>
          </cell>
        </row>
        <row r="187">
          <cell r="A187">
            <v>20823</v>
          </cell>
          <cell r="B187">
            <v>43411</v>
          </cell>
          <cell r="C187" t="str">
            <v>41431-4-011</v>
          </cell>
          <cell r="D187">
            <v>20823</v>
          </cell>
          <cell r="E187">
            <v>208</v>
          </cell>
          <cell r="F187">
            <v>23</v>
          </cell>
          <cell r="G187" t="str">
            <v>JUICIOS DE ACLARACION</v>
          </cell>
          <cell r="H187">
            <v>66236</v>
          </cell>
          <cell r="I187">
            <v>71456</v>
          </cell>
          <cell r="J187">
            <v>78648</v>
          </cell>
          <cell r="K187">
            <v>216340</v>
          </cell>
          <cell r="L187">
            <v>41992</v>
          </cell>
          <cell r="M187">
            <v>77256</v>
          </cell>
          <cell r="N187">
            <v>74356</v>
          </cell>
          <cell r="O187">
            <v>193604</v>
          </cell>
          <cell r="P187">
            <v>81548</v>
          </cell>
          <cell r="Q187">
            <v>78184</v>
          </cell>
          <cell r="S187">
            <v>159732</v>
          </cell>
          <cell r="W187">
            <v>0</v>
          </cell>
          <cell r="X187">
            <v>569676</v>
          </cell>
          <cell r="AA187">
            <v>0</v>
          </cell>
          <cell r="AB187">
            <v>569676</v>
          </cell>
          <cell r="AE187">
            <v>208</v>
          </cell>
          <cell r="AF187">
            <v>23</v>
          </cell>
          <cell r="AG187" t="str">
            <v>JUICIOS DE ACLARACION</v>
          </cell>
          <cell r="AH187">
            <v>78184</v>
          </cell>
          <cell r="AI187">
            <v>569676</v>
          </cell>
        </row>
        <row r="188">
          <cell r="A188">
            <v>20824</v>
          </cell>
          <cell r="B188">
            <v>43412</v>
          </cell>
          <cell r="C188" t="str">
            <v>41431-4-012</v>
          </cell>
          <cell r="D188">
            <v>20824</v>
          </cell>
          <cell r="E188">
            <v>208</v>
          </cell>
          <cell r="F188">
            <v>24</v>
          </cell>
          <cell r="G188" t="str">
            <v>JUICIOS DE RECTIFICACION</v>
          </cell>
          <cell r="H188">
            <v>20068</v>
          </cell>
          <cell r="I188">
            <v>22388</v>
          </cell>
          <cell r="J188">
            <v>27492</v>
          </cell>
          <cell r="K188">
            <v>69948</v>
          </cell>
          <cell r="L188">
            <v>16588</v>
          </cell>
          <cell r="M188">
            <v>21112</v>
          </cell>
          <cell r="N188">
            <v>20300</v>
          </cell>
          <cell r="O188">
            <v>58000</v>
          </cell>
          <cell r="P188">
            <v>25989</v>
          </cell>
          <cell r="Q188">
            <v>24592</v>
          </cell>
          <cell r="S188">
            <v>50581</v>
          </cell>
          <cell r="W188">
            <v>0</v>
          </cell>
          <cell r="X188">
            <v>178529</v>
          </cell>
          <cell r="AA188">
            <v>0</v>
          </cell>
          <cell r="AB188">
            <v>178529</v>
          </cell>
          <cell r="AE188">
            <v>208</v>
          </cell>
          <cell r="AF188">
            <v>24</v>
          </cell>
          <cell r="AG188" t="str">
            <v>JUICIOS DE RECTIFICACION</v>
          </cell>
          <cell r="AH188">
            <v>24592</v>
          </cell>
          <cell r="AI188">
            <v>178529</v>
          </cell>
        </row>
        <row r="189">
          <cell r="A189">
            <v>20825</v>
          </cell>
          <cell r="B189">
            <v>43413</v>
          </cell>
          <cell r="C189" t="str">
            <v>41431-4-013</v>
          </cell>
          <cell r="D189">
            <v>20825</v>
          </cell>
          <cell r="E189">
            <v>208</v>
          </cell>
          <cell r="F189">
            <v>25</v>
          </cell>
          <cell r="G189" t="str">
            <v>LOCALIZACIONES,SOLTERIAS E INEXISTENCIAS</v>
          </cell>
          <cell r="H189">
            <v>122332</v>
          </cell>
          <cell r="I189">
            <v>149104</v>
          </cell>
          <cell r="J189">
            <v>161219</v>
          </cell>
          <cell r="K189">
            <v>432655</v>
          </cell>
          <cell r="L189">
            <v>82806</v>
          </cell>
          <cell r="M189">
            <v>127872</v>
          </cell>
          <cell r="N189">
            <v>135985</v>
          </cell>
          <cell r="O189">
            <v>346663</v>
          </cell>
          <cell r="P189">
            <v>144078</v>
          </cell>
          <cell r="Q189">
            <v>171458</v>
          </cell>
          <cell r="S189">
            <v>315536</v>
          </cell>
          <cell r="W189">
            <v>0</v>
          </cell>
          <cell r="X189">
            <v>1094854</v>
          </cell>
          <cell r="AA189">
            <v>0</v>
          </cell>
          <cell r="AB189">
            <v>1094854</v>
          </cell>
          <cell r="AE189">
            <v>208</v>
          </cell>
          <cell r="AF189">
            <v>25</v>
          </cell>
          <cell r="AG189" t="str">
            <v>LOCALIZACIONES,SOLTERIAS E INEXISTENCIAS</v>
          </cell>
          <cell r="AH189">
            <v>171458</v>
          </cell>
          <cell r="AI189">
            <v>1094854</v>
          </cell>
        </row>
        <row r="190">
          <cell r="A190">
            <v>20826</v>
          </cell>
          <cell r="B190">
            <v>43414</v>
          </cell>
          <cell r="C190" t="str">
            <v>41431-4-014</v>
          </cell>
          <cell r="D190">
            <v>20826</v>
          </cell>
          <cell r="E190">
            <v>208</v>
          </cell>
          <cell r="F190">
            <v>26</v>
          </cell>
          <cell r="G190" t="str">
            <v>COPIAS DE ACTAS DE OTROS ESTADOS</v>
          </cell>
          <cell r="H190">
            <v>11658</v>
          </cell>
          <cell r="I190">
            <v>36888</v>
          </cell>
          <cell r="J190">
            <v>35674</v>
          </cell>
          <cell r="K190">
            <v>84220</v>
          </cell>
          <cell r="L190">
            <v>16008</v>
          </cell>
          <cell r="M190">
            <v>30945</v>
          </cell>
          <cell r="N190">
            <v>29268</v>
          </cell>
          <cell r="O190">
            <v>76221</v>
          </cell>
          <cell r="P190">
            <v>40890</v>
          </cell>
          <cell r="Q190">
            <v>43307</v>
          </cell>
          <cell r="S190">
            <v>84197</v>
          </cell>
          <cell r="W190">
            <v>0</v>
          </cell>
          <cell r="X190">
            <v>244638</v>
          </cell>
          <cell r="AA190">
            <v>0</v>
          </cell>
          <cell r="AB190">
            <v>244638</v>
          </cell>
          <cell r="AE190">
            <v>208</v>
          </cell>
          <cell r="AF190">
            <v>26</v>
          </cell>
          <cell r="AG190" t="str">
            <v>COPIAS DE ACTAS DE OTROS ESTADOS</v>
          </cell>
          <cell r="AH190">
            <v>43307</v>
          </cell>
          <cell r="AI190">
            <v>244638</v>
          </cell>
        </row>
        <row r="191">
          <cell r="A191">
            <v>20827</v>
          </cell>
          <cell r="B191">
            <v>43415</v>
          </cell>
          <cell r="C191" t="str">
            <v>41431-4-015</v>
          </cell>
          <cell r="D191">
            <v>20827</v>
          </cell>
          <cell r="E191">
            <v>208</v>
          </cell>
          <cell r="F191">
            <v>27</v>
          </cell>
          <cell r="G191" t="str">
            <v>ANOTACIONES MARGINALES</v>
          </cell>
          <cell r="H191">
            <v>241654</v>
          </cell>
          <cell r="I191">
            <v>299700</v>
          </cell>
          <cell r="J191">
            <v>346098</v>
          </cell>
          <cell r="K191">
            <v>887452</v>
          </cell>
          <cell r="L191">
            <v>197580</v>
          </cell>
          <cell r="M191">
            <v>297258</v>
          </cell>
          <cell r="N191">
            <v>284382</v>
          </cell>
          <cell r="O191">
            <v>779220</v>
          </cell>
          <cell r="P191">
            <v>308580</v>
          </cell>
          <cell r="Q191">
            <v>331668</v>
          </cell>
          <cell r="S191">
            <v>640248</v>
          </cell>
          <cell r="W191">
            <v>0</v>
          </cell>
          <cell r="X191">
            <v>2306920</v>
          </cell>
          <cell r="AA191">
            <v>0</v>
          </cell>
          <cell r="AB191">
            <v>2306920</v>
          </cell>
          <cell r="AE191">
            <v>208</v>
          </cell>
          <cell r="AF191">
            <v>27</v>
          </cell>
          <cell r="AG191" t="str">
            <v>ANOTACIONES MARGINALES</v>
          </cell>
          <cell r="AH191">
            <v>331668</v>
          </cell>
          <cell r="AI191">
            <v>2306920</v>
          </cell>
        </row>
        <row r="192">
          <cell r="A192">
            <v>20830</v>
          </cell>
          <cell r="B192" t="e">
            <v>#N/A</v>
          </cell>
          <cell r="C192" t="e">
            <v>#N/A</v>
          </cell>
          <cell r="D192">
            <v>20830</v>
          </cell>
          <cell r="E192">
            <v>208</v>
          </cell>
          <cell r="F192">
            <v>30</v>
          </cell>
          <cell r="G192" t="str">
            <v>SUB-TOTAL DIVERSOS REGISTRO CIVIL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S192">
            <v>0</v>
          </cell>
          <cell r="W192">
            <v>0</v>
          </cell>
          <cell r="X192">
            <v>0</v>
          </cell>
          <cell r="AA192">
            <v>0</v>
          </cell>
          <cell r="AB192">
            <v>0</v>
          </cell>
          <cell r="AE192">
            <v>208</v>
          </cell>
          <cell r="AF192">
            <v>30</v>
          </cell>
          <cell r="AG192" t="str">
            <v>SUB-TOTAL DIVERSOS REGISTRO CIVIL</v>
          </cell>
          <cell r="AH192">
            <v>0</v>
          </cell>
          <cell r="AI192">
            <v>0</v>
          </cell>
        </row>
        <row r="193">
          <cell r="A193">
            <v>20831</v>
          </cell>
          <cell r="B193">
            <v>43416</v>
          </cell>
          <cell r="C193" t="str">
            <v>41431-4-016</v>
          </cell>
          <cell r="D193">
            <v>20831</v>
          </cell>
          <cell r="E193">
            <v>208</v>
          </cell>
          <cell r="F193">
            <v>31</v>
          </cell>
          <cell r="G193" t="str">
            <v>MODULOS EN TESORERIA</v>
          </cell>
          <cell r="H193">
            <v>0</v>
          </cell>
          <cell r="I193">
            <v>61</v>
          </cell>
          <cell r="J193">
            <v>0</v>
          </cell>
          <cell r="K193">
            <v>61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S193">
            <v>0</v>
          </cell>
          <cell r="W193">
            <v>0</v>
          </cell>
          <cell r="X193">
            <v>61</v>
          </cell>
          <cell r="AA193">
            <v>0</v>
          </cell>
          <cell r="AB193">
            <v>61</v>
          </cell>
          <cell r="AE193">
            <v>208</v>
          </cell>
          <cell r="AF193">
            <v>31</v>
          </cell>
          <cell r="AG193" t="str">
            <v>MODULOS EN TESORERIA</v>
          </cell>
          <cell r="AH193">
            <v>0</v>
          </cell>
          <cell r="AI193">
            <v>61</v>
          </cell>
        </row>
        <row r="194">
          <cell r="A194">
            <v>20833</v>
          </cell>
          <cell r="B194">
            <v>43417</v>
          </cell>
          <cell r="C194" t="str">
            <v>41431-4-017</v>
          </cell>
          <cell r="D194">
            <v>20833</v>
          </cell>
          <cell r="E194">
            <v>208</v>
          </cell>
          <cell r="F194">
            <v>33</v>
          </cell>
          <cell r="G194" t="str">
            <v>COPIAS CERTIFICADAS EN BRIGADAS</v>
          </cell>
          <cell r="H194">
            <v>672552</v>
          </cell>
          <cell r="I194">
            <v>482040</v>
          </cell>
          <cell r="J194">
            <v>1522008</v>
          </cell>
          <cell r="K194">
            <v>2676600</v>
          </cell>
          <cell r="L194">
            <v>417852</v>
          </cell>
          <cell r="M194">
            <v>149076</v>
          </cell>
          <cell r="N194">
            <v>3096</v>
          </cell>
          <cell r="O194">
            <v>570024</v>
          </cell>
          <cell r="P194">
            <v>853020</v>
          </cell>
          <cell r="Q194">
            <v>758628</v>
          </cell>
          <cell r="S194">
            <v>1611648</v>
          </cell>
          <cell r="W194">
            <v>0</v>
          </cell>
          <cell r="X194">
            <v>4858272</v>
          </cell>
          <cell r="AA194">
            <v>0</v>
          </cell>
          <cell r="AB194">
            <v>4858272</v>
          </cell>
          <cell r="AE194">
            <v>208</v>
          </cell>
          <cell r="AF194">
            <v>33</v>
          </cell>
          <cell r="AG194" t="str">
            <v>COPIAS CERTIFICADAS EN BRIGADAS</v>
          </cell>
          <cell r="AH194">
            <v>758628</v>
          </cell>
          <cell r="AI194">
            <v>4858272</v>
          </cell>
        </row>
        <row r="195">
          <cell r="A195">
            <v>20834</v>
          </cell>
          <cell r="B195">
            <v>43418</v>
          </cell>
          <cell r="C195" t="str">
            <v>41431-4-018</v>
          </cell>
          <cell r="D195">
            <v>20834</v>
          </cell>
          <cell r="E195">
            <v>208</v>
          </cell>
          <cell r="F195">
            <v>34</v>
          </cell>
          <cell r="G195" t="str">
            <v>JUICIOS DIVERSOS EN BRIGADAS</v>
          </cell>
          <cell r="H195">
            <v>1508</v>
          </cell>
          <cell r="I195">
            <v>6264</v>
          </cell>
          <cell r="J195">
            <v>13456</v>
          </cell>
          <cell r="K195">
            <v>21228</v>
          </cell>
          <cell r="L195">
            <v>5568</v>
          </cell>
          <cell r="M195">
            <v>2552</v>
          </cell>
          <cell r="N195">
            <v>0</v>
          </cell>
          <cell r="O195">
            <v>8120</v>
          </cell>
          <cell r="P195">
            <v>10092</v>
          </cell>
          <cell r="Q195">
            <v>13572</v>
          </cell>
          <cell r="S195">
            <v>23664</v>
          </cell>
          <cell r="W195">
            <v>0</v>
          </cell>
          <cell r="X195">
            <v>53012</v>
          </cell>
          <cell r="AA195">
            <v>0</v>
          </cell>
          <cell r="AB195">
            <v>53012</v>
          </cell>
          <cell r="AE195">
            <v>208</v>
          </cell>
          <cell r="AF195">
            <v>34</v>
          </cell>
          <cell r="AG195" t="str">
            <v>JUICIOS DIVERSOS EN BRIGADAS</v>
          </cell>
          <cell r="AH195">
            <v>13572</v>
          </cell>
          <cell r="AI195">
            <v>53012</v>
          </cell>
        </row>
        <row r="196">
          <cell r="A196">
            <v>20835</v>
          </cell>
          <cell r="B196">
            <v>43419</v>
          </cell>
          <cell r="C196" t="str">
            <v>41431-4-019</v>
          </cell>
          <cell r="D196">
            <v>20835</v>
          </cell>
          <cell r="E196">
            <v>208</v>
          </cell>
          <cell r="F196">
            <v>35</v>
          </cell>
          <cell r="G196" t="str">
            <v>SUBSIDIOS SERVICIO REGISTRO CIVIL</v>
          </cell>
          <cell r="H196">
            <v>-772377</v>
          </cell>
          <cell r="I196">
            <v>-549677</v>
          </cell>
          <cell r="J196">
            <v>-1705766</v>
          </cell>
          <cell r="K196">
            <v>-3027820</v>
          </cell>
          <cell r="L196">
            <v>-522105</v>
          </cell>
          <cell r="M196">
            <v>-280659</v>
          </cell>
          <cell r="N196">
            <v>-124061.9</v>
          </cell>
          <cell r="O196">
            <v>-926825.9</v>
          </cell>
          <cell r="P196">
            <v>-1062168</v>
          </cell>
          <cell r="Q196">
            <v>-985918</v>
          </cell>
          <cell r="S196">
            <v>-2048086</v>
          </cell>
          <cell r="W196">
            <v>0</v>
          </cell>
          <cell r="X196">
            <v>-6002731.9000000004</v>
          </cell>
          <cell r="AA196">
            <v>0</v>
          </cell>
          <cell r="AB196">
            <v>-6002731.9000000004</v>
          </cell>
          <cell r="AE196">
            <v>208</v>
          </cell>
          <cell r="AF196">
            <v>35</v>
          </cell>
          <cell r="AG196" t="str">
            <v>SUBSIDIOS SERVICIO REGISTRO CIVIL</v>
          </cell>
          <cell r="AH196">
            <v>-985918</v>
          </cell>
          <cell r="AI196">
            <v>-6002731.9000000004</v>
          </cell>
        </row>
        <row r="197">
          <cell r="A197">
            <v>20836</v>
          </cell>
          <cell r="B197">
            <v>43420</v>
          </cell>
          <cell r="C197" t="str">
            <v>41431-4-020</v>
          </cell>
          <cell r="D197">
            <v>20836</v>
          </cell>
          <cell r="E197">
            <v>208</v>
          </cell>
          <cell r="F197">
            <v>36</v>
          </cell>
          <cell r="G197" t="str">
            <v>DIVERSOS</v>
          </cell>
          <cell r="H197">
            <v>49063</v>
          </cell>
          <cell r="I197">
            <v>54579</v>
          </cell>
          <cell r="J197">
            <v>52286</v>
          </cell>
          <cell r="K197">
            <v>155928</v>
          </cell>
          <cell r="L197">
            <v>31575</v>
          </cell>
          <cell r="M197">
            <v>36398</v>
          </cell>
          <cell r="N197">
            <v>58374</v>
          </cell>
          <cell r="O197">
            <v>126347</v>
          </cell>
          <cell r="P197">
            <v>64989</v>
          </cell>
          <cell r="Q197">
            <v>45162</v>
          </cell>
          <cell r="S197">
            <v>110151</v>
          </cell>
          <cell r="W197">
            <v>0</v>
          </cell>
          <cell r="X197">
            <v>392426</v>
          </cell>
          <cell r="AA197">
            <v>0</v>
          </cell>
          <cell r="AB197">
            <v>392426</v>
          </cell>
          <cell r="AE197">
            <v>208</v>
          </cell>
          <cell r="AF197">
            <v>36</v>
          </cell>
          <cell r="AG197" t="str">
            <v>DIVERSOS</v>
          </cell>
          <cell r="AH197">
            <v>45162</v>
          </cell>
          <cell r="AI197">
            <v>392426</v>
          </cell>
        </row>
        <row r="198">
          <cell r="A198">
            <v>20901</v>
          </cell>
          <cell r="B198">
            <v>43903</v>
          </cell>
          <cell r="C198" t="str">
            <v>41431-9-003</v>
          </cell>
          <cell r="D198">
            <v>20901</v>
          </cell>
          <cell r="E198">
            <v>209</v>
          </cell>
          <cell r="F198">
            <v>1</v>
          </cell>
          <cell r="G198" t="str">
            <v>RECUPERACION POR CURSOS DE CAPACITACION</v>
          </cell>
          <cell r="H198">
            <v>76806.66</v>
          </cell>
          <cell r="I198">
            <v>211470.01</v>
          </cell>
          <cell r="J198">
            <v>190791</v>
          </cell>
          <cell r="K198">
            <v>479067.67000000004</v>
          </cell>
          <cell r="L198">
            <v>167210</v>
          </cell>
          <cell r="M198">
            <v>60150</v>
          </cell>
          <cell r="N198">
            <v>124100</v>
          </cell>
          <cell r="O198">
            <v>351460</v>
          </cell>
          <cell r="P198">
            <v>204860</v>
          </cell>
          <cell r="Q198">
            <v>109500</v>
          </cell>
          <cell r="S198">
            <v>314360</v>
          </cell>
          <cell r="W198">
            <v>0</v>
          </cell>
          <cell r="X198">
            <v>1144887.67</v>
          </cell>
          <cell r="AA198">
            <v>0</v>
          </cell>
          <cell r="AB198">
            <v>1144887.67</v>
          </cell>
          <cell r="AE198">
            <v>209</v>
          </cell>
          <cell r="AF198">
            <v>1</v>
          </cell>
          <cell r="AG198" t="str">
            <v>RECUPERACION POR CURSOS DE CAPACITACION</v>
          </cell>
          <cell r="AH198">
            <v>109500</v>
          </cell>
          <cell r="AI198">
            <v>1144887.67</v>
          </cell>
        </row>
        <row r="199">
          <cell r="A199">
            <v>20800</v>
          </cell>
          <cell r="B199" t="e">
            <v>#N/A</v>
          </cell>
          <cell r="C199" t="e">
            <v>#N/A</v>
          </cell>
          <cell r="D199">
            <v>20800</v>
          </cell>
          <cell r="E199">
            <v>208</v>
          </cell>
          <cell r="F199">
            <v>0</v>
          </cell>
          <cell r="G199" t="str">
            <v>SERVICIOS DE REG. CIVIL</v>
          </cell>
          <cell r="H199">
            <v>76806.66</v>
          </cell>
          <cell r="I199">
            <v>211470.01</v>
          </cell>
          <cell r="J199">
            <v>190791</v>
          </cell>
          <cell r="K199">
            <v>479067.67000000004</v>
          </cell>
          <cell r="L199">
            <v>167210</v>
          </cell>
          <cell r="M199">
            <v>60150</v>
          </cell>
          <cell r="N199">
            <v>124100</v>
          </cell>
          <cell r="O199">
            <v>351460</v>
          </cell>
          <cell r="P199">
            <v>204860</v>
          </cell>
          <cell r="Q199">
            <v>109500</v>
          </cell>
          <cell r="S199">
            <v>314360</v>
          </cell>
          <cell r="W199">
            <v>0</v>
          </cell>
          <cell r="X199">
            <v>1144887.67</v>
          </cell>
          <cell r="AA199">
            <v>0</v>
          </cell>
          <cell r="AB199">
            <v>1144887.67</v>
          </cell>
          <cell r="AE199">
            <v>208</v>
          </cell>
          <cell r="AF199">
            <v>0</v>
          </cell>
          <cell r="AG199" t="str">
            <v>SERVICIOS DE REG. CIVIL</v>
          </cell>
          <cell r="AH199">
            <v>109500</v>
          </cell>
          <cell r="AI199">
            <v>1144887.67</v>
          </cell>
        </row>
        <row r="200">
          <cell r="A200">
            <v>21001</v>
          </cell>
          <cell r="B200">
            <v>43501</v>
          </cell>
          <cell r="C200" t="str">
            <v>41431-5-001</v>
          </cell>
          <cell r="D200">
            <v>21001</v>
          </cell>
          <cell r="E200">
            <v>210</v>
          </cell>
          <cell r="F200">
            <v>1</v>
          </cell>
          <cell r="G200" t="str">
            <v>REGISTROS DE COMPRA VENTA</v>
          </cell>
          <cell r="H200">
            <v>6756573.1600000001</v>
          </cell>
          <cell r="I200">
            <v>15381978.359999999</v>
          </cell>
          <cell r="J200">
            <v>143870871.72</v>
          </cell>
          <cell r="K200">
            <v>166009423.24000001</v>
          </cell>
          <cell r="L200">
            <v>8402874.9499999993</v>
          </cell>
          <cell r="M200">
            <v>455690075.70999998</v>
          </cell>
          <cell r="N200">
            <v>-560581564.10000002</v>
          </cell>
          <cell r="O200">
            <v>-96488613.440000057</v>
          </cell>
          <cell r="P200">
            <v>11645087.59</v>
          </cell>
          <cell r="Q200">
            <v>12688493.4</v>
          </cell>
          <cell r="S200">
            <v>24333580.990000002</v>
          </cell>
          <cell r="W200">
            <v>0</v>
          </cell>
          <cell r="X200">
            <v>93854390.789999962</v>
          </cell>
          <cell r="AA200">
            <v>0</v>
          </cell>
          <cell r="AB200">
            <v>93854390.790000007</v>
          </cell>
          <cell r="AE200">
            <v>210</v>
          </cell>
          <cell r="AF200">
            <v>1</v>
          </cell>
          <cell r="AG200" t="str">
            <v>REGISTROS DE COMPRA VENTA</v>
          </cell>
          <cell r="AH200">
            <v>12688493.4</v>
          </cell>
          <cell r="AI200">
            <v>93854390.790000007</v>
          </cell>
        </row>
        <row r="201">
          <cell r="A201">
            <v>21002</v>
          </cell>
          <cell r="B201">
            <v>43502</v>
          </cell>
          <cell r="C201" t="str">
            <v>41431-5-002</v>
          </cell>
          <cell r="D201">
            <v>21002</v>
          </cell>
          <cell r="E201">
            <v>210</v>
          </cell>
          <cell r="F201">
            <v>2</v>
          </cell>
          <cell r="G201" t="str">
            <v>REGISTROS DE HIPOTECAS</v>
          </cell>
          <cell r="H201">
            <v>596016.9</v>
          </cell>
          <cell r="I201">
            <v>849669.37</v>
          </cell>
          <cell r="J201">
            <v>870811</v>
          </cell>
          <cell r="K201">
            <v>2316497.27</v>
          </cell>
          <cell r="L201">
            <v>604821</v>
          </cell>
          <cell r="M201">
            <v>1318106</v>
          </cell>
          <cell r="N201">
            <v>1448578.96</v>
          </cell>
          <cell r="O201">
            <v>3371505.96</v>
          </cell>
          <cell r="P201">
            <v>1219616.5</v>
          </cell>
          <cell r="Q201">
            <v>1037745.42</v>
          </cell>
          <cell r="S201">
            <v>2257361.9199999999</v>
          </cell>
          <cell r="W201">
            <v>0</v>
          </cell>
          <cell r="X201">
            <v>7945365.1500000004</v>
          </cell>
          <cell r="AA201">
            <v>0</v>
          </cell>
          <cell r="AB201">
            <v>7945365.1500000004</v>
          </cell>
          <cell r="AE201">
            <v>210</v>
          </cell>
          <cell r="AF201">
            <v>2</v>
          </cell>
          <cell r="AG201" t="str">
            <v>REGISTROS DE HIPOTECAS</v>
          </cell>
          <cell r="AH201">
            <v>1037745.42</v>
          </cell>
          <cell r="AI201">
            <v>7945365.1500000004</v>
          </cell>
        </row>
        <row r="202">
          <cell r="A202">
            <v>21003</v>
          </cell>
          <cell r="B202">
            <v>43503</v>
          </cell>
          <cell r="C202" t="str">
            <v>41431-5-003</v>
          </cell>
          <cell r="D202">
            <v>21003</v>
          </cell>
          <cell r="E202">
            <v>210</v>
          </cell>
          <cell r="F202">
            <v>3</v>
          </cell>
          <cell r="G202" t="str">
            <v>REGISTROS DE DONACIONES</v>
          </cell>
          <cell r="H202">
            <v>603385.77</v>
          </cell>
          <cell r="I202">
            <v>878165</v>
          </cell>
          <cell r="J202">
            <v>875410.65</v>
          </cell>
          <cell r="K202">
            <v>2356961.42</v>
          </cell>
          <cell r="L202">
            <v>476730</v>
          </cell>
          <cell r="M202">
            <v>922948.6</v>
          </cell>
          <cell r="N202">
            <v>887503.21</v>
          </cell>
          <cell r="O202">
            <v>2287181.81</v>
          </cell>
          <cell r="P202">
            <v>826942.72</v>
          </cell>
          <cell r="Q202">
            <v>1095492</v>
          </cell>
          <cell r="S202">
            <v>1922434.72</v>
          </cell>
          <cell r="W202">
            <v>0</v>
          </cell>
          <cell r="X202">
            <v>6566577.9500000002</v>
          </cell>
          <cell r="AA202">
            <v>0</v>
          </cell>
          <cell r="AB202">
            <v>6566577.9500000002</v>
          </cell>
          <cell r="AE202">
            <v>210</v>
          </cell>
          <cell r="AF202">
            <v>3</v>
          </cell>
          <cell r="AG202" t="str">
            <v>REGISTROS DE DONACIONES</v>
          </cell>
          <cell r="AH202">
            <v>1095492</v>
          </cell>
          <cell r="AI202">
            <v>6566577.9500000002</v>
          </cell>
        </row>
        <row r="203">
          <cell r="A203">
            <v>21004</v>
          </cell>
          <cell r="B203">
            <v>43504</v>
          </cell>
          <cell r="C203" t="str">
            <v>41431-5-004</v>
          </cell>
          <cell r="D203">
            <v>21004</v>
          </cell>
          <cell r="E203">
            <v>210</v>
          </cell>
          <cell r="F203">
            <v>4</v>
          </cell>
          <cell r="G203" t="str">
            <v>REGISTROS DE CREDITOS OTORGADOS</v>
          </cell>
          <cell r="H203">
            <v>246131106.25999999</v>
          </cell>
          <cell r="I203">
            <v>7790286.2800000003</v>
          </cell>
          <cell r="J203">
            <v>6654821.3499999996</v>
          </cell>
          <cell r="K203">
            <v>260576213.88999999</v>
          </cell>
          <cell r="L203">
            <v>4657607.53</v>
          </cell>
          <cell r="M203">
            <v>56397540.799999997</v>
          </cell>
          <cell r="N203">
            <v>-287975936.94</v>
          </cell>
          <cell r="O203">
            <v>-226920788.61000001</v>
          </cell>
          <cell r="P203">
            <v>5700441.8300000001</v>
          </cell>
          <cell r="Q203">
            <v>6353283.5</v>
          </cell>
          <cell r="S203">
            <v>12053725.33</v>
          </cell>
          <cell r="W203">
            <v>0</v>
          </cell>
          <cell r="X203">
            <v>45709150.609999985</v>
          </cell>
          <cell r="AA203">
            <v>0</v>
          </cell>
          <cell r="AB203">
            <v>45709150.609999999</v>
          </cell>
          <cell r="AE203">
            <v>210</v>
          </cell>
          <cell r="AF203">
            <v>4</v>
          </cell>
          <cell r="AG203" t="str">
            <v>REGISTROS DE CREDITOS OTORGADOS</v>
          </cell>
          <cell r="AH203">
            <v>6353283.5</v>
          </cell>
          <cell r="AI203">
            <v>45709150.609999999</v>
          </cell>
        </row>
        <row r="204">
          <cell r="A204">
            <v>21005</v>
          </cell>
          <cell r="B204">
            <v>43505</v>
          </cell>
          <cell r="C204" t="str">
            <v>41431-5-005</v>
          </cell>
          <cell r="D204">
            <v>21005</v>
          </cell>
          <cell r="E204">
            <v>210</v>
          </cell>
          <cell r="F204">
            <v>5</v>
          </cell>
          <cell r="G204" t="str">
            <v>REG. DE AUMENTO O DISMINUCION DE CAPITAL</v>
          </cell>
          <cell r="H204">
            <v>455761.12</v>
          </cell>
          <cell r="I204">
            <v>1063660</v>
          </cell>
          <cell r="J204">
            <v>751493.25</v>
          </cell>
          <cell r="K204">
            <v>2270914.37</v>
          </cell>
          <cell r="L204">
            <v>430126.5</v>
          </cell>
          <cell r="M204">
            <v>783844.5</v>
          </cell>
          <cell r="N204">
            <v>776023</v>
          </cell>
          <cell r="O204">
            <v>1989994</v>
          </cell>
          <cell r="P204">
            <v>779225</v>
          </cell>
          <cell r="Q204">
            <v>805225.5</v>
          </cell>
          <cell r="S204">
            <v>1584450.5</v>
          </cell>
          <cell r="W204">
            <v>0</v>
          </cell>
          <cell r="X204">
            <v>5845358.8700000001</v>
          </cell>
          <cell r="AA204">
            <v>0</v>
          </cell>
          <cell r="AB204">
            <v>5845358.8700000001</v>
          </cell>
          <cell r="AE204">
            <v>210</v>
          </cell>
          <cell r="AF204">
            <v>5</v>
          </cell>
          <cell r="AG204" t="str">
            <v>REG. DE AUMENTO O DISMINUCION DE CAPITAL</v>
          </cell>
          <cell r="AH204">
            <v>805225.5</v>
          </cell>
          <cell r="AI204">
            <v>5845358.8700000001</v>
          </cell>
        </row>
        <row r="205">
          <cell r="A205">
            <v>21006</v>
          </cell>
          <cell r="B205">
            <v>43506</v>
          </cell>
          <cell r="C205" t="str">
            <v>41431-5-006</v>
          </cell>
          <cell r="D205">
            <v>21006</v>
          </cell>
          <cell r="E205">
            <v>210</v>
          </cell>
          <cell r="F205">
            <v>6</v>
          </cell>
          <cell r="G205" t="str">
            <v>REGISTRO DE INSCRIPCION DE SOCIEDADES</v>
          </cell>
          <cell r="H205">
            <v>156950</v>
          </cell>
          <cell r="I205">
            <v>322098</v>
          </cell>
          <cell r="J205">
            <v>274384</v>
          </cell>
          <cell r="K205">
            <v>753432</v>
          </cell>
          <cell r="L205">
            <v>181582</v>
          </cell>
          <cell r="M205">
            <v>192744</v>
          </cell>
          <cell r="N205">
            <v>224385</v>
          </cell>
          <cell r="O205">
            <v>598711</v>
          </cell>
          <cell r="P205">
            <v>142067</v>
          </cell>
          <cell r="Q205">
            <v>244371</v>
          </cell>
          <cell r="S205">
            <v>386438</v>
          </cell>
          <cell r="W205">
            <v>0</v>
          </cell>
          <cell r="X205">
            <v>1738581</v>
          </cell>
          <cell r="AA205">
            <v>0</v>
          </cell>
          <cell r="AB205">
            <v>1738581</v>
          </cell>
          <cell r="AE205">
            <v>210</v>
          </cell>
          <cell r="AF205">
            <v>6</v>
          </cell>
          <cell r="AG205" t="str">
            <v>REGISTRO DE INSCRIPCION DE SOCIEDADES</v>
          </cell>
          <cell r="AH205">
            <v>244371</v>
          </cell>
          <cell r="AI205">
            <v>1738581</v>
          </cell>
        </row>
        <row r="206">
          <cell r="A206">
            <v>21007</v>
          </cell>
          <cell r="B206">
            <v>43507</v>
          </cell>
          <cell r="C206" t="str">
            <v>41431-5-007</v>
          </cell>
          <cell r="D206">
            <v>21007</v>
          </cell>
          <cell r="E206">
            <v>210</v>
          </cell>
          <cell r="F206">
            <v>7</v>
          </cell>
          <cell r="G206" t="str">
            <v>REGISTRO DE SENTENCIAS Y SOCIEDADES</v>
          </cell>
          <cell r="H206">
            <v>3107</v>
          </cell>
          <cell r="I206">
            <v>2920</v>
          </cell>
          <cell r="J206">
            <v>4397</v>
          </cell>
          <cell r="K206">
            <v>10424</v>
          </cell>
          <cell r="L206">
            <v>2184</v>
          </cell>
          <cell r="M206">
            <v>9202</v>
          </cell>
          <cell r="N206">
            <v>4174</v>
          </cell>
          <cell r="O206">
            <v>15560</v>
          </cell>
          <cell r="P206">
            <v>3830</v>
          </cell>
          <cell r="Q206">
            <v>3971.5</v>
          </cell>
          <cell r="S206">
            <v>7801.5</v>
          </cell>
          <cell r="W206">
            <v>0</v>
          </cell>
          <cell r="X206">
            <v>33785.5</v>
          </cell>
          <cell r="AA206">
            <v>0</v>
          </cell>
          <cell r="AB206">
            <v>33785.5</v>
          </cell>
          <cell r="AE206">
            <v>210</v>
          </cell>
          <cell r="AF206">
            <v>7</v>
          </cell>
          <cell r="AG206" t="str">
            <v>REGISTRO DE SENTENCIAS Y SOCIEDADES</v>
          </cell>
          <cell r="AH206">
            <v>3971.5</v>
          </cell>
          <cell r="AI206">
            <v>33785.5</v>
          </cell>
        </row>
        <row r="207">
          <cell r="A207">
            <v>21008</v>
          </cell>
          <cell r="B207">
            <v>43508</v>
          </cell>
          <cell r="C207" t="str">
            <v>41431-5-008</v>
          </cell>
          <cell r="D207">
            <v>21008</v>
          </cell>
          <cell r="E207">
            <v>210</v>
          </cell>
          <cell r="F207">
            <v>8</v>
          </cell>
          <cell r="G207" t="str">
            <v>REGISTRO DE CONSTANCIAS Y CERTIFICADOS</v>
          </cell>
          <cell r="H207">
            <v>1206313</v>
          </cell>
          <cell r="I207">
            <v>2221978</v>
          </cell>
          <cell r="J207">
            <v>2097205</v>
          </cell>
          <cell r="K207">
            <v>5525496</v>
          </cell>
          <cell r="L207">
            <v>1239085</v>
          </cell>
          <cell r="M207">
            <v>1620215</v>
          </cell>
          <cell r="N207">
            <v>1837237</v>
          </cell>
          <cell r="O207">
            <v>4696537</v>
          </cell>
          <cell r="P207">
            <v>1589578</v>
          </cell>
          <cell r="Q207">
            <v>2003956</v>
          </cell>
          <cell r="S207">
            <v>3593534</v>
          </cell>
          <cell r="W207">
            <v>0</v>
          </cell>
          <cell r="X207">
            <v>13815567</v>
          </cell>
          <cell r="AA207">
            <v>0</v>
          </cell>
          <cell r="AB207">
            <v>13815567</v>
          </cell>
          <cell r="AE207">
            <v>210</v>
          </cell>
          <cell r="AF207">
            <v>8</v>
          </cell>
          <cell r="AG207" t="str">
            <v>REGISTRO DE CONSTANCIAS Y CERTIFICADOS</v>
          </cell>
          <cell r="AH207">
            <v>2003956</v>
          </cell>
          <cell r="AI207">
            <v>13815567</v>
          </cell>
        </row>
        <row r="208">
          <cell r="A208">
            <v>21009</v>
          </cell>
          <cell r="B208">
            <v>43509</v>
          </cell>
          <cell r="C208" t="str">
            <v>41431-5-009</v>
          </cell>
          <cell r="D208">
            <v>21009</v>
          </cell>
          <cell r="E208">
            <v>210</v>
          </cell>
          <cell r="F208">
            <v>9</v>
          </cell>
          <cell r="G208" t="str">
            <v>REGISTRO DE ARRENDAMIENTO</v>
          </cell>
          <cell r="H208">
            <v>26821</v>
          </cell>
          <cell r="I208">
            <v>69235</v>
          </cell>
          <cell r="J208">
            <v>21805</v>
          </cell>
          <cell r="K208">
            <v>117861</v>
          </cell>
          <cell r="L208">
            <v>47540</v>
          </cell>
          <cell r="M208">
            <v>28297</v>
          </cell>
          <cell r="N208">
            <v>35785</v>
          </cell>
          <cell r="O208">
            <v>111622</v>
          </cell>
          <cell r="P208">
            <v>44428</v>
          </cell>
          <cell r="Q208">
            <v>70340</v>
          </cell>
          <cell r="S208">
            <v>114768</v>
          </cell>
          <cell r="W208">
            <v>0</v>
          </cell>
          <cell r="X208">
            <v>344251</v>
          </cell>
          <cell r="AA208">
            <v>0</v>
          </cell>
          <cell r="AB208">
            <v>344251</v>
          </cell>
          <cell r="AE208">
            <v>210</v>
          </cell>
          <cell r="AF208">
            <v>9</v>
          </cell>
          <cell r="AG208" t="str">
            <v>REGISTRO DE ARRENDAMIENTO</v>
          </cell>
          <cell r="AH208">
            <v>70340</v>
          </cell>
          <cell r="AI208">
            <v>344251</v>
          </cell>
        </row>
        <row r="209">
          <cell r="A209">
            <v>21010</v>
          </cell>
          <cell r="B209">
            <v>43510</v>
          </cell>
          <cell r="C209" t="str">
            <v>41431-5-010</v>
          </cell>
          <cell r="D209">
            <v>21010</v>
          </cell>
          <cell r="E209">
            <v>210</v>
          </cell>
          <cell r="F209">
            <v>10</v>
          </cell>
          <cell r="G209" t="str">
            <v>REGISTRO DE RECONOCIMIENTO DE ADEUDO</v>
          </cell>
          <cell r="H209">
            <v>168179.81</v>
          </cell>
          <cell r="I209">
            <v>442130.32</v>
          </cell>
          <cell r="J209">
            <v>310624.48</v>
          </cell>
          <cell r="K209">
            <v>920934.61</v>
          </cell>
          <cell r="L209">
            <v>377026.82</v>
          </cell>
          <cell r="M209">
            <v>356810.18</v>
          </cell>
          <cell r="N209">
            <v>311570.43</v>
          </cell>
          <cell r="O209">
            <v>1045407.4299999999</v>
          </cell>
          <cell r="P209">
            <v>253616.63</v>
          </cell>
          <cell r="Q209">
            <v>324312.62</v>
          </cell>
          <cell r="S209">
            <v>577929.25</v>
          </cell>
          <cell r="W209">
            <v>0</v>
          </cell>
          <cell r="X209">
            <v>2544271.29</v>
          </cell>
          <cell r="AA209">
            <v>0</v>
          </cell>
          <cell r="AB209">
            <v>2544271.29</v>
          </cell>
          <cell r="AE209">
            <v>210</v>
          </cell>
          <cell r="AF209">
            <v>10</v>
          </cell>
          <cell r="AG209" t="str">
            <v>REGISTRO DE RECONOCIMIENTO DE ADEUDO</v>
          </cell>
          <cell r="AH209">
            <v>324312.62</v>
          </cell>
          <cell r="AI209">
            <v>2544271.29</v>
          </cell>
        </row>
        <row r="210">
          <cell r="A210">
            <v>21011</v>
          </cell>
          <cell r="B210">
            <v>43511</v>
          </cell>
          <cell r="C210" t="str">
            <v>41431-5-011</v>
          </cell>
          <cell r="D210">
            <v>21011</v>
          </cell>
          <cell r="E210">
            <v>210</v>
          </cell>
          <cell r="F210">
            <v>11</v>
          </cell>
          <cell r="G210" t="str">
            <v>REGISTRO DE CANCELACIONES</v>
          </cell>
          <cell r="H210">
            <v>634696.68999999994</v>
          </cell>
          <cell r="I210">
            <v>1252774.1100000001</v>
          </cell>
          <cell r="J210">
            <v>1182142.6399999999</v>
          </cell>
          <cell r="K210">
            <v>3069613.44</v>
          </cell>
          <cell r="L210">
            <v>805508.69</v>
          </cell>
          <cell r="M210">
            <v>1044556.57</v>
          </cell>
          <cell r="N210">
            <v>1086414.32</v>
          </cell>
          <cell r="O210">
            <v>2936479.58</v>
          </cell>
          <cell r="P210">
            <v>1051030.5900000001</v>
          </cell>
          <cell r="Q210">
            <v>1228290.8400000001</v>
          </cell>
          <cell r="S210">
            <v>2279321.4300000002</v>
          </cell>
          <cell r="W210">
            <v>0</v>
          </cell>
          <cell r="X210">
            <v>8285414.4499999993</v>
          </cell>
          <cell r="AA210">
            <v>0</v>
          </cell>
          <cell r="AB210">
            <v>8285414.4500000002</v>
          </cell>
          <cell r="AE210">
            <v>210</v>
          </cell>
          <cell r="AF210">
            <v>11</v>
          </cell>
          <cell r="AG210" t="str">
            <v>REGISTRO DE CANCELACIONES</v>
          </cell>
          <cell r="AH210">
            <v>1228290.8400000001</v>
          </cell>
          <cell r="AI210">
            <v>8285414.4500000002</v>
          </cell>
        </row>
        <row r="211">
          <cell r="A211">
            <v>21012</v>
          </cell>
          <cell r="B211">
            <v>43512</v>
          </cell>
          <cell r="C211" t="str">
            <v>41431-5-012</v>
          </cell>
          <cell r="D211">
            <v>21012</v>
          </cell>
          <cell r="E211">
            <v>210</v>
          </cell>
          <cell r="F211">
            <v>12</v>
          </cell>
          <cell r="G211" t="str">
            <v>REGISTRO DE DERECHOS POR HOJA</v>
          </cell>
          <cell r="H211">
            <v>380996.63</v>
          </cell>
          <cell r="I211">
            <v>766402.95</v>
          </cell>
          <cell r="J211">
            <v>741140.77</v>
          </cell>
          <cell r="K211">
            <v>1888540.35</v>
          </cell>
          <cell r="L211">
            <v>516292.68</v>
          </cell>
          <cell r="M211">
            <v>621435.65</v>
          </cell>
          <cell r="N211">
            <v>635794.56999999995</v>
          </cell>
          <cell r="O211">
            <v>1773522.9</v>
          </cell>
          <cell r="P211">
            <v>570131.53</v>
          </cell>
          <cell r="Q211">
            <v>596500.41</v>
          </cell>
          <cell r="S211">
            <v>1166631.94</v>
          </cell>
          <cell r="W211">
            <v>0</v>
          </cell>
          <cell r="X211">
            <v>4828695.1899999995</v>
          </cell>
          <cell r="AA211">
            <v>0</v>
          </cell>
          <cell r="AB211">
            <v>4828695.1900000004</v>
          </cell>
          <cell r="AE211">
            <v>210</v>
          </cell>
          <cell r="AF211">
            <v>12</v>
          </cell>
          <cell r="AG211" t="str">
            <v>REGISTRO DE DERECHOS POR HOJA</v>
          </cell>
          <cell r="AH211">
            <v>596500.41</v>
          </cell>
          <cell r="AI211">
            <v>4828695.1900000004</v>
          </cell>
        </row>
        <row r="212">
          <cell r="A212">
            <v>21013</v>
          </cell>
          <cell r="B212">
            <v>43513</v>
          </cell>
          <cell r="C212" t="str">
            <v>41431-5-013</v>
          </cell>
          <cell r="D212">
            <v>21013</v>
          </cell>
          <cell r="E212">
            <v>210</v>
          </cell>
          <cell r="F212">
            <v>13</v>
          </cell>
          <cell r="G212" t="str">
            <v>REGISTRO DE EMBARGOS</v>
          </cell>
          <cell r="H212">
            <v>187324.21</v>
          </cell>
          <cell r="I212">
            <v>691097</v>
          </cell>
          <cell r="J212">
            <v>522695</v>
          </cell>
          <cell r="K212">
            <v>1401116.21</v>
          </cell>
          <cell r="L212">
            <v>404145</v>
          </cell>
          <cell r="M212">
            <v>362829</v>
          </cell>
          <cell r="N212">
            <v>519191</v>
          </cell>
          <cell r="O212">
            <v>1286165</v>
          </cell>
          <cell r="P212">
            <v>301483</v>
          </cell>
          <cell r="Q212">
            <v>440944</v>
          </cell>
          <cell r="S212">
            <v>742427</v>
          </cell>
          <cell r="W212">
            <v>0</v>
          </cell>
          <cell r="X212">
            <v>3429708.21</v>
          </cell>
          <cell r="AA212">
            <v>0</v>
          </cell>
          <cell r="AB212">
            <v>3429708.21</v>
          </cell>
          <cell r="AE212">
            <v>210</v>
          </cell>
          <cell r="AF212">
            <v>13</v>
          </cell>
          <cell r="AG212" t="str">
            <v>REGISTRO DE EMBARGOS</v>
          </cell>
          <cell r="AH212">
            <v>440944</v>
          </cell>
          <cell r="AI212">
            <v>3429708.21</v>
          </cell>
        </row>
        <row r="213">
          <cell r="A213">
            <v>21014</v>
          </cell>
          <cell r="B213">
            <v>43514</v>
          </cell>
          <cell r="C213" t="str">
            <v>41431-5-014</v>
          </cell>
          <cell r="D213">
            <v>21014</v>
          </cell>
          <cell r="E213">
            <v>210</v>
          </cell>
          <cell r="F213">
            <v>14</v>
          </cell>
          <cell r="G213" t="str">
            <v>REGISTRO DE HIJUELAS</v>
          </cell>
          <cell r="H213">
            <v>270191</v>
          </cell>
          <cell r="I213">
            <v>612152.85</v>
          </cell>
          <cell r="J213">
            <v>476183.27</v>
          </cell>
          <cell r="K213">
            <v>1358527.12</v>
          </cell>
          <cell r="L213">
            <v>265944.5</v>
          </cell>
          <cell r="M213">
            <v>374985.69</v>
          </cell>
          <cell r="N213">
            <v>508940.87</v>
          </cell>
          <cell r="O213">
            <v>1149871.06</v>
          </cell>
          <cell r="P213">
            <v>431964.3</v>
          </cell>
          <cell r="Q213">
            <v>502042.63</v>
          </cell>
          <cell r="S213">
            <v>934006.92999999993</v>
          </cell>
          <cell r="W213">
            <v>0</v>
          </cell>
          <cell r="X213">
            <v>3442405.1100000003</v>
          </cell>
          <cell r="AA213">
            <v>0</v>
          </cell>
          <cell r="AB213">
            <v>3442405.11</v>
          </cell>
          <cell r="AE213">
            <v>210</v>
          </cell>
          <cell r="AF213">
            <v>14</v>
          </cell>
          <cell r="AG213" t="str">
            <v>REGISTRO DE HIJUELAS</v>
          </cell>
          <cell r="AH213">
            <v>502042.63</v>
          </cell>
          <cell r="AI213">
            <v>3442405.11</v>
          </cell>
        </row>
        <row r="214">
          <cell r="A214">
            <v>21015</v>
          </cell>
          <cell r="B214">
            <v>43515</v>
          </cell>
          <cell r="C214" t="str">
            <v>41431-5-015</v>
          </cell>
          <cell r="D214">
            <v>21015</v>
          </cell>
          <cell r="E214">
            <v>210</v>
          </cell>
          <cell r="F214">
            <v>15</v>
          </cell>
          <cell r="G214" t="str">
            <v>OTROS REGISTROS DEL REG PUB DE LA PROP</v>
          </cell>
          <cell r="H214">
            <v>4729056.3499999996</v>
          </cell>
          <cell r="I214">
            <v>8651532.3599999994</v>
          </cell>
          <cell r="J214">
            <v>7999814.6399999997</v>
          </cell>
          <cell r="K214">
            <v>21380403.349999998</v>
          </cell>
          <cell r="L214">
            <v>6158822.8899999997</v>
          </cell>
          <cell r="M214">
            <v>6641527.3600000003</v>
          </cell>
          <cell r="N214">
            <v>7781638.6299999999</v>
          </cell>
          <cell r="O214">
            <v>20581988.879999999</v>
          </cell>
          <cell r="P214">
            <v>7067481.6299999999</v>
          </cell>
          <cell r="Q214">
            <v>7376629.0800000001</v>
          </cell>
          <cell r="S214">
            <v>14444110.710000001</v>
          </cell>
          <cell r="W214">
            <v>0</v>
          </cell>
          <cell r="X214">
            <v>56406502.939999998</v>
          </cell>
          <cell r="AA214">
            <v>0</v>
          </cell>
          <cell r="AB214">
            <v>56406502.939999998</v>
          </cell>
          <cell r="AE214">
            <v>210</v>
          </cell>
          <cell r="AF214">
            <v>15</v>
          </cell>
          <cell r="AG214" t="str">
            <v>OTROS REGISTROS DEL REG PUB DE LA PROP</v>
          </cell>
          <cell r="AH214">
            <v>7376629.0800000001</v>
          </cell>
          <cell r="AI214">
            <v>56406502.939999998</v>
          </cell>
        </row>
        <row r="215">
          <cell r="B215" t="e">
            <v>#N/A</v>
          </cell>
          <cell r="C215" t="e">
            <v>#N/A</v>
          </cell>
          <cell r="D215">
            <v>21000</v>
          </cell>
          <cell r="E215">
            <v>210</v>
          </cell>
          <cell r="F215">
            <v>0</v>
          </cell>
          <cell r="G215" t="str">
            <v>SERVICIOS DE REG. PUBLICO</v>
          </cell>
          <cell r="H215">
            <v>262306478.90000001</v>
          </cell>
          <cell r="I215">
            <v>40996079.600000001</v>
          </cell>
          <cell r="J215">
            <v>166653799.77000001</v>
          </cell>
          <cell r="K215">
            <v>469956358.26999998</v>
          </cell>
          <cell r="L215">
            <v>24570291.559999999</v>
          </cell>
          <cell r="M215">
            <v>526365118.06</v>
          </cell>
          <cell r="N215">
            <v>-832500265.04999995</v>
          </cell>
          <cell r="O215">
            <v>-281564855.42999995</v>
          </cell>
          <cell r="P215">
            <v>31626924.32</v>
          </cell>
          <cell r="Q215">
            <v>34771597.899999999</v>
          </cell>
          <cell r="S215">
            <v>66398522.219999999</v>
          </cell>
          <cell r="W215">
            <v>0</v>
          </cell>
          <cell r="X215">
            <v>254790025.06000003</v>
          </cell>
          <cell r="AA215">
            <v>0</v>
          </cell>
          <cell r="AB215">
            <v>254790025.06</v>
          </cell>
          <cell r="AE215">
            <v>210</v>
          </cell>
          <cell r="AF215">
            <v>0</v>
          </cell>
          <cell r="AG215" t="str">
            <v>SERVICIOS DE REG. PUBLICO</v>
          </cell>
          <cell r="AH215">
            <v>34771597.899999999</v>
          </cell>
          <cell r="AI215">
            <v>254790025.06</v>
          </cell>
        </row>
        <row r="216">
          <cell r="A216">
            <v>21100</v>
          </cell>
          <cell r="B216">
            <v>43601</v>
          </cell>
          <cell r="C216" t="str">
            <v>41431-6-001</v>
          </cell>
          <cell r="D216">
            <v>21100</v>
          </cell>
          <cell r="E216">
            <v>211</v>
          </cell>
          <cell r="F216">
            <v>0</v>
          </cell>
          <cell r="G216" t="str">
            <v>AUTORIZACION DE PROTOCOLOS</v>
          </cell>
          <cell r="H216">
            <v>10210</v>
          </cell>
          <cell r="I216">
            <v>19536</v>
          </cell>
          <cell r="J216">
            <v>22080</v>
          </cell>
          <cell r="K216">
            <v>51826</v>
          </cell>
          <cell r="L216">
            <v>10678</v>
          </cell>
          <cell r="M216">
            <v>14235</v>
          </cell>
          <cell r="N216">
            <v>9116</v>
          </cell>
          <cell r="O216">
            <v>34029</v>
          </cell>
          <cell r="P216">
            <v>4240</v>
          </cell>
          <cell r="Q216">
            <v>12526</v>
          </cell>
          <cell r="S216">
            <v>16766</v>
          </cell>
          <cell r="W216">
            <v>0</v>
          </cell>
          <cell r="X216">
            <v>102621</v>
          </cell>
          <cell r="AA216">
            <v>0</v>
          </cell>
          <cell r="AB216">
            <v>102621</v>
          </cell>
          <cell r="AE216">
            <v>211</v>
          </cell>
          <cell r="AF216">
            <v>0</v>
          </cell>
          <cell r="AG216" t="str">
            <v>AUTORIZACION DE PROTOCOLOS</v>
          </cell>
          <cell r="AH216">
            <v>12526</v>
          </cell>
          <cell r="AI216">
            <v>102621</v>
          </cell>
        </row>
        <row r="217">
          <cell r="A217">
            <v>21101</v>
          </cell>
          <cell r="B217">
            <v>43602</v>
          </cell>
          <cell r="C217" t="str">
            <v>41431-6-002</v>
          </cell>
          <cell r="D217">
            <v>21101</v>
          </cell>
          <cell r="E217">
            <v>211</v>
          </cell>
          <cell r="F217">
            <v>1</v>
          </cell>
          <cell r="G217" t="str">
            <v>APERTURA DE FOLIOS DE PROTOCOLOS</v>
          </cell>
          <cell r="H217">
            <v>0</v>
          </cell>
          <cell r="I217">
            <v>598400</v>
          </cell>
          <cell r="J217">
            <v>824000</v>
          </cell>
          <cell r="K217">
            <v>1422400</v>
          </cell>
          <cell r="L217">
            <v>0</v>
          </cell>
          <cell r="M217">
            <v>1460000</v>
          </cell>
          <cell r="N217">
            <v>864000</v>
          </cell>
          <cell r="O217">
            <v>2324000</v>
          </cell>
          <cell r="P217">
            <v>621000</v>
          </cell>
          <cell r="Q217">
            <v>823939</v>
          </cell>
          <cell r="S217">
            <v>1444939</v>
          </cell>
          <cell r="W217">
            <v>0</v>
          </cell>
          <cell r="X217">
            <v>5191339</v>
          </cell>
          <cell r="AA217">
            <v>0</v>
          </cell>
          <cell r="AB217">
            <v>5191339</v>
          </cell>
          <cell r="AE217">
            <v>211</v>
          </cell>
          <cell r="AF217">
            <v>1</v>
          </cell>
          <cell r="AG217" t="str">
            <v>APERTURA DE FOLIOS DE PROTOCOLOS</v>
          </cell>
          <cell r="AH217">
            <v>823939</v>
          </cell>
          <cell r="AI217">
            <v>5191339</v>
          </cell>
        </row>
        <row r="218">
          <cell r="A218">
            <v>21102</v>
          </cell>
          <cell r="B218">
            <v>43603</v>
          </cell>
          <cell r="C218" t="str">
            <v>41431-6-003</v>
          </cell>
          <cell r="D218">
            <v>21102</v>
          </cell>
          <cell r="E218">
            <v>211</v>
          </cell>
          <cell r="F218">
            <v>2</v>
          </cell>
          <cell r="G218" t="str">
            <v>CIERRE DE FOLIOS DE PROTOCOLOS</v>
          </cell>
          <cell r="H218">
            <v>446800</v>
          </cell>
          <cell r="I218">
            <v>1913600</v>
          </cell>
          <cell r="J218">
            <v>1249600</v>
          </cell>
          <cell r="K218">
            <v>3610000</v>
          </cell>
          <cell r="L218">
            <v>358400</v>
          </cell>
          <cell r="M218">
            <v>1111200</v>
          </cell>
          <cell r="N218">
            <v>880400</v>
          </cell>
          <cell r="O218">
            <v>2350000</v>
          </cell>
          <cell r="P218">
            <v>548800</v>
          </cell>
          <cell r="Q218">
            <v>537600</v>
          </cell>
          <cell r="S218">
            <v>1086400</v>
          </cell>
          <cell r="W218">
            <v>0</v>
          </cell>
          <cell r="X218">
            <v>7046400</v>
          </cell>
          <cell r="AA218">
            <v>0</v>
          </cell>
          <cell r="AB218">
            <v>7046400</v>
          </cell>
          <cell r="AE218">
            <v>211</v>
          </cell>
          <cell r="AF218">
            <v>2</v>
          </cell>
          <cell r="AG218" t="str">
            <v>CIERRE DE FOLIOS DE PROTOCOLOS</v>
          </cell>
          <cell r="AH218">
            <v>537600</v>
          </cell>
          <cell r="AI218">
            <v>7046400</v>
          </cell>
        </row>
        <row r="219">
          <cell r="A219">
            <v>21200</v>
          </cell>
          <cell r="B219" t="e">
            <v>#N/A</v>
          </cell>
          <cell r="C219" t="e">
            <v>#N/A</v>
          </cell>
          <cell r="D219">
            <v>21200</v>
          </cell>
          <cell r="E219">
            <v>212</v>
          </cell>
          <cell r="F219">
            <v>0</v>
          </cell>
          <cell r="G219" t="str">
            <v>CENTRO DE ATENCION A MIGRANTES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S219">
            <v>0</v>
          </cell>
          <cell r="W219">
            <v>0</v>
          </cell>
          <cell r="X219">
            <v>0</v>
          </cell>
          <cell r="AA219">
            <v>0</v>
          </cell>
          <cell r="AB219">
            <v>0</v>
          </cell>
          <cell r="AE219">
            <v>212</v>
          </cell>
          <cell r="AF219">
            <v>0</v>
          </cell>
          <cell r="AG219" t="str">
            <v>CENTRO DE ATENCION A MIGRANTES</v>
          </cell>
          <cell r="AH219">
            <v>0</v>
          </cell>
          <cell r="AI219">
            <v>0</v>
          </cell>
        </row>
        <row r="220">
          <cell r="A220">
            <v>21201</v>
          </cell>
          <cell r="B220">
            <v>51301</v>
          </cell>
          <cell r="C220" t="str">
            <v>41591-1-001</v>
          </cell>
          <cell r="D220">
            <v>21201</v>
          </cell>
          <cell r="E220">
            <v>212</v>
          </cell>
          <cell r="F220">
            <v>1</v>
          </cell>
          <cell r="G220" t="str">
            <v>ASESORIA P/SOLICITUD VISA TURISTA,A DOME</v>
          </cell>
          <cell r="H220">
            <v>1272</v>
          </cell>
          <cell r="I220">
            <v>2544</v>
          </cell>
          <cell r="J220">
            <v>5512</v>
          </cell>
          <cell r="K220">
            <v>9328</v>
          </cell>
          <cell r="L220">
            <v>848</v>
          </cell>
          <cell r="M220">
            <v>3392</v>
          </cell>
          <cell r="N220">
            <v>4647</v>
          </cell>
          <cell r="O220">
            <v>8887</v>
          </cell>
          <cell r="P220">
            <v>848</v>
          </cell>
          <cell r="Q220">
            <v>5088</v>
          </cell>
          <cell r="S220">
            <v>5936</v>
          </cell>
          <cell r="W220">
            <v>0</v>
          </cell>
          <cell r="X220">
            <v>24151</v>
          </cell>
          <cell r="AA220">
            <v>0</v>
          </cell>
          <cell r="AB220">
            <v>24151</v>
          </cell>
          <cell r="AE220">
            <v>212</v>
          </cell>
          <cell r="AF220">
            <v>1</v>
          </cell>
          <cell r="AG220" t="str">
            <v>ASESORIA P/SOLICITUD VISA TURISTA,A DOME</v>
          </cell>
          <cell r="AH220">
            <v>5088</v>
          </cell>
          <cell r="AI220">
            <v>24151</v>
          </cell>
        </row>
        <row r="221">
          <cell r="A221">
            <v>21202</v>
          </cell>
          <cell r="B221">
            <v>51302</v>
          </cell>
          <cell r="C221" t="str">
            <v>41591-1-002</v>
          </cell>
          <cell r="D221">
            <v>21202</v>
          </cell>
          <cell r="E221">
            <v>212</v>
          </cell>
          <cell r="F221">
            <v>2</v>
          </cell>
          <cell r="G221" t="str">
            <v>GESTION P/SOLICIT VISA ESTUDIANTE,COMERC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S221">
            <v>0</v>
          </cell>
          <cell r="W221">
            <v>0</v>
          </cell>
          <cell r="X221">
            <v>0</v>
          </cell>
          <cell r="AA221">
            <v>0</v>
          </cell>
          <cell r="AB221">
            <v>0</v>
          </cell>
          <cell r="AE221">
            <v>212</v>
          </cell>
          <cell r="AF221">
            <v>2</v>
          </cell>
          <cell r="AG221" t="str">
            <v>GESTION P/SOLICIT VISA ESTUDIANTE,COMERC</v>
          </cell>
          <cell r="AH221">
            <v>0</v>
          </cell>
          <cell r="AI221">
            <v>0</v>
          </cell>
        </row>
        <row r="222">
          <cell r="A222">
            <v>21203</v>
          </cell>
          <cell r="B222">
            <v>51303</v>
          </cell>
          <cell r="C222" t="str">
            <v>41591-1-003</v>
          </cell>
          <cell r="D222">
            <v>21203</v>
          </cell>
          <cell r="E222">
            <v>212</v>
          </cell>
          <cell r="F222">
            <v>3</v>
          </cell>
          <cell r="G222" t="str">
            <v>ASESOR P/SOLICITUD VISA PROFES Y CHIPRE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S222">
            <v>0</v>
          </cell>
          <cell r="W222">
            <v>0</v>
          </cell>
          <cell r="X222">
            <v>0</v>
          </cell>
          <cell r="AA222">
            <v>0</v>
          </cell>
          <cell r="AB222">
            <v>0</v>
          </cell>
          <cell r="AE222">
            <v>212</v>
          </cell>
          <cell r="AF222">
            <v>3</v>
          </cell>
          <cell r="AG222" t="str">
            <v>ASESOR P/SOLICITUD VISA PROFES Y CHIPRE</v>
          </cell>
          <cell r="AH222">
            <v>0</v>
          </cell>
          <cell r="AI222">
            <v>0</v>
          </cell>
        </row>
        <row r="223">
          <cell r="A223">
            <v>21204</v>
          </cell>
          <cell r="B223">
            <v>51304</v>
          </cell>
          <cell r="C223" t="str">
            <v>41591-1-004</v>
          </cell>
          <cell r="D223">
            <v>21204</v>
          </cell>
          <cell r="E223">
            <v>212</v>
          </cell>
          <cell r="F223">
            <v>4</v>
          </cell>
          <cell r="G223" t="str">
            <v>ASE.P/SOLICIT VISA INVERSIONISTA Y T.ESP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S223">
            <v>0</v>
          </cell>
          <cell r="W223">
            <v>0</v>
          </cell>
          <cell r="X223">
            <v>0</v>
          </cell>
          <cell r="AA223">
            <v>0</v>
          </cell>
          <cell r="AB223">
            <v>0</v>
          </cell>
          <cell r="AE223">
            <v>212</v>
          </cell>
          <cell r="AF223">
            <v>4</v>
          </cell>
          <cell r="AG223" t="str">
            <v>ASE.P/SOLICIT VISA INVERSIONISTA Y T.ESP</v>
          </cell>
          <cell r="AH223">
            <v>0</v>
          </cell>
          <cell r="AI223">
            <v>0</v>
          </cell>
        </row>
        <row r="224">
          <cell r="A224">
            <v>21205</v>
          </cell>
          <cell r="B224">
            <v>51305</v>
          </cell>
          <cell r="C224" t="str">
            <v>41591-1-005</v>
          </cell>
          <cell r="D224">
            <v>21205</v>
          </cell>
          <cell r="E224">
            <v>212</v>
          </cell>
          <cell r="F224">
            <v>5</v>
          </cell>
          <cell r="G224" t="str">
            <v>SERVICIOS PRESTADOS A LAS EMPRESAS E.U.A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S224">
            <v>0</v>
          </cell>
          <cell r="W224">
            <v>0</v>
          </cell>
          <cell r="X224">
            <v>0</v>
          </cell>
          <cell r="AA224">
            <v>0</v>
          </cell>
          <cell r="AB224">
            <v>0</v>
          </cell>
          <cell r="AE224">
            <v>212</v>
          </cell>
          <cell r="AF224">
            <v>5</v>
          </cell>
          <cell r="AG224" t="str">
            <v>SERVICIOS PRESTADOS A LAS EMPRESAS E.U.A</v>
          </cell>
          <cell r="AH224">
            <v>0</v>
          </cell>
          <cell r="AI224">
            <v>0</v>
          </cell>
        </row>
        <row r="225">
          <cell r="A225">
            <v>21206</v>
          </cell>
          <cell r="B225">
            <v>51306</v>
          </cell>
          <cell r="C225" t="str">
            <v>41591-1-006</v>
          </cell>
          <cell r="D225">
            <v>21206</v>
          </cell>
          <cell r="E225">
            <v>212</v>
          </cell>
          <cell r="F225">
            <v>6</v>
          </cell>
          <cell r="G225" t="str">
            <v>EMISION CREDENCIAL IDENTIF COMO "CAM ID"</v>
          </cell>
          <cell r="H225">
            <v>0</v>
          </cell>
          <cell r="I225">
            <v>0</v>
          </cell>
          <cell r="J225">
            <v>363</v>
          </cell>
          <cell r="K225">
            <v>363</v>
          </cell>
          <cell r="L225">
            <v>363</v>
          </cell>
          <cell r="M225">
            <v>0</v>
          </cell>
          <cell r="N225">
            <v>0</v>
          </cell>
          <cell r="O225">
            <v>363</v>
          </cell>
          <cell r="P225">
            <v>0</v>
          </cell>
          <cell r="Q225">
            <v>0</v>
          </cell>
          <cell r="S225">
            <v>0</v>
          </cell>
          <cell r="W225">
            <v>0</v>
          </cell>
          <cell r="X225">
            <v>726</v>
          </cell>
          <cell r="AA225">
            <v>0</v>
          </cell>
          <cell r="AB225">
            <v>726</v>
          </cell>
          <cell r="AE225">
            <v>212</v>
          </cell>
          <cell r="AF225">
            <v>6</v>
          </cell>
          <cell r="AG225" t="str">
            <v>EMISION CREDENCIAL IDENTIF COMO "CAM ID"</v>
          </cell>
          <cell r="AH225">
            <v>0</v>
          </cell>
          <cell r="AI225">
            <v>726</v>
          </cell>
        </row>
        <row r="226">
          <cell r="A226">
            <v>21207</v>
          </cell>
          <cell r="B226">
            <v>51307</v>
          </cell>
          <cell r="C226" t="str">
            <v>41591-1-007</v>
          </cell>
          <cell r="D226">
            <v>21207</v>
          </cell>
          <cell r="E226">
            <v>212</v>
          </cell>
          <cell r="F226">
            <v>7</v>
          </cell>
          <cell r="G226" t="str">
            <v>POR LA ESTANCIA EN LA CASA MIGRANTE MEXI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S226">
            <v>0</v>
          </cell>
          <cell r="W226">
            <v>0</v>
          </cell>
          <cell r="X226">
            <v>0</v>
          </cell>
          <cell r="AA226">
            <v>0</v>
          </cell>
          <cell r="AB226">
            <v>0</v>
          </cell>
          <cell r="AE226">
            <v>212</v>
          </cell>
          <cell r="AF226">
            <v>7</v>
          </cell>
          <cell r="AG226" t="str">
            <v>POR LA ESTANCIA EN LA CASA MIGRANTE MEXI</v>
          </cell>
          <cell r="AH226">
            <v>0</v>
          </cell>
          <cell r="AI226">
            <v>0</v>
          </cell>
        </row>
        <row r="227">
          <cell r="A227">
            <v>21208</v>
          </cell>
          <cell r="B227">
            <v>51308</v>
          </cell>
          <cell r="C227" t="str">
            <v>41591-1-008</v>
          </cell>
          <cell r="D227">
            <v>21208</v>
          </cell>
          <cell r="E227">
            <v>212</v>
          </cell>
          <cell r="F227">
            <v>8</v>
          </cell>
          <cell r="G227" t="str">
            <v>ASESORIA P/VISA D/TURISTA RET.APLICA.MTY</v>
          </cell>
          <cell r="H227">
            <v>0</v>
          </cell>
          <cell r="I227">
            <v>1211</v>
          </cell>
          <cell r="J227">
            <v>1211</v>
          </cell>
          <cell r="K227">
            <v>2422</v>
          </cell>
          <cell r="L227">
            <v>0</v>
          </cell>
          <cell r="M227">
            <v>1211</v>
          </cell>
          <cell r="N227">
            <v>0</v>
          </cell>
          <cell r="O227">
            <v>1211</v>
          </cell>
          <cell r="P227">
            <v>0</v>
          </cell>
          <cell r="Q227">
            <v>0</v>
          </cell>
          <cell r="S227">
            <v>0</v>
          </cell>
          <cell r="W227">
            <v>0</v>
          </cell>
          <cell r="X227">
            <v>3633</v>
          </cell>
          <cell r="AA227">
            <v>0</v>
          </cell>
          <cell r="AB227">
            <v>3633</v>
          </cell>
          <cell r="AE227">
            <v>212</v>
          </cell>
          <cell r="AF227">
            <v>8</v>
          </cell>
          <cell r="AG227" t="str">
            <v>ASESORIA P/VISA D/TURISTA RET.APLICA.MTY</v>
          </cell>
          <cell r="AH227">
            <v>0</v>
          </cell>
          <cell r="AI227">
            <v>3633</v>
          </cell>
        </row>
        <row r="228">
          <cell r="A228">
            <v>21209</v>
          </cell>
          <cell r="B228">
            <v>51309</v>
          </cell>
          <cell r="C228" t="str">
            <v>41591-1-009</v>
          </cell>
          <cell r="D228">
            <v>21209</v>
          </cell>
          <cell r="E228">
            <v>212</v>
          </cell>
          <cell r="F228">
            <v>9</v>
          </cell>
          <cell r="G228" t="str">
            <v>ASESORIA SOLI.DIR.CONSUL.EU EN CD JUAREZ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S228">
            <v>0</v>
          </cell>
          <cell r="W228">
            <v>0</v>
          </cell>
          <cell r="X228">
            <v>0</v>
          </cell>
          <cell r="AA228">
            <v>0</v>
          </cell>
          <cell r="AB228">
            <v>0</v>
          </cell>
          <cell r="AE228">
            <v>212</v>
          </cell>
          <cell r="AF228">
            <v>9</v>
          </cell>
          <cell r="AG228" t="str">
            <v>ASESORIA SOLI.DIR.CONSUL.EU EN CD JUAREZ</v>
          </cell>
          <cell r="AH228">
            <v>0</v>
          </cell>
          <cell r="AI228">
            <v>0</v>
          </cell>
        </row>
        <row r="229">
          <cell r="A229">
            <v>21300</v>
          </cell>
          <cell r="B229">
            <v>43907</v>
          </cell>
          <cell r="C229" t="str">
            <v>41431-9-007</v>
          </cell>
          <cell r="D229">
            <v>21300</v>
          </cell>
          <cell r="E229">
            <v>213</v>
          </cell>
          <cell r="F229">
            <v>0</v>
          </cell>
          <cell r="G229" t="str">
            <v>EXPEDICION DE CERTIFICADOS</v>
          </cell>
          <cell r="H229">
            <v>144212</v>
          </cell>
          <cell r="I229">
            <v>204295</v>
          </cell>
          <cell r="J229">
            <v>209491</v>
          </cell>
          <cell r="K229">
            <v>557998</v>
          </cell>
          <cell r="L229">
            <v>141389</v>
          </cell>
          <cell r="M229">
            <v>199661</v>
          </cell>
          <cell r="N229">
            <v>195421</v>
          </cell>
          <cell r="O229">
            <v>536471</v>
          </cell>
          <cell r="P229">
            <v>105765</v>
          </cell>
          <cell r="Q229">
            <v>212599</v>
          </cell>
          <cell r="S229">
            <v>318364</v>
          </cell>
          <cell r="W229">
            <v>0</v>
          </cell>
          <cell r="X229">
            <v>1412833</v>
          </cell>
          <cell r="AA229">
            <v>0</v>
          </cell>
          <cell r="AB229">
            <v>1412833</v>
          </cell>
          <cell r="AE229">
            <v>213</v>
          </cell>
          <cell r="AF229">
            <v>0</v>
          </cell>
          <cell r="AG229" t="str">
            <v>EXPEDICION DE CERTIFICADOS</v>
          </cell>
          <cell r="AH229">
            <v>212599</v>
          </cell>
          <cell r="AI229">
            <v>1412833</v>
          </cell>
        </row>
        <row r="230">
          <cell r="A230">
            <v>21301</v>
          </cell>
          <cell r="B230">
            <v>43605</v>
          </cell>
          <cell r="C230" t="str">
            <v>41431-6-005</v>
          </cell>
          <cell r="D230">
            <v>21301</v>
          </cell>
          <cell r="E230">
            <v>213</v>
          </cell>
          <cell r="F230">
            <v>1</v>
          </cell>
          <cell r="G230" t="str">
            <v>EXP.DE CARTAS DE NO ANTECEDENTES PENALES</v>
          </cell>
          <cell r="H230">
            <v>1128134</v>
          </cell>
          <cell r="I230">
            <v>1287893</v>
          </cell>
          <cell r="J230">
            <v>1214449</v>
          </cell>
          <cell r="K230">
            <v>3630476</v>
          </cell>
          <cell r="L230">
            <v>1107516</v>
          </cell>
          <cell r="M230">
            <v>1332423</v>
          </cell>
          <cell r="N230">
            <v>1479736</v>
          </cell>
          <cell r="O230">
            <v>3919675</v>
          </cell>
          <cell r="P230">
            <v>1487973</v>
          </cell>
          <cell r="Q230">
            <v>1452837</v>
          </cell>
          <cell r="S230">
            <v>2940810</v>
          </cell>
          <cell r="W230">
            <v>0</v>
          </cell>
          <cell r="X230">
            <v>10490961</v>
          </cell>
          <cell r="AA230">
            <v>0</v>
          </cell>
          <cell r="AB230">
            <v>10490961</v>
          </cell>
          <cell r="AE230">
            <v>213</v>
          </cell>
          <cell r="AF230">
            <v>1</v>
          </cell>
          <cell r="AG230" t="str">
            <v>EXP.DE CARTAS DE NO ANTECEDENTES PENALES</v>
          </cell>
          <cell r="AH230">
            <v>1452837</v>
          </cell>
          <cell r="AI230">
            <v>10490961</v>
          </cell>
        </row>
        <row r="231">
          <cell r="A231">
            <v>21306</v>
          </cell>
          <cell r="B231">
            <v>43606</v>
          </cell>
          <cell r="C231" t="str">
            <v>41431-6-006</v>
          </cell>
          <cell r="D231">
            <v>21306</v>
          </cell>
          <cell r="E231">
            <v>213</v>
          </cell>
          <cell r="F231">
            <v>6</v>
          </cell>
          <cell r="G231" t="str">
            <v>SUB.CARTAS DE NO ANTECEDENTES PENALES</v>
          </cell>
          <cell r="H231">
            <v>0</v>
          </cell>
          <cell r="I231">
            <v>636</v>
          </cell>
          <cell r="J231">
            <v>636</v>
          </cell>
          <cell r="K231">
            <v>1272</v>
          </cell>
          <cell r="L231">
            <v>504</v>
          </cell>
          <cell r="M231">
            <v>0</v>
          </cell>
          <cell r="N231">
            <v>636</v>
          </cell>
          <cell r="O231">
            <v>1140</v>
          </cell>
          <cell r="P231">
            <v>0</v>
          </cell>
          <cell r="Q231">
            <v>636</v>
          </cell>
          <cell r="S231">
            <v>636</v>
          </cell>
          <cell r="W231">
            <v>0</v>
          </cell>
          <cell r="X231">
            <v>3048</v>
          </cell>
          <cell r="AA231">
            <v>0</v>
          </cell>
          <cell r="AB231">
            <v>3048</v>
          </cell>
          <cell r="AE231">
            <v>213</v>
          </cell>
          <cell r="AF231">
            <v>6</v>
          </cell>
          <cell r="AG231" t="str">
            <v>SUB.CARTAS DE NO ANTECEDENTES PENALES</v>
          </cell>
          <cell r="AH231">
            <v>636</v>
          </cell>
          <cell r="AI231">
            <v>3048</v>
          </cell>
        </row>
        <row r="232">
          <cell r="A232">
            <v>21400</v>
          </cell>
          <cell r="B232">
            <v>43607</v>
          </cell>
          <cell r="C232" t="str">
            <v>41431-6-007</v>
          </cell>
          <cell r="D232">
            <v>21400</v>
          </cell>
          <cell r="E232">
            <v>214</v>
          </cell>
          <cell r="F232">
            <v>0</v>
          </cell>
          <cell r="G232" t="str">
            <v>LEGALIZACION DE FIRMAS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S232">
            <v>0</v>
          </cell>
          <cell r="W232">
            <v>0</v>
          </cell>
          <cell r="X232">
            <v>0</v>
          </cell>
          <cell r="AA232">
            <v>0</v>
          </cell>
          <cell r="AB232">
            <v>0</v>
          </cell>
          <cell r="AE232">
            <v>214</v>
          </cell>
          <cell r="AF232">
            <v>0</v>
          </cell>
          <cell r="AG232" t="str">
            <v>LEGALIZACION DE FIRMAS</v>
          </cell>
          <cell r="AH232">
            <v>0</v>
          </cell>
          <cell r="AI232">
            <v>0</v>
          </cell>
        </row>
        <row r="233">
          <cell r="A233">
            <v>21401</v>
          </cell>
          <cell r="B233">
            <v>43608</v>
          </cell>
          <cell r="C233" t="str">
            <v>41431-6-008</v>
          </cell>
          <cell r="D233">
            <v>21401</v>
          </cell>
          <cell r="E233">
            <v>214</v>
          </cell>
          <cell r="F233">
            <v>1</v>
          </cell>
          <cell r="G233" t="str">
            <v>LEGALIZAC Y/O APOSTILLA D FIRMAS DEL TSJ</v>
          </cell>
          <cell r="H233">
            <v>2794</v>
          </cell>
          <cell r="I233">
            <v>854</v>
          </cell>
          <cell r="J233">
            <v>2064</v>
          </cell>
          <cell r="K233">
            <v>5712</v>
          </cell>
          <cell r="L233">
            <v>2030</v>
          </cell>
          <cell r="M233">
            <v>2123</v>
          </cell>
          <cell r="N233">
            <v>3341</v>
          </cell>
          <cell r="O233">
            <v>7494</v>
          </cell>
          <cell r="P233">
            <v>728</v>
          </cell>
          <cell r="Q233">
            <v>3821</v>
          </cell>
          <cell r="S233">
            <v>4549</v>
          </cell>
          <cell r="W233">
            <v>0</v>
          </cell>
          <cell r="X233">
            <v>17755</v>
          </cell>
          <cell r="AA233">
            <v>0</v>
          </cell>
          <cell r="AB233">
            <v>17755</v>
          </cell>
          <cell r="AE233">
            <v>214</v>
          </cell>
          <cell r="AF233">
            <v>1</v>
          </cell>
          <cell r="AG233" t="str">
            <v>LEGALIZAC Y/O APOSTILLA D FIRMAS DEL TSJ</v>
          </cell>
          <cell r="AH233">
            <v>3821</v>
          </cell>
          <cell r="AI233">
            <v>17755</v>
          </cell>
        </row>
        <row r="234">
          <cell r="A234">
            <v>21402</v>
          </cell>
          <cell r="B234">
            <v>43609</v>
          </cell>
          <cell r="C234" t="str">
            <v>41431-6-009</v>
          </cell>
          <cell r="D234">
            <v>21402</v>
          </cell>
          <cell r="E234">
            <v>214</v>
          </cell>
          <cell r="F234">
            <v>2</v>
          </cell>
          <cell r="G234" t="str">
            <v>LEG Y/O APOSTILLA FIRMAS NOTARIOS Y RPC</v>
          </cell>
          <cell r="H234">
            <v>84840</v>
          </cell>
          <cell r="I234">
            <v>122715</v>
          </cell>
          <cell r="J234">
            <v>116958</v>
          </cell>
          <cell r="K234">
            <v>324513</v>
          </cell>
          <cell r="L234">
            <v>76053</v>
          </cell>
          <cell r="M234">
            <v>105141</v>
          </cell>
          <cell r="N234">
            <v>107565</v>
          </cell>
          <cell r="O234">
            <v>288759</v>
          </cell>
          <cell r="P234">
            <v>64842</v>
          </cell>
          <cell r="Q234">
            <v>137562</v>
          </cell>
          <cell r="S234">
            <v>202404</v>
          </cell>
          <cell r="W234">
            <v>0</v>
          </cell>
          <cell r="X234">
            <v>815676</v>
          </cell>
          <cell r="AA234">
            <v>0</v>
          </cell>
          <cell r="AB234">
            <v>815676</v>
          </cell>
          <cell r="AE234">
            <v>214</v>
          </cell>
          <cell r="AF234">
            <v>2</v>
          </cell>
          <cell r="AG234" t="str">
            <v>LEG Y/O APOSTILLA FIRMAS NOTARIOS Y RPC</v>
          </cell>
          <cell r="AH234">
            <v>137562</v>
          </cell>
          <cell r="AI234">
            <v>815676</v>
          </cell>
        </row>
        <row r="235">
          <cell r="A235">
            <v>21403</v>
          </cell>
          <cell r="B235">
            <v>43610</v>
          </cell>
          <cell r="C235" t="str">
            <v>41431-6-010</v>
          </cell>
          <cell r="D235">
            <v>21403</v>
          </cell>
          <cell r="E235">
            <v>214</v>
          </cell>
          <cell r="F235">
            <v>3</v>
          </cell>
          <cell r="G235" t="str">
            <v>LEG Y/O APOSTILLA FIRMAS D DEPEND VARIAS</v>
          </cell>
          <cell r="H235">
            <v>22602</v>
          </cell>
          <cell r="I235">
            <v>25999</v>
          </cell>
          <cell r="J235">
            <v>31021</v>
          </cell>
          <cell r="K235">
            <v>79622</v>
          </cell>
          <cell r="L235">
            <v>23074</v>
          </cell>
          <cell r="M235">
            <v>24707</v>
          </cell>
          <cell r="N235">
            <v>43623</v>
          </cell>
          <cell r="O235">
            <v>91404</v>
          </cell>
          <cell r="P235">
            <v>32755</v>
          </cell>
          <cell r="Q235">
            <v>31551</v>
          </cell>
          <cell r="S235">
            <v>64306</v>
          </cell>
          <cell r="W235">
            <v>0</v>
          </cell>
          <cell r="X235">
            <v>235332</v>
          </cell>
          <cell r="AA235">
            <v>0</v>
          </cell>
          <cell r="AB235">
            <v>235332</v>
          </cell>
          <cell r="AE235">
            <v>214</v>
          </cell>
          <cell r="AF235">
            <v>3</v>
          </cell>
          <cell r="AG235" t="str">
            <v>LEG Y/O APOSTILLA FIRMAS D DEPEND VARIAS</v>
          </cell>
          <cell r="AH235">
            <v>31551</v>
          </cell>
          <cell r="AI235">
            <v>235332</v>
          </cell>
        </row>
        <row r="236">
          <cell r="A236">
            <v>21404</v>
          </cell>
          <cell r="B236">
            <v>43611</v>
          </cell>
          <cell r="C236" t="str">
            <v>41431-6-011</v>
          </cell>
          <cell r="D236">
            <v>21404</v>
          </cell>
          <cell r="E236">
            <v>214</v>
          </cell>
          <cell r="F236">
            <v>4</v>
          </cell>
          <cell r="G236" t="str">
            <v>LEG Y/O APOS FIRMA P MUNICIPAL Y S AYUNT</v>
          </cell>
          <cell r="H236">
            <v>915</v>
          </cell>
          <cell r="I236">
            <v>854</v>
          </cell>
          <cell r="J236">
            <v>915</v>
          </cell>
          <cell r="K236">
            <v>2684</v>
          </cell>
          <cell r="L236">
            <v>671</v>
          </cell>
          <cell r="M236">
            <v>976</v>
          </cell>
          <cell r="N236">
            <v>1586</v>
          </cell>
          <cell r="O236">
            <v>3233</v>
          </cell>
          <cell r="P236">
            <v>793</v>
          </cell>
          <cell r="Q236">
            <v>610</v>
          </cell>
          <cell r="S236">
            <v>1403</v>
          </cell>
          <cell r="W236">
            <v>0</v>
          </cell>
          <cell r="X236">
            <v>7320</v>
          </cell>
          <cell r="AA236">
            <v>0</v>
          </cell>
          <cell r="AB236">
            <v>7320</v>
          </cell>
          <cell r="AE236">
            <v>214</v>
          </cell>
          <cell r="AF236">
            <v>4</v>
          </cell>
          <cell r="AG236" t="str">
            <v>LEG Y/O APOS FIRMA P MUNICIPAL Y S AYUNT</v>
          </cell>
          <cell r="AH236">
            <v>610</v>
          </cell>
          <cell r="AI236">
            <v>7320</v>
          </cell>
        </row>
        <row r="237">
          <cell r="A237">
            <v>21405</v>
          </cell>
          <cell r="B237">
            <v>43612</v>
          </cell>
          <cell r="C237" t="str">
            <v>41431-6-012</v>
          </cell>
          <cell r="D237">
            <v>21405</v>
          </cell>
          <cell r="E237">
            <v>214</v>
          </cell>
          <cell r="F237">
            <v>5</v>
          </cell>
          <cell r="G237" t="str">
            <v>LEG Y/O APOS FIRMAS DOC ESCOLARES UANL</v>
          </cell>
          <cell r="H237">
            <v>102291</v>
          </cell>
          <cell r="I237">
            <v>134386</v>
          </cell>
          <cell r="J237">
            <v>160747</v>
          </cell>
          <cell r="K237">
            <v>397424</v>
          </cell>
          <cell r="L237">
            <v>95097</v>
          </cell>
          <cell r="M237">
            <v>149524</v>
          </cell>
          <cell r="N237">
            <v>162477</v>
          </cell>
          <cell r="O237">
            <v>407098</v>
          </cell>
          <cell r="P237">
            <v>133599</v>
          </cell>
          <cell r="Q237">
            <v>128985</v>
          </cell>
          <cell r="S237">
            <v>262584</v>
          </cell>
          <cell r="W237">
            <v>0</v>
          </cell>
          <cell r="X237">
            <v>1067106</v>
          </cell>
          <cell r="AA237">
            <v>0</v>
          </cell>
          <cell r="AB237">
            <v>1067106</v>
          </cell>
          <cell r="AE237">
            <v>214</v>
          </cell>
          <cell r="AF237">
            <v>5</v>
          </cell>
          <cell r="AG237" t="str">
            <v>LEG Y/O APOS FIRMAS DOC ESCOLARES UANL</v>
          </cell>
          <cell r="AH237">
            <v>128985</v>
          </cell>
          <cell r="AI237">
            <v>1067106</v>
          </cell>
        </row>
        <row r="238">
          <cell r="A238">
            <v>21406</v>
          </cell>
          <cell r="B238">
            <v>43613</v>
          </cell>
          <cell r="C238" t="str">
            <v>41431-6-013</v>
          </cell>
          <cell r="D238">
            <v>21406</v>
          </cell>
          <cell r="E238">
            <v>214</v>
          </cell>
          <cell r="F238">
            <v>6</v>
          </cell>
          <cell r="G238" t="str">
            <v>LEG Y/O APOS FIRMAS DOC ESCOLARES DE SE</v>
          </cell>
          <cell r="H238">
            <v>30156</v>
          </cell>
          <cell r="I238">
            <v>39304</v>
          </cell>
          <cell r="J238">
            <v>60772</v>
          </cell>
          <cell r="K238">
            <v>130232</v>
          </cell>
          <cell r="L238">
            <v>42372</v>
          </cell>
          <cell r="M238">
            <v>42447</v>
          </cell>
          <cell r="N238">
            <v>54297</v>
          </cell>
          <cell r="O238">
            <v>139116</v>
          </cell>
          <cell r="P238">
            <v>33188</v>
          </cell>
          <cell r="Q238">
            <v>57400</v>
          </cell>
          <cell r="S238">
            <v>90588</v>
          </cell>
          <cell r="W238">
            <v>0</v>
          </cell>
          <cell r="X238">
            <v>359936</v>
          </cell>
          <cell r="AA238">
            <v>0</v>
          </cell>
          <cell r="AB238">
            <v>359936</v>
          </cell>
          <cell r="AE238">
            <v>214</v>
          </cell>
          <cell r="AF238">
            <v>6</v>
          </cell>
          <cell r="AG238" t="str">
            <v>LEG Y/O APOS FIRMAS DOC ESCOLARES DE SE</v>
          </cell>
          <cell r="AH238">
            <v>57400</v>
          </cell>
          <cell r="AI238">
            <v>359936</v>
          </cell>
        </row>
        <row r="239">
          <cell r="A239">
            <v>21407</v>
          </cell>
          <cell r="B239">
            <v>43614</v>
          </cell>
          <cell r="C239" t="str">
            <v>41431-6-014</v>
          </cell>
          <cell r="D239">
            <v>21407</v>
          </cell>
          <cell r="E239">
            <v>214</v>
          </cell>
          <cell r="F239">
            <v>7</v>
          </cell>
          <cell r="G239" t="str">
            <v>LEG Y/O APOS FIRMA X SUBS Y/O EXENTOS SE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S239">
            <v>0</v>
          </cell>
          <cell r="W239">
            <v>0</v>
          </cell>
          <cell r="X239">
            <v>0</v>
          </cell>
          <cell r="AA239">
            <v>0</v>
          </cell>
          <cell r="AB239">
            <v>0</v>
          </cell>
          <cell r="AE239">
            <v>214</v>
          </cell>
          <cell r="AF239">
            <v>7</v>
          </cell>
          <cell r="AG239" t="str">
            <v>LEG Y/O APOS FIRMA X SUBS Y/O EXENTOS SE</v>
          </cell>
          <cell r="AH239">
            <v>0</v>
          </cell>
          <cell r="AI239">
            <v>0</v>
          </cell>
        </row>
        <row r="240">
          <cell r="A240">
            <v>21408</v>
          </cell>
          <cell r="B240">
            <v>43615</v>
          </cell>
          <cell r="C240" t="str">
            <v>41431-6-015</v>
          </cell>
          <cell r="D240">
            <v>21408</v>
          </cell>
          <cell r="E240">
            <v>214</v>
          </cell>
          <cell r="F240">
            <v>8</v>
          </cell>
          <cell r="G240" t="str">
            <v>LEG Y/O APOS FIR X SUB Y/O EXE TSJ OTROS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S240">
            <v>0</v>
          </cell>
          <cell r="W240">
            <v>0</v>
          </cell>
          <cell r="X240">
            <v>0</v>
          </cell>
          <cell r="AA240">
            <v>0</v>
          </cell>
          <cell r="AB240">
            <v>0</v>
          </cell>
          <cell r="AE240">
            <v>214</v>
          </cell>
          <cell r="AF240">
            <v>8</v>
          </cell>
          <cell r="AG240" t="str">
            <v>LEG Y/O APOS FIR X SUB Y/O EXE TSJ OTROS</v>
          </cell>
          <cell r="AH240">
            <v>0</v>
          </cell>
          <cell r="AI240">
            <v>0</v>
          </cell>
        </row>
        <row r="241">
          <cell r="A241">
            <v>21500</v>
          </cell>
          <cell r="B241">
            <v>43902</v>
          </cell>
          <cell r="C241" t="str">
            <v>41431-9-002</v>
          </cell>
          <cell r="D241">
            <v>21500</v>
          </cell>
          <cell r="E241">
            <v>215</v>
          </cell>
          <cell r="F241">
            <v>0</v>
          </cell>
          <cell r="G241" t="str">
            <v>REGISTRO DE TITULOS PROFESIONALES</v>
          </cell>
          <cell r="H241">
            <v>6795</v>
          </cell>
          <cell r="I241">
            <v>10268</v>
          </cell>
          <cell r="J241">
            <v>9966</v>
          </cell>
          <cell r="K241">
            <v>27029</v>
          </cell>
          <cell r="L241">
            <v>12533</v>
          </cell>
          <cell r="M241">
            <v>10417</v>
          </cell>
          <cell r="N241">
            <v>10117</v>
          </cell>
          <cell r="O241">
            <v>33067</v>
          </cell>
          <cell r="P241">
            <v>4832</v>
          </cell>
          <cell r="Q241">
            <v>9966</v>
          </cell>
          <cell r="S241">
            <v>14798</v>
          </cell>
          <cell r="W241">
            <v>0</v>
          </cell>
          <cell r="X241">
            <v>74894</v>
          </cell>
          <cell r="AA241">
            <v>0</v>
          </cell>
          <cell r="AB241">
            <v>74894</v>
          </cell>
          <cell r="AE241">
            <v>215</v>
          </cell>
          <cell r="AF241">
            <v>0</v>
          </cell>
          <cell r="AG241" t="str">
            <v>REGISTRO DE TITULOS PROFESIONALES</v>
          </cell>
          <cell r="AH241">
            <v>9966</v>
          </cell>
          <cell r="AI241">
            <v>74894</v>
          </cell>
        </row>
        <row r="242">
          <cell r="A242">
            <v>21601</v>
          </cell>
          <cell r="B242">
            <v>43911</v>
          </cell>
          <cell r="C242" t="str">
            <v>41431-9-011</v>
          </cell>
          <cell r="E242">
            <v>216</v>
          </cell>
          <cell r="F242">
            <v>1</v>
          </cell>
          <cell r="G242" t="str">
            <v>LICENCIAS Y PERMISOS ESP(LEYDEALCOHOLES)</v>
          </cell>
          <cell r="H242">
            <v>0</v>
          </cell>
          <cell r="I242">
            <v>0</v>
          </cell>
          <cell r="J242">
            <v>5300</v>
          </cell>
          <cell r="K242">
            <v>5300</v>
          </cell>
          <cell r="L242">
            <v>2907</v>
          </cell>
          <cell r="M242">
            <v>0</v>
          </cell>
          <cell r="N242">
            <v>0</v>
          </cell>
          <cell r="O242">
            <v>2907</v>
          </cell>
          <cell r="P242">
            <v>0</v>
          </cell>
          <cell r="Q242">
            <v>3634</v>
          </cell>
          <cell r="S242">
            <v>3634</v>
          </cell>
          <cell r="W242">
            <v>0</v>
          </cell>
          <cell r="X242">
            <v>11841</v>
          </cell>
          <cell r="AA242">
            <v>0</v>
          </cell>
          <cell r="AB242">
            <v>11841</v>
          </cell>
          <cell r="AE242">
            <v>216</v>
          </cell>
          <cell r="AF242">
            <v>1</v>
          </cell>
          <cell r="AG242" t="str">
            <v>LICENCIAS Y PERMISOS ESP(LEYDEALCOHOLES)</v>
          </cell>
          <cell r="AH242">
            <v>3634</v>
          </cell>
          <cell r="AI242">
            <v>11841</v>
          </cell>
        </row>
        <row r="243">
          <cell r="A243">
            <v>21800</v>
          </cell>
          <cell r="B243">
            <v>43904</v>
          </cell>
          <cell r="C243" t="str">
            <v>41431-9-004</v>
          </cell>
          <cell r="D243">
            <v>21800</v>
          </cell>
          <cell r="E243">
            <v>218</v>
          </cell>
          <cell r="F243">
            <v>0</v>
          </cell>
          <cell r="G243" t="str">
            <v>CONCURSOS PUBLICOS/DIR. ADQUISICIONES</v>
          </cell>
          <cell r="H243">
            <v>15951.1</v>
          </cell>
          <cell r="I243">
            <v>7450</v>
          </cell>
          <cell r="J243">
            <v>24050</v>
          </cell>
          <cell r="K243">
            <v>47451.1</v>
          </cell>
          <cell r="L243">
            <v>41900</v>
          </cell>
          <cell r="M243">
            <v>58800</v>
          </cell>
          <cell r="N243">
            <v>42800</v>
          </cell>
          <cell r="O243">
            <v>143500</v>
          </cell>
          <cell r="P243">
            <v>23585.599999999999</v>
          </cell>
          <cell r="Q243">
            <v>2900</v>
          </cell>
          <cell r="S243">
            <v>26485.599999999999</v>
          </cell>
          <cell r="W243">
            <v>0</v>
          </cell>
          <cell r="X243">
            <v>217436.7</v>
          </cell>
          <cell r="AA243">
            <v>0</v>
          </cell>
          <cell r="AB243">
            <v>217436.7</v>
          </cell>
          <cell r="AE243">
            <v>218</v>
          </cell>
          <cell r="AF243">
            <v>0</v>
          </cell>
          <cell r="AG243" t="str">
            <v>CONCURSOS PUBLICOS/DIR. ADQUISICIONES</v>
          </cell>
          <cell r="AH243">
            <v>2900</v>
          </cell>
          <cell r="AI243">
            <v>217436.7</v>
          </cell>
        </row>
        <row r="244">
          <cell r="A244">
            <v>21901</v>
          </cell>
          <cell r="B244" t="e">
            <v>#N/A</v>
          </cell>
          <cell r="C244" t="e">
            <v>#N/A</v>
          </cell>
          <cell r="E244">
            <v>219</v>
          </cell>
          <cell r="F244">
            <v>1</v>
          </cell>
          <cell r="G244" t="str">
            <v>BASES DE LICITACION ECOVIA</v>
          </cell>
          <cell r="K244">
            <v>0</v>
          </cell>
          <cell r="O244">
            <v>0</v>
          </cell>
          <cell r="Q244">
            <v>10000</v>
          </cell>
          <cell r="S244">
            <v>10000</v>
          </cell>
          <cell r="W244">
            <v>0</v>
          </cell>
          <cell r="X244">
            <v>10000</v>
          </cell>
          <cell r="AA244">
            <v>0</v>
          </cell>
          <cell r="AB244">
            <v>10000</v>
          </cell>
          <cell r="AE244">
            <v>219</v>
          </cell>
          <cell r="AF244">
            <v>1</v>
          </cell>
          <cell r="AG244" t="str">
            <v>BASES DE LICITACION ECOVIA</v>
          </cell>
          <cell r="AH244">
            <v>10000</v>
          </cell>
          <cell r="AI244">
            <v>10000</v>
          </cell>
        </row>
        <row r="245">
          <cell r="A245">
            <v>22300</v>
          </cell>
          <cell r="B245" t="e">
            <v>#N/A</v>
          </cell>
          <cell r="C245" t="e">
            <v>#N/A</v>
          </cell>
          <cell r="D245">
            <v>22300</v>
          </cell>
          <cell r="E245">
            <v>223</v>
          </cell>
          <cell r="F245">
            <v>0</v>
          </cell>
          <cell r="G245" t="str">
            <v>POR INTRODUCCION DE SERVICIOS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S245">
            <v>0</v>
          </cell>
          <cell r="W245">
            <v>0</v>
          </cell>
          <cell r="X245">
            <v>0</v>
          </cell>
          <cell r="AA245">
            <v>0</v>
          </cell>
          <cell r="AB245">
            <v>0</v>
          </cell>
          <cell r="AE245">
            <v>223</v>
          </cell>
          <cell r="AF245">
            <v>0</v>
          </cell>
          <cell r="AG245" t="str">
            <v>POR INTRODUCCION DE SERVICIOS</v>
          </cell>
          <cell r="AH245">
            <v>0</v>
          </cell>
          <cell r="AI245">
            <v>0</v>
          </cell>
        </row>
        <row r="246">
          <cell r="A246">
            <v>22400</v>
          </cell>
          <cell r="B246">
            <v>43604</v>
          </cell>
          <cell r="C246" t="str">
            <v>41431-6-004</v>
          </cell>
          <cell r="D246">
            <v>22400</v>
          </cell>
          <cell r="E246">
            <v>224</v>
          </cell>
          <cell r="F246">
            <v>0</v>
          </cell>
          <cell r="G246" t="str">
            <v>EXAMEN Y REF PATENTE NOTARIOS PUBL</v>
          </cell>
          <cell r="H246">
            <v>223515</v>
          </cell>
          <cell r="I246">
            <v>183509</v>
          </cell>
          <cell r="J246">
            <v>59874</v>
          </cell>
          <cell r="K246">
            <v>466898</v>
          </cell>
          <cell r="L246">
            <v>15134</v>
          </cell>
          <cell r="M246">
            <v>20503</v>
          </cell>
          <cell r="N246">
            <v>0</v>
          </cell>
          <cell r="O246">
            <v>35637</v>
          </cell>
          <cell r="P246">
            <v>5669</v>
          </cell>
          <cell r="Q246">
            <v>5269</v>
          </cell>
          <cell r="S246">
            <v>10938</v>
          </cell>
          <cell r="W246">
            <v>0</v>
          </cell>
          <cell r="X246">
            <v>513473</v>
          </cell>
          <cell r="AA246">
            <v>0</v>
          </cell>
          <cell r="AB246">
            <v>513473</v>
          </cell>
          <cell r="AE246">
            <v>224</v>
          </cell>
          <cell r="AF246">
            <v>0</v>
          </cell>
          <cell r="AG246" t="str">
            <v>EXAMEN Y REF PATENTE NOTARIOS PUBL</v>
          </cell>
          <cell r="AH246">
            <v>5269</v>
          </cell>
          <cell r="AI246">
            <v>513473</v>
          </cell>
        </row>
        <row r="247">
          <cell r="A247">
            <v>23000</v>
          </cell>
          <cell r="B247" t="e">
            <v>#N/A</v>
          </cell>
          <cell r="C247" t="e">
            <v>#N/A</v>
          </cell>
          <cell r="D247">
            <v>23000</v>
          </cell>
          <cell r="E247">
            <v>230</v>
          </cell>
          <cell r="F247">
            <v>0</v>
          </cell>
          <cell r="G247" t="str">
            <v>AGENCIA P/LA RACIONAL.Y MOD.TRANSP.PUB.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S247">
            <v>0</v>
          </cell>
          <cell r="W247">
            <v>0</v>
          </cell>
          <cell r="X247">
            <v>0</v>
          </cell>
          <cell r="AA247">
            <v>0</v>
          </cell>
          <cell r="AB247">
            <v>0</v>
          </cell>
          <cell r="AE247">
            <v>230</v>
          </cell>
          <cell r="AF247">
            <v>0</v>
          </cell>
          <cell r="AG247" t="str">
            <v>AGENCIA P/LA RACIONAL.Y MOD.TRANSP.PUB.</v>
          </cell>
          <cell r="AH247">
            <v>0</v>
          </cell>
          <cell r="AI247">
            <v>0</v>
          </cell>
        </row>
        <row r="248">
          <cell r="A248">
            <v>23001</v>
          </cell>
          <cell r="B248">
            <v>43801</v>
          </cell>
          <cell r="C248" t="str">
            <v>41431-8-001</v>
          </cell>
          <cell r="D248">
            <v>23001</v>
          </cell>
          <cell r="E248">
            <v>230</v>
          </cell>
          <cell r="F248">
            <v>1</v>
          </cell>
          <cell r="G248" t="str">
            <v>EXPEDICION O REFRENDO DE LA CONCESION</v>
          </cell>
          <cell r="H248">
            <v>0</v>
          </cell>
          <cell r="I248">
            <v>0</v>
          </cell>
          <cell r="J248">
            <v>905970</v>
          </cell>
          <cell r="K248">
            <v>905970</v>
          </cell>
          <cell r="L248">
            <v>0</v>
          </cell>
          <cell r="M248">
            <v>0</v>
          </cell>
          <cell r="N248">
            <v>133926</v>
          </cell>
          <cell r="O248">
            <v>133926</v>
          </cell>
          <cell r="P248">
            <v>0</v>
          </cell>
          <cell r="Q248">
            <v>0</v>
          </cell>
          <cell r="S248">
            <v>0</v>
          </cell>
          <cell r="W248">
            <v>0</v>
          </cell>
          <cell r="X248">
            <v>1039896</v>
          </cell>
          <cell r="AA248">
            <v>0</v>
          </cell>
          <cell r="AB248">
            <v>1039896</v>
          </cell>
          <cell r="AE248">
            <v>230</v>
          </cell>
          <cell r="AF248">
            <v>1</v>
          </cell>
          <cell r="AG248" t="str">
            <v>EXPEDICION O REFRENDO DE LA CONCESION</v>
          </cell>
          <cell r="AH248">
            <v>0</v>
          </cell>
          <cell r="AI248">
            <v>1039896</v>
          </cell>
        </row>
        <row r="249">
          <cell r="A249">
            <v>23002</v>
          </cell>
          <cell r="B249">
            <v>43802</v>
          </cell>
          <cell r="C249" t="str">
            <v>41431-8-002</v>
          </cell>
          <cell r="D249">
            <v>23002</v>
          </cell>
          <cell r="E249">
            <v>230</v>
          </cell>
          <cell r="F249">
            <v>2</v>
          </cell>
          <cell r="G249" t="str">
            <v>TRAMITE DE CESION DE DER.DE LA CONCESION</v>
          </cell>
          <cell r="H249">
            <v>0</v>
          </cell>
          <cell r="I249">
            <v>0</v>
          </cell>
          <cell r="J249">
            <v>484480</v>
          </cell>
          <cell r="K249">
            <v>484480</v>
          </cell>
          <cell r="L249">
            <v>0</v>
          </cell>
          <cell r="M249">
            <v>0</v>
          </cell>
          <cell r="N249">
            <v>423920</v>
          </cell>
          <cell r="O249">
            <v>423920</v>
          </cell>
          <cell r="P249">
            <v>0</v>
          </cell>
          <cell r="Q249">
            <v>0</v>
          </cell>
          <cell r="S249">
            <v>0</v>
          </cell>
          <cell r="W249">
            <v>0</v>
          </cell>
          <cell r="X249">
            <v>908400</v>
          </cell>
          <cell r="AA249">
            <v>0</v>
          </cell>
          <cell r="AB249">
            <v>908400</v>
          </cell>
          <cell r="AE249">
            <v>230</v>
          </cell>
          <cell r="AF249">
            <v>2</v>
          </cell>
          <cell r="AG249" t="str">
            <v>TRAMITE DE CESION DE DER.DE LA CONCESION</v>
          </cell>
          <cell r="AH249">
            <v>0</v>
          </cell>
          <cell r="AI249">
            <v>908400</v>
          </cell>
        </row>
        <row r="250">
          <cell r="A250">
            <v>23003</v>
          </cell>
          <cell r="B250">
            <v>43803</v>
          </cell>
          <cell r="C250" t="str">
            <v>41431-8-003</v>
          </cell>
          <cell r="D250">
            <v>23003</v>
          </cell>
          <cell r="E250">
            <v>230</v>
          </cell>
          <cell r="F250">
            <v>3</v>
          </cell>
          <cell r="G250" t="str">
            <v>REP.DE DOC.EN EL QUE CONSTA LA CONCESION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147258</v>
          </cell>
          <cell r="O250">
            <v>147258</v>
          </cell>
          <cell r="P250">
            <v>0</v>
          </cell>
          <cell r="Q250">
            <v>0</v>
          </cell>
          <cell r="S250">
            <v>0</v>
          </cell>
          <cell r="W250">
            <v>0</v>
          </cell>
          <cell r="X250">
            <v>147258</v>
          </cell>
          <cell r="AA250">
            <v>0</v>
          </cell>
          <cell r="AB250">
            <v>147258</v>
          </cell>
          <cell r="AE250">
            <v>230</v>
          </cell>
          <cell r="AF250">
            <v>3</v>
          </cell>
          <cell r="AG250" t="str">
            <v>REP.DE DOC.EN EL QUE CONSTA LA CONCESION</v>
          </cell>
          <cell r="AH250">
            <v>0</v>
          </cell>
          <cell r="AI250">
            <v>147258</v>
          </cell>
        </row>
        <row r="251">
          <cell r="A251">
            <v>23004</v>
          </cell>
          <cell r="B251">
            <v>43804</v>
          </cell>
          <cell r="C251" t="str">
            <v>41431-8-004</v>
          </cell>
          <cell r="D251">
            <v>23004</v>
          </cell>
          <cell r="E251">
            <v>230</v>
          </cell>
          <cell r="F251">
            <v>4</v>
          </cell>
          <cell r="G251" t="str">
            <v>CAMBIO DE VEHICULO OBJ.DE LA CONCESION</v>
          </cell>
          <cell r="H251">
            <v>0</v>
          </cell>
          <cell r="I251">
            <v>0</v>
          </cell>
          <cell r="J251">
            <v>575700</v>
          </cell>
          <cell r="K251">
            <v>575700</v>
          </cell>
          <cell r="L251">
            <v>0</v>
          </cell>
          <cell r="M251">
            <v>0</v>
          </cell>
          <cell r="N251">
            <v>354510</v>
          </cell>
          <cell r="O251">
            <v>354510</v>
          </cell>
          <cell r="P251">
            <v>0</v>
          </cell>
          <cell r="Q251">
            <v>0</v>
          </cell>
          <cell r="S251">
            <v>0</v>
          </cell>
          <cell r="W251">
            <v>0</v>
          </cell>
          <cell r="X251">
            <v>930210</v>
          </cell>
          <cell r="AA251">
            <v>0</v>
          </cell>
          <cell r="AB251">
            <v>930210</v>
          </cell>
          <cell r="AE251">
            <v>230</v>
          </cell>
          <cell r="AF251">
            <v>4</v>
          </cell>
          <cell r="AG251" t="str">
            <v>CAMBIO DE VEHICULO OBJ.DE LA CONCESION</v>
          </cell>
          <cell r="AH251">
            <v>0</v>
          </cell>
          <cell r="AI251">
            <v>930210</v>
          </cell>
        </row>
        <row r="252">
          <cell r="A252">
            <v>26200</v>
          </cell>
          <cell r="B252" t="e">
            <v>#N/A</v>
          </cell>
          <cell r="C252" t="e">
            <v>#N/A</v>
          </cell>
          <cell r="D252">
            <v>26200</v>
          </cell>
          <cell r="E252">
            <v>262</v>
          </cell>
          <cell r="F252">
            <v>0</v>
          </cell>
          <cell r="G252" t="str">
            <v>CERTIFICACION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S252">
            <v>0</v>
          </cell>
          <cell r="W252">
            <v>0</v>
          </cell>
          <cell r="X252">
            <v>0</v>
          </cell>
          <cell r="AA252">
            <v>0</v>
          </cell>
          <cell r="AB252">
            <v>0</v>
          </cell>
          <cell r="AE252">
            <v>262</v>
          </cell>
          <cell r="AF252">
            <v>0</v>
          </cell>
          <cell r="AG252" t="str">
            <v>CERTIFICACION</v>
          </cell>
          <cell r="AH252">
            <v>0</v>
          </cell>
          <cell r="AI252">
            <v>0</v>
          </cell>
        </row>
        <row r="253">
          <cell r="A253">
            <v>26201</v>
          </cell>
          <cell r="B253">
            <v>43905</v>
          </cell>
          <cell r="C253" t="str">
            <v>41431-9-005</v>
          </cell>
          <cell r="D253">
            <v>26201</v>
          </cell>
          <cell r="E253">
            <v>262</v>
          </cell>
          <cell r="F253">
            <v>1</v>
          </cell>
          <cell r="G253" t="str">
            <v>CERTIFICACION RECIBOS SUELDOS</v>
          </cell>
          <cell r="H253">
            <v>17568</v>
          </cell>
          <cell r="I253">
            <v>19398</v>
          </cell>
          <cell r="J253">
            <v>8784</v>
          </cell>
          <cell r="K253">
            <v>45750</v>
          </cell>
          <cell r="L253">
            <v>2074</v>
          </cell>
          <cell r="M253">
            <v>6466</v>
          </cell>
          <cell r="N253">
            <v>4697</v>
          </cell>
          <cell r="O253">
            <v>13237</v>
          </cell>
          <cell r="P253">
            <v>6649</v>
          </cell>
          <cell r="Q253">
            <v>14457</v>
          </cell>
          <cell r="S253">
            <v>21106</v>
          </cell>
          <cell r="W253">
            <v>0</v>
          </cell>
          <cell r="X253">
            <v>80093</v>
          </cell>
          <cell r="AA253">
            <v>0</v>
          </cell>
          <cell r="AB253">
            <v>80093</v>
          </cell>
          <cell r="AE253">
            <v>262</v>
          </cell>
          <cell r="AF253">
            <v>1</v>
          </cell>
          <cell r="AG253" t="str">
            <v>CERTIFICACION RECIBOS SUELDOS</v>
          </cell>
          <cell r="AH253">
            <v>14457</v>
          </cell>
          <cell r="AI253">
            <v>80093</v>
          </cell>
        </row>
        <row r="254">
          <cell r="A254">
            <v>26202</v>
          </cell>
          <cell r="B254">
            <v>43906</v>
          </cell>
          <cell r="C254" t="str">
            <v>41431-9-006</v>
          </cell>
          <cell r="D254">
            <v>26202</v>
          </cell>
          <cell r="E254">
            <v>262</v>
          </cell>
          <cell r="F254">
            <v>2</v>
          </cell>
          <cell r="G254" t="str">
            <v>CONSTANCIA O CARTA DE NO INHABILITACION</v>
          </cell>
          <cell r="H254">
            <v>93574</v>
          </cell>
          <cell r="I254">
            <v>108949</v>
          </cell>
          <cell r="J254">
            <v>122915</v>
          </cell>
          <cell r="K254">
            <v>325438</v>
          </cell>
          <cell r="L254">
            <v>107299</v>
          </cell>
          <cell r="M254">
            <v>89731</v>
          </cell>
          <cell r="N254">
            <v>150914</v>
          </cell>
          <cell r="O254">
            <v>347944</v>
          </cell>
          <cell r="P254">
            <v>152805</v>
          </cell>
          <cell r="Q254">
            <v>112606</v>
          </cell>
          <cell r="S254">
            <v>265411</v>
          </cell>
          <cell r="W254">
            <v>0</v>
          </cell>
          <cell r="X254">
            <v>938793</v>
          </cell>
          <cell r="AA254">
            <v>0</v>
          </cell>
          <cell r="AB254">
            <v>938793</v>
          </cell>
          <cell r="AE254">
            <v>262</v>
          </cell>
          <cell r="AF254">
            <v>2</v>
          </cell>
          <cell r="AG254" t="str">
            <v>CONSTANCIA O CARTA DE NO INHABILITACION</v>
          </cell>
          <cell r="AH254">
            <v>112606</v>
          </cell>
          <cell r="AI254">
            <v>938793</v>
          </cell>
        </row>
        <row r="255">
          <cell r="A255">
            <v>26203</v>
          </cell>
          <cell r="B255">
            <v>43909</v>
          </cell>
          <cell r="C255" t="str">
            <v>41431-9-009</v>
          </cell>
          <cell r="D255">
            <v>26203</v>
          </cell>
          <cell r="E255">
            <v>262</v>
          </cell>
          <cell r="F255">
            <v>3</v>
          </cell>
          <cell r="G255" t="str">
            <v>COPIAS DIVERSAS</v>
          </cell>
          <cell r="H255">
            <v>4756.4799999999996</v>
          </cell>
          <cell r="I255">
            <v>10620.11</v>
          </cell>
          <cell r="J255">
            <v>12657.38</v>
          </cell>
          <cell r="K255">
            <v>28033.97</v>
          </cell>
          <cell r="L255">
            <v>7801.72</v>
          </cell>
          <cell r="M255">
            <v>10607.34</v>
          </cell>
          <cell r="N255">
            <v>10777.47</v>
          </cell>
          <cell r="O255">
            <v>29186.53</v>
          </cell>
          <cell r="P255">
            <v>10301.52</v>
          </cell>
          <cell r="Q255">
            <v>9337.2900000000009</v>
          </cell>
          <cell r="S255">
            <v>19638.810000000001</v>
          </cell>
          <cell r="W255">
            <v>0</v>
          </cell>
          <cell r="X255">
            <v>76859.31</v>
          </cell>
          <cell r="AA255">
            <v>0</v>
          </cell>
          <cell r="AB255">
            <v>76859.31</v>
          </cell>
          <cell r="AE255">
            <v>262</v>
          </cell>
          <cell r="AF255">
            <v>3</v>
          </cell>
          <cell r="AG255" t="str">
            <v>COPIAS DIVERSAS</v>
          </cell>
          <cell r="AH255">
            <v>9337.2900000000009</v>
          </cell>
          <cell r="AI255">
            <v>76859.31</v>
          </cell>
        </row>
        <row r="256">
          <cell r="A256">
            <v>26204</v>
          </cell>
          <cell r="B256">
            <v>43910</v>
          </cell>
          <cell r="C256" t="str">
            <v>41431-9-010</v>
          </cell>
          <cell r="D256">
            <v>26204</v>
          </cell>
          <cell r="E256">
            <v>262</v>
          </cell>
          <cell r="F256">
            <v>4</v>
          </cell>
          <cell r="G256" t="str">
            <v>BUSQUEDA Y LOCALIZACION DE DOCUMENTOS</v>
          </cell>
          <cell r="H256">
            <v>244</v>
          </cell>
          <cell r="I256">
            <v>122</v>
          </cell>
          <cell r="J256">
            <v>0</v>
          </cell>
          <cell r="K256">
            <v>366</v>
          </cell>
          <cell r="L256">
            <v>668.64</v>
          </cell>
          <cell r="M256">
            <v>12.5</v>
          </cell>
          <cell r="N256">
            <v>0</v>
          </cell>
          <cell r="O256">
            <v>681.14</v>
          </cell>
          <cell r="P256">
            <v>122</v>
          </cell>
          <cell r="Q256">
            <v>241</v>
          </cell>
          <cell r="S256">
            <v>363</v>
          </cell>
          <cell r="W256">
            <v>0</v>
          </cell>
          <cell r="X256">
            <v>1410.1399999999999</v>
          </cell>
          <cell r="AA256">
            <v>0</v>
          </cell>
          <cell r="AB256">
            <v>1410.14</v>
          </cell>
          <cell r="AE256">
            <v>262</v>
          </cell>
          <cell r="AF256">
            <v>4</v>
          </cell>
          <cell r="AG256" t="str">
            <v>BUSQUEDA Y LOCALIZACION DE DOCUMENTOS</v>
          </cell>
          <cell r="AH256">
            <v>241</v>
          </cell>
          <cell r="AI256">
            <v>1410.14</v>
          </cell>
        </row>
        <row r="257">
          <cell r="A257">
            <v>26300</v>
          </cell>
          <cell r="B257" t="e">
            <v>#N/A</v>
          </cell>
          <cell r="C257" t="e">
            <v>#N/A</v>
          </cell>
          <cell r="D257">
            <v>26300</v>
          </cell>
          <cell r="E257">
            <v>263</v>
          </cell>
          <cell r="F257">
            <v>0</v>
          </cell>
          <cell r="G257" t="str">
            <v>CONTROL VEHICULAR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S257">
            <v>0</v>
          </cell>
          <cell r="W257">
            <v>0</v>
          </cell>
          <cell r="X257">
            <v>0</v>
          </cell>
          <cell r="AA257">
            <v>0</v>
          </cell>
          <cell r="AB257">
            <v>0</v>
          </cell>
          <cell r="AE257">
            <v>263</v>
          </cell>
          <cell r="AF257">
            <v>0</v>
          </cell>
          <cell r="AG257" t="str">
            <v>CONTROL VEHICULAR</v>
          </cell>
          <cell r="AH257">
            <v>0</v>
          </cell>
          <cell r="AI257">
            <v>0</v>
          </cell>
        </row>
        <row r="258">
          <cell r="A258">
            <v>26301</v>
          </cell>
          <cell r="B258">
            <v>43701</v>
          </cell>
          <cell r="C258" t="str">
            <v>41431-7-001</v>
          </cell>
          <cell r="D258">
            <v>26301</v>
          </cell>
          <cell r="E258">
            <v>263</v>
          </cell>
          <cell r="F258">
            <v>1</v>
          </cell>
          <cell r="G258" t="str">
            <v>DERECHOS DE CONTROL VEHICULAR PTE. AÑO</v>
          </cell>
          <cell r="H258">
            <v>0</v>
          </cell>
          <cell r="I258">
            <v>0</v>
          </cell>
          <cell r="J258">
            <v>757557255</v>
          </cell>
          <cell r="K258">
            <v>757557255</v>
          </cell>
          <cell r="L258">
            <v>0</v>
          </cell>
          <cell r="M258">
            <v>0</v>
          </cell>
          <cell r="N258">
            <v>279026924</v>
          </cell>
          <cell r="O258">
            <v>279026924</v>
          </cell>
          <cell r="P258">
            <v>0</v>
          </cell>
          <cell r="Q258">
            <v>0</v>
          </cell>
          <cell r="S258">
            <v>0</v>
          </cell>
          <cell r="W258">
            <v>0</v>
          </cell>
          <cell r="X258">
            <v>1036584179</v>
          </cell>
          <cell r="AA258">
            <v>0</v>
          </cell>
          <cell r="AB258">
            <v>1036584179</v>
          </cell>
          <cell r="AE258">
            <v>263</v>
          </cell>
          <cell r="AF258">
            <v>1</v>
          </cell>
          <cell r="AG258" t="str">
            <v>DERECHOS DE CONTROL VEHICULAR PTE. AÑO</v>
          </cell>
          <cell r="AH258">
            <v>0</v>
          </cell>
          <cell r="AI258">
            <v>1036584179</v>
          </cell>
        </row>
        <row r="259">
          <cell r="A259">
            <v>26302</v>
          </cell>
          <cell r="B259">
            <v>43702</v>
          </cell>
          <cell r="C259" t="str">
            <v>41431-7-002</v>
          </cell>
          <cell r="D259">
            <v>26302</v>
          </cell>
          <cell r="E259">
            <v>263</v>
          </cell>
          <cell r="F259">
            <v>2</v>
          </cell>
          <cell r="G259" t="str">
            <v>DERECHOS DE CONTROL VEHICULAR REZAGOS</v>
          </cell>
          <cell r="H259">
            <v>0</v>
          </cell>
          <cell r="I259">
            <v>0</v>
          </cell>
          <cell r="J259">
            <v>35445594.07</v>
          </cell>
          <cell r="K259">
            <v>35445594.07</v>
          </cell>
          <cell r="L259">
            <v>0</v>
          </cell>
          <cell r="M259">
            <v>0</v>
          </cell>
          <cell r="N259">
            <v>23571578.800000001</v>
          </cell>
          <cell r="O259">
            <v>23571578.800000001</v>
          </cell>
          <cell r="P259">
            <v>0</v>
          </cell>
          <cell r="Q259">
            <v>0</v>
          </cell>
          <cell r="S259">
            <v>0</v>
          </cell>
          <cell r="W259">
            <v>0</v>
          </cell>
          <cell r="X259">
            <v>59017172.870000005</v>
          </cell>
          <cell r="AA259">
            <v>0</v>
          </cell>
          <cell r="AB259">
            <v>59017172.869999997</v>
          </cell>
          <cell r="AE259">
            <v>263</v>
          </cell>
          <cell r="AF259">
            <v>2</v>
          </cell>
          <cell r="AG259" t="str">
            <v>DERECHOS DE CONTROL VEHICULAR REZAGOS</v>
          </cell>
          <cell r="AH259">
            <v>0</v>
          </cell>
          <cell r="AI259">
            <v>59017172.869999997</v>
          </cell>
        </row>
        <row r="260">
          <cell r="A260">
            <v>26303</v>
          </cell>
          <cell r="B260">
            <v>43703</v>
          </cell>
          <cell r="C260" t="str">
            <v>41431-7-003</v>
          </cell>
          <cell r="D260">
            <v>26303</v>
          </cell>
          <cell r="E260">
            <v>263</v>
          </cell>
          <cell r="F260">
            <v>3</v>
          </cell>
          <cell r="G260" t="str">
            <v>EXP.DE CERTIFICADOS DE CONTROL VEHICULAR</v>
          </cell>
          <cell r="H260">
            <v>0</v>
          </cell>
          <cell r="I260">
            <v>0</v>
          </cell>
          <cell r="J260">
            <v>804440</v>
          </cell>
          <cell r="K260">
            <v>804440</v>
          </cell>
          <cell r="L260">
            <v>0</v>
          </cell>
          <cell r="M260">
            <v>0</v>
          </cell>
          <cell r="N260">
            <v>770952</v>
          </cell>
          <cell r="O260">
            <v>770952</v>
          </cell>
          <cell r="P260">
            <v>0</v>
          </cell>
          <cell r="Q260">
            <v>0</v>
          </cell>
          <cell r="S260">
            <v>0</v>
          </cell>
          <cell r="W260">
            <v>0</v>
          </cell>
          <cell r="X260">
            <v>1575392</v>
          </cell>
          <cell r="AA260">
            <v>0</v>
          </cell>
          <cell r="AB260">
            <v>1575392</v>
          </cell>
          <cell r="AE260">
            <v>263</v>
          </cell>
          <cell r="AF260">
            <v>3</v>
          </cell>
          <cell r="AG260" t="str">
            <v>EXP.DE CERTIFICADOS DE CONTROL VEHICULAR</v>
          </cell>
          <cell r="AH260">
            <v>0</v>
          </cell>
          <cell r="AI260">
            <v>1575392</v>
          </cell>
        </row>
        <row r="261">
          <cell r="A261">
            <v>26304</v>
          </cell>
          <cell r="B261">
            <v>43704</v>
          </cell>
          <cell r="C261" t="str">
            <v>41431-7-004</v>
          </cell>
          <cell r="D261">
            <v>26304</v>
          </cell>
          <cell r="E261">
            <v>263</v>
          </cell>
          <cell r="F261">
            <v>4</v>
          </cell>
          <cell r="G261" t="str">
            <v>EXP.DE CERT.DE CTRL.VEH.OTROS ESTADOS</v>
          </cell>
          <cell r="H261">
            <v>0</v>
          </cell>
          <cell r="I261">
            <v>0</v>
          </cell>
          <cell r="J261">
            <v>1152646</v>
          </cell>
          <cell r="K261">
            <v>1152646</v>
          </cell>
          <cell r="L261">
            <v>0</v>
          </cell>
          <cell r="M261">
            <v>0</v>
          </cell>
          <cell r="N261">
            <v>1024386</v>
          </cell>
          <cell r="O261">
            <v>1024386</v>
          </cell>
          <cell r="P261">
            <v>0</v>
          </cell>
          <cell r="Q261">
            <v>0</v>
          </cell>
          <cell r="S261">
            <v>0</v>
          </cell>
          <cell r="W261">
            <v>0</v>
          </cell>
          <cell r="X261">
            <v>2177032</v>
          </cell>
          <cell r="AA261">
            <v>0</v>
          </cell>
          <cell r="AB261">
            <v>2177032</v>
          </cell>
          <cell r="AE261">
            <v>263</v>
          </cell>
          <cell r="AF261">
            <v>4</v>
          </cell>
          <cell r="AG261" t="str">
            <v>EXP.DE CERT.DE CTRL.VEH.OTROS ESTADOS</v>
          </cell>
          <cell r="AH261">
            <v>0</v>
          </cell>
          <cell r="AI261">
            <v>2177032</v>
          </cell>
        </row>
        <row r="262">
          <cell r="A262">
            <v>26305</v>
          </cell>
          <cell r="B262">
            <v>43705</v>
          </cell>
          <cell r="C262" t="str">
            <v>41431-7-005</v>
          </cell>
          <cell r="D262">
            <v>26305</v>
          </cell>
          <cell r="E262">
            <v>263</v>
          </cell>
          <cell r="F262">
            <v>5</v>
          </cell>
          <cell r="G262" t="str">
            <v>EXP.DE CERT.DE DOC.DE CTRL.VEHICULAR</v>
          </cell>
          <cell r="H262">
            <v>0</v>
          </cell>
          <cell r="I262">
            <v>0</v>
          </cell>
          <cell r="J262">
            <v>48412</v>
          </cell>
          <cell r="K262">
            <v>48412</v>
          </cell>
          <cell r="L262">
            <v>0</v>
          </cell>
          <cell r="M262">
            <v>0</v>
          </cell>
          <cell r="N262">
            <v>36218</v>
          </cell>
          <cell r="O262">
            <v>36218</v>
          </cell>
          <cell r="P262">
            <v>0</v>
          </cell>
          <cell r="Q262">
            <v>0</v>
          </cell>
          <cell r="S262">
            <v>0</v>
          </cell>
          <cell r="W262">
            <v>0</v>
          </cell>
          <cell r="X262">
            <v>84630</v>
          </cell>
          <cell r="AA262">
            <v>0</v>
          </cell>
          <cell r="AB262">
            <v>84630</v>
          </cell>
          <cell r="AE262">
            <v>263</v>
          </cell>
          <cell r="AF262">
            <v>5</v>
          </cell>
          <cell r="AG262" t="str">
            <v>EXP.DE CERT.DE DOC.DE CTRL.VEHICULAR</v>
          </cell>
          <cell r="AH262">
            <v>0</v>
          </cell>
          <cell r="AI262">
            <v>84630</v>
          </cell>
        </row>
        <row r="263">
          <cell r="A263">
            <v>26306</v>
          </cell>
          <cell r="B263">
            <v>43743</v>
          </cell>
          <cell r="C263" t="str">
            <v>41431-7-043</v>
          </cell>
          <cell r="D263">
            <v>26306</v>
          </cell>
          <cell r="E263">
            <v>263</v>
          </cell>
          <cell r="F263">
            <v>6</v>
          </cell>
          <cell r="G263" t="str">
            <v>EXPEDICION CONSTANCIA REGISTRO VEHICULAR</v>
          </cell>
          <cell r="H263">
            <v>0</v>
          </cell>
          <cell r="I263">
            <v>0</v>
          </cell>
          <cell r="J263">
            <v>7096710</v>
          </cell>
          <cell r="K263">
            <v>7096710</v>
          </cell>
          <cell r="L263">
            <v>0</v>
          </cell>
          <cell r="M263">
            <v>0</v>
          </cell>
          <cell r="N263">
            <v>8728218</v>
          </cell>
          <cell r="O263">
            <v>8728218</v>
          </cell>
          <cell r="P263">
            <v>0</v>
          </cell>
          <cell r="Q263">
            <v>0</v>
          </cell>
          <cell r="S263">
            <v>0</v>
          </cell>
          <cell r="W263">
            <v>0</v>
          </cell>
          <cell r="X263">
            <v>15824928</v>
          </cell>
          <cell r="AA263">
            <v>0</v>
          </cell>
          <cell r="AB263">
            <v>15824928</v>
          </cell>
          <cell r="AE263">
            <v>263</v>
          </cell>
          <cell r="AF263">
            <v>6</v>
          </cell>
          <cell r="AG263" t="str">
            <v>EXPEDICION CONSTANCIA REGISTRO VEHICULAR</v>
          </cell>
          <cell r="AH263">
            <v>0</v>
          </cell>
          <cell r="AI263">
            <v>15824928</v>
          </cell>
        </row>
        <row r="264">
          <cell r="A264">
            <v>26307</v>
          </cell>
          <cell r="B264">
            <v>43744</v>
          </cell>
          <cell r="C264" t="str">
            <v>41431-7-044</v>
          </cell>
          <cell r="D264">
            <v>26307</v>
          </cell>
          <cell r="E264">
            <v>263</v>
          </cell>
          <cell r="F264">
            <v>7</v>
          </cell>
          <cell r="G264" t="str">
            <v>REPOSICION CONSTANCIA REGISTRO VEHICULAR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S264">
            <v>0</v>
          </cell>
          <cell r="W264">
            <v>0</v>
          </cell>
          <cell r="X264">
            <v>0</v>
          </cell>
          <cell r="AA264">
            <v>0</v>
          </cell>
          <cell r="AB264">
            <v>0</v>
          </cell>
          <cell r="AE264">
            <v>263</v>
          </cell>
          <cell r="AF264">
            <v>7</v>
          </cell>
          <cell r="AG264" t="str">
            <v>REPOSICION CONSTANCIA REGISTRO VEHICULAR</v>
          </cell>
          <cell r="AH264">
            <v>0</v>
          </cell>
          <cell r="AI264">
            <v>0</v>
          </cell>
        </row>
        <row r="265">
          <cell r="A265">
            <v>26400</v>
          </cell>
          <cell r="B265">
            <v>43706</v>
          </cell>
          <cell r="C265" t="str">
            <v>41431-7-018</v>
          </cell>
          <cell r="D265">
            <v>26400</v>
          </cell>
          <cell r="E265">
            <v>264</v>
          </cell>
          <cell r="F265">
            <v>0</v>
          </cell>
          <cell r="G265" t="str">
            <v>PLACAS DE CIRCULACION VEHICULAR</v>
          </cell>
          <cell r="H265">
            <v>0</v>
          </cell>
          <cell r="I265">
            <v>0</v>
          </cell>
          <cell r="J265">
            <v>17659205</v>
          </cell>
          <cell r="K265">
            <v>17659205</v>
          </cell>
          <cell r="L265">
            <v>0</v>
          </cell>
          <cell r="M265">
            <v>0</v>
          </cell>
          <cell r="N265">
            <v>14853082</v>
          </cell>
          <cell r="O265">
            <v>14853082</v>
          </cell>
          <cell r="P265">
            <v>0</v>
          </cell>
          <cell r="Q265">
            <v>0</v>
          </cell>
          <cell r="S265">
            <v>0</v>
          </cell>
          <cell r="W265">
            <v>0</v>
          </cell>
          <cell r="X265">
            <v>32512287</v>
          </cell>
          <cell r="AA265">
            <v>0</v>
          </cell>
          <cell r="AB265">
            <v>32512287</v>
          </cell>
          <cell r="AE265">
            <v>264</v>
          </cell>
          <cell r="AF265">
            <v>0</v>
          </cell>
          <cell r="AG265" t="str">
            <v>PLACAS DE CIRCULACION VEHICULAR</v>
          </cell>
          <cell r="AH265">
            <v>0</v>
          </cell>
          <cell r="AI265">
            <v>32512287</v>
          </cell>
        </row>
        <row r="266">
          <cell r="A266">
            <v>26500</v>
          </cell>
          <cell r="B266">
            <v>43707</v>
          </cell>
          <cell r="C266" t="str">
            <v>41431-7-019</v>
          </cell>
          <cell r="D266">
            <v>26500</v>
          </cell>
          <cell r="E266">
            <v>265</v>
          </cell>
          <cell r="F266">
            <v>0</v>
          </cell>
          <cell r="G266" t="str">
            <v>LICENCIAS DE CONDUCIR</v>
          </cell>
          <cell r="H266">
            <v>0</v>
          </cell>
          <cell r="I266">
            <v>0</v>
          </cell>
          <cell r="J266">
            <v>32191630</v>
          </cell>
          <cell r="K266">
            <v>32191630</v>
          </cell>
          <cell r="L266">
            <v>0</v>
          </cell>
          <cell r="M266">
            <v>0</v>
          </cell>
          <cell r="N266">
            <v>29145570</v>
          </cell>
          <cell r="O266">
            <v>29145570</v>
          </cell>
          <cell r="P266">
            <v>0</v>
          </cell>
          <cell r="Q266">
            <v>0</v>
          </cell>
          <cell r="S266">
            <v>0</v>
          </cell>
          <cell r="W266">
            <v>0</v>
          </cell>
          <cell r="X266">
            <v>61337200</v>
          </cell>
          <cell r="AA266">
            <v>0</v>
          </cell>
          <cell r="AB266">
            <v>61337200</v>
          </cell>
          <cell r="AE266">
            <v>265</v>
          </cell>
          <cell r="AF266">
            <v>0</v>
          </cell>
          <cell r="AG266" t="str">
            <v>LICENCIAS DE CONDUCIR</v>
          </cell>
          <cell r="AH266">
            <v>0</v>
          </cell>
          <cell r="AI266">
            <v>61337200</v>
          </cell>
        </row>
        <row r="267">
          <cell r="A267">
            <v>26503</v>
          </cell>
          <cell r="B267">
            <v>43708</v>
          </cell>
          <cell r="C267" t="str">
            <v>41431-7-020</v>
          </cell>
          <cell r="D267">
            <v>26503</v>
          </cell>
          <cell r="E267">
            <v>265</v>
          </cell>
          <cell r="F267">
            <v>3</v>
          </cell>
          <cell r="G267" t="str">
            <v>EXP.DE CERT.DE LICENCIAS DE CONDUCIR</v>
          </cell>
          <cell r="H267">
            <v>0</v>
          </cell>
          <cell r="I267">
            <v>0</v>
          </cell>
          <cell r="J267">
            <v>18928</v>
          </cell>
          <cell r="K267">
            <v>18928</v>
          </cell>
          <cell r="L267">
            <v>0</v>
          </cell>
          <cell r="M267">
            <v>0</v>
          </cell>
          <cell r="N267">
            <v>20020</v>
          </cell>
          <cell r="O267">
            <v>20020</v>
          </cell>
          <cell r="P267">
            <v>0</v>
          </cell>
          <cell r="Q267">
            <v>0</v>
          </cell>
          <cell r="S267">
            <v>0</v>
          </cell>
          <cell r="W267">
            <v>0</v>
          </cell>
          <cell r="X267">
            <v>38948</v>
          </cell>
          <cell r="AA267">
            <v>0</v>
          </cell>
          <cell r="AB267">
            <v>38948</v>
          </cell>
          <cell r="AE267">
            <v>265</v>
          </cell>
          <cell r="AF267">
            <v>3</v>
          </cell>
          <cell r="AG267" t="str">
            <v>EXP.DE CERT.DE LICENCIAS DE CONDUCIR</v>
          </cell>
          <cell r="AH267">
            <v>0</v>
          </cell>
          <cell r="AI267">
            <v>38948</v>
          </cell>
        </row>
        <row r="268">
          <cell r="A268">
            <v>26600</v>
          </cell>
          <cell r="B268">
            <v>43709</v>
          </cell>
          <cell r="C268" t="str">
            <v>41431-7-021</v>
          </cell>
          <cell r="D268">
            <v>26600</v>
          </cell>
          <cell r="E268">
            <v>266</v>
          </cell>
          <cell r="F268">
            <v>0</v>
          </cell>
          <cell r="G268" t="str">
            <v>DUPLICADOS DE LICENCIAS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S268">
            <v>0</v>
          </cell>
          <cell r="W268">
            <v>0</v>
          </cell>
          <cell r="X268">
            <v>0</v>
          </cell>
          <cell r="AA268">
            <v>0</v>
          </cell>
          <cell r="AB268">
            <v>0</v>
          </cell>
          <cell r="AE268">
            <v>266</v>
          </cell>
          <cell r="AF268">
            <v>0</v>
          </cell>
          <cell r="AG268" t="str">
            <v>DUPLICADOS DE LICENCIAS</v>
          </cell>
          <cell r="AH268">
            <v>0</v>
          </cell>
          <cell r="AI268">
            <v>0</v>
          </cell>
        </row>
        <row r="269">
          <cell r="A269">
            <v>26700</v>
          </cell>
          <cell r="B269">
            <v>43710</v>
          </cell>
          <cell r="C269" t="str">
            <v>41431-7-022</v>
          </cell>
          <cell r="D269">
            <v>26700</v>
          </cell>
          <cell r="E269">
            <v>267</v>
          </cell>
          <cell r="F269">
            <v>0</v>
          </cell>
          <cell r="G269" t="str">
            <v>DUPLICADOS DE TARJETAS DE CIRCULACION</v>
          </cell>
          <cell r="H269">
            <v>0</v>
          </cell>
          <cell r="I269">
            <v>0</v>
          </cell>
          <cell r="J269">
            <v>264143</v>
          </cell>
          <cell r="K269">
            <v>264143</v>
          </cell>
          <cell r="L269">
            <v>0</v>
          </cell>
          <cell r="M269">
            <v>0</v>
          </cell>
          <cell r="N269">
            <v>658240</v>
          </cell>
          <cell r="O269">
            <v>658240</v>
          </cell>
          <cell r="P269">
            <v>0</v>
          </cell>
          <cell r="Q269">
            <v>0</v>
          </cell>
          <cell r="S269">
            <v>0</v>
          </cell>
          <cell r="W269">
            <v>0</v>
          </cell>
          <cell r="X269">
            <v>922383</v>
          </cell>
          <cell r="AA269">
            <v>0</v>
          </cell>
          <cell r="AB269">
            <v>922383</v>
          </cell>
          <cell r="AE269">
            <v>267</v>
          </cell>
          <cell r="AF269">
            <v>0</v>
          </cell>
          <cell r="AG269" t="str">
            <v>DUPLICADOS DE TARJETAS DE CIRCULACION</v>
          </cell>
          <cell r="AH269">
            <v>0</v>
          </cell>
          <cell r="AI269">
            <v>922383</v>
          </cell>
        </row>
        <row r="270">
          <cell r="A270">
            <v>26800</v>
          </cell>
          <cell r="B270">
            <v>43711</v>
          </cell>
          <cell r="C270" t="str">
            <v>41431-7-023</v>
          </cell>
          <cell r="D270">
            <v>26800</v>
          </cell>
          <cell r="E270">
            <v>268</v>
          </cell>
          <cell r="F270">
            <v>0</v>
          </cell>
          <cell r="G270" t="str">
            <v>BAJAS DE VEHICULOS DE MOTOR</v>
          </cell>
          <cell r="H270">
            <v>0</v>
          </cell>
          <cell r="I270">
            <v>0</v>
          </cell>
          <cell r="J270">
            <v>2133260</v>
          </cell>
          <cell r="K270">
            <v>2133260</v>
          </cell>
          <cell r="L270">
            <v>0</v>
          </cell>
          <cell r="M270">
            <v>0</v>
          </cell>
          <cell r="N270">
            <v>2146326</v>
          </cell>
          <cell r="O270">
            <v>2146326</v>
          </cell>
          <cell r="P270">
            <v>0</v>
          </cell>
          <cell r="Q270">
            <v>0</v>
          </cell>
          <cell r="S270">
            <v>0</v>
          </cell>
          <cell r="W270">
            <v>0</v>
          </cell>
          <cell r="X270">
            <v>4279586</v>
          </cell>
          <cell r="AA270">
            <v>0</v>
          </cell>
          <cell r="AB270">
            <v>4279586</v>
          </cell>
          <cell r="AE270">
            <v>268</v>
          </cell>
          <cell r="AF270">
            <v>0</v>
          </cell>
          <cell r="AG270" t="str">
            <v>BAJAS DE VEHICULOS DE MOTOR</v>
          </cell>
          <cell r="AH270">
            <v>0</v>
          </cell>
          <cell r="AI270">
            <v>4279586</v>
          </cell>
        </row>
        <row r="271">
          <cell r="A271">
            <v>26801</v>
          </cell>
          <cell r="B271">
            <v>43745</v>
          </cell>
          <cell r="C271" t="str">
            <v>41431-7-045</v>
          </cell>
          <cell r="D271">
            <v>26801</v>
          </cell>
          <cell r="E271">
            <v>268</v>
          </cell>
          <cell r="F271">
            <v>1</v>
          </cell>
          <cell r="G271" t="str">
            <v>SUBSIDIO BAJA VEHICULO DE MOTOR POR ROBO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S271">
            <v>0</v>
          </cell>
          <cell r="W271">
            <v>0</v>
          </cell>
          <cell r="X271">
            <v>0</v>
          </cell>
          <cell r="AA271">
            <v>0</v>
          </cell>
          <cell r="AB271">
            <v>0</v>
          </cell>
          <cell r="AE271">
            <v>268</v>
          </cell>
          <cell r="AF271">
            <v>1</v>
          </cell>
          <cell r="AG271" t="str">
            <v>SUBSIDIO BAJA VEHICULO DE MOTOR POR ROBO</v>
          </cell>
          <cell r="AH271">
            <v>0</v>
          </cell>
          <cell r="AI271">
            <v>0</v>
          </cell>
        </row>
        <row r="272">
          <cell r="A272">
            <v>26802</v>
          </cell>
          <cell r="B272">
            <v>43748</v>
          </cell>
          <cell r="C272" t="str">
            <v>41431-7-047</v>
          </cell>
          <cell r="D272">
            <v>26802</v>
          </cell>
          <cell r="E272">
            <v>268</v>
          </cell>
          <cell r="F272">
            <v>2</v>
          </cell>
          <cell r="G272" t="str">
            <v>SUBSIDIO BAJA POR PERDIDA</v>
          </cell>
          <cell r="H272">
            <v>0</v>
          </cell>
          <cell r="I272">
            <v>0</v>
          </cell>
          <cell r="J272">
            <v>-406682</v>
          </cell>
          <cell r="K272">
            <v>-406682</v>
          </cell>
          <cell r="L272">
            <v>0</v>
          </cell>
          <cell r="M272">
            <v>0</v>
          </cell>
          <cell r="N272">
            <v>-436800</v>
          </cell>
          <cell r="O272">
            <v>-436800</v>
          </cell>
          <cell r="P272">
            <v>0</v>
          </cell>
          <cell r="Q272">
            <v>0</v>
          </cell>
          <cell r="S272">
            <v>0</v>
          </cell>
          <cell r="W272">
            <v>0</v>
          </cell>
          <cell r="X272">
            <v>-843482</v>
          </cell>
          <cell r="AA272">
            <v>0</v>
          </cell>
          <cell r="AB272">
            <v>-843482</v>
          </cell>
          <cell r="AE272">
            <v>268</v>
          </cell>
          <cell r="AF272">
            <v>2</v>
          </cell>
          <cell r="AG272" t="str">
            <v>SUBSIDIO BAJA POR PERDIDA</v>
          </cell>
          <cell r="AH272">
            <v>0</v>
          </cell>
          <cell r="AI272">
            <v>-843482</v>
          </cell>
        </row>
        <row r="273">
          <cell r="A273">
            <v>26901</v>
          </cell>
          <cell r="B273">
            <v>45301</v>
          </cell>
          <cell r="C273" t="str">
            <v>41441-3-001</v>
          </cell>
          <cell r="D273">
            <v>26901</v>
          </cell>
          <cell r="E273">
            <v>269</v>
          </cell>
          <cell r="F273">
            <v>1</v>
          </cell>
          <cell r="G273" t="str">
            <v>MULTAS DE CONTROL VEHICULAR</v>
          </cell>
          <cell r="H273">
            <v>0</v>
          </cell>
          <cell r="I273">
            <v>0</v>
          </cell>
          <cell r="J273">
            <v>5960</v>
          </cell>
          <cell r="K273">
            <v>5960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S273">
            <v>0</v>
          </cell>
          <cell r="W273">
            <v>0</v>
          </cell>
          <cell r="X273">
            <v>5960</v>
          </cell>
          <cell r="AA273">
            <v>0</v>
          </cell>
          <cell r="AB273">
            <v>5960</v>
          </cell>
          <cell r="AE273">
            <v>269</v>
          </cell>
          <cell r="AF273">
            <v>1</v>
          </cell>
          <cell r="AG273" t="str">
            <v>MULTAS DE CONTROL VEHICULAR</v>
          </cell>
          <cell r="AH273">
            <v>0</v>
          </cell>
          <cell r="AI273">
            <v>5960</v>
          </cell>
        </row>
        <row r="274">
          <cell r="A274">
            <v>26902</v>
          </cell>
          <cell r="B274">
            <v>61940</v>
          </cell>
          <cell r="C274" t="str">
            <v>41691-3-003</v>
          </cell>
          <cell r="D274">
            <v>26902</v>
          </cell>
          <cell r="E274">
            <v>269</v>
          </cell>
          <cell r="F274">
            <v>2</v>
          </cell>
          <cell r="G274" t="str">
            <v>INTERESES POR CONVENIO CONTROL VEHICULAR</v>
          </cell>
          <cell r="H274">
            <v>0</v>
          </cell>
          <cell r="I274">
            <v>0</v>
          </cell>
          <cell r="J274">
            <v>3225152.74</v>
          </cell>
          <cell r="K274">
            <v>3225152.74</v>
          </cell>
          <cell r="L274">
            <v>0</v>
          </cell>
          <cell r="M274">
            <v>0</v>
          </cell>
          <cell r="N274">
            <v>2657639.8199999998</v>
          </cell>
          <cell r="O274">
            <v>2657639.8199999998</v>
          </cell>
          <cell r="P274">
            <v>0</v>
          </cell>
          <cell r="Q274">
            <v>0</v>
          </cell>
          <cell r="S274">
            <v>0</v>
          </cell>
          <cell r="W274">
            <v>0</v>
          </cell>
          <cell r="X274">
            <v>5882792.5600000005</v>
          </cell>
          <cell r="AA274">
            <v>0</v>
          </cell>
          <cell r="AB274">
            <v>5882792.5599999996</v>
          </cell>
          <cell r="AE274">
            <v>269</v>
          </cell>
          <cell r="AF274">
            <v>2</v>
          </cell>
          <cell r="AG274" t="str">
            <v>INTERESES POR CONVENIO CONTROL VEHICULAR</v>
          </cell>
          <cell r="AH274">
            <v>0</v>
          </cell>
          <cell r="AI274">
            <v>5882792.5599999996</v>
          </cell>
        </row>
        <row r="275">
          <cell r="A275">
            <v>26903</v>
          </cell>
          <cell r="B275">
            <v>45303</v>
          </cell>
          <cell r="C275" t="str">
            <v>41441-3-003</v>
          </cell>
          <cell r="D275">
            <v>26903</v>
          </cell>
          <cell r="E275">
            <v>269</v>
          </cell>
          <cell r="F275">
            <v>3</v>
          </cell>
          <cell r="G275" t="str">
            <v>SANCIONES POR CANJE DE PLACAS EXTEMP</v>
          </cell>
          <cell r="H275">
            <v>0</v>
          </cell>
          <cell r="I275">
            <v>0</v>
          </cell>
          <cell r="J275">
            <v>6383251</v>
          </cell>
          <cell r="K275">
            <v>6383251</v>
          </cell>
          <cell r="L275">
            <v>0</v>
          </cell>
          <cell r="M275">
            <v>0</v>
          </cell>
          <cell r="N275">
            <v>4108377</v>
          </cell>
          <cell r="O275">
            <v>4108377</v>
          </cell>
          <cell r="P275">
            <v>0</v>
          </cell>
          <cell r="Q275">
            <v>0</v>
          </cell>
          <cell r="S275">
            <v>0</v>
          </cell>
          <cell r="W275">
            <v>0</v>
          </cell>
          <cell r="X275">
            <v>10491628</v>
          </cell>
          <cell r="AA275">
            <v>0</v>
          </cell>
          <cell r="AB275">
            <v>10491628</v>
          </cell>
          <cell r="AE275">
            <v>269</v>
          </cell>
          <cell r="AF275">
            <v>3</v>
          </cell>
          <cell r="AG275" t="str">
            <v>SANCIONES POR CANJE DE PLACAS EXTEMP</v>
          </cell>
          <cell r="AH275">
            <v>0</v>
          </cell>
          <cell r="AI275">
            <v>10491628</v>
          </cell>
        </row>
        <row r="276">
          <cell r="A276">
            <v>26904</v>
          </cell>
          <cell r="B276">
            <v>45304</v>
          </cell>
          <cell r="C276" t="str">
            <v>41441-3-004</v>
          </cell>
          <cell r="D276">
            <v>26904</v>
          </cell>
          <cell r="E276">
            <v>269</v>
          </cell>
          <cell r="F276">
            <v>4</v>
          </cell>
          <cell r="G276" t="str">
            <v>SAN.DE DER.DE CONTROL VEHICULAR PTE.AÑO</v>
          </cell>
          <cell r="H276">
            <v>0</v>
          </cell>
          <cell r="I276">
            <v>0</v>
          </cell>
          <cell r="J276">
            <v>2436</v>
          </cell>
          <cell r="K276">
            <v>2436</v>
          </cell>
          <cell r="L276">
            <v>0</v>
          </cell>
          <cell r="M276">
            <v>0</v>
          </cell>
          <cell r="N276">
            <v>8975832</v>
          </cell>
          <cell r="O276">
            <v>8975832</v>
          </cell>
          <cell r="P276">
            <v>0</v>
          </cell>
          <cell r="Q276">
            <v>0</v>
          </cell>
          <cell r="S276">
            <v>0</v>
          </cell>
          <cell r="W276">
            <v>0</v>
          </cell>
          <cell r="X276">
            <v>8978268</v>
          </cell>
          <cell r="AA276">
            <v>0</v>
          </cell>
          <cell r="AB276">
            <v>8978268</v>
          </cell>
          <cell r="AE276">
            <v>269</v>
          </cell>
          <cell r="AF276">
            <v>4</v>
          </cell>
          <cell r="AG276" t="str">
            <v>SAN.DE DER.DE CONTROL VEHICULAR PTE.AÑO</v>
          </cell>
          <cell r="AH276">
            <v>0</v>
          </cell>
          <cell r="AI276">
            <v>8978268</v>
          </cell>
        </row>
        <row r="277">
          <cell r="A277">
            <v>26905</v>
          </cell>
          <cell r="B277">
            <v>45305</v>
          </cell>
          <cell r="C277" t="str">
            <v>41441-3-005</v>
          </cell>
          <cell r="D277">
            <v>26905</v>
          </cell>
          <cell r="E277">
            <v>269</v>
          </cell>
          <cell r="F277">
            <v>5</v>
          </cell>
          <cell r="G277" t="str">
            <v>SAN.DE DER.DE CONTROL VEHICULAR REZAGO</v>
          </cell>
          <cell r="H277">
            <v>0</v>
          </cell>
          <cell r="I277">
            <v>0</v>
          </cell>
          <cell r="J277">
            <v>6575449.6699999999</v>
          </cell>
          <cell r="K277">
            <v>6575449.6699999999</v>
          </cell>
          <cell r="L277">
            <v>0</v>
          </cell>
          <cell r="M277">
            <v>0</v>
          </cell>
          <cell r="N277">
            <v>5126896.12</v>
          </cell>
          <cell r="O277">
            <v>5126896.12</v>
          </cell>
          <cell r="P277">
            <v>0</v>
          </cell>
          <cell r="Q277">
            <v>0</v>
          </cell>
          <cell r="S277">
            <v>0</v>
          </cell>
          <cell r="W277">
            <v>0</v>
          </cell>
          <cell r="X277">
            <v>11702345.789999999</v>
          </cell>
          <cell r="AA277">
            <v>0</v>
          </cell>
          <cell r="AB277">
            <v>11702345.789999999</v>
          </cell>
          <cell r="AE277">
            <v>269</v>
          </cell>
          <cell r="AF277">
            <v>5</v>
          </cell>
          <cell r="AG277" t="str">
            <v>SAN.DE DER.DE CONTROL VEHICULAR REZAGO</v>
          </cell>
          <cell r="AH277">
            <v>0</v>
          </cell>
          <cell r="AI277">
            <v>11702345.789999999</v>
          </cell>
        </row>
        <row r="278">
          <cell r="A278">
            <v>26906</v>
          </cell>
          <cell r="B278">
            <v>43712</v>
          </cell>
          <cell r="C278" t="str">
            <v>41431-7-024</v>
          </cell>
          <cell r="D278">
            <v>26906</v>
          </cell>
          <cell r="E278">
            <v>269</v>
          </cell>
          <cell r="F278">
            <v>6</v>
          </cell>
          <cell r="G278" t="str">
            <v>10% INFRACC.DE TRANSITO AREA METR.</v>
          </cell>
          <cell r="H278">
            <v>0</v>
          </cell>
          <cell r="I278">
            <v>0</v>
          </cell>
          <cell r="J278">
            <v>7992680.4699999997</v>
          </cell>
          <cell r="K278">
            <v>7992680.4699999997</v>
          </cell>
          <cell r="L278">
            <v>0</v>
          </cell>
          <cell r="M278">
            <v>0</v>
          </cell>
          <cell r="N278">
            <v>3804316.54</v>
          </cell>
          <cell r="O278">
            <v>3804316.54</v>
          </cell>
          <cell r="P278">
            <v>0</v>
          </cell>
          <cell r="Q278">
            <v>0</v>
          </cell>
          <cell r="S278">
            <v>0</v>
          </cell>
          <cell r="W278">
            <v>0</v>
          </cell>
          <cell r="X278">
            <v>11796997.01</v>
          </cell>
          <cell r="AA278">
            <v>0</v>
          </cell>
          <cell r="AB278">
            <v>11796997.01</v>
          </cell>
          <cell r="AE278">
            <v>269</v>
          </cell>
          <cell r="AF278">
            <v>6</v>
          </cell>
          <cell r="AG278" t="str">
            <v>10% INFRACC.DE TRANSITO AREA METR.</v>
          </cell>
          <cell r="AH278">
            <v>0</v>
          </cell>
          <cell r="AI278">
            <v>11796997.01</v>
          </cell>
        </row>
        <row r="279">
          <cell r="A279">
            <v>26907</v>
          </cell>
          <cell r="B279">
            <v>43713</v>
          </cell>
          <cell r="C279" t="str">
            <v>41431-7-025</v>
          </cell>
          <cell r="D279">
            <v>26907</v>
          </cell>
          <cell r="E279">
            <v>269</v>
          </cell>
          <cell r="F279">
            <v>7</v>
          </cell>
          <cell r="G279" t="str">
            <v>EXDECENTE PAGOS CONTROL VEHICULAR</v>
          </cell>
          <cell r="H279">
            <v>0</v>
          </cell>
          <cell r="I279">
            <v>0</v>
          </cell>
          <cell r="J279">
            <v>237679.19</v>
          </cell>
          <cell r="K279">
            <v>237679.19</v>
          </cell>
          <cell r="L279">
            <v>0</v>
          </cell>
          <cell r="M279">
            <v>0</v>
          </cell>
          <cell r="N279">
            <v>241877.35</v>
          </cell>
          <cell r="O279">
            <v>241877.35</v>
          </cell>
          <cell r="P279">
            <v>0</v>
          </cell>
          <cell r="Q279">
            <v>0</v>
          </cell>
          <cell r="S279">
            <v>0</v>
          </cell>
          <cell r="W279">
            <v>0</v>
          </cell>
          <cell r="X279">
            <v>479556.54000000004</v>
          </cell>
          <cell r="AA279">
            <v>0</v>
          </cell>
          <cell r="AB279">
            <v>479556.54</v>
          </cell>
          <cell r="AE279">
            <v>269</v>
          </cell>
          <cell r="AF279">
            <v>7</v>
          </cell>
          <cell r="AG279" t="str">
            <v>EXDECENTE PAGOS CONTROL VEHICULAR</v>
          </cell>
          <cell r="AH279">
            <v>0</v>
          </cell>
          <cell r="AI279">
            <v>479556.54</v>
          </cell>
        </row>
        <row r="280">
          <cell r="A280">
            <v>26908</v>
          </cell>
          <cell r="B280">
            <v>45306</v>
          </cell>
          <cell r="C280" t="str">
            <v>41441-3-006</v>
          </cell>
          <cell r="D280">
            <v>26908</v>
          </cell>
          <cell r="E280">
            <v>269</v>
          </cell>
          <cell r="F280">
            <v>8</v>
          </cell>
          <cell r="G280" t="str">
            <v>RECARGOS CONVENIO CONTROL VEHICULAR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S280">
            <v>0</v>
          </cell>
          <cell r="W280">
            <v>0</v>
          </cell>
          <cell r="X280">
            <v>0</v>
          </cell>
          <cell r="AA280">
            <v>0</v>
          </cell>
          <cell r="AB280">
            <v>0</v>
          </cell>
          <cell r="AE280">
            <v>269</v>
          </cell>
          <cell r="AF280">
            <v>8</v>
          </cell>
          <cell r="AG280" t="str">
            <v>RECARGOS CONVENIO CONTROL VEHICULAR</v>
          </cell>
          <cell r="AH280">
            <v>0</v>
          </cell>
          <cell r="AI280">
            <v>0</v>
          </cell>
        </row>
        <row r="281">
          <cell r="A281">
            <v>26909</v>
          </cell>
          <cell r="B281">
            <v>45307</v>
          </cell>
          <cell r="C281" t="str">
            <v>41441-3-007</v>
          </cell>
          <cell r="D281">
            <v>26909</v>
          </cell>
          <cell r="E281">
            <v>269</v>
          </cell>
          <cell r="F281">
            <v>9</v>
          </cell>
          <cell r="G281" t="str">
            <v>GASTOS DE EJECUCION CONV.CONTROL VEH.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S281">
            <v>0</v>
          </cell>
          <cell r="W281">
            <v>0</v>
          </cell>
          <cell r="X281">
            <v>0</v>
          </cell>
          <cell r="AA281">
            <v>0</v>
          </cell>
          <cell r="AB281">
            <v>0</v>
          </cell>
          <cell r="AE281">
            <v>269</v>
          </cell>
          <cell r="AF281">
            <v>9</v>
          </cell>
          <cell r="AG281" t="str">
            <v>GASTOS DE EJECUCION CONV.CONTROL VEH.</v>
          </cell>
          <cell r="AH281">
            <v>0</v>
          </cell>
          <cell r="AI281">
            <v>0</v>
          </cell>
        </row>
        <row r="282">
          <cell r="A282">
            <v>26910</v>
          </cell>
          <cell r="B282">
            <v>43714</v>
          </cell>
          <cell r="C282" t="str">
            <v>41431-7-026</v>
          </cell>
          <cell r="D282">
            <v>26910</v>
          </cell>
          <cell r="E282">
            <v>269</v>
          </cell>
          <cell r="F282">
            <v>10</v>
          </cell>
          <cell r="G282" t="str">
            <v>QUALITAS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S282">
            <v>0</v>
          </cell>
          <cell r="W282">
            <v>0</v>
          </cell>
          <cell r="X282">
            <v>0</v>
          </cell>
          <cell r="AA282">
            <v>0</v>
          </cell>
          <cell r="AB282">
            <v>0</v>
          </cell>
          <cell r="AE282">
            <v>269</v>
          </cell>
          <cell r="AF282">
            <v>10</v>
          </cell>
          <cell r="AG282" t="str">
            <v>QUALITAS</v>
          </cell>
          <cell r="AH282">
            <v>0</v>
          </cell>
          <cell r="AI282">
            <v>0</v>
          </cell>
        </row>
        <row r="283">
          <cell r="A283">
            <v>26911</v>
          </cell>
          <cell r="B283">
            <v>43715</v>
          </cell>
          <cell r="C283" t="str">
            <v>41431-7-027</v>
          </cell>
          <cell r="D283">
            <v>26911</v>
          </cell>
          <cell r="E283">
            <v>269</v>
          </cell>
          <cell r="F283">
            <v>11</v>
          </cell>
          <cell r="G283" t="str">
            <v>ZURICH SEGUROS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S283">
            <v>0</v>
          </cell>
          <cell r="W283">
            <v>0</v>
          </cell>
          <cell r="X283">
            <v>0</v>
          </cell>
          <cell r="AA283">
            <v>0</v>
          </cell>
          <cell r="AB283">
            <v>0</v>
          </cell>
          <cell r="AE283">
            <v>269</v>
          </cell>
          <cell r="AF283">
            <v>11</v>
          </cell>
          <cell r="AG283" t="str">
            <v>ZURICH SEGUROS</v>
          </cell>
          <cell r="AH283">
            <v>0</v>
          </cell>
          <cell r="AI283">
            <v>0</v>
          </cell>
        </row>
        <row r="284">
          <cell r="A284">
            <v>26912</v>
          </cell>
          <cell r="B284">
            <v>43716</v>
          </cell>
          <cell r="C284" t="str">
            <v>41431-7-028</v>
          </cell>
          <cell r="D284">
            <v>26912</v>
          </cell>
          <cell r="E284">
            <v>269</v>
          </cell>
          <cell r="F284">
            <v>12</v>
          </cell>
          <cell r="G284" t="str">
            <v>SEGUROS BANORTE GENERALI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S284">
            <v>0</v>
          </cell>
          <cell r="W284">
            <v>0</v>
          </cell>
          <cell r="X284">
            <v>0</v>
          </cell>
          <cell r="AA284">
            <v>0</v>
          </cell>
          <cell r="AB284">
            <v>0</v>
          </cell>
          <cell r="AE284">
            <v>269</v>
          </cell>
          <cell r="AF284">
            <v>12</v>
          </cell>
          <cell r="AG284" t="str">
            <v>SEGUROS BANORTE GENERALI</v>
          </cell>
          <cell r="AH284">
            <v>0</v>
          </cell>
          <cell r="AI284">
            <v>0</v>
          </cell>
        </row>
        <row r="285">
          <cell r="A285">
            <v>26913</v>
          </cell>
          <cell r="B285">
            <v>43717</v>
          </cell>
          <cell r="C285" t="str">
            <v>41431-7-029</v>
          </cell>
          <cell r="D285">
            <v>26913</v>
          </cell>
          <cell r="E285">
            <v>269</v>
          </cell>
          <cell r="F285">
            <v>13</v>
          </cell>
          <cell r="G285" t="str">
            <v>SEGUROS ATLAS, S.A.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S285">
            <v>0</v>
          </cell>
          <cell r="W285">
            <v>0</v>
          </cell>
          <cell r="X285">
            <v>0</v>
          </cell>
          <cell r="AA285">
            <v>0</v>
          </cell>
          <cell r="AB285">
            <v>0</v>
          </cell>
          <cell r="AE285">
            <v>269</v>
          </cell>
          <cell r="AF285">
            <v>13</v>
          </cell>
          <cell r="AG285" t="str">
            <v>SEGUROS ATLAS, S.A.</v>
          </cell>
          <cell r="AH285">
            <v>0</v>
          </cell>
          <cell r="AI285">
            <v>0</v>
          </cell>
        </row>
        <row r="286">
          <cell r="A286">
            <v>26914</v>
          </cell>
          <cell r="B286">
            <v>43718</v>
          </cell>
          <cell r="C286" t="str">
            <v>41431-7-030</v>
          </cell>
          <cell r="D286">
            <v>26914</v>
          </cell>
          <cell r="E286">
            <v>269</v>
          </cell>
          <cell r="F286">
            <v>14</v>
          </cell>
          <cell r="G286" t="str">
            <v>SEGUROS AFIRME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S286">
            <v>0</v>
          </cell>
          <cell r="W286">
            <v>0</v>
          </cell>
          <cell r="X286">
            <v>0</v>
          </cell>
          <cell r="AA286">
            <v>0</v>
          </cell>
          <cell r="AB286">
            <v>0</v>
          </cell>
          <cell r="AE286">
            <v>269</v>
          </cell>
          <cell r="AF286">
            <v>14</v>
          </cell>
          <cell r="AG286" t="str">
            <v>SEGUROS AFIRME</v>
          </cell>
          <cell r="AH286">
            <v>0</v>
          </cell>
          <cell r="AI286">
            <v>0</v>
          </cell>
        </row>
        <row r="287">
          <cell r="A287">
            <v>26915</v>
          </cell>
          <cell r="B287">
            <v>43719</v>
          </cell>
          <cell r="C287" t="str">
            <v>41431-7-031</v>
          </cell>
          <cell r="D287">
            <v>26915</v>
          </cell>
          <cell r="E287">
            <v>269</v>
          </cell>
          <cell r="F287">
            <v>15</v>
          </cell>
          <cell r="G287" t="str">
            <v>SEGUROS BANCOMER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S287">
            <v>0</v>
          </cell>
          <cell r="W287">
            <v>0</v>
          </cell>
          <cell r="X287">
            <v>0</v>
          </cell>
          <cell r="AA287">
            <v>0</v>
          </cell>
          <cell r="AB287">
            <v>0</v>
          </cell>
          <cell r="AE287">
            <v>269</v>
          </cell>
          <cell r="AF287">
            <v>15</v>
          </cell>
          <cell r="AG287" t="str">
            <v>SEGUROS BANCOMER</v>
          </cell>
          <cell r="AH287">
            <v>0</v>
          </cell>
          <cell r="AI287">
            <v>0</v>
          </cell>
        </row>
        <row r="288">
          <cell r="A288">
            <v>26916</v>
          </cell>
          <cell r="B288">
            <v>43720</v>
          </cell>
          <cell r="C288" t="str">
            <v>41431-7-032</v>
          </cell>
          <cell r="D288">
            <v>26916</v>
          </cell>
          <cell r="E288">
            <v>269</v>
          </cell>
          <cell r="F288">
            <v>16</v>
          </cell>
          <cell r="G288" t="str">
            <v>10% INFRACC.DE TRANSITO ELECTRONICAS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90.85</v>
          </cell>
          <cell r="O288">
            <v>90.85</v>
          </cell>
          <cell r="P288">
            <v>0</v>
          </cell>
          <cell r="Q288">
            <v>0</v>
          </cell>
          <cell r="S288">
            <v>0</v>
          </cell>
          <cell r="W288">
            <v>0</v>
          </cell>
          <cell r="X288">
            <v>90.85</v>
          </cell>
          <cell r="AA288">
            <v>0</v>
          </cell>
          <cell r="AB288">
            <v>90.85</v>
          </cell>
          <cell r="AE288">
            <v>269</v>
          </cell>
          <cell r="AF288">
            <v>16</v>
          </cell>
          <cell r="AG288" t="str">
            <v>10% INFRACC.DE TRANSITO ELECTRONICAS</v>
          </cell>
          <cell r="AH288">
            <v>0</v>
          </cell>
          <cell r="AI288">
            <v>90.85</v>
          </cell>
        </row>
        <row r="289">
          <cell r="A289">
            <v>26917</v>
          </cell>
          <cell r="B289">
            <v>43721</v>
          </cell>
          <cell r="C289" t="str">
            <v>41431-7-033</v>
          </cell>
          <cell r="D289">
            <v>26917</v>
          </cell>
          <cell r="E289">
            <v>269</v>
          </cell>
          <cell r="F289">
            <v>17</v>
          </cell>
          <cell r="G289" t="str">
            <v>1ER.SORTEO ABRE UNA PTA.A LA SUERTE(REF)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S289">
            <v>0</v>
          </cell>
          <cell r="W289">
            <v>0</v>
          </cell>
          <cell r="X289">
            <v>0</v>
          </cell>
          <cell r="AA289">
            <v>0</v>
          </cell>
          <cell r="AB289">
            <v>0</v>
          </cell>
          <cell r="AE289">
            <v>269</v>
          </cell>
          <cell r="AF289">
            <v>17</v>
          </cell>
          <cell r="AG289" t="str">
            <v>1ER.SORTEO ABRE UNA PTA.A LA SUERTE(REF)</v>
          </cell>
          <cell r="AH289">
            <v>0</v>
          </cell>
          <cell r="AI289">
            <v>0</v>
          </cell>
        </row>
        <row r="290">
          <cell r="A290">
            <v>26918</v>
          </cell>
          <cell r="B290">
            <v>43722</v>
          </cell>
          <cell r="C290" t="str">
            <v>41431-7-034</v>
          </cell>
          <cell r="D290">
            <v>26918</v>
          </cell>
          <cell r="E290">
            <v>269</v>
          </cell>
          <cell r="F290">
            <v>18</v>
          </cell>
          <cell r="G290" t="str">
            <v>1ER.SORTEO ABRE UNA PTA.A LA SUERTE(LIC)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S290">
            <v>0</v>
          </cell>
          <cell r="W290">
            <v>0</v>
          </cell>
          <cell r="X290">
            <v>0</v>
          </cell>
          <cell r="AA290">
            <v>0</v>
          </cell>
          <cell r="AB290">
            <v>0</v>
          </cell>
          <cell r="AE290">
            <v>269</v>
          </cell>
          <cell r="AF290">
            <v>18</v>
          </cell>
          <cell r="AG290" t="str">
            <v>1ER.SORTEO ABRE UNA PTA.A LA SUERTE(LIC)</v>
          </cell>
          <cell r="AH290">
            <v>0</v>
          </cell>
          <cell r="AI290">
            <v>0</v>
          </cell>
        </row>
        <row r="291">
          <cell r="A291">
            <v>26919</v>
          </cell>
          <cell r="B291">
            <v>43723</v>
          </cell>
          <cell r="C291" t="str">
            <v>41431-7-035</v>
          </cell>
          <cell r="D291">
            <v>26919</v>
          </cell>
          <cell r="E291">
            <v>269</v>
          </cell>
          <cell r="F291">
            <v>19</v>
          </cell>
          <cell r="G291" t="str">
            <v>SERVICIOS DE MENSAJERIA</v>
          </cell>
          <cell r="H291">
            <v>0</v>
          </cell>
          <cell r="I291">
            <v>0</v>
          </cell>
          <cell r="J291">
            <v>4026.28</v>
          </cell>
          <cell r="K291">
            <v>4026.28</v>
          </cell>
          <cell r="L291">
            <v>0</v>
          </cell>
          <cell r="M291">
            <v>0</v>
          </cell>
          <cell r="N291">
            <v>11473.09</v>
          </cell>
          <cell r="O291">
            <v>11473.09</v>
          </cell>
          <cell r="P291">
            <v>0</v>
          </cell>
          <cell r="Q291">
            <v>0</v>
          </cell>
          <cell r="S291">
            <v>0</v>
          </cell>
          <cell r="W291">
            <v>0</v>
          </cell>
          <cell r="X291">
            <v>15499.37</v>
          </cell>
          <cell r="AA291">
            <v>0</v>
          </cell>
          <cell r="AB291">
            <v>15499.37</v>
          </cell>
          <cell r="AE291">
            <v>269</v>
          </cell>
          <cell r="AF291">
            <v>19</v>
          </cell>
          <cell r="AG291" t="str">
            <v>SERVICIOS DE MENSAJERIA</v>
          </cell>
          <cell r="AH291">
            <v>0</v>
          </cell>
          <cell r="AI291">
            <v>15499.37</v>
          </cell>
        </row>
        <row r="292">
          <cell r="A292">
            <v>26920</v>
          </cell>
          <cell r="B292">
            <v>43724</v>
          </cell>
          <cell r="C292" t="str">
            <v>41431-7-036</v>
          </cell>
          <cell r="D292">
            <v>26920</v>
          </cell>
          <cell r="E292">
            <v>269</v>
          </cell>
          <cell r="F292">
            <v>20</v>
          </cell>
          <cell r="G292" t="str">
            <v>DEV.DE ING.POR PAGO DE LO INDEBIDO</v>
          </cell>
          <cell r="H292">
            <v>0</v>
          </cell>
          <cell r="I292">
            <v>0</v>
          </cell>
          <cell r="J292">
            <v>15689.03</v>
          </cell>
          <cell r="K292">
            <v>15689.03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S292">
            <v>0</v>
          </cell>
          <cell r="W292">
            <v>0</v>
          </cell>
          <cell r="X292">
            <v>15689.03</v>
          </cell>
          <cell r="AA292">
            <v>0</v>
          </cell>
          <cell r="AB292">
            <v>15689.03</v>
          </cell>
          <cell r="AE292">
            <v>269</v>
          </cell>
          <cell r="AF292">
            <v>20</v>
          </cell>
          <cell r="AG292" t="str">
            <v>DEV.DE ING.POR PAGO DE LO INDEBIDO</v>
          </cell>
          <cell r="AH292">
            <v>0</v>
          </cell>
          <cell r="AI292">
            <v>15689.03</v>
          </cell>
        </row>
        <row r="293">
          <cell r="A293">
            <v>27500</v>
          </cell>
          <cell r="B293">
            <v>43516</v>
          </cell>
          <cell r="C293" t="str">
            <v>41431-5-016</v>
          </cell>
          <cell r="D293">
            <v>27500</v>
          </cell>
          <cell r="E293">
            <v>275</v>
          </cell>
          <cell r="F293">
            <v>0</v>
          </cell>
          <cell r="G293" t="str">
            <v>SUBSIDIO POR REG. PUBLICO DE LA PROP.</v>
          </cell>
          <cell r="H293">
            <v>-250914661.56999999</v>
          </cell>
          <cell r="I293">
            <v>-18355819.399999999</v>
          </cell>
          <cell r="J293">
            <v>-145484960.03</v>
          </cell>
          <cell r="K293">
            <v>-414755441</v>
          </cell>
          <cell r="L293">
            <v>-11016408.970000001</v>
          </cell>
          <cell r="M293">
            <v>-507700075.94999999</v>
          </cell>
          <cell r="N293">
            <v>852801157.79999995</v>
          </cell>
          <cell r="O293">
            <v>334084672.87999994</v>
          </cell>
          <cell r="P293">
            <v>-12882015.279999999</v>
          </cell>
          <cell r="Q293">
            <v>-14428805</v>
          </cell>
          <cell r="S293">
            <v>-27310820.280000001</v>
          </cell>
          <cell r="W293">
            <v>0</v>
          </cell>
          <cell r="X293">
            <v>-107981588.4000001</v>
          </cell>
          <cell r="AA293">
            <v>0</v>
          </cell>
          <cell r="AB293">
            <v>-107981588.40000001</v>
          </cell>
          <cell r="AE293">
            <v>275</v>
          </cell>
          <cell r="AF293">
            <v>0</v>
          </cell>
          <cell r="AG293" t="str">
            <v>SUBSIDIO POR REG. PUBLICO DE LA PROP.</v>
          </cell>
          <cell r="AH293">
            <v>-14428805</v>
          </cell>
          <cell r="AI293">
            <v>-107981588.40000001</v>
          </cell>
        </row>
        <row r="294">
          <cell r="A294">
            <v>27900</v>
          </cell>
          <cell r="B294" t="e">
            <v>#N/A</v>
          </cell>
          <cell r="C294" t="e">
            <v>#N/A</v>
          </cell>
          <cell r="D294">
            <v>27900</v>
          </cell>
          <cell r="E294">
            <v>279</v>
          </cell>
          <cell r="F294">
            <v>0</v>
          </cell>
          <cell r="G294" t="str">
            <v>DEVOLUCIONES DE DERECHOS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S294">
            <v>0</v>
          </cell>
          <cell r="W294">
            <v>0</v>
          </cell>
          <cell r="X294">
            <v>0</v>
          </cell>
          <cell r="AA294">
            <v>0</v>
          </cell>
          <cell r="AB294">
            <v>0</v>
          </cell>
          <cell r="AE294">
            <v>279</v>
          </cell>
          <cell r="AF294">
            <v>0</v>
          </cell>
          <cell r="AG294" t="str">
            <v>DEVOLUCIONES DE DERECHOS</v>
          </cell>
          <cell r="AH294">
            <v>0</v>
          </cell>
          <cell r="AI294">
            <v>0</v>
          </cell>
        </row>
        <row r="295">
          <cell r="A295">
            <v>27901</v>
          </cell>
          <cell r="B295">
            <v>43517</v>
          </cell>
          <cell r="C295" t="str">
            <v>41431-5-017</v>
          </cell>
          <cell r="D295">
            <v>27901</v>
          </cell>
          <cell r="E295">
            <v>279</v>
          </cell>
          <cell r="F295">
            <v>1</v>
          </cell>
          <cell r="G295" t="str">
            <v>DEV.REG.PUB. DE LA PROPIEDAD</v>
          </cell>
          <cell r="H295">
            <v>0</v>
          </cell>
          <cell r="I295">
            <v>0</v>
          </cell>
          <cell r="J295">
            <v>-129118</v>
          </cell>
          <cell r="K295">
            <v>-129118</v>
          </cell>
          <cell r="L295">
            <v>0</v>
          </cell>
          <cell r="M295">
            <v>-2270</v>
          </cell>
          <cell r="N295">
            <v>-209786.05</v>
          </cell>
          <cell r="O295">
            <v>-212056.05</v>
          </cell>
          <cell r="P295">
            <v>-7970</v>
          </cell>
          <cell r="Q295">
            <v>-53826</v>
          </cell>
          <cell r="S295">
            <v>-61796</v>
          </cell>
          <cell r="W295">
            <v>0</v>
          </cell>
          <cell r="X295">
            <v>-402970.05</v>
          </cell>
          <cell r="AA295">
            <v>0</v>
          </cell>
          <cell r="AB295">
            <v>-402970.05</v>
          </cell>
          <cell r="AE295">
            <v>279</v>
          </cell>
          <cell r="AF295">
            <v>1</v>
          </cell>
          <cell r="AG295" t="str">
            <v>DEV.REG.PUB. DE LA PROPIEDAD</v>
          </cell>
          <cell r="AH295">
            <v>-53826</v>
          </cell>
          <cell r="AI295">
            <v>-402970.05</v>
          </cell>
        </row>
        <row r="296">
          <cell r="A296">
            <v>27902</v>
          </cell>
          <cell r="B296">
            <v>43245</v>
          </cell>
          <cell r="C296" t="str">
            <v>41431-2-045</v>
          </cell>
          <cell r="D296">
            <v>27902</v>
          </cell>
          <cell r="E296">
            <v>279</v>
          </cell>
          <cell r="F296">
            <v>2</v>
          </cell>
          <cell r="G296" t="str">
            <v>DEV. SERVICIOS DE CATASTRO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S296">
            <v>0</v>
          </cell>
          <cell r="W296">
            <v>0</v>
          </cell>
          <cell r="X296">
            <v>0</v>
          </cell>
          <cell r="AA296">
            <v>0</v>
          </cell>
          <cell r="AB296">
            <v>0</v>
          </cell>
          <cell r="AE296">
            <v>279</v>
          </cell>
          <cell r="AF296">
            <v>2</v>
          </cell>
          <cell r="AG296" t="str">
            <v>DEV. SERVICIOS DE CATASTRO</v>
          </cell>
          <cell r="AH296">
            <v>0</v>
          </cell>
          <cell r="AI296">
            <v>0</v>
          </cell>
        </row>
        <row r="297">
          <cell r="A297">
            <v>27903</v>
          </cell>
          <cell r="B297">
            <v>43725</v>
          </cell>
          <cell r="C297" t="str">
            <v>41431-7-037</v>
          </cell>
          <cell r="D297">
            <v>27903</v>
          </cell>
          <cell r="E297">
            <v>279</v>
          </cell>
          <cell r="F297">
            <v>3</v>
          </cell>
          <cell r="G297" t="str">
            <v>DEV. CONTROL VEHICULAR</v>
          </cell>
          <cell r="H297">
            <v>0</v>
          </cell>
          <cell r="I297">
            <v>0</v>
          </cell>
          <cell r="J297">
            <v>-19530.28</v>
          </cell>
          <cell r="K297">
            <v>-19530.28</v>
          </cell>
          <cell r="L297">
            <v>-863.25</v>
          </cell>
          <cell r="M297">
            <v>-40825.94</v>
          </cell>
          <cell r="N297">
            <v>-35842.949999999997</v>
          </cell>
          <cell r="O297">
            <v>-77532.14</v>
          </cell>
          <cell r="P297">
            <v>-32017.599999999999</v>
          </cell>
          <cell r="Q297">
            <v>-888.67</v>
          </cell>
          <cell r="S297">
            <v>-32906.269999999997</v>
          </cell>
          <cell r="W297">
            <v>0</v>
          </cell>
          <cell r="X297">
            <v>-129968.69</v>
          </cell>
          <cell r="AA297">
            <v>0</v>
          </cell>
          <cell r="AB297">
            <v>-129968.69</v>
          </cell>
          <cell r="AE297">
            <v>279</v>
          </cell>
          <cell r="AF297">
            <v>3</v>
          </cell>
          <cell r="AG297" t="str">
            <v>DEV. CONTROL VEHICULAR</v>
          </cell>
          <cell r="AH297">
            <v>-888.67</v>
          </cell>
          <cell r="AI297">
            <v>-129968.69</v>
          </cell>
        </row>
        <row r="298">
          <cell r="A298">
            <v>27907</v>
          </cell>
          <cell r="B298">
            <v>43421</v>
          </cell>
          <cell r="C298" t="str">
            <v>41431-4-021</v>
          </cell>
          <cell r="D298">
            <v>27907</v>
          </cell>
          <cell r="E298">
            <v>279</v>
          </cell>
          <cell r="F298">
            <v>7</v>
          </cell>
          <cell r="G298" t="str">
            <v>DEVOLUCION SERVICIOS DE REGISTRO CIVIL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S298">
            <v>0</v>
          </cell>
          <cell r="W298">
            <v>0</v>
          </cell>
          <cell r="X298">
            <v>0</v>
          </cell>
          <cell r="AA298">
            <v>0</v>
          </cell>
          <cell r="AB298">
            <v>0</v>
          </cell>
          <cell r="AE298">
            <v>279</v>
          </cell>
          <cell r="AF298">
            <v>7</v>
          </cell>
          <cell r="AG298" t="str">
            <v>DEVOLUCION SERVICIOS DE REGISTRO CIVIL</v>
          </cell>
          <cell r="AH298">
            <v>0</v>
          </cell>
          <cell r="AI298">
            <v>0</v>
          </cell>
        </row>
        <row r="299">
          <cell r="A299">
            <v>27910</v>
          </cell>
          <cell r="B299">
            <v>43908</v>
          </cell>
          <cell r="C299" t="str">
            <v>41431-9-008</v>
          </cell>
          <cell r="D299">
            <v>27910</v>
          </cell>
          <cell r="E299">
            <v>279</v>
          </cell>
          <cell r="F299">
            <v>10</v>
          </cell>
          <cell r="G299" t="str">
            <v>ACTUALIZACION E INTERESES DEV.DERECHOS</v>
          </cell>
          <cell r="H299">
            <v>0</v>
          </cell>
          <cell r="I299">
            <v>0</v>
          </cell>
          <cell r="J299">
            <v>-2007.74</v>
          </cell>
          <cell r="K299">
            <v>-2007.74</v>
          </cell>
          <cell r="L299">
            <v>0</v>
          </cell>
          <cell r="M299">
            <v>0</v>
          </cell>
          <cell r="N299">
            <v>-1837.49</v>
          </cell>
          <cell r="O299">
            <v>-1837.49</v>
          </cell>
          <cell r="P299">
            <v>0</v>
          </cell>
          <cell r="Q299">
            <v>-28159.48</v>
          </cell>
          <cell r="S299">
            <v>-28159.48</v>
          </cell>
          <cell r="W299">
            <v>0</v>
          </cell>
          <cell r="X299">
            <v>-32004.710000000003</v>
          </cell>
          <cell r="AA299">
            <v>0</v>
          </cell>
          <cell r="AB299">
            <v>-32004.71</v>
          </cell>
          <cell r="AE299">
            <v>279</v>
          </cell>
          <cell r="AF299">
            <v>10</v>
          </cell>
          <cell r="AG299" t="str">
            <v>ACTUALIZACION E INTERESES DEV.DERECHOS</v>
          </cell>
          <cell r="AH299">
            <v>-28159.48</v>
          </cell>
          <cell r="AI299">
            <v>-32004.71</v>
          </cell>
        </row>
        <row r="300">
          <cell r="A300">
            <v>28001</v>
          </cell>
          <cell r="B300">
            <v>43726</v>
          </cell>
          <cell r="C300" t="str">
            <v>41431-7-006</v>
          </cell>
          <cell r="D300">
            <v>28001</v>
          </cell>
          <cell r="E300">
            <v>280</v>
          </cell>
          <cell r="F300">
            <v>1</v>
          </cell>
          <cell r="G300" t="str">
            <v>SUBSIDIO 10% Y 5%</v>
          </cell>
          <cell r="H300">
            <v>0</v>
          </cell>
          <cell r="I300">
            <v>0</v>
          </cell>
          <cell r="J300">
            <v>-32294195</v>
          </cell>
          <cell r="K300">
            <v>-32294195</v>
          </cell>
          <cell r="L300">
            <v>0</v>
          </cell>
          <cell r="M300">
            <v>0</v>
          </cell>
          <cell r="N300">
            <v>-130647</v>
          </cell>
          <cell r="O300">
            <v>-130647</v>
          </cell>
          <cell r="P300">
            <v>0</v>
          </cell>
          <cell r="Q300">
            <v>0</v>
          </cell>
          <cell r="S300">
            <v>0</v>
          </cell>
          <cell r="W300">
            <v>0</v>
          </cell>
          <cell r="X300">
            <v>-32424842</v>
          </cell>
          <cell r="AA300">
            <v>0</v>
          </cell>
          <cell r="AB300">
            <v>-32424842</v>
          </cell>
          <cell r="AE300">
            <v>280</v>
          </cell>
          <cell r="AF300">
            <v>1</v>
          </cell>
          <cell r="AG300" t="str">
            <v>SUBSIDIO 10% Y 5%</v>
          </cell>
          <cell r="AH300">
            <v>0</v>
          </cell>
          <cell r="AI300">
            <v>-32424842</v>
          </cell>
        </row>
        <row r="301">
          <cell r="A301">
            <v>28002</v>
          </cell>
          <cell r="B301">
            <v>43727</v>
          </cell>
          <cell r="C301" t="str">
            <v>41431-7-007</v>
          </cell>
          <cell r="D301">
            <v>28002</v>
          </cell>
          <cell r="E301">
            <v>280</v>
          </cell>
          <cell r="F301">
            <v>2</v>
          </cell>
          <cell r="G301" t="str">
            <v>SUBSIDIO ANTIGÜEDAD 5 AÑOS</v>
          </cell>
          <cell r="H301">
            <v>0</v>
          </cell>
          <cell r="I301">
            <v>0</v>
          </cell>
          <cell r="J301">
            <v>-70101736</v>
          </cell>
          <cell r="K301">
            <v>-70101736</v>
          </cell>
          <cell r="L301">
            <v>0</v>
          </cell>
          <cell r="M301">
            <v>0</v>
          </cell>
          <cell r="N301">
            <v>-23511215</v>
          </cell>
          <cell r="O301">
            <v>-23511215</v>
          </cell>
          <cell r="P301">
            <v>0</v>
          </cell>
          <cell r="Q301">
            <v>0</v>
          </cell>
          <cell r="S301">
            <v>0</v>
          </cell>
          <cell r="W301">
            <v>0</v>
          </cell>
          <cell r="X301">
            <v>-93612951</v>
          </cell>
          <cell r="AA301">
            <v>0</v>
          </cell>
          <cell r="AB301">
            <v>-93612951</v>
          </cell>
          <cell r="AE301">
            <v>280</v>
          </cell>
          <cell r="AF301">
            <v>2</v>
          </cell>
          <cell r="AG301" t="str">
            <v>SUBSIDIO ANTIGÜEDAD 5 AÑOS</v>
          </cell>
          <cell r="AH301">
            <v>0</v>
          </cell>
          <cell r="AI301">
            <v>-93612951</v>
          </cell>
        </row>
        <row r="302">
          <cell r="A302">
            <v>28003</v>
          </cell>
          <cell r="B302">
            <v>43728</v>
          </cell>
          <cell r="C302" t="str">
            <v>41431-7-008</v>
          </cell>
          <cell r="D302">
            <v>28003</v>
          </cell>
          <cell r="E302">
            <v>280</v>
          </cell>
          <cell r="F302">
            <v>3</v>
          </cell>
          <cell r="G302" t="str">
            <v>SUBSIDIO ANTIGÜEDAD 10 AÑOS</v>
          </cell>
          <cell r="H302">
            <v>0</v>
          </cell>
          <cell r="I302">
            <v>0</v>
          </cell>
          <cell r="J302">
            <v>-205179584</v>
          </cell>
          <cell r="K302">
            <v>-205179584</v>
          </cell>
          <cell r="L302">
            <v>0</v>
          </cell>
          <cell r="M302">
            <v>0</v>
          </cell>
          <cell r="N302">
            <v>-67627268</v>
          </cell>
          <cell r="O302">
            <v>-67627268</v>
          </cell>
          <cell r="P302">
            <v>0</v>
          </cell>
          <cell r="Q302">
            <v>0</v>
          </cell>
          <cell r="S302">
            <v>0</v>
          </cell>
          <cell r="W302">
            <v>0</v>
          </cell>
          <cell r="X302">
            <v>-272806852</v>
          </cell>
          <cell r="AA302">
            <v>0</v>
          </cell>
          <cell r="AB302">
            <v>-272806852</v>
          </cell>
          <cell r="AE302">
            <v>280</v>
          </cell>
          <cell r="AF302">
            <v>3</v>
          </cell>
          <cell r="AG302" t="str">
            <v>SUBSIDIO ANTIGÜEDAD 10 AÑOS</v>
          </cell>
          <cell r="AH302">
            <v>0</v>
          </cell>
          <cell r="AI302">
            <v>-272806852</v>
          </cell>
        </row>
        <row r="303">
          <cell r="A303">
            <v>28004</v>
          </cell>
          <cell r="B303">
            <v>43729</v>
          </cell>
          <cell r="C303" t="str">
            <v>41431-7-009</v>
          </cell>
          <cell r="D303">
            <v>28004</v>
          </cell>
          <cell r="E303">
            <v>280</v>
          </cell>
          <cell r="F303">
            <v>4</v>
          </cell>
          <cell r="G303" t="str">
            <v>SUBSIDIO LAMINAS CONTROL VEHICULAR</v>
          </cell>
          <cell r="H303">
            <v>0</v>
          </cell>
          <cell r="I303">
            <v>0</v>
          </cell>
          <cell r="J303">
            <v>-3627</v>
          </cell>
          <cell r="K303">
            <v>-3627</v>
          </cell>
          <cell r="L303">
            <v>0</v>
          </cell>
          <cell r="M303">
            <v>0</v>
          </cell>
          <cell r="N303">
            <v>-1953</v>
          </cell>
          <cell r="O303">
            <v>-1953</v>
          </cell>
          <cell r="P303">
            <v>0</v>
          </cell>
          <cell r="Q303">
            <v>0</v>
          </cell>
          <cell r="S303">
            <v>0</v>
          </cell>
          <cell r="W303">
            <v>0</v>
          </cell>
          <cell r="X303">
            <v>-5580</v>
          </cell>
          <cell r="AA303">
            <v>0</v>
          </cell>
          <cell r="AB303">
            <v>-5580</v>
          </cell>
          <cell r="AE303">
            <v>280</v>
          </cell>
          <cell r="AF303">
            <v>4</v>
          </cell>
          <cell r="AG303" t="str">
            <v>SUBSIDIO LAMINAS CONTROL VEHICULAR</v>
          </cell>
          <cell r="AH303">
            <v>0</v>
          </cell>
          <cell r="AI303">
            <v>-5580</v>
          </cell>
        </row>
        <row r="304">
          <cell r="A304">
            <v>28005</v>
          </cell>
          <cell r="B304">
            <v>43730</v>
          </cell>
          <cell r="C304" t="str">
            <v>41431-7-010</v>
          </cell>
          <cell r="D304">
            <v>28005</v>
          </cell>
          <cell r="E304">
            <v>280</v>
          </cell>
          <cell r="F304">
            <v>5</v>
          </cell>
          <cell r="G304" t="str">
            <v>SUBSIDIO DERECHOS CONTROL VEHICULAR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S304">
            <v>0</v>
          </cell>
          <cell r="W304">
            <v>0</v>
          </cell>
          <cell r="X304">
            <v>0</v>
          </cell>
          <cell r="AA304">
            <v>0</v>
          </cell>
          <cell r="AB304">
            <v>0</v>
          </cell>
          <cell r="AE304">
            <v>280</v>
          </cell>
          <cell r="AF304">
            <v>5</v>
          </cell>
          <cell r="AG304" t="str">
            <v>SUBSIDIO DERECHOS CONTROL VEHICULAR</v>
          </cell>
          <cell r="AH304">
            <v>0</v>
          </cell>
          <cell r="AI304">
            <v>0</v>
          </cell>
        </row>
        <row r="305">
          <cell r="A305">
            <v>28006</v>
          </cell>
          <cell r="B305">
            <v>43731</v>
          </cell>
          <cell r="C305" t="str">
            <v>41431-7-011</v>
          </cell>
          <cell r="D305">
            <v>28006</v>
          </cell>
          <cell r="E305">
            <v>280</v>
          </cell>
          <cell r="F305">
            <v>6</v>
          </cell>
          <cell r="G305" t="str">
            <v>SUBSIDIOS LICENCIAS DE MANEJO</v>
          </cell>
          <cell r="H305">
            <v>0</v>
          </cell>
          <cell r="I305">
            <v>0</v>
          </cell>
          <cell r="J305">
            <v>-59413</v>
          </cell>
          <cell r="K305">
            <v>-59413</v>
          </cell>
          <cell r="L305">
            <v>0</v>
          </cell>
          <cell r="M305">
            <v>0</v>
          </cell>
          <cell r="N305">
            <v>-49268</v>
          </cell>
          <cell r="O305">
            <v>-49268</v>
          </cell>
          <cell r="P305">
            <v>0</v>
          </cell>
          <cell r="Q305">
            <v>0</v>
          </cell>
          <cell r="S305">
            <v>0</v>
          </cell>
          <cell r="W305">
            <v>0</v>
          </cell>
          <cell r="X305">
            <v>-108681</v>
          </cell>
          <cell r="AA305">
            <v>0</v>
          </cell>
          <cell r="AB305">
            <v>-108681</v>
          </cell>
          <cell r="AE305">
            <v>280</v>
          </cell>
          <cell r="AF305">
            <v>6</v>
          </cell>
          <cell r="AG305" t="str">
            <v>SUBSIDIOS LICENCIAS DE MANEJO</v>
          </cell>
          <cell r="AH305">
            <v>0</v>
          </cell>
          <cell r="AI305">
            <v>-108681</v>
          </cell>
        </row>
        <row r="306">
          <cell r="A306">
            <v>28007</v>
          </cell>
          <cell r="B306">
            <v>43732</v>
          </cell>
          <cell r="C306" t="str">
            <v>41431-7-012</v>
          </cell>
          <cell r="D306">
            <v>28007</v>
          </cell>
          <cell r="E306">
            <v>280</v>
          </cell>
          <cell r="F306">
            <v>7</v>
          </cell>
          <cell r="G306" t="str">
            <v>SUB MAT.DE CONT.VEH.A PERS.MAYORES 65AÑO</v>
          </cell>
          <cell r="H306">
            <v>0</v>
          </cell>
          <cell r="I306">
            <v>0</v>
          </cell>
          <cell r="J306">
            <v>-3774614</v>
          </cell>
          <cell r="K306">
            <v>-3774614</v>
          </cell>
          <cell r="L306">
            <v>0</v>
          </cell>
          <cell r="M306">
            <v>0</v>
          </cell>
          <cell r="N306">
            <v>-762521</v>
          </cell>
          <cell r="O306">
            <v>-762521</v>
          </cell>
          <cell r="P306">
            <v>0</v>
          </cell>
          <cell r="Q306">
            <v>0</v>
          </cell>
          <cell r="S306">
            <v>0</v>
          </cell>
          <cell r="W306">
            <v>0</v>
          </cell>
          <cell r="X306">
            <v>-4537135</v>
          </cell>
          <cell r="AA306">
            <v>0</v>
          </cell>
          <cell r="AB306">
            <v>-4537135</v>
          </cell>
          <cell r="AE306">
            <v>280</v>
          </cell>
          <cell r="AF306">
            <v>7</v>
          </cell>
          <cell r="AG306" t="str">
            <v>SUB MAT.DE CONT.VEH.A PERS.MAYORES 65AÑO</v>
          </cell>
          <cell r="AH306">
            <v>0</v>
          </cell>
          <cell r="AI306">
            <v>-4537135</v>
          </cell>
        </row>
        <row r="307">
          <cell r="A307">
            <v>28008</v>
          </cell>
          <cell r="B307">
            <v>43733</v>
          </cell>
          <cell r="C307" t="str">
            <v>41431-7-013</v>
          </cell>
          <cell r="D307">
            <v>28008</v>
          </cell>
          <cell r="E307">
            <v>280</v>
          </cell>
          <cell r="F307">
            <v>8</v>
          </cell>
          <cell r="G307" t="str">
            <v>SUBSIDIO REC.DERECHOS CTRL.VEH.PTE.AÑO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S307">
            <v>0</v>
          </cell>
          <cell r="W307">
            <v>0</v>
          </cell>
          <cell r="X307">
            <v>0</v>
          </cell>
          <cell r="AA307">
            <v>0</v>
          </cell>
          <cell r="AB307">
            <v>0</v>
          </cell>
          <cell r="AE307">
            <v>280</v>
          </cell>
          <cell r="AF307">
            <v>8</v>
          </cell>
          <cell r="AG307" t="str">
            <v>SUBSIDIO REC.DERECHOS CTRL.VEH.PTE.AÑO</v>
          </cell>
          <cell r="AH307">
            <v>0</v>
          </cell>
          <cell r="AI307">
            <v>0</v>
          </cell>
        </row>
        <row r="308">
          <cell r="A308">
            <v>28009</v>
          </cell>
          <cell r="B308">
            <v>43734</v>
          </cell>
          <cell r="C308" t="str">
            <v>41431-7-014</v>
          </cell>
          <cell r="D308">
            <v>28009</v>
          </cell>
          <cell r="E308">
            <v>280</v>
          </cell>
          <cell r="F308">
            <v>9</v>
          </cell>
          <cell r="G308" t="str">
            <v>SUBSIDIO BAJAS VEH MOTOR PRODIAT 100%</v>
          </cell>
          <cell r="H308">
            <v>0</v>
          </cell>
          <cell r="I308">
            <v>0</v>
          </cell>
          <cell r="J308">
            <v>-206878</v>
          </cell>
          <cell r="K308">
            <v>-206878</v>
          </cell>
          <cell r="L308">
            <v>0</v>
          </cell>
          <cell r="M308">
            <v>0</v>
          </cell>
          <cell r="N308">
            <v>-182364</v>
          </cell>
          <cell r="O308">
            <v>-182364</v>
          </cell>
          <cell r="P308">
            <v>0</v>
          </cell>
          <cell r="Q308">
            <v>0</v>
          </cell>
          <cell r="S308">
            <v>0</v>
          </cell>
          <cell r="W308">
            <v>0</v>
          </cell>
          <cell r="X308">
            <v>-389242</v>
          </cell>
          <cell r="AA308">
            <v>0</v>
          </cell>
          <cell r="AB308">
            <v>-389242</v>
          </cell>
          <cell r="AE308">
            <v>280</v>
          </cell>
          <cell r="AF308">
            <v>9</v>
          </cell>
          <cell r="AG308" t="str">
            <v>SUBSIDIO BAJAS VEH MOTOR PRODIAT 100%</v>
          </cell>
          <cell r="AH308">
            <v>0</v>
          </cell>
          <cell r="AI308">
            <v>-389242</v>
          </cell>
        </row>
        <row r="309">
          <cell r="A309">
            <v>28010</v>
          </cell>
          <cell r="B309">
            <v>45302</v>
          </cell>
          <cell r="C309" t="str">
            <v>41441-3-002</v>
          </cell>
          <cell r="D309">
            <v>28010</v>
          </cell>
          <cell r="E309">
            <v>280</v>
          </cell>
          <cell r="F309">
            <v>10</v>
          </cell>
          <cell r="G309" t="str">
            <v>SUB.SANCIONES REFRENDO VEH.PRODIAT 100%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S309">
            <v>0</v>
          </cell>
          <cell r="W309">
            <v>0</v>
          </cell>
          <cell r="X309">
            <v>0</v>
          </cell>
          <cell r="AA309">
            <v>0</v>
          </cell>
          <cell r="AB309">
            <v>0</v>
          </cell>
          <cell r="AE309">
            <v>280</v>
          </cell>
          <cell r="AF309">
            <v>10</v>
          </cell>
          <cell r="AG309" t="str">
            <v>SUB.SANCIONES REFRENDO VEH.PRODIAT 100%</v>
          </cell>
          <cell r="AH309">
            <v>0</v>
          </cell>
          <cell r="AI309">
            <v>0</v>
          </cell>
        </row>
        <row r="310">
          <cell r="A310">
            <v>28011</v>
          </cell>
          <cell r="B310">
            <v>43735</v>
          </cell>
          <cell r="C310" t="str">
            <v>41431-7-015</v>
          </cell>
          <cell r="D310">
            <v>28011</v>
          </cell>
          <cell r="E310">
            <v>280</v>
          </cell>
          <cell r="F310">
            <v>11</v>
          </cell>
          <cell r="G310" t="str">
            <v>SUB.INSC.Y REF.VEH.PTE.AÑO PRODIAT 100%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S310">
            <v>0</v>
          </cell>
          <cell r="W310">
            <v>0</v>
          </cell>
          <cell r="X310">
            <v>0</v>
          </cell>
          <cell r="AA310">
            <v>0</v>
          </cell>
          <cell r="AB310">
            <v>0</v>
          </cell>
          <cell r="AE310">
            <v>280</v>
          </cell>
          <cell r="AF310">
            <v>11</v>
          </cell>
          <cell r="AG310" t="str">
            <v>SUB.INSC.Y REF.VEH.PTE.AÑO PRODIAT 100%</v>
          </cell>
          <cell r="AH310">
            <v>0</v>
          </cell>
          <cell r="AI310">
            <v>0</v>
          </cell>
        </row>
        <row r="311">
          <cell r="A311">
            <v>28012</v>
          </cell>
          <cell r="B311">
            <v>43736</v>
          </cell>
          <cell r="C311" t="str">
            <v>41431-7-016</v>
          </cell>
          <cell r="D311">
            <v>28012</v>
          </cell>
          <cell r="E311">
            <v>280</v>
          </cell>
          <cell r="F311">
            <v>12</v>
          </cell>
          <cell r="G311" t="str">
            <v>SUBSIDIO INSC.Y REF.VEH.REZ.PRODIAT 50%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S311">
            <v>0</v>
          </cell>
          <cell r="W311">
            <v>0</v>
          </cell>
          <cell r="X311">
            <v>0</v>
          </cell>
          <cell r="AA311">
            <v>0</v>
          </cell>
          <cell r="AB311">
            <v>0</v>
          </cell>
          <cell r="AE311">
            <v>280</v>
          </cell>
          <cell r="AF311">
            <v>12</v>
          </cell>
          <cell r="AG311" t="str">
            <v>SUBSIDIO INSC.Y REF.VEH.REZ.PRODIAT 50%</v>
          </cell>
          <cell r="AH311">
            <v>0</v>
          </cell>
          <cell r="AI311">
            <v>0</v>
          </cell>
        </row>
        <row r="312">
          <cell r="A312">
            <v>28013</v>
          </cell>
          <cell r="B312">
            <v>43737</v>
          </cell>
          <cell r="C312" t="str">
            <v>41431-7-017</v>
          </cell>
          <cell r="D312">
            <v>28013</v>
          </cell>
          <cell r="E312">
            <v>280</v>
          </cell>
          <cell r="F312">
            <v>13</v>
          </cell>
          <cell r="G312" t="str">
            <v>SUB.PLACAS CIRCULACION VEH PRODIAT 100%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S312">
            <v>0</v>
          </cell>
          <cell r="W312">
            <v>0</v>
          </cell>
          <cell r="X312">
            <v>0</v>
          </cell>
          <cell r="AA312">
            <v>0</v>
          </cell>
          <cell r="AB312">
            <v>0</v>
          </cell>
          <cell r="AE312">
            <v>280</v>
          </cell>
          <cell r="AF312">
            <v>13</v>
          </cell>
          <cell r="AG312" t="str">
            <v>SUB.PLACAS CIRCULACION VEH PRODIAT 100%</v>
          </cell>
          <cell r="AH312">
            <v>0</v>
          </cell>
          <cell r="AI312">
            <v>0</v>
          </cell>
        </row>
        <row r="313">
          <cell r="A313">
            <v>28014</v>
          </cell>
          <cell r="B313">
            <v>43738</v>
          </cell>
          <cell r="C313" t="str">
            <v>41431-7-038</v>
          </cell>
          <cell r="D313">
            <v>28014</v>
          </cell>
          <cell r="E313">
            <v>280</v>
          </cell>
          <cell r="F313">
            <v>14</v>
          </cell>
          <cell r="G313" t="str">
            <v>SUBSIDIO REFRENDO REMOLQUE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S313">
            <v>0</v>
          </cell>
          <cell r="W313">
            <v>0</v>
          </cell>
          <cell r="X313">
            <v>0</v>
          </cell>
          <cell r="AA313">
            <v>0</v>
          </cell>
          <cell r="AB313">
            <v>0</v>
          </cell>
          <cell r="AE313">
            <v>280</v>
          </cell>
          <cell r="AF313">
            <v>14</v>
          </cell>
          <cell r="AG313" t="str">
            <v>SUBSIDIO REFRENDO REMOLQUE</v>
          </cell>
          <cell r="AH313">
            <v>0</v>
          </cell>
          <cell r="AI313">
            <v>0</v>
          </cell>
        </row>
        <row r="314">
          <cell r="A314">
            <v>28015</v>
          </cell>
          <cell r="B314">
            <v>43739</v>
          </cell>
          <cell r="C314" t="str">
            <v>41431-7-039</v>
          </cell>
          <cell r="D314">
            <v>28015</v>
          </cell>
          <cell r="E314">
            <v>280</v>
          </cell>
          <cell r="F314">
            <v>15</v>
          </cell>
          <cell r="G314" t="str">
            <v>SUBSIDIO REFRENDO MOTOCICLETA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S314">
            <v>0</v>
          </cell>
          <cell r="W314">
            <v>0</v>
          </cell>
          <cell r="X314">
            <v>0</v>
          </cell>
          <cell r="AA314">
            <v>0</v>
          </cell>
          <cell r="AB314">
            <v>0</v>
          </cell>
          <cell r="AE314">
            <v>280</v>
          </cell>
          <cell r="AF314">
            <v>15</v>
          </cell>
          <cell r="AG314" t="str">
            <v>SUBSIDIO REFRENDO MOTOCICLETA</v>
          </cell>
          <cell r="AH314">
            <v>0</v>
          </cell>
          <cell r="AI314">
            <v>0</v>
          </cell>
        </row>
        <row r="315">
          <cell r="A315">
            <v>28016</v>
          </cell>
          <cell r="B315">
            <v>43740</v>
          </cell>
          <cell r="C315" t="str">
            <v>41431-7-040</v>
          </cell>
          <cell r="D315">
            <v>28016</v>
          </cell>
          <cell r="E315">
            <v>280</v>
          </cell>
          <cell r="F315">
            <v>16</v>
          </cell>
          <cell r="G315" t="str">
            <v>SUBSIDIO LAMINAS REMOLQUE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S315">
            <v>0</v>
          </cell>
          <cell r="W315">
            <v>0</v>
          </cell>
          <cell r="X315">
            <v>0</v>
          </cell>
          <cell r="AA315">
            <v>0</v>
          </cell>
          <cell r="AB315">
            <v>0</v>
          </cell>
          <cell r="AE315">
            <v>280</v>
          </cell>
          <cell r="AF315">
            <v>16</v>
          </cell>
          <cell r="AG315" t="str">
            <v>SUBSIDIO LAMINAS REMOLQUE</v>
          </cell>
          <cell r="AH315">
            <v>0</v>
          </cell>
          <cell r="AI315">
            <v>0</v>
          </cell>
        </row>
        <row r="316">
          <cell r="A316">
            <v>28017</v>
          </cell>
          <cell r="B316">
            <v>43741</v>
          </cell>
          <cell r="C316" t="str">
            <v>41431-7-041</v>
          </cell>
          <cell r="D316">
            <v>28017</v>
          </cell>
          <cell r="E316">
            <v>280</v>
          </cell>
          <cell r="F316">
            <v>17</v>
          </cell>
          <cell r="G316" t="str">
            <v>SUBSIDIO LAMINAS MOTOCICLETA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S316">
            <v>0</v>
          </cell>
          <cell r="W316">
            <v>0</v>
          </cell>
          <cell r="X316">
            <v>0</v>
          </cell>
          <cell r="AA316">
            <v>0</v>
          </cell>
          <cell r="AB316">
            <v>0</v>
          </cell>
          <cell r="AE316">
            <v>280</v>
          </cell>
          <cell r="AF316">
            <v>17</v>
          </cell>
          <cell r="AG316" t="str">
            <v>SUBSIDIO LAMINAS MOTOCICLETA</v>
          </cell>
          <cell r="AH316">
            <v>0</v>
          </cell>
          <cell r="AI316">
            <v>0</v>
          </cell>
        </row>
        <row r="317">
          <cell r="A317">
            <v>28018</v>
          </cell>
          <cell r="B317">
            <v>43742</v>
          </cell>
          <cell r="C317" t="str">
            <v>41431-7-042</v>
          </cell>
          <cell r="D317">
            <v>28018</v>
          </cell>
          <cell r="E317">
            <v>280</v>
          </cell>
          <cell r="F317">
            <v>18</v>
          </cell>
          <cell r="G317" t="str">
            <v>SUBSIDIO CONSTANCIA REGISTRO VEHICULAR</v>
          </cell>
          <cell r="H317">
            <v>0</v>
          </cell>
          <cell r="I317">
            <v>0</v>
          </cell>
          <cell r="J317">
            <v>-3783</v>
          </cell>
          <cell r="K317">
            <v>-3783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S317">
            <v>0</v>
          </cell>
          <cell r="W317">
            <v>0</v>
          </cell>
          <cell r="X317">
            <v>-3783</v>
          </cell>
          <cell r="AA317">
            <v>0</v>
          </cell>
          <cell r="AB317">
            <v>-3783</v>
          </cell>
          <cell r="AE317">
            <v>280</v>
          </cell>
          <cell r="AF317">
            <v>18</v>
          </cell>
          <cell r="AG317" t="str">
            <v>SUBSIDIO CONSTANCIA REGISTRO VEHICULAR</v>
          </cell>
          <cell r="AH317">
            <v>0</v>
          </cell>
          <cell r="AI317">
            <v>-3783</v>
          </cell>
        </row>
        <row r="318">
          <cell r="A318">
            <v>28019</v>
          </cell>
          <cell r="B318">
            <v>43746</v>
          </cell>
          <cell r="C318" t="str">
            <v>41431-7-046</v>
          </cell>
          <cell r="D318">
            <v>28019</v>
          </cell>
          <cell r="E318">
            <v>280</v>
          </cell>
          <cell r="F318">
            <v>19</v>
          </cell>
          <cell r="G318" t="str">
            <v>SUBSIDIO REFRENDO POR ROBO</v>
          </cell>
          <cell r="H318">
            <v>0</v>
          </cell>
          <cell r="I318">
            <v>0</v>
          </cell>
          <cell r="J318">
            <v>-283676</v>
          </cell>
          <cell r="K318">
            <v>-283676</v>
          </cell>
          <cell r="L318">
            <v>0</v>
          </cell>
          <cell r="M318">
            <v>0</v>
          </cell>
          <cell r="N318">
            <v>-178892</v>
          </cell>
          <cell r="O318">
            <v>-178892</v>
          </cell>
          <cell r="P318">
            <v>0</v>
          </cell>
          <cell r="Q318">
            <v>0</v>
          </cell>
          <cell r="S318">
            <v>0</v>
          </cell>
          <cell r="W318">
            <v>0</v>
          </cell>
          <cell r="X318">
            <v>-462568</v>
          </cell>
          <cell r="AA318">
            <v>0</v>
          </cell>
          <cell r="AB318">
            <v>-462568</v>
          </cell>
          <cell r="AE318">
            <v>280</v>
          </cell>
          <cell r="AF318">
            <v>19</v>
          </cell>
          <cell r="AG318" t="str">
            <v>SUBSIDIO REFRENDO POR ROBO</v>
          </cell>
          <cell r="AH318">
            <v>0</v>
          </cell>
          <cell r="AI318">
            <v>-462568</v>
          </cell>
        </row>
        <row r="319">
          <cell r="A319">
            <v>28020</v>
          </cell>
          <cell r="B319">
            <v>43747</v>
          </cell>
          <cell r="C319" t="str">
            <v>41431-7-048</v>
          </cell>
          <cell r="E319">
            <v>280</v>
          </cell>
          <cell r="F319">
            <v>20</v>
          </cell>
          <cell r="G319" t="str">
            <v>SUBSIDIO REFRENDO POR PERDIDA</v>
          </cell>
          <cell r="H319">
            <v>0</v>
          </cell>
          <cell r="I319">
            <v>0</v>
          </cell>
          <cell r="J319">
            <v>-787036</v>
          </cell>
          <cell r="K319">
            <v>-787036</v>
          </cell>
          <cell r="L319">
            <v>0</v>
          </cell>
          <cell r="M319">
            <v>0</v>
          </cell>
          <cell r="N319">
            <v>-295892</v>
          </cell>
          <cell r="O319">
            <v>-295892</v>
          </cell>
          <cell r="P319">
            <v>0</v>
          </cell>
          <cell r="Q319">
            <v>0</v>
          </cell>
          <cell r="S319">
            <v>0</v>
          </cell>
          <cell r="W319">
            <v>0</v>
          </cell>
          <cell r="X319">
            <v>-1082928</v>
          </cell>
          <cell r="AA319">
            <v>0</v>
          </cell>
          <cell r="AB319">
            <v>-1082928</v>
          </cell>
          <cell r="AE319">
            <v>280</v>
          </cell>
          <cell r="AF319">
            <v>20</v>
          </cell>
          <cell r="AG319" t="str">
            <v>SUBSIDIO REFRENDO POR PERDIDA</v>
          </cell>
          <cell r="AH319">
            <v>0</v>
          </cell>
          <cell r="AI319">
            <v>-1082928</v>
          </cell>
        </row>
        <row r="320">
          <cell r="A320">
            <v>28021</v>
          </cell>
          <cell r="B320">
            <v>43749</v>
          </cell>
          <cell r="C320" t="str">
            <v>41431-7-049</v>
          </cell>
          <cell r="E320">
            <v>280</v>
          </cell>
          <cell r="F320">
            <v>21</v>
          </cell>
          <cell r="G320" t="str">
            <v>SUBSIDIO PAGO EN BANCO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S320">
            <v>0</v>
          </cell>
          <cell r="W320">
            <v>0</v>
          </cell>
          <cell r="X320">
            <v>0</v>
          </cell>
          <cell r="AA320">
            <v>0</v>
          </cell>
          <cell r="AB320">
            <v>0</v>
          </cell>
          <cell r="AE320">
            <v>280</v>
          </cell>
          <cell r="AF320">
            <v>21</v>
          </cell>
          <cell r="AG320" t="str">
            <v>SUBSIDIO PAGO EN BANCO</v>
          </cell>
          <cell r="AH320">
            <v>0</v>
          </cell>
          <cell r="AI320">
            <v>0</v>
          </cell>
        </row>
        <row r="321">
          <cell r="A321">
            <v>28022</v>
          </cell>
          <cell r="B321">
            <v>43750</v>
          </cell>
          <cell r="C321" t="str">
            <v>41431-7-050</v>
          </cell>
          <cell r="E321">
            <v>280</v>
          </cell>
          <cell r="F321">
            <v>22</v>
          </cell>
          <cell r="G321" t="str">
            <v>SUBSIDIO PAGO PORTAL WEB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S321">
            <v>0</v>
          </cell>
          <cell r="W321">
            <v>0</v>
          </cell>
          <cell r="X321">
            <v>0</v>
          </cell>
          <cell r="AA321">
            <v>0</v>
          </cell>
          <cell r="AB321">
            <v>0</v>
          </cell>
          <cell r="AE321">
            <v>280</v>
          </cell>
          <cell r="AF321">
            <v>22</v>
          </cell>
          <cell r="AG321" t="str">
            <v>SUBSIDIO PAGO PORTAL WEB</v>
          </cell>
          <cell r="AH321">
            <v>0</v>
          </cell>
          <cell r="AI321">
            <v>0</v>
          </cell>
        </row>
        <row r="322">
          <cell r="A322">
            <v>0</v>
          </cell>
          <cell r="B322" t="e">
            <v>#N/A</v>
          </cell>
          <cell r="C322" t="e">
            <v>#N/A</v>
          </cell>
          <cell r="D322">
            <v>0</v>
          </cell>
          <cell r="G322" t="str">
            <v>TOTAL DERECHOS</v>
          </cell>
          <cell r="H322">
            <v>30741271.390000001</v>
          </cell>
          <cell r="I322">
            <v>47880473.07</v>
          </cell>
          <cell r="J322">
            <v>614372143.01999998</v>
          </cell>
          <cell r="K322">
            <v>692993887.48000002</v>
          </cell>
          <cell r="L322">
            <v>30803878.02</v>
          </cell>
          <cell r="M322">
            <v>42972613.450000003</v>
          </cell>
          <cell r="N322">
            <v>336686265.91000003</v>
          </cell>
          <cell r="O322">
            <v>410462757.38</v>
          </cell>
          <cell r="P322">
            <v>47333302.140000001</v>
          </cell>
          <cell r="Q322">
            <v>43253455.020000003</v>
          </cell>
          <cell r="S322">
            <v>90586757.159999996</v>
          </cell>
          <cell r="W322">
            <v>0</v>
          </cell>
          <cell r="X322">
            <v>1194043402.02</v>
          </cell>
          <cell r="AA322">
            <v>0</v>
          </cell>
          <cell r="AB322">
            <v>1194043402.02</v>
          </cell>
          <cell r="AE322">
            <v>0</v>
          </cell>
          <cell r="AF322">
            <v>0</v>
          </cell>
          <cell r="AG322" t="str">
            <v>TOTAL DERECHOS</v>
          </cell>
          <cell r="AH322">
            <v>43253455.020000003</v>
          </cell>
          <cell r="AI322">
            <v>1194043402.02</v>
          </cell>
        </row>
        <row r="323">
          <cell r="A323">
            <v>0</v>
          </cell>
          <cell r="B323" t="e">
            <v>#N/A</v>
          </cell>
          <cell r="C323" t="e">
            <v>#N/A</v>
          </cell>
          <cell r="D323">
            <v>0</v>
          </cell>
          <cell r="G323" t="str">
            <v>P R O D U C T O S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S323">
            <v>0</v>
          </cell>
          <cell r="W323">
            <v>0</v>
          </cell>
          <cell r="X323">
            <v>0</v>
          </cell>
          <cell r="AA323">
            <v>0</v>
          </cell>
          <cell r="AB323">
            <v>0</v>
          </cell>
          <cell r="AE323">
            <v>0</v>
          </cell>
          <cell r="AF323">
            <v>0</v>
          </cell>
          <cell r="AG323" t="str">
            <v>P R O D U C T O S</v>
          </cell>
          <cell r="AH323">
            <v>0</v>
          </cell>
          <cell r="AI323">
            <v>0</v>
          </cell>
        </row>
        <row r="324">
          <cell r="A324">
            <v>30200</v>
          </cell>
          <cell r="B324">
            <v>51901</v>
          </cell>
          <cell r="C324" t="str">
            <v>41591-5-001</v>
          </cell>
          <cell r="D324">
            <v>30200</v>
          </cell>
          <cell r="E324">
            <v>302</v>
          </cell>
          <cell r="F324">
            <v>0</v>
          </cell>
          <cell r="G324" t="str">
            <v>VENTA LEYES E IMPRESOS</v>
          </cell>
          <cell r="H324">
            <v>0</v>
          </cell>
          <cell r="I324">
            <v>560</v>
          </cell>
          <cell r="J324">
            <v>0</v>
          </cell>
          <cell r="K324">
            <v>560</v>
          </cell>
          <cell r="L324">
            <v>0</v>
          </cell>
          <cell r="M324">
            <v>580</v>
          </cell>
          <cell r="N324">
            <v>15503</v>
          </cell>
          <cell r="O324">
            <v>16083</v>
          </cell>
          <cell r="P324">
            <v>2900</v>
          </cell>
          <cell r="Q324">
            <v>-13473</v>
          </cell>
          <cell r="S324">
            <v>-10573</v>
          </cell>
          <cell r="W324">
            <v>0</v>
          </cell>
          <cell r="X324">
            <v>6070</v>
          </cell>
          <cell r="AA324">
            <v>0</v>
          </cell>
          <cell r="AB324">
            <v>6070</v>
          </cell>
          <cell r="AE324">
            <v>302</v>
          </cell>
          <cell r="AF324">
            <v>0</v>
          </cell>
          <cell r="AG324" t="str">
            <v>VENTA LEYES E IMPRESOS</v>
          </cell>
          <cell r="AH324">
            <v>-13473</v>
          </cell>
          <cell r="AI324">
            <v>6070</v>
          </cell>
        </row>
        <row r="325">
          <cell r="A325">
            <v>30201</v>
          </cell>
          <cell r="B325">
            <v>51902</v>
          </cell>
          <cell r="C325" t="str">
            <v>41591-8-003</v>
          </cell>
          <cell r="D325">
            <v>30201</v>
          </cell>
          <cell r="E325">
            <v>302</v>
          </cell>
          <cell r="F325">
            <v>1</v>
          </cell>
          <cell r="G325" t="str">
            <v>VENTA DE IMPRESOS (INFORMATEL)</v>
          </cell>
          <cell r="H325">
            <v>0</v>
          </cell>
          <cell r="I325">
            <v>0</v>
          </cell>
          <cell r="J325">
            <v>9824</v>
          </cell>
          <cell r="K325">
            <v>9824</v>
          </cell>
          <cell r="L325">
            <v>0</v>
          </cell>
          <cell r="M325">
            <v>260</v>
          </cell>
          <cell r="N325">
            <v>0</v>
          </cell>
          <cell r="O325">
            <v>260</v>
          </cell>
          <cell r="P325">
            <v>2580</v>
          </cell>
          <cell r="Q325">
            <v>0</v>
          </cell>
          <cell r="S325">
            <v>2580</v>
          </cell>
          <cell r="W325">
            <v>0</v>
          </cell>
          <cell r="X325">
            <v>12664</v>
          </cell>
          <cell r="AA325">
            <v>0</v>
          </cell>
          <cell r="AB325">
            <v>12664</v>
          </cell>
          <cell r="AE325">
            <v>302</v>
          </cell>
          <cell r="AF325">
            <v>1</v>
          </cell>
          <cell r="AG325" t="str">
            <v>VENTA DE IMPRESOS (INFORMATEL)</v>
          </cell>
          <cell r="AH325">
            <v>0</v>
          </cell>
          <cell r="AI325">
            <v>12664</v>
          </cell>
        </row>
        <row r="326">
          <cell r="A326">
            <v>30300</v>
          </cell>
          <cell r="B326">
            <v>51903</v>
          </cell>
          <cell r="C326" t="str">
            <v>41591-8-002</v>
          </cell>
          <cell r="D326">
            <v>30300</v>
          </cell>
          <cell r="E326">
            <v>303</v>
          </cell>
          <cell r="F326">
            <v>0</v>
          </cell>
          <cell r="G326" t="str">
            <v>VENTA DE IMPRESOS IMPRENTA DEL ESTADO</v>
          </cell>
          <cell r="H326">
            <v>0</v>
          </cell>
          <cell r="I326">
            <v>0</v>
          </cell>
          <cell r="J326">
            <v>33933.879999999997</v>
          </cell>
          <cell r="K326">
            <v>33933.879999999997</v>
          </cell>
          <cell r="L326">
            <v>597</v>
          </cell>
          <cell r="M326">
            <v>6156.44</v>
          </cell>
          <cell r="N326">
            <v>4812.66</v>
          </cell>
          <cell r="O326">
            <v>11566.099999999999</v>
          </cell>
          <cell r="P326">
            <v>7136</v>
          </cell>
          <cell r="Q326">
            <v>22834.400000000001</v>
          </cell>
          <cell r="S326">
            <v>29970.400000000001</v>
          </cell>
          <cell r="W326">
            <v>0</v>
          </cell>
          <cell r="X326">
            <v>75470.38</v>
          </cell>
          <cell r="AA326">
            <v>0</v>
          </cell>
          <cell r="AB326">
            <v>75470.38</v>
          </cell>
          <cell r="AE326">
            <v>303</v>
          </cell>
          <cell r="AF326">
            <v>0</v>
          </cell>
          <cell r="AG326" t="str">
            <v>VENTA DE IMPRESOS IMPRENTA DEL ESTADO</v>
          </cell>
          <cell r="AH326">
            <v>22834.400000000001</v>
          </cell>
          <cell r="AI326">
            <v>75470.38</v>
          </cell>
        </row>
        <row r="327">
          <cell r="A327">
            <v>30500</v>
          </cell>
          <cell r="B327">
            <v>51904</v>
          </cell>
          <cell r="C327" t="str">
            <v>41591-8-001</v>
          </cell>
          <cell r="D327">
            <v>30500</v>
          </cell>
          <cell r="E327">
            <v>305</v>
          </cell>
          <cell r="F327">
            <v>0</v>
          </cell>
          <cell r="G327" t="str">
            <v>SUSCRIPSIONES AL PERIOD OFICIAL DEL EDO</v>
          </cell>
          <cell r="H327">
            <v>4467</v>
          </cell>
          <cell r="I327">
            <v>3370</v>
          </cell>
          <cell r="J327">
            <v>3425</v>
          </cell>
          <cell r="K327">
            <v>11262</v>
          </cell>
          <cell r="L327">
            <v>1603</v>
          </cell>
          <cell r="M327">
            <v>1483</v>
          </cell>
          <cell r="N327">
            <v>2108</v>
          </cell>
          <cell r="O327">
            <v>5194</v>
          </cell>
          <cell r="P327">
            <v>2570</v>
          </cell>
          <cell r="Q327">
            <v>1528</v>
          </cell>
          <cell r="S327">
            <v>4098</v>
          </cell>
          <cell r="W327">
            <v>0</v>
          </cell>
          <cell r="X327">
            <v>20554</v>
          </cell>
          <cell r="AA327">
            <v>0</v>
          </cell>
          <cell r="AB327">
            <v>20554</v>
          </cell>
          <cell r="AE327">
            <v>305</v>
          </cell>
          <cell r="AF327">
            <v>0</v>
          </cell>
          <cell r="AG327" t="str">
            <v>SUSCRIPSIONES AL PERIOD OFICIAL DEL EDO</v>
          </cell>
          <cell r="AH327">
            <v>1528</v>
          </cell>
          <cell r="AI327">
            <v>20554</v>
          </cell>
        </row>
        <row r="328">
          <cell r="A328">
            <v>30600</v>
          </cell>
          <cell r="B328">
            <v>51503</v>
          </cell>
          <cell r="C328" t="str">
            <v>41591-4-003</v>
          </cell>
          <cell r="D328">
            <v>30600</v>
          </cell>
          <cell r="E328">
            <v>306</v>
          </cell>
          <cell r="F328">
            <v>0</v>
          </cell>
          <cell r="G328" t="str">
            <v>VENTA DE PAPELERIA DIVERSA</v>
          </cell>
          <cell r="H328">
            <v>20646</v>
          </cell>
          <cell r="I328">
            <v>35754.5</v>
          </cell>
          <cell r="J328">
            <v>23539</v>
          </cell>
          <cell r="K328">
            <v>79939.5</v>
          </cell>
          <cell r="L328">
            <v>14810</v>
          </cell>
          <cell r="M328">
            <v>20244</v>
          </cell>
          <cell r="N328">
            <v>14600</v>
          </cell>
          <cell r="O328">
            <v>49654</v>
          </cell>
          <cell r="P328">
            <v>15456.5</v>
          </cell>
          <cell r="Q328">
            <v>18483</v>
          </cell>
          <cell r="S328">
            <v>33939.5</v>
          </cell>
          <cell r="W328">
            <v>0</v>
          </cell>
          <cell r="X328">
            <v>163533</v>
          </cell>
          <cell r="AA328">
            <v>0</v>
          </cell>
          <cell r="AB328">
            <v>163533</v>
          </cell>
          <cell r="AE328">
            <v>306</v>
          </cell>
          <cell r="AF328">
            <v>0</v>
          </cell>
          <cell r="AG328" t="str">
            <v>VENTA DE PAPELERIA DIVERSA</v>
          </cell>
          <cell r="AH328">
            <v>18483</v>
          </cell>
          <cell r="AI328">
            <v>163533</v>
          </cell>
        </row>
        <row r="329">
          <cell r="A329">
            <v>30701</v>
          </cell>
          <cell r="B329">
            <v>51101</v>
          </cell>
          <cell r="C329" t="str">
            <v>41591-2-001</v>
          </cell>
          <cell r="D329">
            <v>30701</v>
          </cell>
          <cell r="E329">
            <v>307</v>
          </cell>
          <cell r="F329">
            <v>1</v>
          </cell>
          <cell r="G329" t="str">
            <v>INSERCIONES EN EL BOLETIN JUDICIAL</v>
          </cell>
          <cell r="H329">
            <v>65233</v>
          </cell>
          <cell r="I329">
            <v>58052</v>
          </cell>
          <cell r="J329">
            <v>56148</v>
          </cell>
          <cell r="K329">
            <v>179433</v>
          </cell>
          <cell r="L329">
            <v>53502</v>
          </cell>
          <cell r="M329">
            <v>80719</v>
          </cell>
          <cell r="N329">
            <v>56269</v>
          </cell>
          <cell r="O329">
            <v>190490</v>
          </cell>
          <cell r="P329">
            <v>25469</v>
          </cell>
          <cell r="Q329">
            <v>58546</v>
          </cell>
          <cell r="S329">
            <v>84015</v>
          </cell>
          <cell r="W329">
            <v>0</v>
          </cell>
          <cell r="X329">
            <v>453938</v>
          </cell>
          <cell r="AA329">
            <v>0</v>
          </cell>
          <cell r="AB329">
            <v>453938</v>
          </cell>
          <cell r="AE329">
            <v>307</v>
          </cell>
          <cell r="AF329">
            <v>1</v>
          </cell>
          <cell r="AG329" t="str">
            <v>INSERCIONES EN EL BOLETIN JUDICIAL</v>
          </cell>
          <cell r="AH329">
            <v>58546</v>
          </cell>
          <cell r="AI329">
            <v>453938</v>
          </cell>
        </row>
        <row r="330">
          <cell r="A330">
            <v>30702</v>
          </cell>
          <cell r="B330">
            <v>51102</v>
          </cell>
          <cell r="C330" t="str">
            <v>41591-2-002</v>
          </cell>
          <cell r="D330">
            <v>30702</v>
          </cell>
          <cell r="E330">
            <v>307</v>
          </cell>
          <cell r="F330">
            <v>2</v>
          </cell>
          <cell r="G330" t="str">
            <v>VENTA DEL BOLETIN JUDICIAL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S330">
            <v>0</v>
          </cell>
          <cell r="W330">
            <v>0</v>
          </cell>
          <cell r="X330">
            <v>0</v>
          </cell>
          <cell r="AA330">
            <v>0</v>
          </cell>
          <cell r="AB330">
            <v>0</v>
          </cell>
          <cell r="AE330">
            <v>307</v>
          </cell>
          <cell r="AF330">
            <v>2</v>
          </cell>
          <cell r="AG330" t="str">
            <v>VENTA DEL BOLETIN JUDICIAL</v>
          </cell>
          <cell r="AH330">
            <v>0</v>
          </cell>
          <cell r="AI330">
            <v>0</v>
          </cell>
        </row>
        <row r="331">
          <cell r="A331">
            <v>30703</v>
          </cell>
          <cell r="B331">
            <v>51103</v>
          </cell>
          <cell r="C331" t="str">
            <v>41591-2-003</v>
          </cell>
          <cell r="D331">
            <v>30703</v>
          </cell>
          <cell r="E331">
            <v>307</v>
          </cell>
          <cell r="F331">
            <v>3</v>
          </cell>
          <cell r="G331" t="str">
            <v>COPIAS SIMPLES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S331">
            <v>0</v>
          </cell>
          <cell r="W331">
            <v>0</v>
          </cell>
          <cell r="X331">
            <v>0</v>
          </cell>
          <cell r="AA331">
            <v>0</v>
          </cell>
          <cell r="AB331">
            <v>0</v>
          </cell>
          <cell r="AE331">
            <v>307</v>
          </cell>
          <cell r="AF331">
            <v>3</v>
          </cell>
          <cell r="AG331" t="str">
            <v>COPIAS SIMPLES</v>
          </cell>
          <cell r="AH331">
            <v>0</v>
          </cell>
          <cell r="AI331">
            <v>0</v>
          </cell>
        </row>
        <row r="332">
          <cell r="A332">
            <v>30801</v>
          </cell>
          <cell r="B332">
            <v>51601</v>
          </cell>
          <cell r="C332" t="str">
            <v>41591-7-001</v>
          </cell>
          <cell r="D332">
            <v>30801</v>
          </cell>
          <cell r="E332">
            <v>308</v>
          </cell>
          <cell r="F332">
            <v>1</v>
          </cell>
          <cell r="G332" t="str">
            <v>BIENES MUEBLES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S332">
            <v>0</v>
          </cell>
          <cell r="W332">
            <v>0</v>
          </cell>
          <cell r="X332">
            <v>0</v>
          </cell>
          <cell r="AA332">
            <v>0</v>
          </cell>
          <cell r="AB332">
            <v>0</v>
          </cell>
          <cell r="AE332">
            <v>308</v>
          </cell>
          <cell r="AF332">
            <v>1</v>
          </cell>
          <cell r="AG332" t="str">
            <v>RESULTADO EN VENTA DE BIENES MUEBLES</v>
          </cell>
          <cell r="AH332">
            <v>0</v>
          </cell>
          <cell r="AI332">
            <v>0</v>
          </cell>
        </row>
        <row r="333">
          <cell r="A333">
            <v>30802</v>
          </cell>
          <cell r="B333">
            <v>51602</v>
          </cell>
          <cell r="C333" t="str">
            <v>41591-7-002</v>
          </cell>
          <cell r="D333">
            <v>30802</v>
          </cell>
          <cell r="E333">
            <v>308</v>
          </cell>
          <cell r="F333">
            <v>2</v>
          </cell>
          <cell r="G333" t="str">
            <v>BIENES INMUEBLES</v>
          </cell>
          <cell r="H333">
            <v>0</v>
          </cell>
          <cell r="I333">
            <v>0</v>
          </cell>
          <cell r="J333">
            <v>2717284.96</v>
          </cell>
          <cell r="K333">
            <v>2717284.96</v>
          </cell>
          <cell r="L333">
            <v>0</v>
          </cell>
          <cell r="M333">
            <v>4861380.4800000004</v>
          </cell>
          <cell r="N333">
            <v>0</v>
          </cell>
          <cell r="O333">
            <v>4861380.4800000004</v>
          </cell>
          <cell r="P333">
            <v>0</v>
          </cell>
          <cell r="Q333">
            <v>26400</v>
          </cell>
          <cell r="S333">
            <v>26400</v>
          </cell>
          <cell r="W333">
            <v>0</v>
          </cell>
          <cell r="X333">
            <v>7605065.4400000004</v>
          </cell>
          <cell r="AA333">
            <v>0</v>
          </cell>
          <cell r="AB333">
            <v>7605065.4400000004</v>
          </cell>
          <cell r="AE333">
            <v>308</v>
          </cell>
          <cell r="AF333">
            <v>2</v>
          </cell>
          <cell r="AG333" t="str">
            <v>RESULTADO EN VENTA DE BIENES INMUEBLES</v>
          </cell>
          <cell r="AH333">
            <v>26400</v>
          </cell>
          <cell r="AI333">
            <v>7605065.4400000004</v>
          </cell>
        </row>
        <row r="334">
          <cell r="A334">
            <v>30804</v>
          </cell>
          <cell r="B334">
            <v>51604</v>
          </cell>
          <cell r="C334" t="str">
            <v>41591-7-004</v>
          </cell>
          <cell r="D334">
            <v>30804</v>
          </cell>
          <cell r="E334">
            <v>308</v>
          </cell>
          <cell r="F334">
            <v>4</v>
          </cell>
          <cell r="G334" t="str">
            <v>OTROS BIENES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22600</v>
          </cell>
          <cell r="M334">
            <v>-360</v>
          </cell>
          <cell r="N334">
            <v>0</v>
          </cell>
          <cell r="O334">
            <v>22240</v>
          </cell>
          <cell r="P334">
            <v>35300</v>
          </cell>
          <cell r="Q334">
            <v>0</v>
          </cell>
          <cell r="S334">
            <v>35300</v>
          </cell>
          <cell r="W334">
            <v>0</v>
          </cell>
          <cell r="X334">
            <v>57540</v>
          </cell>
          <cell r="AA334">
            <v>0</v>
          </cell>
          <cell r="AB334">
            <v>57540</v>
          </cell>
          <cell r="AE334">
            <v>308</v>
          </cell>
          <cell r="AF334">
            <v>4</v>
          </cell>
          <cell r="AG334" t="str">
            <v>OTROS BIENES</v>
          </cell>
          <cell r="AH334">
            <v>0</v>
          </cell>
          <cell r="AI334">
            <v>57540</v>
          </cell>
        </row>
        <row r="335">
          <cell r="A335">
            <v>30806</v>
          </cell>
          <cell r="B335">
            <v>51606</v>
          </cell>
          <cell r="C335" t="str">
            <v>41591-7-006</v>
          </cell>
          <cell r="D335">
            <v>30806</v>
          </cell>
          <cell r="E335">
            <v>308</v>
          </cell>
          <cell r="F335">
            <v>6</v>
          </cell>
          <cell r="G335" t="str">
            <v>VENTA DE VEHICULOS Y DAÑOS PATRIMONIALES</v>
          </cell>
          <cell r="H335">
            <v>352220.02</v>
          </cell>
          <cell r="I335">
            <v>3625.02</v>
          </cell>
          <cell r="J335">
            <v>104445.48</v>
          </cell>
          <cell r="K335">
            <v>460290.52</v>
          </cell>
          <cell r="L335">
            <v>1482408.28</v>
          </cell>
          <cell r="M335">
            <v>30118.98</v>
          </cell>
          <cell r="N335">
            <v>20065.3</v>
          </cell>
          <cell r="O335">
            <v>1532592.56</v>
          </cell>
          <cell r="P335">
            <v>666081.42000000004</v>
          </cell>
          <cell r="Q335">
            <v>81317.75</v>
          </cell>
          <cell r="S335">
            <v>747399.17</v>
          </cell>
          <cell r="W335">
            <v>0</v>
          </cell>
          <cell r="X335">
            <v>2740282.25</v>
          </cell>
          <cell r="AA335">
            <v>0</v>
          </cell>
          <cell r="AB335">
            <v>2740282.25</v>
          </cell>
          <cell r="AE335">
            <v>308</v>
          </cell>
          <cell r="AF335">
            <v>6</v>
          </cell>
          <cell r="AG335" t="str">
            <v>RES.EN VTA.DE VEH.Y DAÑOS PATRI(EMPLEAD)</v>
          </cell>
          <cell r="AH335">
            <v>81317.75</v>
          </cell>
          <cell r="AI335">
            <v>2740282.25</v>
          </cell>
        </row>
        <row r="336">
          <cell r="B336" t="e">
            <v>#N/A</v>
          </cell>
          <cell r="C336" t="e">
            <v>#N/A</v>
          </cell>
          <cell r="D336">
            <v>30800</v>
          </cell>
          <cell r="E336">
            <v>308</v>
          </cell>
          <cell r="F336">
            <v>0</v>
          </cell>
          <cell r="G336" t="str">
            <v>VENTA DE BIENES DEL ESTADO</v>
          </cell>
          <cell r="H336">
            <v>352220.02</v>
          </cell>
          <cell r="I336">
            <v>3625.02</v>
          </cell>
          <cell r="J336">
            <v>2821730.44</v>
          </cell>
          <cell r="K336">
            <v>3177575.48</v>
          </cell>
          <cell r="L336">
            <v>1505008.28</v>
          </cell>
          <cell r="M336">
            <v>4891139.46</v>
          </cell>
          <cell r="N336">
            <v>20065.3</v>
          </cell>
          <cell r="O336">
            <v>6416213.04</v>
          </cell>
          <cell r="P336">
            <v>701381.42</v>
          </cell>
          <cell r="Q336">
            <v>107717.75</v>
          </cell>
          <cell r="S336">
            <v>809099.17</v>
          </cell>
          <cell r="W336">
            <v>0</v>
          </cell>
          <cell r="X336">
            <v>10402887.689999999</v>
          </cell>
          <cell r="AA336">
            <v>0</v>
          </cell>
          <cell r="AB336">
            <v>10402887.689999999</v>
          </cell>
          <cell r="AE336">
            <v>308</v>
          </cell>
          <cell r="AF336">
            <v>0</v>
          </cell>
          <cell r="AG336" t="str">
            <v>VENTA DE BIENES DEL ESTADO</v>
          </cell>
          <cell r="AH336">
            <v>107717.75</v>
          </cell>
          <cell r="AI336">
            <v>10402887.689999999</v>
          </cell>
        </row>
        <row r="337">
          <cell r="A337">
            <v>30900</v>
          </cell>
          <cell r="B337">
            <v>51905</v>
          </cell>
          <cell r="C337" t="str">
            <v>41591-6-001</v>
          </cell>
          <cell r="D337">
            <v>30900</v>
          </cell>
          <cell r="E337">
            <v>309</v>
          </cell>
          <cell r="F337">
            <v>0</v>
          </cell>
          <cell r="G337" t="str">
            <v>DIVERSOS</v>
          </cell>
          <cell r="H337">
            <v>16116.06</v>
          </cell>
          <cell r="I337">
            <v>53206.86</v>
          </cell>
          <cell r="J337">
            <v>49022.45</v>
          </cell>
          <cell r="K337">
            <v>118345.37</v>
          </cell>
          <cell r="L337">
            <v>40638.160000000003</v>
          </cell>
          <cell r="M337">
            <v>36300.660000000003</v>
          </cell>
          <cell r="N337">
            <v>47710.49</v>
          </cell>
          <cell r="O337">
            <v>124649.31</v>
          </cell>
          <cell r="P337">
            <v>34362.15</v>
          </cell>
          <cell r="Q337">
            <v>29190.22</v>
          </cell>
          <cell r="S337">
            <v>63552.37</v>
          </cell>
          <cell r="W337">
            <v>0</v>
          </cell>
          <cell r="X337">
            <v>306547.05</v>
          </cell>
          <cell r="AA337">
            <v>0</v>
          </cell>
          <cell r="AB337">
            <v>306547.05</v>
          </cell>
          <cell r="AE337">
            <v>309</v>
          </cell>
          <cell r="AF337">
            <v>0</v>
          </cell>
          <cell r="AG337" t="str">
            <v>DIVERSOS</v>
          </cell>
          <cell r="AH337">
            <v>29190.22</v>
          </cell>
          <cell r="AI337">
            <v>306547.05</v>
          </cell>
        </row>
        <row r="338">
          <cell r="A338">
            <v>30902</v>
          </cell>
          <cell r="B338">
            <v>51702</v>
          </cell>
          <cell r="C338" t="str">
            <v>41511-2-002</v>
          </cell>
          <cell r="D338">
            <v>30902</v>
          </cell>
          <cell r="E338">
            <v>309</v>
          </cell>
          <cell r="F338">
            <v>2</v>
          </cell>
          <cell r="G338" t="str">
            <v>IMPUESTO AL VALOR AGREGADO</v>
          </cell>
          <cell r="H338">
            <v>29349.02</v>
          </cell>
          <cell r="I338">
            <v>41369.089999999997</v>
          </cell>
          <cell r="J338">
            <v>30972.7</v>
          </cell>
          <cell r="K338">
            <v>101690.81</v>
          </cell>
          <cell r="L338">
            <v>29432.98</v>
          </cell>
          <cell r="M338">
            <v>41913.25</v>
          </cell>
          <cell r="N338">
            <v>30904.98</v>
          </cell>
          <cell r="O338">
            <v>102251.20999999999</v>
          </cell>
          <cell r="P338">
            <v>32196.3</v>
          </cell>
          <cell r="Q338">
            <v>22584.66</v>
          </cell>
          <cell r="S338">
            <v>54780.959999999999</v>
          </cell>
          <cell r="W338">
            <v>0</v>
          </cell>
          <cell r="X338">
            <v>258722.97999999998</v>
          </cell>
          <cell r="AA338">
            <v>0</v>
          </cell>
          <cell r="AB338">
            <v>258722.98</v>
          </cell>
          <cell r="AE338">
            <v>309</v>
          </cell>
          <cell r="AF338">
            <v>2</v>
          </cell>
          <cell r="AG338" t="str">
            <v>IMPUESTO AL VALOR AGREGADO</v>
          </cell>
          <cell r="AH338">
            <v>22584.66</v>
          </cell>
          <cell r="AI338">
            <v>258722.98</v>
          </cell>
        </row>
        <row r="339">
          <cell r="A339">
            <v>31000</v>
          </cell>
          <cell r="B339">
            <v>51801</v>
          </cell>
          <cell r="C339" t="str">
            <v>41511-3-001</v>
          </cell>
          <cell r="D339">
            <v>31000</v>
          </cell>
          <cell r="E339">
            <v>310</v>
          </cell>
          <cell r="F339">
            <v>0</v>
          </cell>
          <cell r="G339" t="str">
            <v>INTERESES</v>
          </cell>
          <cell r="H339">
            <v>6895306.9000000004</v>
          </cell>
          <cell r="I339">
            <v>4067485.86</v>
          </cell>
          <cell r="J339">
            <v>4287009.4400000004</v>
          </cell>
          <cell r="K339">
            <v>15249802.199999999</v>
          </cell>
          <cell r="L339">
            <v>3847261.51</v>
          </cell>
          <cell r="M339">
            <v>2354269.0699999998</v>
          </cell>
          <cell r="N339">
            <v>1364824.07</v>
          </cell>
          <cell r="O339">
            <v>7566354.6500000004</v>
          </cell>
          <cell r="P339">
            <v>1924334.61</v>
          </cell>
          <cell r="Q339">
            <v>8386577.8300000001</v>
          </cell>
          <cell r="S339">
            <v>10310912.439999999</v>
          </cell>
          <cell r="W339">
            <v>0</v>
          </cell>
          <cell r="X339">
            <v>33127069.289999999</v>
          </cell>
          <cell r="AA339">
            <v>0</v>
          </cell>
          <cell r="AB339">
            <v>33127069.289999999</v>
          </cell>
          <cell r="AE339">
            <v>310</v>
          </cell>
          <cell r="AF339">
            <v>0</v>
          </cell>
          <cell r="AG339" t="str">
            <v>INTERESES</v>
          </cell>
          <cell r="AH339">
            <v>8386577.8300000001</v>
          </cell>
          <cell r="AI339">
            <v>33127069.289999999</v>
          </cell>
        </row>
        <row r="340">
          <cell r="A340">
            <v>31001</v>
          </cell>
          <cell r="B340">
            <v>51802</v>
          </cell>
          <cell r="C340" t="str">
            <v>41511-3-002</v>
          </cell>
          <cell r="D340">
            <v>31001</v>
          </cell>
          <cell r="E340">
            <v>310</v>
          </cell>
          <cell r="F340">
            <v>1</v>
          </cell>
          <cell r="G340" t="str">
            <v>INTERESES UNIDAD INTEGRACION EDUCATIVA</v>
          </cell>
          <cell r="H340">
            <v>1194454.79</v>
          </cell>
          <cell r="I340">
            <v>1796385.5</v>
          </cell>
          <cell r="J340">
            <v>1947058.98</v>
          </cell>
          <cell r="K340">
            <v>4937899.2699999996</v>
          </cell>
          <cell r="L340">
            <v>1713539.35</v>
          </cell>
          <cell r="M340">
            <v>363807.23</v>
          </cell>
          <cell r="N340">
            <v>660363.81999999995</v>
          </cell>
          <cell r="O340">
            <v>2737710.4</v>
          </cell>
          <cell r="P340">
            <v>1394031.63</v>
          </cell>
          <cell r="Q340">
            <v>301098.65000000002</v>
          </cell>
          <cell r="S340">
            <v>1695130.2799999998</v>
          </cell>
          <cell r="W340">
            <v>0</v>
          </cell>
          <cell r="X340">
            <v>9370739.9499999993</v>
          </cell>
          <cell r="AA340">
            <v>0</v>
          </cell>
          <cell r="AB340">
            <v>9370739.9499999993</v>
          </cell>
          <cell r="AE340">
            <v>310</v>
          </cell>
          <cell r="AF340">
            <v>1</v>
          </cell>
          <cell r="AG340" t="str">
            <v>INTERESES UNIDAD INTEGRACION EDUCATIVA</v>
          </cell>
          <cell r="AH340">
            <v>301098.65000000002</v>
          </cell>
          <cell r="AI340">
            <v>9370739.9499999993</v>
          </cell>
        </row>
        <row r="341">
          <cell r="A341">
            <v>31002</v>
          </cell>
          <cell r="B341">
            <v>51803</v>
          </cell>
          <cell r="C341" t="str">
            <v>41511-3-003</v>
          </cell>
          <cell r="D341">
            <v>31002</v>
          </cell>
          <cell r="E341">
            <v>310</v>
          </cell>
          <cell r="F341">
            <v>2</v>
          </cell>
          <cell r="G341" t="str">
            <v>INTERESES FIDEICOM.J.P.MORGAN</v>
          </cell>
          <cell r="H341">
            <v>957660.73</v>
          </cell>
          <cell r="I341">
            <v>920887.14</v>
          </cell>
          <cell r="J341">
            <v>974430.49</v>
          </cell>
          <cell r="K341">
            <v>2852978.3600000003</v>
          </cell>
          <cell r="L341">
            <v>827938</v>
          </cell>
          <cell r="M341">
            <v>943072</v>
          </cell>
          <cell r="N341">
            <v>898094.95</v>
          </cell>
          <cell r="O341">
            <v>2669104.9500000002</v>
          </cell>
          <cell r="P341">
            <v>856693.37</v>
          </cell>
          <cell r="Q341">
            <v>0</v>
          </cell>
          <cell r="S341">
            <v>856693.37</v>
          </cell>
          <cell r="W341">
            <v>0</v>
          </cell>
          <cell r="X341">
            <v>6378776.6800000006</v>
          </cell>
          <cell r="AA341">
            <v>0</v>
          </cell>
          <cell r="AB341">
            <v>6378776.6799999997</v>
          </cell>
          <cell r="AE341">
            <v>310</v>
          </cell>
          <cell r="AF341">
            <v>2</v>
          </cell>
          <cell r="AG341" t="str">
            <v>INTERESES FIDEICOM.J.P.MORGAN</v>
          </cell>
          <cell r="AH341">
            <v>0</v>
          </cell>
          <cell r="AI341">
            <v>6378776.6799999997</v>
          </cell>
        </row>
        <row r="342">
          <cell r="A342">
            <v>31003</v>
          </cell>
          <cell r="B342">
            <v>51804</v>
          </cell>
          <cell r="C342" t="str">
            <v>41511-3-004</v>
          </cell>
          <cell r="D342">
            <v>31003</v>
          </cell>
          <cell r="E342">
            <v>310</v>
          </cell>
          <cell r="F342">
            <v>3</v>
          </cell>
          <cell r="G342" t="str">
            <v>INTERESES FIDEICOM BANOBRAS</v>
          </cell>
          <cell r="H342">
            <v>431624.78</v>
          </cell>
          <cell r="I342">
            <v>0</v>
          </cell>
          <cell r="J342">
            <v>0</v>
          </cell>
          <cell r="K342">
            <v>431624.78</v>
          </cell>
          <cell r="L342">
            <v>649522.49</v>
          </cell>
          <cell r="M342">
            <v>336393.27</v>
          </cell>
          <cell r="N342">
            <v>647784.98</v>
          </cell>
          <cell r="O342">
            <v>1633700.74</v>
          </cell>
          <cell r="P342">
            <v>0</v>
          </cell>
          <cell r="Q342">
            <v>0</v>
          </cell>
          <cell r="S342">
            <v>0</v>
          </cell>
          <cell r="W342">
            <v>0</v>
          </cell>
          <cell r="X342">
            <v>2065325.52</v>
          </cell>
          <cell r="AA342">
            <v>0</v>
          </cell>
          <cell r="AB342">
            <v>2065325.52</v>
          </cell>
          <cell r="AE342">
            <v>310</v>
          </cell>
          <cell r="AF342">
            <v>3</v>
          </cell>
          <cell r="AG342" t="str">
            <v>INTERESES FIDEICOM BANOBRAS</v>
          </cell>
          <cell r="AH342">
            <v>0</v>
          </cell>
          <cell r="AI342">
            <v>2065325.52</v>
          </cell>
        </row>
        <row r="343">
          <cell r="A343">
            <v>31004</v>
          </cell>
          <cell r="B343">
            <v>51805</v>
          </cell>
          <cell r="C343" t="str">
            <v>41511-3-005</v>
          </cell>
          <cell r="D343">
            <v>31004</v>
          </cell>
          <cell r="E343">
            <v>310</v>
          </cell>
          <cell r="F343">
            <v>4</v>
          </cell>
          <cell r="G343" t="str">
            <v>INTERESES INVERSIONES CERTIFICADOS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S343">
            <v>0</v>
          </cell>
          <cell r="W343">
            <v>0</v>
          </cell>
          <cell r="X343">
            <v>0</v>
          </cell>
          <cell r="AA343">
            <v>0</v>
          </cell>
          <cell r="AB343">
            <v>0</v>
          </cell>
          <cell r="AE343">
            <v>310</v>
          </cell>
          <cell r="AF343">
            <v>4</v>
          </cell>
          <cell r="AG343" t="str">
            <v>INTERESES INVERSIONES CERTIFICADOS</v>
          </cell>
          <cell r="AH343">
            <v>0</v>
          </cell>
          <cell r="AI343">
            <v>0</v>
          </cell>
        </row>
        <row r="344">
          <cell r="A344">
            <v>31005</v>
          </cell>
          <cell r="B344">
            <v>51806</v>
          </cell>
          <cell r="C344" t="str">
            <v>41511-3-006</v>
          </cell>
          <cell r="D344">
            <v>31005</v>
          </cell>
          <cell r="E344">
            <v>310</v>
          </cell>
          <cell r="F344">
            <v>5</v>
          </cell>
          <cell r="G344" t="str">
            <v>INTERESES CUENTA DE CHEQUES</v>
          </cell>
          <cell r="H344">
            <v>361773.22</v>
          </cell>
          <cell r="I344">
            <v>1189468.6399999999</v>
          </cell>
          <cell r="J344">
            <v>792341.74</v>
          </cell>
          <cell r="K344">
            <v>2343583.5999999996</v>
          </cell>
          <cell r="L344">
            <v>651751.46</v>
          </cell>
          <cell r="M344">
            <v>1224871.31</v>
          </cell>
          <cell r="N344">
            <v>1078412.95</v>
          </cell>
          <cell r="O344">
            <v>2955035.7199999997</v>
          </cell>
          <cell r="P344">
            <v>320913.71000000002</v>
          </cell>
          <cell r="Q344">
            <v>235877.77</v>
          </cell>
          <cell r="S344">
            <v>556791.48</v>
          </cell>
          <cell r="W344">
            <v>0</v>
          </cell>
          <cell r="X344">
            <v>5855410.7999999989</v>
          </cell>
          <cell r="AA344">
            <v>0</v>
          </cell>
          <cell r="AB344">
            <v>5855410.7999999998</v>
          </cell>
          <cell r="AE344">
            <v>310</v>
          </cell>
          <cell r="AF344">
            <v>5</v>
          </cell>
          <cell r="AG344" t="str">
            <v>INTERESES CUENTA DE CHEQUES</v>
          </cell>
          <cell r="AH344">
            <v>235877.77</v>
          </cell>
          <cell r="AI344">
            <v>5855410.7999999998</v>
          </cell>
        </row>
        <row r="345">
          <cell r="A345">
            <v>31006</v>
          </cell>
          <cell r="B345">
            <v>51807</v>
          </cell>
          <cell r="C345" t="str">
            <v>41511-3-007</v>
          </cell>
          <cell r="D345">
            <v>31006</v>
          </cell>
          <cell r="E345">
            <v>310</v>
          </cell>
          <cell r="F345">
            <v>6</v>
          </cell>
          <cell r="G345" t="str">
            <v>INTERESES FINANZAS Y RENTAS</v>
          </cell>
          <cell r="H345">
            <v>19700</v>
          </cell>
          <cell r="I345">
            <v>89800.21</v>
          </cell>
          <cell r="J345">
            <v>0</v>
          </cell>
          <cell r="K345">
            <v>109500.21</v>
          </cell>
          <cell r="L345">
            <v>0</v>
          </cell>
          <cell r="M345">
            <v>102713.15</v>
          </cell>
          <cell r="N345">
            <v>371</v>
          </cell>
          <cell r="O345">
            <v>103084.15</v>
          </cell>
          <cell r="P345">
            <v>0</v>
          </cell>
          <cell r="Q345">
            <v>0</v>
          </cell>
          <cell r="S345">
            <v>0</v>
          </cell>
          <cell r="W345">
            <v>0</v>
          </cell>
          <cell r="X345">
            <v>212584.36</v>
          </cell>
          <cell r="AA345">
            <v>0</v>
          </cell>
          <cell r="AB345">
            <v>212584.36</v>
          </cell>
          <cell r="AE345">
            <v>310</v>
          </cell>
          <cell r="AF345">
            <v>6</v>
          </cell>
          <cell r="AG345" t="str">
            <v>INTERESES FINANZAS Y RENTAS</v>
          </cell>
          <cell r="AH345">
            <v>0</v>
          </cell>
          <cell r="AI345">
            <v>212584.36</v>
          </cell>
        </row>
        <row r="346">
          <cell r="A346">
            <v>31007</v>
          </cell>
          <cell r="B346">
            <v>51841</v>
          </cell>
          <cell r="C346" t="str">
            <v>41511-3-041</v>
          </cell>
          <cell r="E346">
            <v>310</v>
          </cell>
          <cell r="F346">
            <v>7</v>
          </cell>
          <cell r="G346" t="str">
            <v>INTERESES FIDEICOMISO 1485 DEUTSCHE BANK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2606063.92</v>
          </cell>
          <cell r="O346">
            <v>2606063.92</v>
          </cell>
          <cell r="P346">
            <v>0</v>
          </cell>
          <cell r="Q346">
            <v>0</v>
          </cell>
          <cell r="S346">
            <v>0</v>
          </cell>
          <cell r="W346">
            <v>0</v>
          </cell>
          <cell r="X346">
            <v>2606063.92</v>
          </cell>
          <cell r="AA346">
            <v>0</v>
          </cell>
          <cell r="AB346">
            <v>2606063.92</v>
          </cell>
          <cell r="AE346">
            <v>310</v>
          </cell>
          <cell r="AF346">
            <v>7</v>
          </cell>
          <cell r="AG346" t="str">
            <v>INTERESES FIDEICOMISO 1485 DEUTSCHE BANK</v>
          </cell>
          <cell r="AH346">
            <v>0</v>
          </cell>
          <cell r="AI346">
            <v>2606063.92</v>
          </cell>
        </row>
        <row r="347">
          <cell r="A347">
            <v>31008</v>
          </cell>
          <cell r="B347">
            <v>51808</v>
          </cell>
          <cell r="C347" t="str">
            <v>41511-3-008</v>
          </cell>
          <cell r="D347">
            <v>31008</v>
          </cell>
          <cell r="E347">
            <v>310</v>
          </cell>
          <cell r="F347">
            <v>8</v>
          </cell>
          <cell r="G347" t="str">
            <v>INTERESES FID. H.S.B.C</v>
          </cell>
          <cell r="H347">
            <v>203917.97</v>
          </cell>
          <cell r="I347">
            <v>141441.98000000001</v>
          </cell>
          <cell r="J347">
            <v>146996.74</v>
          </cell>
          <cell r="K347">
            <v>492356.69</v>
          </cell>
          <cell r="L347">
            <v>0</v>
          </cell>
          <cell r="M347">
            <v>324312.62</v>
          </cell>
          <cell r="N347">
            <v>0</v>
          </cell>
          <cell r="O347">
            <v>324312.62</v>
          </cell>
          <cell r="P347">
            <v>145764.85999999999</v>
          </cell>
          <cell r="Q347">
            <v>0</v>
          </cell>
          <cell r="S347">
            <v>145764.85999999999</v>
          </cell>
          <cell r="W347">
            <v>0</v>
          </cell>
          <cell r="X347">
            <v>962434.16999999993</v>
          </cell>
          <cell r="AA347">
            <v>0</v>
          </cell>
          <cell r="AB347">
            <v>962434.17</v>
          </cell>
          <cell r="AE347">
            <v>310</v>
          </cell>
          <cell r="AF347">
            <v>8</v>
          </cell>
          <cell r="AG347" t="str">
            <v>INTERESES FID. H.S.B.C</v>
          </cell>
          <cell r="AH347">
            <v>0</v>
          </cell>
          <cell r="AI347">
            <v>962434.17</v>
          </cell>
        </row>
        <row r="348">
          <cell r="A348">
            <v>31009</v>
          </cell>
          <cell r="B348">
            <v>51809</v>
          </cell>
          <cell r="C348" t="str">
            <v>41511-3-009</v>
          </cell>
          <cell r="D348">
            <v>31009</v>
          </cell>
          <cell r="E348">
            <v>310</v>
          </cell>
          <cell r="F348">
            <v>9</v>
          </cell>
          <cell r="G348" t="str">
            <v>INTERESES FAEB</v>
          </cell>
          <cell r="H348">
            <v>21649.71</v>
          </cell>
          <cell r="I348">
            <v>345.75</v>
          </cell>
          <cell r="J348">
            <v>369.45</v>
          </cell>
          <cell r="K348">
            <v>22364.91</v>
          </cell>
          <cell r="L348">
            <v>109608.46</v>
          </cell>
          <cell r="M348">
            <v>761.34</v>
          </cell>
          <cell r="N348">
            <v>736.66</v>
          </cell>
          <cell r="O348">
            <v>111106.46</v>
          </cell>
          <cell r="P348">
            <v>760.14</v>
          </cell>
          <cell r="Q348">
            <v>764.63</v>
          </cell>
          <cell r="S348">
            <v>1524.77</v>
          </cell>
          <cell r="W348">
            <v>0</v>
          </cell>
          <cell r="X348">
            <v>134996.14000000001</v>
          </cell>
          <cell r="AA348">
            <v>0</v>
          </cell>
          <cell r="AB348">
            <v>134996.14000000001</v>
          </cell>
          <cell r="AE348">
            <v>310</v>
          </cell>
          <cell r="AF348">
            <v>9</v>
          </cell>
          <cell r="AG348" t="str">
            <v>INTERESES FAEB</v>
          </cell>
          <cell r="AH348">
            <v>764.63</v>
          </cell>
          <cell r="AI348">
            <v>134996.14000000001</v>
          </cell>
        </row>
        <row r="349">
          <cell r="A349">
            <v>31010</v>
          </cell>
          <cell r="B349">
            <v>51810</v>
          </cell>
          <cell r="C349" t="str">
            <v>41511-3-010</v>
          </cell>
          <cell r="D349">
            <v>31010</v>
          </cell>
          <cell r="E349">
            <v>310</v>
          </cell>
          <cell r="F349">
            <v>10</v>
          </cell>
          <cell r="G349" t="str">
            <v>INTERESES FASSA</v>
          </cell>
          <cell r="H349">
            <v>4434.75</v>
          </cell>
          <cell r="I349">
            <v>9440.1200000000008</v>
          </cell>
          <cell r="J349">
            <v>53222.48</v>
          </cell>
          <cell r="K349">
            <v>67097.350000000006</v>
          </cell>
          <cell r="L349">
            <v>111137.63</v>
          </cell>
          <cell r="M349">
            <v>172487.94</v>
          </cell>
          <cell r="N349">
            <v>56207.7</v>
          </cell>
          <cell r="O349">
            <v>339833.27</v>
          </cell>
          <cell r="P349">
            <v>21670.33</v>
          </cell>
          <cell r="Q349">
            <v>55566.75</v>
          </cell>
          <cell r="S349">
            <v>77237.08</v>
          </cell>
          <cell r="W349">
            <v>0</v>
          </cell>
          <cell r="X349">
            <v>484167.70000000007</v>
          </cell>
          <cell r="AA349">
            <v>0</v>
          </cell>
          <cell r="AB349">
            <v>484167.7</v>
          </cell>
          <cell r="AE349">
            <v>310</v>
          </cell>
          <cell r="AF349">
            <v>10</v>
          </cell>
          <cell r="AG349" t="str">
            <v>INTERESES FASSA</v>
          </cell>
          <cell r="AH349">
            <v>55566.75</v>
          </cell>
          <cell r="AI349">
            <v>484167.7</v>
          </cell>
        </row>
        <row r="350">
          <cell r="A350">
            <v>31011</v>
          </cell>
          <cell r="B350">
            <v>51811</v>
          </cell>
          <cell r="C350" t="str">
            <v>41511-3-011</v>
          </cell>
          <cell r="D350">
            <v>31011</v>
          </cell>
          <cell r="E350">
            <v>310</v>
          </cell>
          <cell r="F350">
            <v>11</v>
          </cell>
          <cell r="G350" t="str">
            <v>INTERESES FISM</v>
          </cell>
          <cell r="H350">
            <v>3.87</v>
          </cell>
          <cell r="I350">
            <v>30.34</v>
          </cell>
          <cell r="J350">
            <v>175.18</v>
          </cell>
          <cell r="K350">
            <v>209.39000000000001</v>
          </cell>
          <cell r="L350">
            <v>10.53</v>
          </cell>
          <cell r="M350">
            <v>11.84</v>
          </cell>
          <cell r="N350">
            <v>7.41</v>
          </cell>
          <cell r="O350">
            <v>29.779999999999998</v>
          </cell>
          <cell r="P350">
            <v>4.99</v>
          </cell>
          <cell r="Q350">
            <v>4.3899999999999997</v>
          </cell>
          <cell r="S350">
            <v>9.379999999999999</v>
          </cell>
          <cell r="W350">
            <v>0</v>
          </cell>
          <cell r="X350">
            <v>248.55</v>
          </cell>
          <cell r="AA350">
            <v>0</v>
          </cell>
          <cell r="AB350">
            <v>248.55</v>
          </cell>
          <cell r="AE350">
            <v>310</v>
          </cell>
          <cell r="AF350">
            <v>11</v>
          </cell>
          <cell r="AG350" t="str">
            <v>INTERESES FISM</v>
          </cell>
          <cell r="AH350">
            <v>4.3899999999999997</v>
          </cell>
          <cell r="AI350">
            <v>248.55</v>
          </cell>
        </row>
        <row r="351">
          <cell r="A351">
            <v>31012</v>
          </cell>
          <cell r="B351">
            <v>51812</v>
          </cell>
          <cell r="C351" t="str">
            <v>41511-3-012</v>
          </cell>
          <cell r="D351">
            <v>31012</v>
          </cell>
          <cell r="E351">
            <v>310</v>
          </cell>
          <cell r="F351">
            <v>12</v>
          </cell>
          <cell r="G351" t="str">
            <v>INTERESES FISE</v>
          </cell>
          <cell r="H351">
            <v>16650.68</v>
          </cell>
          <cell r="I351">
            <v>71089.39</v>
          </cell>
          <cell r="J351">
            <v>121581.67</v>
          </cell>
          <cell r="K351">
            <v>209321.74</v>
          </cell>
          <cell r="L351">
            <v>130782.35</v>
          </cell>
          <cell r="M351">
            <v>48376.98</v>
          </cell>
          <cell r="N351">
            <v>27720.76</v>
          </cell>
          <cell r="O351">
            <v>206880.09000000003</v>
          </cell>
          <cell r="P351">
            <v>50160.01</v>
          </cell>
          <cell r="Q351">
            <v>66906.649999999994</v>
          </cell>
          <cell r="S351">
            <v>117066.66</v>
          </cell>
          <cell r="W351">
            <v>0</v>
          </cell>
          <cell r="X351">
            <v>533268.49</v>
          </cell>
          <cell r="AA351">
            <v>0</v>
          </cell>
          <cell r="AB351">
            <v>533268.49</v>
          </cell>
          <cell r="AE351">
            <v>310</v>
          </cell>
          <cell r="AF351">
            <v>12</v>
          </cell>
          <cell r="AG351" t="str">
            <v>INTERESES FISE</v>
          </cell>
          <cell r="AH351">
            <v>66906.649999999994</v>
          </cell>
          <cell r="AI351">
            <v>533268.49</v>
          </cell>
        </row>
        <row r="352">
          <cell r="A352">
            <v>31013</v>
          </cell>
          <cell r="B352">
            <v>51813</v>
          </cell>
          <cell r="C352" t="str">
            <v>41511-3-013</v>
          </cell>
          <cell r="D352">
            <v>31013</v>
          </cell>
          <cell r="E352">
            <v>310</v>
          </cell>
          <cell r="F352">
            <v>13</v>
          </cell>
          <cell r="G352" t="str">
            <v>INTERESES FORTAMUN-DF</v>
          </cell>
          <cell r="H352">
            <v>20624.22</v>
          </cell>
          <cell r="I352">
            <v>45306.89</v>
          </cell>
          <cell r="J352">
            <v>11410.68</v>
          </cell>
          <cell r="K352">
            <v>77341.790000000008</v>
          </cell>
          <cell r="L352">
            <v>5872.79</v>
          </cell>
          <cell r="M352">
            <v>5652.48</v>
          </cell>
          <cell r="N352">
            <v>3500.57</v>
          </cell>
          <cell r="O352">
            <v>15025.84</v>
          </cell>
          <cell r="P352">
            <v>1845.49</v>
          </cell>
          <cell r="Q352">
            <v>3054.09</v>
          </cell>
          <cell r="S352">
            <v>4899.58</v>
          </cell>
          <cell r="W352">
            <v>0</v>
          </cell>
          <cell r="X352">
            <v>97267.21</v>
          </cell>
          <cell r="AA352">
            <v>0</v>
          </cell>
          <cell r="AB352">
            <v>97267.21</v>
          </cell>
          <cell r="AE352">
            <v>310</v>
          </cell>
          <cell r="AF352">
            <v>13</v>
          </cell>
          <cell r="AG352" t="str">
            <v>INTERESES FORTAMUN-DF</v>
          </cell>
          <cell r="AH352">
            <v>3054.09</v>
          </cell>
          <cell r="AI352">
            <v>97267.21</v>
          </cell>
        </row>
        <row r="353">
          <cell r="A353">
            <v>31014</v>
          </cell>
          <cell r="B353">
            <v>51814</v>
          </cell>
          <cell r="C353" t="str">
            <v>41511-3-014</v>
          </cell>
          <cell r="D353">
            <v>31014</v>
          </cell>
          <cell r="E353">
            <v>310</v>
          </cell>
          <cell r="F353">
            <v>14</v>
          </cell>
          <cell r="G353" t="str">
            <v>INTERESES FAM</v>
          </cell>
          <cell r="H353">
            <v>1010411.28</v>
          </cell>
          <cell r="I353">
            <v>687441.49</v>
          </cell>
          <cell r="J353">
            <v>433041.46</v>
          </cell>
          <cell r="K353">
            <v>2130894.23</v>
          </cell>
          <cell r="L353">
            <v>709964.49</v>
          </cell>
          <cell r="M353">
            <v>515818.71</v>
          </cell>
          <cell r="N353">
            <v>457428.69</v>
          </cell>
          <cell r="O353">
            <v>1683211.89</v>
          </cell>
          <cell r="P353">
            <v>137966.39999999999</v>
          </cell>
          <cell r="Q353">
            <v>119270.74</v>
          </cell>
          <cell r="S353">
            <v>257237.14</v>
          </cell>
          <cell r="W353">
            <v>0</v>
          </cell>
          <cell r="X353">
            <v>4071343.26</v>
          </cell>
          <cell r="AA353">
            <v>0</v>
          </cell>
          <cell r="AB353">
            <v>4071343.26</v>
          </cell>
          <cell r="AE353">
            <v>310</v>
          </cell>
          <cell r="AF353">
            <v>14</v>
          </cell>
          <cell r="AG353" t="str">
            <v>INTERESES FAM</v>
          </cell>
          <cell r="AH353">
            <v>119270.74</v>
          </cell>
          <cell r="AI353">
            <v>4071343.26</v>
          </cell>
        </row>
        <row r="354">
          <cell r="A354">
            <v>31015</v>
          </cell>
          <cell r="B354">
            <v>51815</v>
          </cell>
          <cell r="C354" t="str">
            <v>41511-3-015</v>
          </cell>
          <cell r="D354">
            <v>31015</v>
          </cell>
          <cell r="E354">
            <v>310</v>
          </cell>
          <cell r="F354">
            <v>15</v>
          </cell>
          <cell r="G354" t="str">
            <v>INTERESES FAETA</v>
          </cell>
          <cell r="H354">
            <v>345.52</v>
          </cell>
          <cell r="I354">
            <v>130.04</v>
          </cell>
          <cell r="J354">
            <v>54.68</v>
          </cell>
          <cell r="K354">
            <v>530.2399999999999</v>
          </cell>
          <cell r="L354">
            <v>20.43</v>
          </cell>
          <cell r="M354">
            <v>77.34</v>
          </cell>
          <cell r="N354">
            <v>48.48</v>
          </cell>
          <cell r="O354">
            <v>146.25</v>
          </cell>
          <cell r="P354">
            <v>61.86</v>
          </cell>
          <cell r="Q354">
            <v>460.66</v>
          </cell>
          <cell r="S354">
            <v>522.52</v>
          </cell>
          <cell r="W354">
            <v>0</v>
          </cell>
          <cell r="X354">
            <v>1199.0099999999998</v>
          </cell>
          <cell r="AA354">
            <v>0</v>
          </cell>
          <cell r="AB354">
            <v>1199.01</v>
          </cell>
          <cell r="AE354">
            <v>310</v>
          </cell>
          <cell r="AF354">
            <v>15</v>
          </cell>
          <cell r="AG354" t="str">
            <v>INTERESES FAETA</v>
          </cell>
          <cell r="AH354">
            <v>460.66</v>
          </cell>
          <cell r="AI354">
            <v>1199.01</v>
          </cell>
        </row>
        <row r="355">
          <cell r="A355">
            <v>31016</v>
          </cell>
          <cell r="B355">
            <v>51816</v>
          </cell>
          <cell r="C355" t="str">
            <v>41511-3-016</v>
          </cell>
          <cell r="D355">
            <v>31016</v>
          </cell>
          <cell r="E355">
            <v>310</v>
          </cell>
          <cell r="F355">
            <v>16</v>
          </cell>
          <cell r="G355" t="str">
            <v>INTERESES FASP</v>
          </cell>
          <cell r="H355">
            <v>1649632.99</v>
          </cell>
          <cell r="I355">
            <v>1253092.32</v>
          </cell>
          <cell r="J355">
            <v>794462.73</v>
          </cell>
          <cell r="K355">
            <v>3697188.04</v>
          </cell>
          <cell r="L355">
            <v>909499.5</v>
          </cell>
          <cell r="M355">
            <v>1423967.89</v>
          </cell>
          <cell r="N355">
            <v>1101478.08</v>
          </cell>
          <cell r="O355">
            <v>3434945.4699999997</v>
          </cell>
          <cell r="P355">
            <v>286749.28000000003</v>
          </cell>
          <cell r="Q355">
            <v>581936.13</v>
          </cell>
          <cell r="S355">
            <v>868685.41</v>
          </cell>
          <cell r="W355">
            <v>0</v>
          </cell>
          <cell r="X355">
            <v>8000818.9199999999</v>
          </cell>
          <cell r="AA355">
            <v>0</v>
          </cell>
          <cell r="AB355">
            <v>8000818.9199999999</v>
          </cell>
          <cell r="AE355">
            <v>310</v>
          </cell>
          <cell r="AF355">
            <v>16</v>
          </cell>
          <cell r="AG355" t="str">
            <v>INTERESES FASP</v>
          </cell>
          <cell r="AH355">
            <v>581936.13</v>
          </cell>
          <cell r="AI355">
            <v>8000818.9199999999</v>
          </cell>
        </row>
        <row r="356">
          <cell r="A356">
            <v>31017</v>
          </cell>
          <cell r="B356">
            <v>51817</v>
          </cell>
          <cell r="C356" t="str">
            <v>41511-3-017</v>
          </cell>
          <cell r="D356">
            <v>31017</v>
          </cell>
          <cell r="E356">
            <v>310</v>
          </cell>
          <cell r="F356">
            <v>17</v>
          </cell>
          <cell r="G356" t="str">
            <v>INTERESES PAFEF</v>
          </cell>
          <cell r="H356">
            <v>9774.48</v>
          </cell>
          <cell r="I356">
            <v>371794.12</v>
          </cell>
          <cell r="J356">
            <v>432892.41</v>
          </cell>
          <cell r="K356">
            <v>814461.01</v>
          </cell>
          <cell r="L356">
            <v>387352.06</v>
          </cell>
          <cell r="M356">
            <v>191768.52</v>
          </cell>
          <cell r="N356">
            <v>84129.48</v>
          </cell>
          <cell r="O356">
            <v>663250.05999999994</v>
          </cell>
          <cell r="P356">
            <v>65720.52</v>
          </cell>
          <cell r="Q356">
            <v>137447.67000000001</v>
          </cell>
          <cell r="S356">
            <v>203168.19</v>
          </cell>
          <cell r="W356">
            <v>0</v>
          </cell>
          <cell r="X356">
            <v>1680879.26</v>
          </cell>
          <cell r="AA356">
            <v>0</v>
          </cell>
          <cell r="AB356">
            <v>1680879.26</v>
          </cell>
          <cell r="AE356">
            <v>310</v>
          </cell>
          <cell r="AF356">
            <v>17</v>
          </cell>
          <cell r="AG356" t="str">
            <v>INTERESES PAFEF</v>
          </cell>
          <cell r="AH356">
            <v>137447.67000000001</v>
          </cell>
          <cell r="AI356">
            <v>1680879.26</v>
          </cell>
        </row>
        <row r="357">
          <cell r="A357">
            <v>31018</v>
          </cell>
          <cell r="B357">
            <v>51818</v>
          </cell>
          <cell r="C357" t="str">
            <v>41511-3-018</v>
          </cell>
          <cell r="D357">
            <v>31018</v>
          </cell>
          <cell r="E357">
            <v>310</v>
          </cell>
          <cell r="F357">
            <v>18</v>
          </cell>
          <cell r="G357" t="str">
            <v>INTERESES FIES</v>
          </cell>
          <cell r="H357">
            <v>17577.78</v>
          </cell>
          <cell r="I357">
            <v>45968.33</v>
          </cell>
          <cell r="J357">
            <v>32413.54</v>
          </cell>
          <cell r="K357">
            <v>95959.65</v>
          </cell>
          <cell r="L357">
            <v>31315.599999999999</v>
          </cell>
          <cell r="M357">
            <v>9534.5300000000007</v>
          </cell>
          <cell r="N357">
            <v>156.38</v>
          </cell>
          <cell r="O357">
            <v>41006.509999999995</v>
          </cell>
          <cell r="P357">
            <v>162.66</v>
          </cell>
          <cell r="Q357">
            <v>163.62</v>
          </cell>
          <cell r="S357">
            <v>326.27999999999997</v>
          </cell>
          <cell r="W357">
            <v>0</v>
          </cell>
          <cell r="X357">
            <v>137292.44</v>
          </cell>
          <cell r="AA357">
            <v>0</v>
          </cell>
          <cell r="AB357">
            <v>137292.44</v>
          </cell>
          <cell r="AE357">
            <v>310</v>
          </cell>
          <cell r="AF357">
            <v>18</v>
          </cell>
          <cell r="AG357" t="str">
            <v>INTERESES FIES</v>
          </cell>
          <cell r="AH357">
            <v>163.62</v>
          </cell>
          <cell r="AI357">
            <v>137292.44</v>
          </cell>
        </row>
        <row r="358">
          <cell r="A358">
            <v>31019</v>
          </cell>
          <cell r="B358">
            <v>51819</v>
          </cell>
          <cell r="C358" t="str">
            <v>41511-3-019</v>
          </cell>
          <cell r="D358">
            <v>31019</v>
          </cell>
          <cell r="E358">
            <v>310</v>
          </cell>
          <cell r="F358">
            <v>19</v>
          </cell>
          <cell r="G358" t="str">
            <v>INTERESES OTRAS APORTACIONES EDUCACION</v>
          </cell>
          <cell r="H358">
            <v>1079.55</v>
          </cell>
          <cell r="I358">
            <v>736.89</v>
          </cell>
          <cell r="J358">
            <v>805.88</v>
          </cell>
          <cell r="K358">
            <v>2622.32</v>
          </cell>
          <cell r="L358">
            <v>23.57</v>
          </cell>
          <cell r="M358">
            <v>1588.59</v>
          </cell>
          <cell r="N358">
            <v>67.34</v>
          </cell>
          <cell r="O358">
            <v>1679.4999999999998</v>
          </cell>
          <cell r="P358">
            <v>1385.17</v>
          </cell>
          <cell r="Q358">
            <v>4650.93</v>
          </cell>
          <cell r="S358">
            <v>6036.1</v>
          </cell>
          <cell r="W358">
            <v>0</v>
          </cell>
          <cell r="X358">
            <v>10337.92</v>
          </cell>
          <cell r="AA358">
            <v>0</v>
          </cell>
          <cell r="AB358">
            <v>10337.92</v>
          </cell>
          <cell r="AE358">
            <v>310</v>
          </cell>
          <cell r="AF358">
            <v>19</v>
          </cell>
          <cell r="AG358" t="str">
            <v>INTERESES OTRAS APORTACIONES EDUCACION</v>
          </cell>
          <cell r="AH358">
            <v>4650.93</v>
          </cell>
          <cell r="AI358">
            <v>10337.92</v>
          </cell>
        </row>
        <row r="359">
          <cell r="A359">
            <v>31020</v>
          </cell>
          <cell r="B359">
            <v>51820</v>
          </cell>
          <cell r="C359" t="str">
            <v>41511-3-020</v>
          </cell>
          <cell r="D359">
            <v>31020</v>
          </cell>
          <cell r="E359">
            <v>310</v>
          </cell>
          <cell r="F359">
            <v>20</v>
          </cell>
          <cell r="G359" t="str">
            <v>INTERESES OTRAS APORTACIONES SALUD</v>
          </cell>
          <cell r="H359">
            <v>620.15</v>
          </cell>
          <cell r="I359">
            <v>16572.650000000001</v>
          </cell>
          <cell r="J359">
            <v>63032.2</v>
          </cell>
          <cell r="K359">
            <v>80225</v>
          </cell>
          <cell r="L359">
            <v>92885.15</v>
          </cell>
          <cell r="M359">
            <v>54789.72</v>
          </cell>
          <cell r="N359">
            <v>152884.98000000001</v>
          </cell>
          <cell r="O359">
            <v>300559.84999999998</v>
          </cell>
          <cell r="P359">
            <v>307694.23</v>
          </cell>
          <cell r="Q359">
            <v>420168.69</v>
          </cell>
          <cell r="S359">
            <v>727862.91999999993</v>
          </cell>
          <cell r="W359">
            <v>0</v>
          </cell>
          <cell r="X359">
            <v>1108647.77</v>
          </cell>
          <cell r="AA359">
            <v>0</v>
          </cell>
          <cell r="AB359">
            <v>1108647.77</v>
          </cell>
          <cell r="AE359">
            <v>310</v>
          </cell>
          <cell r="AF359">
            <v>20</v>
          </cell>
          <cell r="AG359" t="str">
            <v>INTERESES OTRAS APORTACIONES SALUD</v>
          </cell>
          <cell r="AH359">
            <v>420168.69</v>
          </cell>
          <cell r="AI359">
            <v>1108647.77</v>
          </cell>
        </row>
        <row r="360">
          <cell r="A360">
            <v>31021</v>
          </cell>
          <cell r="B360">
            <v>51821</v>
          </cell>
          <cell r="C360" t="str">
            <v>41511-3-021</v>
          </cell>
          <cell r="D360">
            <v>31021</v>
          </cell>
          <cell r="E360">
            <v>310</v>
          </cell>
          <cell r="F360">
            <v>21</v>
          </cell>
          <cell r="G360" t="str">
            <v>INTERESES EDUCACION SUPERIOR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S360">
            <v>0</v>
          </cell>
          <cell r="W360">
            <v>0</v>
          </cell>
          <cell r="X360">
            <v>0</v>
          </cell>
          <cell r="AA360">
            <v>0</v>
          </cell>
          <cell r="AB360">
            <v>0</v>
          </cell>
          <cell r="AE360">
            <v>310</v>
          </cell>
          <cell r="AF360">
            <v>21</v>
          </cell>
          <cell r="AG360" t="str">
            <v>INTERESES EDUCACION SUPERIOR</v>
          </cell>
          <cell r="AH360">
            <v>0</v>
          </cell>
          <cell r="AI360">
            <v>0</v>
          </cell>
        </row>
        <row r="361">
          <cell r="A361">
            <v>31022</v>
          </cell>
          <cell r="B361">
            <v>51822</v>
          </cell>
          <cell r="C361" t="str">
            <v>41511-3-022</v>
          </cell>
          <cell r="D361">
            <v>31022</v>
          </cell>
          <cell r="E361">
            <v>310</v>
          </cell>
          <cell r="F361">
            <v>22</v>
          </cell>
          <cell r="G361" t="str">
            <v>INTERESES OTRAS APORTACIONES FEDERALES</v>
          </cell>
          <cell r="H361">
            <v>204041.7</v>
          </cell>
          <cell r="I361">
            <v>1258979.9099999999</v>
          </cell>
          <cell r="J361">
            <v>934379.88</v>
          </cell>
          <cell r="K361">
            <v>2397401.4899999998</v>
          </cell>
          <cell r="L361">
            <v>883295.07</v>
          </cell>
          <cell r="M361">
            <v>728369.81</v>
          </cell>
          <cell r="N361">
            <v>1152066.26</v>
          </cell>
          <cell r="O361">
            <v>2763731.1399999997</v>
          </cell>
          <cell r="P361">
            <v>586009.03</v>
          </cell>
          <cell r="Q361">
            <v>976062.56</v>
          </cell>
          <cell r="S361">
            <v>1562071.59</v>
          </cell>
          <cell r="W361">
            <v>0</v>
          </cell>
          <cell r="X361">
            <v>6723204.2199999988</v>
          </cell>
          <cell r="AA361">
            <v>0</v>
          </cell>
          <cell r="AB361">
            <v>6723204.2199999997</v>
          </cell>
          <cell r="AE361">
            <v>310</v>
          </cell>
          <cell r="AF361">
            <v>22</v>
          </cell>
          <cell r="AG361" t="str">
            <v>INTERESES OTRAS APORTACIONES FEDERALES</v>
          </cell>
          <cell r="AH361">
            <v>976062.56</v>
          </cell>
          <cell r="AI361">
            <v>6723204.2199999997</v>
          </cell>
        </row>
        <row r="362">
          <cell r="A362">
            <v>31023</v>
          </cell>
          <cell r="B362">
            <v>51823</v>
          </cell>
          <cell r="C362" t="str">
            <v>41511-3-023</v>
          </cell>
          <cell r="D362">
            <v>31023</v>
          </cell>
          <cell r="E362">
            <v>310</v>
          </cell>
          <cell r="F362">
            <v>23</v>
          </cell>
          <cell r="G362" t="str">
            <v>INTERESES APORTACIONES EDUCACION RAMO 11</v>
          </cell>
          <cell r="H362">
            <v>4220.49</v>
          </cell>
          <cell r="I362">
            <v>4058.93</v>
          </cell>
          <cell r="J362">
            <v>3769.58</v>
          </cell>
          <cell r="K362">
            <v>12049</v>
          </cell>
          <cell r="L362">
            <v>3906.09</v>
          </cell>
          <cell r="M362">
            <v>3867.96</v>
          </cell>
          <cell r="N362">
            <v>2631.68</v>
          </cell>
          <cell r="O362">
            <v>10405.73</v>
          </cell>
          <cell r="P362">
            <v>1008.71</v>
          </cell>
          <cell r="Q362">
            <v>2159.44</v>
          </cell>
          <cell r="S362">
            <v>3168.15</v>
          </cell>
          <cell r="W362">
            <v>0</v>
          </cell>
          <cell r="X362">
            <v>25622.879999999997</v>
          </cell>
          <cell r="AA362">
            <v>0</v>
          </cell>
          <cell r="AB362">
            <v>25622.880000000001</v>
          </cell>
          <cell r="AE362">
            <v>310</v>
          </cell>
          <cell r="AF362">
            <v>23</v>
          </cell>
          <cell r="AG362" t="str">
            <v>INTERESES APORTACIONES EDUCACION RAMO 11</v>
          </cell>
          <cell r="AH362">
            <v>2159.44</v>
          </cell>
          <cell r="AI362">
            <v>25622.880000000001</v>
          </cell>
        </row>
        <row r="363">
          <cell r="A363">
            <v>31024</v>
          </cell>
          <cell r="B363">
            <v>51824</v>
          </cell>
          <cell r="C363" t="str">
            <v>41511-3-024</v>
          </cell>
          <cell r="D363">
            <v>31024</v>
          </cell>
          <cell r="E363">
            <v>310</v>
          </cell>
          <cell r="F363">
            <v>24</v>
          </cell>
          <cell r="G363" t="str">
            <v>INTERESES APORTACIONES DESAR REG RAMO 23</v>
          </cell>
          <cell r="H363">
            <v>53370.17</v>
          </cell>
          <cell r="I363">
            <v>86106.18</v>
          </cell>
          <cell r="J363">
            <v>88151.62</v>
          </cell>
          <cell r="K363">
            <v>227627.96999999997</v>
          </cell>
          <cell r="L363">
            <v>82115.929999999993</v>
          </cell>
          <cell r="M363">
            <v>26078.91</v>
          </cell>
          <cell r="N363">
            <v>7863.51</v>
          </cell>
          <cell r="O363">
            <v>116058.34999999999</v>
          </cell>
          <cell r="P363">
            <v>8179.5</v>
          </cell>
          <cell r="Q363">
            <v>7143.02</v>
          </cell>
          <cell r="S363">
            <v>15322.52</v>
          </cell>
          <cell r="W363">
            <v>0</v>
          </cell>
          <cell r="X363">
            <v>359008.83999999997</v>
          </cell>
          <cell r="AA363">
            <v>0</v>
          </cell>
          <cell r="AB363">
            <v>359008.84</v>
          </cell>
          <cell r="AE363">
            <v>310</v>
          </cell>
          <cell r="AF363">
            <v>24</v>
          </cell>
          <cell r="AG363" t="str">
            <v>INTERESES APORTACIONES DESAR REG RAMO 23</v>
          </cell>
          <cell r="AH363">
            <v>7143.02</v>
          </cell>
          <cell r="AI363">
            <v>359008.84</v>
          </cell>
        </row>
        <row r="364">
          <cell r="A364">
            <v>31025</v>
          </cell>
          <cell r="B364">
            <v>51825</v>
          </cell>
          <cell r="C364" t="str">
            <v>41511-3-025</v>
          </cell>
          <cell r="D364">
            <v>31025</v>
          </cell>
          <cell r="E364">
            <v>310</v>
          </cell>
          <cell r="F364">
            <v>25</v>
          </cell>
          <cell r="G364" t="str">
            <v>INTERESES FEIEF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S364">
            <v>0</v>
          </cell>
          <cell r="W364">
            <v>0</v>
          </cell>
          <cell r="X364">
            <v>0</v>
          </cell>
          <cell r="AA364">
            <v>0</v>
          </cell>
          <cell r="AB364">
            <v>0</v>
          </cell>
          <cell r="AE364">
            <v>310</v>
          </cell>
          <cell r="AF364">
            <v>25</v>
          </cell>
          <cell r="AG364" t="str">
            <v>INTERESES FEIEF</v>
          </cell>
          <cell r="AH364">
            <v>0</v>
          </cell>
          <cell r="AI364">
            <v>0</v>
          </cell>
        </row>
        <row r="365">
          <cell r="A365">
            <v>31026</v>
          </cell>
          <cell r="B365">
            <v>51826</v>
          </cell>
          <cell r="C365" t="str">
            <v>41511-3-026</v>
          </cell>
          <cell r="D365">
            <v>31026</v>
          </cell>
          <cell r="E365">
            <v>310</v>
          </cell>
          <cell r="F365">
            <v>26</v>
          </cell>
          <cell r="G365" t="str">
            <v>INTERESES INVEX FID. 948</v>
          </cell>
          <cell r="H365">
            <v>495060.73</v>
          </cell>
          <cell r="I365">
            <v>0</v>
          </cell>
          <cell r="J365">
            <v>0</v>
          </cell>
          <cell r="K365">
            <v>495060.73</v>
          </cell>
          <cell r="L365">
            <v>1076718.33</v>
          </cell>
          <cell r="M365">
            <v>506321.97</v>
          </cell>
          <cell r="N365">
            <v>1190491.2</v>
          </cell>
          <cell r="O365">
            <v>2773531.5</v>
          </cell>
          <cell r="P365">
            <v>0</v>
          </cell>
          <cell r="Q365">
            <v>0</v>
          </cell>
          <cell r="S365">
            <v>0</v>
          </cell>
          <cell r="W365">
            <v>0</v>
          </cell>
          <cell r="X365">
            <v>3268592.23</v>
          </cell>
          <cell r="AA365">
            <v>0</v>
          </cell>
          <cell r="AB365">
            <v>3268592.23</v>
          </cell>
          <cell r="AE365">
            <v>310</v>
          </cell>
          <cell r="AF365">
            <v>26</v>
          </cell>
          <cell r="AG365" t="str">
            <v>INTERESES INVEX FID. 948</v>
          </cell>
          <cell r="AH365">
            <v>0</v>
          </cell>
          <cell r="AI365">
            <v>3268592.23</v>
          </cell>
        </row>
        <row r="366">
          <cell r="A366">
            <v>31027</v>
          </cell>
          <cell r="B366">
            <v>51827</v>
          </cell>
          <cell r="C366" t="str">
            <v>41511-3-027</v>
          </cell>
          <cell r="D366">
            <v>31027</v>
          </cell>
          <cell r="E366">
            <v>310</v>
          </cell>
          <cell r="F366">
            <v>27</v>
          </cell>
          <cell r="G366" t="str">
            <v>INTERESES FAEB 2009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S366">
            <v>0</v>
          </cell>
          <cell r="W366">
            <v>0</v>
          </cell>
          <cell r="X366">
            <v>0</v>
          </cell>
          <cell r="AA366">
            <v>0</v>
          </cell>
          <cell r="AB366">
            <v>0</v>
          </cell>
          <cell r="AE366">
            <v>310</v>
          </cell>
          <cell r="AF366">
            <v>27</v>
          </cell>
          <cell r="AG366" t="str">
            <v>INTERESES FAEB 2009</v>
          </cell>
          <cell r="AH366">
            <v>0</v>
          </cell>
          <cell r="AI366">
            <v>0</v>
          </cell>
        </row>
        <row r="367">
          <cell r="A367">
            <v>31028</v>
          </cell>
          <cell r="B367">
            <v>51828</v>
          </cell>
          <cell r="C367" t="str">
            <v>41511-3-028</v>
          </cell>
          <cell r="D367">
            <v>31028</v>
          </cell>
          <cell r="E367">
            <v>310</v>
          </cell>
          <cell r="F367">
            <v>28</v>
          </cell>
          <cell r="G367" t="str">
            <v>INTERESES FASSA 2009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S367">
            <v>0</v>
          </cell>
          <cell r="W367">
            <v>0</v>
          </cell>
          <cell r="X367">
            <v>0</v>
          </cell>
          <cell r="AA367">
            <v>0</v>
          </cell>
          <cell r="AB367">
            <v>0</v>
          </cell>
          <cell r="AE367">
            <v>310</v>
          </cell>
          <cell r="AF367">
            <v>28</v>
          </cell>
          <cell r="AG367" t="str">
            <v>INTERESES FASSA 2009</v>
          </cell>
          <cell r="AH367">
            <v>0</v>
          </cell>
          <cell r="AI367">
            <v>0</v>
          </cell>
        </row>
        <row r="368">
          <cell r="A368">
            <v>31029</v>
          </cell>
          <cell r="B368">
            <v>51829</v>
          </cell>
          <cell r="C368" t="str">
            <v>41511-3-029</v>
          </cell>
          <cell r="D368">
            <v>31029</v>
          </cell>
          <cell r="E368">
            <v>310</v>
          </cell>
          <cell r="F368">
            <v>29</v>
          </cell>
          <cell r="G368" t="str">
            <v>INTERESES FISM 2009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S368">
            <v>0</v>
          </cell>
          <cell r="W368">
            <v>0</v>
          </cell>
          <cell r="X368">
            <v>0</v>
          </cell>
          <cell r="AA368">
            <v>0</v>
          </cell>
          <cell r="AB368">
            <v>0</v>
          </cell>
          <cell r="AE368">
            <v>310</v>
          </cell>
          <cell r="AF368">
            <v>29</v>
          </cell>
          <cell r="AG368" t="str">
            <v>INTERESES FISM 2009</v>
          </cell>
          <cell r="AH368">
            <v>0</v>
          </cell>
          <cell r="AI368">
            <v>0</v>
          </cell>
        </row>
        <row r="369">
          <cell r="A369">
            <v>31030</v>
          </cell>
          <cell r="B369">
            <v>51830</v>
          </cell>
          <cell r="C369" t="str">
            <v>41511-3-030</v>
          </cell>
          <cell r="D369">
            <v>31030</v>
          </cell>
          <cell r="E369">
            <v>310</v>
          </cell>
          <cell r="F369">
            <v>30</v>
          </cell>
          <cell r="G369" t="str">
            <v>INTERESES FISE 2009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S369">
            <v>0</v>
          </cell>
          <cell r="W369">
            <v>0</v>
          </cell>
          <cell r="X369">
            <v>0</v>
          </cell>
          <cell r="AA369">
            <v>0</v>
          </cell>
          <cell r="AB369">
            <v>0</v>
          </cell>
          <cell r="AE369">
            <v>310</v>
          </cell>
          <cell r="AF369">
            <v>30</v>
          </cell>
          <cell r="AG369" t="str">
            <v>INTERESES FISE 2009</v>
          </cell>
          <cell r="AH369">
            <v>0</v>
          </cell>
          <cell r="AI369">
            <v>0</v>
          </cell>
        </row>
        <row r="370">
          <cell r="A370">
            <v>31031</v>
          </cell>
          <cell r="B370">
            <v>51831</v>
          </cell>
          <cell r="C370" t="str">
            <v>41511-3-031</v>
          </cell>
          <cell r="D370">
            <v>31031</v>
          </cell>
          <cell r="E370">
            <v>310</v>
          </cell>
          <cell r="F370">
            <v>31</v>
          </cell>
          <cell r="G370" t="str">
            <v>INTERESES FORTAMUN-DF 2009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S370">
            <v>0</v>
          </cell>
          <cell r="W370">
            <v>0</v>
          </cell>
          <cell r="X370">
            <v>0</v>
          </cell>
          <cell r="AA370">
            <v>0</v>
          </cell>
          <cell r="AB370">
            <v>0</v>
          </cell>
          <cell r="AE370">
            <v>310</v>
          </cell>
          <cell r="AF370">
            <v>31</v>
          </cell>
          <cell r="AG370" t="str">
            <v>INTERESES FORTAMUN-DF 2009</v>
          </cell>
          <cell r="AH370">
            <v>0</v>
          </cell>
          <cell r="AI370">
            <v>0</v>
          </cell>
        </row>
        <row r="371">
          <cell r="A371">
            <v>31032</v>
          </cell>
          <cell r="B371">
            <v>51832</v>
          </cell>
          <cell r="C371" t="str">
            <v>41511-3-032</v>
          </cell>
          <cell r="D371">
            <v>31032</v>
          </cell>
          <cell r="E371">
            <v>310</v>
          </cell>
          <cell r="F371">
            <v>32</v>
          </cell>
          <cell r="G371" t="str">
            <v>INTERESES FAM 2009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S371">
            <v>0</v>
          </cell>
          <cell r="W371">
            <v>0</v>
          </cell>
          <cell r="X371">
            <v>0</v>
          </cell>
          <cell r="AA371">
            <v>0</v>
          </cell>
          <cell r="AB371">
            <v>0</v>
          </cell>
          <cell r="AE371">
            <v>310</v>
          </cell>
          <cell r="AF371">
            <v>32</v>
          </cell>
          <cell r="AG371" t="str">
            <v>INTERESES FAM 2009</v>
          </cell>
          <cell r="AH371">
            <v>0</v>
          </cell>
          <cell r="AI371">
            <v>0</v>
          </cell>
        </row>
        <row r="372">
          <cell r="A372">
            <v>31033</v>
          </cell>
          <cell r="B372">
            <v>51833</v>
          </cell>
          <cell r="C372" t="str">
            <v>41511-3-033</v>
          </cell>
          <cell r="D372">
            <v>31033</v>
          </cell>
          <cell r="E372">
            <v>310</v>
          </cell>
          <cell r="F372">
            <v>33</v>
          </cell>
          <cell r="G372" t="str">
            <v>INTERESES FAETA 2009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S372">
            <v>0</v>
          </cell>
          <cell r="W372">
            <v>0</v>
          </cell>
          <cell r="X372">
            <v>0</v>
          </cell>
          <cell r="AA372">
            <v>0</v>
          </cell>
          <cell r="AB372">
            <v>0</v>
          </cell>
          <cell r="AE372">
            <v>310</v>
          </cell>
          <cell r="AF372">
            <v>33</v>
          </cell>
          <cell r="AG372" t="str">
            <v>INTERESES FAETA 2009</v>
          </cell>
          <cell r="AH372">
            <v>0</v>
          </cell>
          <cell r="AI372">
            <v>0</v>
          </cell>
        </row>
        <row r="373">
          <cell r="A373">
            <v>31034</v>
          </cell>
          <cell r="B373">
            <v>51834</v>
          </cell>
          <cell r="C373" t="str">
            <v>41511-3-034</v>
          </cell>
          <cell r="D373">
            <v>31034</v>
          </cell>
          <cell r="E373">
            <v>310</v>
          </cell>
          <cell r="F373">
            <v>34</v>
          </cell>
          <cell r="G373" t="str">
            <v>INTERESES FASP 2009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S373">
            <v>0</v>
          </cell>
          <cell r="W373">
            <v>0</v>
          </cell>
          <cell r="X373">
            <v>0</v>
          </cell>
          <cell r="AA373">
            <v>0</v>
          </cell>
          <cell r="AB373">
            <v>0</v>
          </cell>
          <cell r="AE373">
            <v>310</v>
          </cell>
          <cell r="AF373">
            <v>34</v>
          </cell>
          <cell r="AG373" t="str">
            <v>INTERESES FASP 2009</v>
          </cell>
          <cell r="AH373">
            <v>0</v>
          </cell>
          <cell r="AI373">
            <v>0</v>
          </cell>
        </row>
        <row r="374">
          <cell r="A374">
            <v>31035</v>
          </cell>
          <cell r="B374">
            <v>51835</v>
          </cell>
          <cell r="C374" t="str">
            <v>41511-3-035</v>
          </cell>
          <cell r="D374">
            <v>31035</v>
          </cell>
          <cell r="E374">
            <v>310</v>
          </cell>
          <cell r="F374">
            <v>35</v>
          </cell>
          <cell r="G374" t="str">
            <v>INTERESES PAFEF 2009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S374">
            <v>0</v>
          </cell>
          <cell r="W374">
            <v>0</v>
          </cell>
          <cell r="X374">
            <v>0</v>
          </cell>
          <cell r="AA374">
            <v>0</v>
          </cell>
          <cell r="AB374">
            <v>0</v>
          </cell>
          <cell r="AE374">
            <v>310</v>
          </cell>
          <cell r="AF374">
            <v>35</v>
          </cell>
          <cell r="AG374" t="str">
            <v>INTERESES PAFEF 2009</v>
          </cell>
          <cell r="AH374">
            <v>0</v>
          </cell>
          <cell r="AI374">
            <v>0</v>
          </cell>
        </row>
        <row r="375">
          <cell r="A375">
            <v>31036</v>
          </cell>
          <cell r="B375">
            <v>51836</v>
          </cell>
          <cell r="C375" t="str">
            <v>41511-3-036</v>
          </cell>
          <cell r="D375">
            <v>31036</v>
          </cell>
          <cell r="E375">
            <v>310</v>
          </cell>
          <cell r="F375">
            <v>36</v>
          </cell>
          <cell r="G375" t="str">
            <v>INTERESES FIES 2009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S375">
            <v>0</v>
          </cell>
          <cell r="W375">
            <v>0</v>
          </cell>
          <cell r="X375">
            <v>0</v>
          </cell>
          <cell r="AA375">
            <v>0</v>
          </cell>
          <cell r="AB375">
            <v>0</v>
          </cell>
          <cell r="AE375">
            <v>310</v>
          </cell>
          <cell r="AF375">
            <v>36</v>
          </cell>
          <cell r="AG375" t="str">
            <v>INTERESES FIES 2009</v>
          </cell>
          <cell r="AH375">
            <v>0</v>
          </cell>
          <cell r="AI375">
            <v>0</v>
          </cell>
        </row>
        <row r="376">
          <cell r="A376">
            <v>31037</v>
          </cell>
          <cell r="B376">
            <v>51837</v>
          </cell>
          <cell r="C376" t="str">
            <v>41511-3-037</v>
          </cell>
          <cell r="D376">
            <v>31037</v>
          </cell>
          <cell r="E376">
            <v>310</v>
          </cell>
          <cell r="F376">
            <v>37</v>
          </cell>
          <cell r="G376" t="str">
            <v>INTERESES FEIEF 2009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S376">
            <v>0</v>
          </cell>
          <cell r="W376">
            <v>0</v>
          </cell>
          <cell r="X376">
            <v>0</v>
          </cell>
          <cell r="AA376">
            <v>0</v>
          </cell>
          <cell r="AB376">
            <v>0</v>
          </cell>
          <cell r="AE376">
            <v>310</v>
          </cell>
          <cell r="AF376">
            <v>37</v>
          </cell>
          <cell r="AG376" t="str">
            <v>INTERESES FEIEF 2009</v>
          </cell>
          <cell r="AH376">
            <v>0</v>
          </cell>
          <cell r="AI376">
            <v>0</v>
          </cell>
        </row>
        <row r="377">
          <cell r="A377">
            <v>31038</v>
          </cell>
          <cell r="B377">
            <v>51840</v>
          </cell>
          <cell r="C377" t="str">
            <v>41511-3-040</v>
          </cell>
          <cell r="E377">
            <v>310</v>
          </cell>
          <cell r="F377">
            <v>38</v>
          </cell>
          <cell r="G377" t="str">
            <v>INTERESES FISE 2011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S377">
            <v>0</v>
          </cell>
          <cell r="W377">
            <v>0</v>
          </cell>
          <cell r="X377">
            <v>0</v>
          </cell>
          <cell r="AA377">
            <v>0</v>
          </cell>
          <cell r="AB377">
            <v>0</v>
          </cell>
          <cell r="AE377">
            <v>310</v>
          </cell>
          <cell r="AF377">
            <v>38</v>
          </cell>
          <cell r="AG377" t="str">
            <v>INTERESES FISE 2011</v>
          </cell>
          <cell r="AH377">
            <v>0</v>
          </cell>
          <cell r="AI377">
            <v>0</v>
          </cell>
        </row>
        <row r="378">
          <cell r="A378">
            <v>31039</v>
          </cell>
          <cell r="B378">
            <v>51842</v>
          </cell>
          <cell r="C378" t="str">
            <v>41511-3-042</v>
          </cell>
          <cell r="E378">
            <v>310</v>
          </cell>
          <cell r="F378">
            <v>39</v>
          </cell>
          <cell r="G378" t="str">
            <v>INTERESES SANTANDER FID.1868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1839213.79</v>
          </cell>
          <cell r="O378">
            <v>1839213.79</v>
          </cell>
          <cell r="P378">
            <v>0</v>
          </cell>
          <cell r="Q378">
            <v>0</v>
          </cell>
          <cell r="S378">
            <v>0</v>
          </cell>
          <cell r="W378">
            <v>0</v>
          </cell>
          <cell r="X378">
            <v>1839213.79</v>
          </cell>
          <cell r="AA378">
            <v>0</v>
          </cell>
          <cell r="AB378">
            <v>1839213.79</v>
          </cell>
          <cell r="AE378">
            <v>310</v>
          </cell>
          <cell r="AF378">
            <v>39</v>
          </cell>
          <cell r="AG378" t="str">
            <v>INTERESES SANTANDER FID.1868</v>
          </cell>
          <cell r="AH378">
            <v>0</v>
          </cell>
          <cell r="AI378">
            <v>1839213.79</v>
          </cell>
        </row>
        <row r="379">
          <cell r="A379">
            <v>31040</v>
          </cell>
          <cell r="B379">
            <v>51843</v>
          </cell>
          <cell r="C379" t="str">
            <v>41511-3-043</v>
          </cell>
          <cell r="E379">
            <v>310</v>
          </cell>
          <cell r="F379">
            <v>40</v>
          </cell>
          <cell r="G379" t="str">
            <v>INTERESES SUBSEMUN SEGURIDAD PUBLICA</v>
          </cell>
          <cell r="H379">
            <v>43944.4</v>
          </cell>
          <cell r="I379">
            <v>0</v>
          </cell>
          <cell r="J379">
            <v>0</v>
          </cell>
          <cell r="K379">
            <v>43944.4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S379">
            <v>0</v>
          </cell>
          <cell r="W379">
            <v>0</v>
          </cell>
          <cell r="X379">
            <v>43944.4</v>
          </cell>
          <cell r="AA379">
            <v>0</v>
          </cell>
          <cell r="AB379">
            <v>43944.4</v>
          </cell>
          <cell r="AE379">
            <v>310</v>
          </cell>
          <cell r="AF379">
            <v>40</v>
          </cell>
          <cell r="AG379" t="str">
            <v>INTERESES SUBSEMUN SEGURIDAD PUBLICA</v>
          </cell>
          <cell r="AH379">
            <v>0</v>
          </cell>
          <cell r="AI379">
            <v>43944.4</v>
          </cell>
        </row>
        <row r="380">
          <cell r="A380">
            <v>31041</v>
          </cell>
          <cell r="B380" t="e">
            <v>#N/A</v>
          </cell>
          <cell r="C380" t="e">
            <v>#N/A</v>
          </cell>
          <cell r="E380">
            <v>310</v>
          </cell>
          <cell r="F380">
            <v>41</v>
          </cell>
          <cell r="G380" t="str">
            <v>INTERESES FIDEICOMISO IXE 984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101348.54</v>
          </cell>
          <cell r="M380">
            <v>97534.720000000001</v>
          </cell>
          <cell r="N380">
            <v>90957.3</v>
          </cell>
          <cell r="O380">
            <v>289840.56</v>
          </cell>
          <cell r="P380">
            <v>0</v>
          </cell>
          <cell r="Q380">
            <v>0</v>
          </cell>
          <cell r="S380">
            <v>0</v>
          </cell>
          <cell r="W380">
            <v>0</v>
          </cell>
          <cell r="X380">
            <v>289840.56</v>
          </cell>
          <cell r="AA380">
            <v>0</v>
          </cell>
          <cell r="AB380">
            <v>289840.56</v>
          </cell>
          <cell r="AE380">
            <v>310</v>
          </cell>
          <cell r="AF380">
            <v>41</v>
          </cell>
          <cell r="AG380" t="str">
            <v>INTERESES FIDEICOMISO IXE 984</v>
          </cell>
          <cell r="AH380">
            <v>0</v>
          </cell>
          <cell r="AI380">
            <v>289840.56</v>
          </cell>
        </row>
        <row r="381">
          <cell r="A381">
            <v>31100</v>
          </cell>
          <cell r="B381">
            <v>51401</v>
          </cell>
          <cell r="C381" t="str">
            <v>41511-1-001</v>
          </cell>
          <cell r="D381">
            <v>31100</v>
          </cell>
          <cell r="E381">
            <v>311</v>
          </cell>
          <cell r="F381">
            <v>0</v>
          </cell>
          <cell r="G381" t="str">
            <v>PUBLICIDAD RADIO GOBIERNO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S381">
            <v>0</v>
          </cell>
          <cell r="W381">
            <v>0</v>
          </cell>
          <cell r="X381">
            <v>0</v>
          </cell>
          <cell r="AA381">
            <v>0</v>
          </cell>
          <cell r="AB381">
            <v>0</v>
          </cell>
          <cell r="AE381">
            <v>311</v>
          </cell>
          <cell r="AF381">
            <v>0</v>
          </cell>
          <cell r="AG381" t="str">
            <v>PUBLICIDAD RADIO GOBIERNO</v>
          </cell>
          <cell r="AH381">
            <v>0</v>
          </cell>
          <cell r="AI381">
            <v>0</v>
          </cell>
        </row>
        <row r="382">
          <cell r="A382">
            <v>31101</v>
          </cell>
          <cell r="B382">
            <v>51402</v>
          </cell>
          <cell r="C382" t="str">
            <v>41511-1-002</v>
          </cell>
          <cell r="D382">
            <v>31101</v>
          </cell>
          <cell r="E382">
            <v>311</v>
          </cell>
          <cell r="F382">
            <v>1</v>
          </cell>
          <cell r="G382" t="str">
            <v>PUBLICIDAD CANAL 28</v>
          </cell>
          <cell r="H382">
            <v>0</v>
          </cell>
          <cell r="I382">
            <v>55416.5</v>
          </cell>
          <cell r="J382">
            <v>0</v>
          </cell>
          <cell r="K382">
            <v>55416.5</v>
          </cell>
          <cell r="L382">
            <v>0</v>
          </cell>
          <cell r="M382">
            <v>0</v>
          </cell>
          <cell r="N382">
            <v>125548.75</v>
          </cell>
          <cell r="O382">
            <v>125548.75</v>
          </cell>
          <cell r="P382">
            <v>0</v>
          </cell>
          <cell r="Q382">
            <v>131594.4</v>
          </cell>
          <cell r="S382">
            <v>131594.4</v>
          </cell>
          <cell r="W382">
            <v>0</v>
          </cell>
          <cell r="X382">
            <v>312559.65000000002</v>
          </cell>
          <cell r="AA382">
            <v>0</v>
          </cell>
          <cell r="AB382">
            <v>312559.65000000002</v>
          </cell>
          <cell r="AE382">
            <v>311</v>
          </cell>
          <cell r="AF382">
            <v>1</v>
          </cell>
          <cell r="AG382" t="str">
            <v>PUBLICIDAD CANAL 28</v>
          </cell>
          <cell r="AH382">
            <v>131594.4</v>
          </cell>
          <cell r="AI382">
            <v>312559.65000000002</v>
          </cell>
        </row>
        <row r="383">
          <cell r="A383">
            <v>31300</v>
          </cell>
          <cell r="B383">
            <v>51201</v>
          </cell>
          <cell r="C383" t="str">
            <v>41591-3-001</v>
          </cell>
          <cell r="D383">
            <v>31300</v>
          </cell>
          <cell r="E383">
            <v>313</v>
          </cell>
          <cell r="F383">
            <v>0</v>
          </cell>
          <cell r="G383" t="str">
            <v>SERVICIOS ACADEMIA DE POLICIA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S383">
            <v>0</v>
          </cell>
          <cell r="W383">
            <v>0</v>
          </cell>
          <cell r="X383">
            <v>0</v>
          </cell>
          <cell r="AA383">
            <v>0</v>
          </cell>
          <cell r="AB383">
            <v>0</v>
          </cell>
          <cell r="AE383">
            <v>313</v>
          </cell>
          <cell r="AF383">
            <v>0</v>
          </cell>
          <cell r="AG383" t="str">
            <v>SERVICIOS ACADEMIA DE POLICIA</v>
          </cell>
          <cell r="AH383">
            <v>0</v>
          </cell>
          <cell r="AI383">
            <v>0</v>
          </cell>
        </row>
        <row r="384">
          <cell r="A384">
            <v>31400</v>
          </cell>
          <cell r="B384">
            <v>51838</v>
          </cell>
          <cell r="C384" t="str">
            <v>41511-3-039</v>
          </cell>
          <cell r="D384">
            <v>31400</v>
          </cell>
          <cell r="E384">
            <v>314</v>
          </cell>
          <cell r="F384">
            <v>0</v>
          </cell>
          <cell r="G384" t="str">
            <v>INTERESES SOBRE PRESTAMOS DIRECTOS</v>
          </cell>
          <cell r="H384">
            <v>0</v>
          </cell>
          <cell r="I384">
            <v>0</v>
          </cell>
          <cell r="J384">
            <v>1804469</v>
          </cell>
          <cell r="K384">
            <v>1804469</v>
          </cell>
          <cell r="L384">
            <v>511748</v>
          </cell>
          <cell r="M384">
            <v>427730</v>
          </cell>
          <cell r="N384">
            <v>393660</v>
          </cell>
          <cell r="O384">
            <v>1333138</v>
          </cell>
          <cell r="P384">
            <v>316892</v>
          </cell>
          <cell r="Q384">
            <v>256840</v>
          </cell>
          <cell r="S384">
            <v>573732</v>
          </cell>
          <cell r="W384">
            <v>0</v>
          </cell>
          <cell r="X384">
            <v>3711339</v>
          </cell>
          <cell r="AA384">
            <v>0</v>
          </cell>
          <cell r="AB384">
            <v>3711339</v>
          </cell>
          <cell r="AE384">
            <v>314</v>
          </cell>
          <cell r="AF384">
            <v>0</v>
          </cell>
          <cell r="AG384" t="str">
            <v>INTERESES SOBRE PRESTAMOS DIRECTOS</v>
          </cell>
          <cell r="AH384">
            <v>256840</v>
          </cell>
          <cell r="AI384">
            <v>3711339</v>
          </cell>
        </row>
        <row r="385">
          <cell r="A385">
            <v>31401</v>
          </cell>
          <cell r="B385">
            <v>51839</v>
          </cell>
          <cell r="C385" t="str">
            <v>41511-3-038</v>
          </cell>
          <cell r="D385">
            <v>31401</v>
          </cell>
          <cell r="E385">
            <v>314</v>
          </cell>
          <cell r="F385">
            <v>1</v>
          </cell>
          <cell r="G385" t="str">
            <v>INTERESES TRIBUNAL SUPERIOR DE JUSTICIA</v>
          </cell>
          <cell r="H385">
            <v>19246.93</v>
          </cell>
          <cell r="I385">
            <v>19531.09</v>
          </cell>
          <cell r="J385">
            <v>19549.400000000001</v>
          </cell>
          <cell r="K385">
            <v>58327.420000000006</v>
          </cell>
          <cell r="L385">
            <v>10042.82</v>
          </cell>
          <cell r="M385">
            <v>10888.51</v>
          </cell>
          <cell r="N385">
            <v>20590.11</v>
          </cell>
          <cell r="O385">
            <v>41521.440000000002</v>
          </cell>
          <cell r="P385">
            <v>23919.35</v>
          </cell>
          <cell r="Q385">
            <v>25119.58</v>
          </cell>
          <cell r="S385">
            <v>49038.93</v>
          </cell>
          <cell r="W385">
            <v>0</v>
          </cell>
          <cell r="X385">
            <v>148887.79</v>
          </cell>
          <cell r="AA385">
            <v>0</v>
          </cell>
          <cell r="AB385">
            <v>148887.79</v>
          </cell>
          <cell r="AE385">
            <v>314</v>
          </cell>
          <cell r="AF385">
            <v>1</v>
          </cell>
          <cell r="AG385" t="str">
            <v>INTERESES TRIBUNAL SUPERIOR DE JUSTICIA</v>
          </cell>
          <cell r="AH385">
            <v>25119.58</v>
          </cell>
          <cell r="AI385">
            <v>148887.79</v>
          </cell>
        </row>
        <row r="386">
          <cell r="A386">
            <v>31800</v>
          </cell>
          <cell r="B386">
            <v>51701</v>
          </cell>
          <cell r="C386" t="str">
            <v>41511-2-001</v>
          </cell>
          <cell r="D386">
            <v>31800</v>
          </cell>
          <cell r="E386">
            <v>318</v>
          </cell>
          <cell r="F386">
            <v>0</v>
          </cell>
          <cell r="G386" t="str">
            <v>ARREND. DE BIENES MUEBLES E INMUEBLES</v>
          </cell>
          <cell r="H386">
            <v>170165.91</v>
          </cell>
          <cell r="I386">
            <v>258198.31</v>
          </cell>
          <cell r="J386">
            <v>175373.11</v>
          </cell>
          <cell r="K386">
            <v>603737.32999999996</v>
          </cell>
          <cell r="L386">
            <v>170264.64</v>
          </cell>
          <cell r="M386">
            <v>254343.99</v>
          </cell>
          <cell r="N386">
            <v>176744.64</v>
          </cell>
          <cell r="O386">
            <v>601353.27</v>
          </cell>
          <cell r="P386">
            <v>185176.84</v>
          </cell>
          <cell r="Q386">
            <v>127717.44</v>
          </cell>
          <cell r="S386">
            <v>312894.28000000003</v>
          </cell>
          <cell r="W386">
            <v>0</v>
          </cell>
          <cell r="X386">
            <v>1517984.88</v>
          </cell>
          <cell r="AA386">
            <v>0</v>
          </cell>
          <cell r="AB386">
            <v>1517984.88</v>
          </cell>
          <cell r="AE386">
            <v>318</v>
          </cell>
          <cell r="AF386">
            <v>0</v>
          </cell>
          <cell r="AG386" t="str">
            <v>ARREND. DE BIENES MUEBLES E INMUEBLES</v>
          </cell>
          <cell r="AH386">
            <v>127717.44</v>
          </cell>
          <cell r="AI386">
            <v>1517984.88</v>
          </cell>
        </row>
        <row r="387">
          <cell r="A387">
            <v>31801</v>
          </cell>
          <cell r="B387">
            <v>51704</v>
          </cell>
          <cell r="C387" t="str">
            <v>41511-2-004</v>
          </cell>
          <cell r="D387">
            <v>31301</v>
          </cell>
          <cell r="E387">
            <v>318</v>
          </cell>
          <cell r="F387">
            <v>1</v>
          </cell>
          <cell r="G387" t="str">
            <v>ARRENDAMIENTO DE LOCALES LA PASTORA</v>
          </cell>
          <cell r="H387">
            <v>12076.62</v>
          </cell>
          <cell r="I387">
            <v>8051.08</v>
          </cell>
          <cell r="J387">
            <v>12076.62</v>
          </cell>
          <cell r="K387">
            <v>32204.32</v>
          </cell>
          <cell r="L387">
            <v>12076.62</v>
          </cell>
          <cell r="M387">
            <v>12076.62</v>
          </cell>
          <cell r="N387">
            <v>12076.62</v>
          </cell>
          <cell r="O387">
            <v>36229.86</v>
          </cell>
          <cell r="P387">
            <v>12076.62</v>
          </cell>
          <cell r="Q387">
            <v>12076.62</v>
          </cell>
          <cell r="S387">
            <v>24153.24</v>
          </cell>
          <cell r="W387">
            <v>0</v>
          </cell>
          <cell r="X387">
            <v>92587.420000000013</v>
          </cell>
          <cell r="AA387">
            <v>0</v>
          </cell>
          <cell r="AB387">
            <v>92587.42</v>
          </cell>
          <cell r="AE387">
            <v>318</v>
          </cell>
          <cell r="AF387">
            <v>1</v>
          </cell>
          <cell r="AG387" t="str">
            <v>ARRENDAMIENTO DE LOCALES LA PASTORA</v>
          </cell>
          <cell r="AH387">
            <v>12076.62</v>
          </cell>
          <cell r="AI387">
            <v>92587.42</v>
          </cell>
        </row>
        <row r="388">
          <cell r="A388">
            <v>32601</v>
          </cell>
          <cell r="B388" t="e">
            <v>#N/A</v>
          </cell>
          <cell r="C388" t="e">
            <v>#N/A</v>
          </cell>
          <cell r="E388">
            <v>326</v>
          </cell>
          <cell r="F388">
            <v>1</v>
          </cell>
          <cell r="G388" t="str">
            <v>ESTACIONAMIENTO TORRE ADMINISTRATIVA</v>
          </cell>
          <cell r="K388">
            <v>0</v>
          </cell>
          <cell r="N388">
            <v>1500</v>
          </cell>
          <cell r="O388">
            <v>1500</v>
          </cell>
          <cell r="P388">
            <v>1000</v>
          </cell>
          <cell r="Q388">
            <v>1950</v>
          </cell>
          <cell r="S388">
            <v>2950</v>
          </cell>
          <cell r="W388">
            <v>0</v>
          </cell>
          <cell r="X388">
            <v>4450</v>
          </cell>
          <cell r="AA388">
            <v>0</v>
          </cell>
          <cell r="AB388">
            <v>4450</v>
          </cell>
          <cell r="AE388">
            <v>326</v>
          </cell>
          <cell r="AF388">
            <v>1</v>
          </cell>
          <cell r="AG388" t="str">
            <v>ESTACIONAMIENTO TORRE ADMINISTRATIVA</v>
          </cell>
          <cell r="AH388">
            <v>1950</v>
          </cell>
          <cell r="AI388">
            <v>4450</v>
          </cell>
        </row>
        <row r="389">
          <cell r="A389">
            <v>32603</v>
          </cell>
          <cell r="B389">
            <v>51703</v>
          </cell>
          <cell r="C389" t="str">
            <v>41511-2-003</v>
          </cell>
          <cell r="D389">
            <v>32603</v>
          </cell>
          <cell r="E389">
            <v>326</v>
          </cell>
          <cell r="F389">
            <v>3</v>
          </cell>
          <cell r="G389" t="str">
            <v>ESTACIONAMIENTO MATAMOROS Y ZUAZUA</v>
          </cell>
          <cell r="H389">
            <v>206720</v>
          </cell>
          <cell r="I389">
            <v>120905</v>
          </cell>
          <cell r="J389">
            <v>225564</v>
          </cell>
          <cell r="K389">
            <v>553189</v>
          </cell>
          <cell r="L389">
            <v>197055</v>
          </cell>
          <cell r="M389">
            <v>184080</v>
          </cell>
          <cell r="N389">
            <v>270993</v>
          </cell>
          <cell r="O389">
            <v>652128</v>
          </cell>
          <cell r="P389">
            <v>182645</v>
          </cell>
          <cell r="Q389">
            <v>112665</v>
          </cell>
          <cell r="S389">
            <v>295310</v>
          </cell>
          <cell r="W389">
            <v>0</v>
          </cell>
          <cell r="X389">
            <v>1500627</v>
          </cell>
          <cell r="AA389">
            <v>0</v>
          </cell>
          <cell r="AB389">
            <v>1500627</v>
          </cell>
          <cell r="AE389">
            <v>326</v>
          </cell>
          <cell r="AF389">
            <v>3</v>
          </cell>
          <cell r="AG389" t="str">
            <v>ESTACIONAMIENTO MATAMOROS Y ZUAZUA</v>
          </cell>
          <cell r="AH389">
            <v>112665</v>
          </cell>
          <cell r="AI389">
            <v>1500627</v>
          </cell>
        </row>
        <row r="390">
          <cell r="A390">
            <v>33001</v>
          </cell>
          <cell r="B390">
            <v>51501</v>
          </cell>
          <cell r="C390" t="str">
            <v>41591-4-001</v>
          </cell>
          <cell r="D390">
            <v>33001</v>
          </cell>
          <cell r="E390">
            <v>330</v>
          </cell>
          <cell r="F390">
            <v>1</v>
          </cell>
          <cell r="G390" t="str">
            <v>DEVOLUCION DE PRODUCTOS</v>
          </cell>
          <cell r="H390">
            <v>0</v>
          </cell>
          <cell r="I390">
            <v>0</v>
          </cell>
          <cell r="J390">
            <v>-49985.32</v>
          </cell>
          <cell r="K390">
            <v>-49985.32</v>
          </cell>
          <cell r="L390">
            <v>-58204.160000000003</v>
          </cell>
          <cell r="M390">
            <v>-183556.19</v>
          </cell>
          <cell r="N390">
            <v>-90147.44</v>
          </cell>
          <cell r="O390">
            <v>-331907.79000000004</v>
          </cell>
          <cell r="P390">
            <v>-37597.379999999997</v>
          </cell>
          <cell r="Q390">
            <v>-205529.86</v>
          </cell>
          <cell r="S390">
            <v>-243127.24</v>
          </cell>
          <cell r="W390">
            <v>0</v>
          </cell>
          <cell r="X390">
            <v>-625020.35</v>
          </cell>
          <cell r="AA390">
            <v>0</v>
          </cell>
          <cell r="AB390">
            <v>-625020.35</v>
          </cell>
          <cell r="AE390">
            <v>330</v>
          </cell>
          <cell r="AF390">
            <v>1</v>
          </cell>
          <cell r="AG390" t="str">
            <v>DEVOLUCION DE PRODUCTOS</v>
          </cell>
          <cell r="AH390">
            <v>-205529.86</v>
          </cell>
          <cell r="AI390">
            <v>-625020.35</v>
          </cell>
        </row>
        <row r="391">
          <cell r="A391">
            <v>33002</v>
          </cell>
          <cell r="B391">
            <v>51502</v>
          </cell>
          <cell r="C391" t="str">
            <v>41591-4-002</v>
          </cell>
          <cell r="D391">
            <v>33002</v>
          </cell>
          <cell r="E391">
            <v>330</v>
          </cell>
          <cell r="F391">
            <v>2</v>
          </cell>
          <cell r="G391" t="str">
            <v>DEV. DE PAGO DE BASES DE LICITACION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S391">
            <v>0</v>
          </cell>
          <cell r="W391">
            <v>0</v>
          </cell>
          <cell r="X391">
            <v>0</v>
          </cell>
          <cell r="AA391">
            <v>0</v>
          </cell>
          <cell r="AB391">
            <v>0</v>
          </cell>
          <cell r="AE391">
            <v>330</v>
          </cell>
          <cell r="AF391">
            <v>2</v>
          </cell>
          <cell r="AG391" t="str">
            <v>DEV. DE PAGO DE BASES DE LICITACION</v>
          </cell>
          <cell r="AH391">
            <v>0</v>
          </cell>
          <cell r="AI391">
            <v>0</v>
          </cell>
        </row>
        <row r="392">
          <cell r="A392">
            <v>33000</v>
          </cell>
          <cell r="B392" t="e">
            <v>#N/A</v>
          </cell>
          <cell r="C392" t="e">
            <v>#N/A</v>
          </cell>
          <cell r="D392">
            <v>33000</v>
          </cell>
          <cell r="E392">
            <v>330</v>
          </cell>
          <cell r="F392">
            <v>0</v>
          </cell>
          <cell r="G392" t="str">
            <v>ESTACIONAMIENTO DE VEHICULOS</v>
          </cell>
          <cell r="H392">
            <v>206720</v>
          </cell>
          <cell r="I392">
            <v>120905</v>
          </cell>
          <cell r="J392">
            <v>225564</v>
          </cell>
          <cell r="K392">
            <v>553189</v>
          </cell>
          <cell r="L392">
            <v>197055</v>
          </cell>
          <cell r="M392">
            <v>184080</v>
          </cell>
          <cell r="N392">
            <v>272493</v>
          </cell>
          <cell r="O392">
            <v>653628</v>
          </cell>
          <cell r="P392">
            <v>183645</v>
          </cell>
          <cell r="Q392">
            <v>114615</v>
          </cell>
          <cell r="S392">
            <v>298260</v>
          </cell>
          <cell r="W392">
            <v>0</v>
          </cell>
          <cell r="X392">
            <v>1505077</v>
          </cell>
          <cell r="AA392">
            <v>0</v>
          </cell>
          <cell r="AB392">
            <v>1505077</v>
          </cell>
          <cell r="AE392">
            <v>330</v>
          </cell>
          <cell r="AF392">
            <v>0</v>
          </cell>
          <cell r="AG392" t="str">
            <v>ESTACIONAMIENTO DE VEHICULOS</v>
          </cell>
          <cell r="AH392">
            <v>114615</v>
          </cell>
          <cell r="AI392">
            <v>1505077</v>
          </cell>
        </row>
        <row r="393">
          <cell r="A393">
            <v>0</v>
          </cell>
          <cell r="B393" t="e">
            <v>#N/A</v>
          </cell>
          <cell r="C393" t="e">
            <v>#N/A</v>
          </cell>
          <cell r="D393">
            <v>0</v>
          </cell>
          <cell r="G393" t="str">
            <v>TOTAL PRODUCTOS</v>
          </cell>
          <cell r="H393">
            <v>14514121.42</v>
          </cell>
          <cell r="I393">
            <v>12714602.130000001</v>
          </cell>
          <cell r="J393">
            <v>16333243.109999999</v>
          </cell>
          <cell r="K393">
            <v>43561966.659999996</v>
          </cell>
          <cell r="L393">
            <v>14814443.67</v>
          </cell>
          <cell r="M393">
            <v>15220806.640000001</v>
          </cell>
          <cell r="N393">
            <v>14526445.07</v>
          </cell>
          <cell r="O393">
            <v>44561695.380000003</v>
          </cell>
          <cell r="P393">
            <v>7619280.2999999998</v>
          </cell>
          <cell r="Q393">
            <v>12009158.43</v>
          </cell>
          <cell r="S393">
            <v>19628438.73</v>
          </cell>
          <cell r="W393">
            <v>0</v>
          </cell>
          <cell r="X393">
            <v>107752100.77</v>
          </cell>
          <cell r="AA393">
            <v>0</v>
          </cell>
          <cell r="AB393">
            <v>107752100.77</v>
          </cell>
          <cell r="AE393">
            <v>0</v>
          </cell>
          <cell r="AF393">
            <v>0</v>
          </cell>
          <cell r="AG393" t="str">
            <v>TOTAL PRODUCTOS</v>
          </cell>
          <cell r="AH393">
            <v>12009158.43</v>
          </cell>
          <cell r="AI393">
            <v>107752100.77</v>
          </cell>
        </row>
        <row r="394">
          <cell r="A394">
            <v>0</v>
          </cell>
          <cell r="B394" t="e">
            <v>#N/A</v>
          </cell>
          <cell r="C394" t="e">
            <v>#N/A</v>
          </cell>
          <cell r="D394">
            <v>0</v>
          </cell>
          <cell r="G394" t="str">
            <v>A P R O V E C H A M I E N T O S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S394">
            <v>0</v>
          </cell>
          <cell r="W394">
            <v>0</v>
          </cell>
          <cell r="X394">
            <v>0</v>
          </cell>
          <cell r="AA394">
            <v>0</v>
          </cell>
          <cell r="AB394">
            <v>0</v>
          </cell>
          <cell r="AE394">
            <v>0</v>
          </cell>
          <cell r="AF394">
            <v>0</v>
          </cell>
          <cell r="AG394" t="str">
            <v>A P R O V E C H A M I E N T O S</v>
          </cell>
          <cell r="AH394">
            <v>0</v>
          </cell>
          <cell r="AI394">
            <v>0</v>
          </cell>
        </row>
        <row r="395">
          <cell r="A395">
            <v>40100</v>
          </cell>
          <cell r="B395">
            <v>61902</v>
          </cell>
          <cell r="C395" t="str">
            <v>41621-1-002</v>
          </cell>
          <cell r="D395">
            <v>40100</v>
          </cell>
          <cell r="E395">
            <v>401</v>
          </cell>
          <cell r="F395">
            <v>0</v>
          </cell>
          <cell r="G395" t="str">
            <v>MULTAS</v>
          </cell>
          <cell r="H395">
            <v>191</v>
          </cell>
          <cell r="I395">
            <v>24877.41</v>
          </cell>
          <cell r="J395">
            <v>103459.67</v>
          </cell>
          <cell r="K395">
            <v>128528.08</v>
          </cell>
          <cell r="L395">
            <v>0</v>
          </cell>
          <cell r="M395">
            <v>915</v>
          </cell>
          <cell r="N395">
            <v>199974.37</v>
          </cell>
          <cell r="O395">
            <v>200889.37</v>
          </cell>
          <cell r="P395">
            <v>218980.63</v>
          </cell>
          <cell r="Q395">
            <v>59639.62</v>
          </cell>
          <cell r="S395">
            <v>278620.25</v>
          </cell>
          <cell r="W395">
            <v>0</v>
          </cell>
          <cell r="X395">
            <v>608037.69999999995</v>
          </cell>
          <cell r="AA395">
            <v>0</v>
          </cell>
          <cell r="AB395">
            <v>608037.69999999995</v>
          </cell>
          <cell r="AE395">
            <v>401</v>
          </cell>
          <cell r="AF395">
            <v>0</v>
          </cell>
          <cell r="AG395" t="str">
            <v>MULTAS</v>
          </cell>
          <cell r="AH395">
            <v>59639.62</v>
          </cell>
          <cell r="AI395">
            <v>608037.69999999995</v>
          </cell>
        </row>
        <row r="396">
          <cell r="A396">
            <v>40101</v>
          </cell>
          <cell r="B396">
            <v>61903</v>
          </cell>
          <cell r="C396" t="str">
            <v>41621-1-003</v>
          </cell>
          <cell r="D396">
            <v>40101</v>
          </cell>
          <cell r="E396">
            <v>401</v>
          </cell>
          <cell r="F396">
            <v>1</v>
          </cell>
          <cell r="G396" t="str">
            <v>MULTA IMP. P/LA AGENCIA EST.DE TRANSP.</v>
          </cell>
          <cell r="H396">
            <v>357138</v>
          </cell>
          <cell r="I396">
            <v>535767</v>
          </cell>
          <cell r="J396">
            <v>273255</v>
          </cell>
          <cell r="K396">
            <v>1166160</v>
          </cell>
          <cell r="L396">
            <v>230492</v>
          </cell>
          <cell r="M396">
            <v>301778.8</v>
          </cell>
          <cell r="N396">
            <v>452028</v>
          </cell>
          <cell r="O396">
            <v>984298.8</v>
          </cell>
          <cell r="P396">
            <v>296864</v>
          </cell>
          <cell r="Q396">
            <v>496233</v>
          </cell>
          <cell r="S396">
            <v>793097</v>
          </cell>
          <cell r="W396">
            <v>0</v>
          </cell>
          <cell r="X396">
            <v>2943555.8</v>
          </cell>
          <cell r="AA396">
            <v>0</v>
          </cell>
          <cell r="AB396">
            <v>2943555.8</v>
          </cell>
          <cell r="AE396">
            <v>401</v>
          </cell>
          <cell r="AF396">
            <v>1</v>
          </cell>
          <cell r="AG396" t="str">
            <v>MULTA IMP. P/LA AGENCIA EST.DE TRANSP.</v>
          </cell>
          <cell r="AH396">
            <v>496233</v>
          </cell>
          <cell r="AI396">
            <v>2943555.8</v>
          </cell>
        </row>
        <row r="397">
          <cell r="A397">
            <v>40102</v>
          </cell>
          <cell r="B397">
            <v>61904</v>
          </cell>
          <cell r="C397" t="str">
            <v>41621-1-004</v>
          </cell>
          <cell r="D397">
            <v>40102</v>
          </cell>
          <cell r="E397">
            <v>401</v>
          </cell>
          <cell r="F397">
            <v>2</v>
          </cell>
          <cell r="G397" t="str">
            <v>MULTAS DE LA SUBSECRETARIA DE SALUD</v>
          </cell>
          <cell r="H397">
            <v>106757.85</v>
          </cell>
          <cell r="I397">
            <v>413016.97</v>
          </cell>
          <cell r="J397">
            <v>287861.28999999998</v>
          </cell>
          <cell r="K397">
            <v>807636.10999999987</v>
          </cell>
          <cell r="L397">
            <v>351806.01</v>
          </cell>
          <cell r="M397">
            <v>270326.23</v>
          </cell>
          <cell r="N397">
            <v>387645.41</v>
          </cell>
          <cell r="O397">
            <v>1009777.6499999999</v>
          </cell>
          <cell r="P397">
            <v>133662.54999999999</v>
          </cell>
          <cell r="Q397">
            <v>171716.08</v>
          </cell>
          <cell r="S397">
            <v>305378.63</v>
          </cell>
          <cell r="W397">
            <v>0</v>
          </cell>
          <cell r="X397">
            <v>2122792.3899999997</v>
          </cell>
          <cell r="AA397">
            <v>0</v>
          </cell>
          <cell r="AB397">
            <v>2122792.39</v>
          </cell>
          <cell r="AE397">
            <v>401</v>
          </cell>
          <cell r="AF397">
            <v>2</v>
          </cell>
          <cell r="AG397" t="str">
            <v>MULTAS DE LA SUBSECRETARIA DE SALUD</v>
          </cell>
          <cell r="AH397">
            <v>171716.08</v>
          </cell>
          <cell r="AI397">
            <v>2122792.39</v>
          </cell>
        </row>
        <row r="398">
          <cell r="A398">
            <v>40103</v>
          </cell>
          <cell r="B398">
            <v>61905</v>
          </cell>
          <cell r="C398" t="str">
            <v>41621-1-005</v>
          </cell>
          <cell r="D398">
            <v>40103</v>
          </cell>
          <cell r="E398">
            <v>401</v>
          </cell>
          <cell r="F398">
            <v>3</v>
          </cell>
          <cell r="G398" t="str">
            <v>MULTAS DE LA SUBSECRETARIA DE ECOLOGIA</v>
          </cell>
          <cell r="H398">
            <v>0</v>
          </cell>
          <cell r="I398">
            <v>3312.4</v>
          </cell>
          <cell r="J398">
            <v>0</v>
          </cell>
          <cell r="K398">
            <v>3312.4</v>
          </cell>
          <cell r="L398">
            <v>1019.2</v>
          </cell>
          <cell r="M398">
            <v>530.15</v>
          </cell>
          <cell r="N398">
            <v>600</v>
          </cell>
          <cell r="O398">
            <v>2149.35</v>
          </cell>
          <cell r="P398">
            <v>0</v>
          </cell>
          <cell r="Q398">
            <v>7585.5</v>
          </cell>
          <cell r="S398">
            <v>7585.5</v>
          </cell>
          <cell r="W398">
            <v>0</v>
          </cell>
          <cell r="X398">
            <v>13047.25</v>
          </cell>
          <cell r="AA398">
            <v>0</v>
          </cell>
          <cell r="AB398">
            <v>13047.25</v>
          </cell>
          <cell r="AE398">
            <v>401</v>
          </cell>
          <cell r="AF398">
            <v>3</v>
          </cell>
          <cell r="AG398" t="str">
            <v>MULTAS DE LA SUBSECRETARIA DE ECOLOGIA</v>
          </cell>
          <cell r="AH398">
            <v>7585.5</v>
          </cell>
          <cell r="AI398">
            <v>13047.25</v>
          </cell>
        </row>
        <row r="399">
          <cell r="A399">
            <v>40104</v>
          </cell>
          <cell r="B399">
            <v>61906</v>
          </cell>
          <cell r="C399" t="str">
            <v>41621-1-006</v>
          </cell>
          <cell r="D399">
            <v>40104</v>
          </cell>
          <cell r="E399">
            <v>401</v>
          </cell>
          <cell r="F399">
            <v>4</v>
          </cell>
          <cell r="G399" t="str">
            <v>MULTAS DE LA SUBSECRETARIA DEL TRABAJO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S399">
            <v>0</v>
          </cell>
          <cell r="W399">
            <v>0</v>
          </cell>
          <cell r="X399">
            <v>0</v>
          </cell>
          <cell r="AA399">
            <v>0</v>
          </cell>
          <cell r="AB399">
            <v>0</v>
          </cell>
          <cell r="AE399">
            <v>401</v>
          </cell>
          <cell r="AF399">
            <v>4</v>
          </cell>
          <cell r="AG399" t="str">
            <v>MULTAS DE LA SUBSECRETARIA DEL TRABAJO</v>
          </cell>
          <cell r="AH399">
            <v>0</v>
          </cell>
          <cell r="AI399">
            <v>0</v>
          </cell>
        </row>
        <row r="400">
          <cell r="A400">
            <v>40105</v>
          </cell>
          <cell r="B400">
            <v>61907</v>
          </cell>
          <cell r="C400" t="str">
            <v>41621-1-011</v>
          </cell>
          <cell r="D400">
            <v>40105</v>
          </cell>
          <cell r="E400">
            <v>401</v>
          </cell>
          <cell r="F400">
            <v>5</v>
          </cell>
          <cell r="G400" t="str">
            <v>OTRAS MULTAS</v>
          </cell>
          <cell r="H400">
            <v>148832.62</v>
          </cell>
          <cell r="I400">
            <v>35533.15</v>
          </cell>
          <cell r="J400">
            <v>38619.230000000003</v>
          </cell>
          <cell r="K400">
            <v>222985</v>
          </cell>
          <cell r="L400">
            <v>137454.74</v>
          </cell>
          <cell r="M400">
            <v>13607.37</v>
          </cell>
          <cell r="N400">
            <v>40428.21</v>
          </cell>
          <cell r="O400">
            <v>191490.31999999998</v>
          </cell>
          <cell r="P400">
            <v>26494.94</v>
          </cell>
          <cell r="Q400">
            <v>24139.43</v>
          </cell>
          <cell r="S400">
            <v>50634.369999999995</v>
          </cell>
          <cell r="W400">
            <v>0</v>
          </cell>
          <cell r="X400">
            <v>465109.68999999994</v>
          </cell>
          <cell r="AA400">
            <v>0</v>
          </cell>
          <cell r="AB400">
            <v>465109.69</v>
          </cell>
          <cell r="AE400">
            <v>401</v>
          </cell>
          <cell r="AF400">
            <v>5</v>
          </cell>
          <cell r="AG400" t="str">
            <v>OTRAS MULTAS</v>
          </cell>
          <cell r="AH400">
            <v>24139.43</v>
          </cell>
          <cell r="AI400">
            <v>465109.69</v>
          </cell>
        </row>
        <row r="401">
          <cell r="A401">
            <v>40107</v>
          </cell>
          <cell r="B401">
            <v>61908</v>
          </cell>
          <cell r="C401" t="str">
            <v>41621-1-007</v>
          </cell>
          <cell r="D401">
            <v>40107</v>
          </cell>
          <cell r="E401">
            <v>401</v>
          </cell>
          <cell r="F401">
            <v>7</v>
          </cell>
          <cell r="G401" t="str">
            <v>MULTAS DIRECCION DE PROTECCION CIVIL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S401">
            <v>0</v>
          </cell>
          <cell r="W401">
            <v>0</v>
          </cell>
          <cell r="X401">
            <v>0</v>
          </cell>
          <cell r="AA401">
            <v>0</v>
          </cell>
          <cell r="AB401">
            <v>0</v>
          </cell>
          <cell r="AE401">
            <v>401</v>
          </cell>
          <cell r="AF401">
            <v>7</v>
          </cell>
          <cell r="AG401" t="str">
            <v>MULTAS DIRECCION DE PROTECCION CIVIL</v>
          </cell>
          <cell r="AH401">
            <v>0</v>
          </cell>
          <cell r="AI401">
            <v>0</v>
          </cell>
        </row>
        <row r="402">
          <cell r="A402">
            <v>40108</v>
          </cell>
          <cell r="B402">
            <v>17309</v>
          </cell>
          <cell r="C402" t="str">
            <v>41171-3-009</v>
          </cell>
          <cell r="D402">
            <v>40108</v>
          </cell>
          <cell r="E402">
            <v>401</v>
          </cell>
          <cell r="F402">
            <v>8</v>
          </cell>
          <cell r="G402" t="str">
            <v>MULTAS POR INCUM.DE REQUERIMIENTOS</v>
          </cell>
          <cell r="H402">
            <v>2357</v>
          </cell>
          <cell r="I402">
            <v>0</v>
          </cell>
          <cell r="J402">
            <v>0</v>
          </cell>
          <cell r="K402">
            <v>2357</v>
          </cell>
          <cell r="L402">
            <v>515</v>
          </cell>
          <cell r="M402">
            <v>0</v>
          </cell>
          <cell r="N402">
            <v>888.2</v>
          </cell>
          <cell r="O402">
            <v>1403.2</v>
          </cell>
          <cell r="P402">
            <v>0</v>
          </cell>
          <cell r="Q402">
            <v>0</v>
          </cell>
          <cell r="S402">
            <v>0</v>
          </cell>
          <cell r="W402">
            <v>0</v>
          </cell>
          <cell r="X402">
            <v>3760.2</v>
          </cell>
          <cell r="AA402">
            <v>0</v>
          </cell>
          <cell r="AB402">
            <v>3760.2</v>
          </cell>
          <cell r="AE402">
            <v>401</v>
          </cell>
          <cell r="AF402">
            <v>8</v>
          </cell>
          <cell r="AG402" t="str">
            <v>MULTAS POR INCUM.DE REQUERIMIENTOS</v>
          </cell>
          <cell r="AH402">
            <v>0</v>
          </cell>
          <cell r="AI402">
            <v>3760.2</v>
          </cell>
        </row>
        <row r="403">
          <cell r="A403">
            <v>40109</v>
          </cell>
          <cell r="B403">
            <v>17202</v>
          </cell>
          <cell r="C403" t="str">
            <v>41171-2-002</v>
          </cell>
          <cell r="D403">
            <v>40109</v>
          </cell>
          <cell r="E403">
            <v>401</v>
          </cell>
          <cell r="F403">
            <v>9</v>
          </cell>
          <cell r="G403" t="str">
            <v>MULTAS DEL IMP.DE TRANSMISION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S403">
            <v>0</v>
          </cell>
          <cell r="W403">
            <v>0</v>
          </cell>
          <cell r="X403">
            <v>0</v>
          </cell>
          <cell r="AA403">
            <v>0</v>
          </cell>
          <cell r="AB403">
            <v>0</v>
          </cell>
          <cell r="AE403">
            <v>401</v>
          </cell>
          <cell r="AF403">
            <v>9</v>
          </cell>
          <cell r="AG403" t="str">
            <v>MULTAS DEL IMP.DE TRANSMISION</v>
          </cell>
          <cell r="AH403">
            <v>0</v>
          </cell>
          <cell r="AI403">
            <v>0</v>
          </cell>
        </row>
        <row r="404">
          <cell r="A404">
            <v>40110</v>
          </cell>
          <cell r="B404">
            <v>45101</v>
          </cell>
          <cell r="C404" t="str">
            <v>41441-1-001</v>
          </cell>
          <cell r="D404">
            <v>40110</v>
          </cell>
          <cell r="E404">
            <v>401</v>
          </cell>
          <cell r="F404">
            <v>10</v>
          </cell>
          <cell r="G404" t="str">
            <v>SANCIONES EN CARTAS DE NO PROPIEDAD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S404">
            <v>0</v>
          </cell>
          <cell r="W404">
            <v>0</v>
          </cell>
          <cell r="X404">
            <v>0</v>
          </cell>
          <cell r="AA404">
            <v>0</v>
          </cell>
          <cell r="AB404">
            <v>0</v>
          </cell>
          <cell r="AE404">
            <v>401</v>
          </cell>
          <cell r="AF404">
            <v>10</v>
          </cell>
          <cell r="AG404" t="str">
            <v>SANCIONES EN CARTAS DE NO PROPIEDAD</v>
          </cell>
          <cell r="AH404">
            <v>0</v>
          </cell>
          <cell r="AI404">
            <v>0</v>
          </cell>
        </row>
        <row r="405">
          <cell r="A405">
            <v>40111</v>
          </cell>
          <cell r="B405">
            <v>45201</v>
          </cell>
          <cell r="C405" t="str">
            <v>41441-2-001</v>
          </cell>
          <cell r="D405">
            <v>40111</v>
          </cell>
          <cell r="E405">
            <v>401</v>
          </cell>
          <cell r="F405">
            <v>11</v>
          </cell>
          <cell r="G405" t="str">
            <v>SANC POR REGULARIZACION DE CONSTRUCCION</v>
          </cell>
          <cell r="H405">
            <v>42660</v>
          </cell>
          <cell r="I405">
            <v>126600</v>
          </cell>
          <cell r="J405">
            <v>14092</v>
          </cell>
          <cell r="K405">
            <v>183352</v>
          </cell>
          <cell r="L405">
            <v>6384</v>
          </cell>
          <cell r="M405">
            <v>12521</v>
          </cell>
          <cell r="N405">
            <v>7471</v>
          </cell>
          <cell r="O405">
            <v>26376</v>
          </cell>
          <cell r="P405">
            <v>12979</v>
          </cell>
          <cell r="Q405">
            <v>5303</v>
          </cell>
          <cell r="S405">
            <v>18282</v>
          </cell>
          <cell r="W405">
            <v>0</v>
          </cell>
          <cell r="X405">
            <v>228010</v>
          </cell>
          <cell r="AA405">
            <v>0</v>
          </cell>
          <cell r="AB405">
            <v>228010</v>
          </cell>
          <cell r="AE405">
            <v>401</v>
          </cell>
          <cell r="AF405">
            <v>11</v>
          </cell>
          <cell r="AG405" t="str">
            <v>SANC POR REGULARIZACION DE CONSTRUCCION</v>
          </cell>
          <cell r="AH405">
            <v>5303</v>
          </cell>
          <cell r="AI405">
            <v>228010</v>
          </cell>
        </row>
        <row r="406">
          <cell r="A406">
            <v>40112</v>
          </cell>
          <cell r="B406">
            <v>45203</v>
          </cell>
          <cell r="C406" t="str">
            <v>41441-2-003</v>
          </cell>
          <cell r="D406">
            <v>40112</v>
          </cell>
          <cell r="E406">
            <v>401</v>
          </cell>
          <cell r="F406">
            <v>12</v>
          </cell>
          <cell r="G406" t="str">
            <v>SANC PRESENTACION DE AVISOS DE ENAJ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S406">
            <v>0</v>
          </cell>
          <cell r="W406">
            <v>0</v>
          </cell>
          <cell r="X406">
            <v>0</v>
          </cell>
          <cell r="AA406">
            <v>0</v>
          </cell>
          <cell r="AB406">
            <v>0</v>
          </cell>
          <cell r="AE406">
            <v>401</v>
          </cell>
          <cell r="AF406">
            <v>12</v>
          </cell>
          <cell r="AG406" t="str">
            <v>SANC PRESENTACION DE AVISOS DE ENAJ</v>
          </cell>
          <cell r="AH406">
            <v>0</v>
          </cell>
          <cell r="AI406">
            <v>0</v>
          </cell>
        </row>
        <row r="407">
          <cell r="A407">
            <v>40113</v>
          </cell>
          <cell r="B407">
            <v>17307</v>
          </cell>
          <cell r="C407" t="str">
            <v>41171-3-007</v>
          </cell>
          <cell r="D407">
            <v>40113</v>
          </cell>
          <cell r="E407">
            <v>401</v>
          </cell>
          <cell r="F407">
            <v>13</v>
          </cell>
          <cell r="G407" t="str">
            <v>MULTA POR AUTOCORRECCION ISN FISCALIZ.</v>
          </cell>
          <cell r="H407">
            <v>0</v>
          </cell>
          <cell r="I407">
            <v>43675.91</v>
          </cell>
          <cell r="J407">
            <v>178213.87</v>
          </cell>
          <cell r="K407">
            <v>221889.78</v>
          </cell>
          <cell r="L407">
            <v>6612.33</v>
          </cell>
          <cell r="M407">
            <v>0</v>
          </cell>
          <cell r="N407">
            <v>29307.53</v>
          </cell>
          <cell r="O407">
            <v>35919.86</v>
          </cell>
          <cell r="P407">
            <v>0</v>
          </cell>
          <cell r="Q407">
            <v>0</v>
          </cell>
          <cell r="S407">
            <v>0</v>
          </cell>
          <cell r="W407">
            <v>0</v>
          </cell>
          <cell r="X407">
            <v>257809.64</v>
          </cell>
          <cell r="AA407">
            <v>0</v>
          </cell>
          <cell r="AB407">
            <v>257809.64</v>
          </cell>
          <cell r="AE407">
            <v>401</v>
          </cell>
          <cell r="AF407">
            <v>13</v>
          </cell>
          <cell r="AG407" t="str">
            <v>MULTA POR AUTOCORRECCION ISN FISCALIZ.</v>
          </cell>
          <cell r="AH407">
            <v>0</v>
          </cell>
          <cell r="AI407">
            <v>257809.64</v>
          </cell>
        </row>
        <row r="408">
          <cell r="A408">
            <v>40114</v>
          </cell>
          <cell r="B408">
            <v>17308</v>
          </cell>
          <cell r="C408" t="str">
            <v>41171-3-008</v>
          </cell>
          <cell r="D408">
            <v>40114</v>
          </cell>
          <cell r="E408">
            <v>401</v>
          </cell>
          <cell r="F408">
            <v>14</v>
          </cell>
          <cell r="G408" t="str">
            <v>MULTA POR DESACATO ISN FISCALIZ.</v>
          </cell>
          <cell r="H408">
            <v>0</v>
          </cell>
          <cell r="I408">
            <v>5588</v>
          </cell>
          <cell r="J408">
            <v>0</v>
          </cell>
          <cell r="K408">
            <v>5588</v>
          </cell>
          <cell r="L408">
            <v>0</v>
          </cell>
          <cell r="M408">
            <v>0</v>
          </cell>
          <cell r="N408">
            <v>16142.85</v>
          </cell>
          <cell r="O408">
            <v>16142.85</v>
          </cell>
          <cell r="P408">
            <v>3725.06</v>
          </cell>
          <cell r="Q408">
            <v>5587.58</v>
          </cell>
          <cell r="S408">
            <v>9312.64</v>
          </cell>
          <cell r="W408">
            <v>0</v>
          </cell>
          <cell r="X408">
            <v>31043.489999999998</v>
          </cell>
          <cell r="AA408">
            <v>0</v>
          </cell>
          <cell r="AB408">
            <v>31043.49</v>
          </cell>
          <cell r="AE408">
            <v>401</v>
          </cell>
          <cell r="AF408">
            <v>14</v>
          </cell>
          <cell r="AG408" t="str">
            <v>MULTA POR DESACATO ISN FISCALIZ.</v>
          </cell>
          <cell r="AH408">
            <v>5587.58</v>
          </cell>
          <cell r="AI408">
            <v>31043.49</v>
          </cell>
        </row>
        <row r="409">
          <cell r="A409">
            <v>40117</v>
          </cell>
          <cell r="B409">
            <v>61909</v>
          </cell>
          <cell r="C409" t="str">
            <v>41621-1-008</v>
          </cell>
          <cell r="D409">
            <v>40117</v>
          </cell>
          <cell r="E409">
            <v>401</v>
          </cell>
          <cell r="F409">
            <v>17</v>
          </cell>
          <cell r="G409" t="str">
            <v>MULTAS PODER JUDICIAL</v>
          </cell>
          <cell r="H409">
            <v>36537.26</v>
          </cell>
          <cell r="I409">
            <v>44604.1</v>
          </cell>
          <cell r="J409">
            <v>79976.41</v>
          </cell>
          <cell r="K409">
            <v>161117.77000000002</v>
          </cell>
          <cell r="L409">
            <v>107891.05</v>
          </cell>
          <cell r="M409">
            <v>268223.45</v>
          </cell>
          <cell r="N409">
            <v>257831.2</v>
          </cell>
          <cell r="O409">
            <v>633945.69999999995</v>
          </cell>
          <cell r="P409">
            <v>1189285.6399999999</v>
          </cell>
          <cell r="Q409">
            <v>131176.42000000001</v>
          </cell>
          <cell r="S409">
            <v>1320462.0599999998</v>
          </cell>
          <cell r="W409">
            <v>0</v>
          </cell>
          <cell r="X409">
            <v>2115525.5299999998</v>
          </cell>
          <cell r="AA409">
            <v>0</v>
          </cell>
          <cell r="AB409">
            <v>2115525.5299999998</v>
          </cell>
          <cell r="AE409">
            <v>401</v>
          </cell>
          <cell r="AF409">
            <v>17</v>
          </cell>
          <cell r="AG409" t="str">
            <v>MULTAS PODER JUDICIAL</v>
          </cell>
          <cell r="AH409">
            <v>131176.42000000001</v>
          </cell>
          <cell r="AI409">
            <v>2115525.5299999998</v>
          </cell>
        </row>
        <row r="410">
          <cell r="A410">
            <v>40118</v>
          </cell>
          <cell r="B410">
            <v>61910</v>
          </cell>
          <cell r="C410" t="str">
            <v>41621-1-009</v>
          </cell>
          <cell r="D410">
            <v>40118</v>
          </cell>
          <cell r="E410">
            <v>401</v>
          </cell>
          <cell r="F410">
            <v>18</v>
          </cell>
          <cell r="G410" t="str">
            <v>MULTAS IMPUESTAS POR LA CONTRALORIA</v>
          </cell>
          <cell r="H410">
            <v>6590.46</v>
          </cell>
          <cell r="I410">
            <v>7459.5</v>
          </cell>
          <cell r="J410">
            <v>12228.15</v>
          </cell>
          <cell r="K410">
            <v>26278.11</v>
          </cell>
          <cell r="L410">
            <v>15272.41</v>
          </cell>
          <cell r="M410">
            <v>16160.9</v>
          </cell>
          <cell r="N410">
            <v>31505.26</v>
          </cell>
          <cell r="O410">
            <v>62938.569999999992</v>
          </cell>
          <cell r="P410">
            <v>13434.18</v>
          </cell>
          <cell r="Q410">
            <v>9050.39</v>
          </cell>
          <cell r="S410">
            <v>22484.57</v>
          </cell>
          <cell r="W410">
            <v>0</v>
          </cell>
          <cell r="X410">
            <v>111701.24999999999</v>
          </cell>
          <cell r="AA410">
            <v>0</v>
          </cell>
          <cell r="AB410">
            <v>111701.25</v>
          </cell>
          <cell r="AE410">
            <v>401</v>
          </cell>
          <cell r="AF410">
            <v>18</v>
          </cell>
          <cell r="AG410" t="str">
            <v>MULTAS IMPUESTAS POR LA CONTRALORIA</v>
          </cell>
          <cell r="AH410">
            <v>9050.39</v>
          </cell>
          <cell r="AI410">
            <v>111701.25</v>
          </cell>
        </row>
        <row r="411">
          <cell r="A411">
            <v>40119</v>
          </cell>
          <cell r="B411">
            <v>61911</v>
          </cell>
          <cell r="C411" t="str">
            <v>41621-1-010</v>
          </cell>
          <cell r="D411">
            <v>40119</v>
          </cell>
          <cell r="E411">
            <v>401</v>
          </cell>
          <cell r="F411">
            <v>19</v>
          </cell>
          <cell r="G411" t="str">
            <v>MULTAS TRANSP.PUB.(TAXI)SIN CONCESION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4998</v>
          </cell>
          <cell r="M411">
            <v>0</v>
          </cell>
          <cell r="N411">
            <v>0</v>
          </cell>
          <cell r="O411">
            <v>4998</v>
          </cell>
          <cell r="P411">
            <v>0</v>
          </cell>
          <cell r="Q411">
            <v>0</v>
          </cell>
          <cell r="S411">
            <v>0</v>
          </cell>
          <cell r="W411">
            <v>0</v>
          </cell>
          <cell r="X411">
            <v>4998</v>
          </cell>
          <cell r="AA411">
            <v>0</v>
          </cell>
          <cell r="AB411">
            <v>4998</v>
          </cell>
          <cell r="AE411">
            <v>401</v>
          </cell>
          <cell r="AF411">
            <v>19</v>
          </cell>
          <cell r="AG411" t="str">
            <v>MULTAS TRANSP.PUB.(TAXI)SIN CONCESION</v>
          </cell>
          <cell r="AH411">
            <v>0</v>
          </cell>
          <cell r="AI411">
            <v>4998</v>
          </cell>
        </row>
        <row r="412">
          <cell r="A412">
            <v>40120</v>
          </cell>
          <cell r="B412">
            <v>61967</v>
          </cell>
          <cell r="C412" t="str">
            <v>41621-1-013</v>
          </cell>
          <cell r="E412">
            <v>401</v>
          </cell>
          <cell r="F412">
            <v>20</v>
          </cell>
          <cell r="G412" t="str">
            <v>DESCUENTO S/MULTAS</v>
          </cell>
          <cell r="H412">
            <v>0</v>
          </cell>
          <cell r="I412">
            <v>-5899.29</v>
          </cell>
          <cell r="J412">
            <v>-25644.54</v>
          </cell>
          <cell r="K412">
            <v>-31543.83</v>
          </cell>
          <cell r="L412">
            <v>0</v>
          </cell>
          <cell r="M412">
            <v>0</v>
          </cell>
          <cell r="N412">
            <v>-900.2</v>
          </cell>
          <cell r="O412">
            <v>-900.2</v>
          </cell>
          <cell r="P412">
            <v>0</v>
          </cell>
          <cell r="Q412">
            <v>0</v>
          </cell>
          <cell r="S412">
            <v>0</v>
          </cell>
          <cell r="W412">
            <v>0</v>
          </cell>
          <cell r="X412">
            <v>-32444.030000000002</v>
          </cell>
          <cell r="AA412">
            <v>0</v>
          </cell>
          <cell r="AB412">
            <v>-32444.03</v>
          </cell>
          <cell r="AE412">
            <v>401</v>
          </cell>
          <cell r="AF412">
            <v>20</v>
          </cell>
          <cell r="AG412" t="str">
            <v>DESCUENTO S/MULTAS</v>
          </cell>
          <cell r="AH412">
            <v>0</v>
          </cell>
          <cell r="AI412">
            <v>-32444.03</v>
          </cell>
        </row>
        <row r="413">
          <cell r="A413">
            <v>40121</v>
          </cell>
          <cell r="B413">
            <v>61968</v>
          </cell>
          <cell r="C413" t="str">
            <v>41621-1-014</v>
          </cell>
          <cell r="E413">
            <v>401</v>
          </cell>
          <cell r="F413">
            <v>21</v>
          </cell>
          <cell r="G413" t="str">
            <v>DESC.S/MULTA IMP.P/LA AGENCIA EST.D/TRAN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S413">
            <v>0</v>
          </cell>
          <cell r="W413">
            <v>0</v>
          </cell>
          <cell r="X413">
            <v>0</v>
          </cell>
          <cell r="AA413">
            <v>0</v>
          </cell>
          <cell r="AB413">
            <v>0</v>
          </cell>
          <cell r="AE413">
            <v>401</v>
          </cell>
          <cell r="AF413">
            <v>21</v>
          </cell>
          <cell r="AG413" t="str">
            <v>DESC.S/MULTA IMP.P/LA AGENCIA EST.D/TRAN</v>
          </cell>
          <cell r="AH413">
            <v>0</v>
          </cell>
          <cell r="AI413">
            <v>0</v>
          </cell>
        </row>
        <row r="414">
          <cell r="A414">
            <v>40122</v>
          </cell>
          <cell r="B414">
            <v>61969</v>
          </cell>
          <cell r="C414" t="str">
            <v>41621-1-015</v>
          </cell>
          <cell r="E414">
            <v>401</v>
          </cell>
          <cell r="F414">
            <v>22</v>
          </cell>
          <cell r="G414" t="str">
            <v>DESC.S/MULTAS D/LA SUBSECRETARIA D/SALUD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S414">
            <v>0</v>
          </cell>
          <cell r="W414">
            <v>0</v>
          </cell>
          <cell r="X414">
            <v>0</v>
          </cell>
          <cell r="AA414">
            <v>0</v>
          </cell>
          <cell r="AB414">
            <v>0</v>
          </cell>
          <cell r="AE414">
            <v>401</v>
          </cell>
          <cell r="AF414">
            <v>22</v>
          </cell>
          <cell r="AG414" t="str">
            <v>DESC.S/MULTAS D/LA SUBSECRETARIA D/SALUD</v>
          </cell>
          <cell r="AH414">
            <v>0</v>
          </cell>
          <cell r="AI414">
            <v>0</v>
          </cell>
        </row>
        <row r="415">
          <cell r="A415">
            <v>40123</v>
          </cell>
          <cell r="B415">
            <v>61970</v>
          </cell>
          <cell r="C415" t="str">
            <v>41621-1-016</v>
          </cell>
          <cell r="E415">
            <v>401</v>
          </cell>
          <cell r="F415">
            <v>23</v>
          </cell>
          <cell r="G415" t="str">
            <v>DES.S/MULTAS D/LA SUBSECRETARIA D/ECOLOG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S415">
            <v>0</v>
          </cell>
          <cell r="W415">
            <v>0</v>
          </cell>
          <cell r="X415">
            <v>0</v>
          </cell>
          <cell r="AA415">
            <v>0</v>
          </cell>
          <cell r="AB415">
            <v>0</v>
          </cell>
          <cell r="AE415">
            <v>401</v>
          </cell>
          <cell r="AF415">
            <v>23</v>
          </cell>
          <cell r="AG415" t="str">
            <v>DES.S/MULTAS D/LA SUBSECRETARIA D/ECOLOG</v>
          </cell>
          <cell r="AH415">
            <v>0</v>
          </cell>
          <cell r="AI415">
            <v>0</v>
          </cell>
        </row>
        <row r="416">
          <cell r="A416">
            <v>40124</v>
          </cell>
          <cell r="B416">
            <v>61971</v>
          </cell>
          <cell r="C416" t="str">
            <v>41621-1-017</v>
          </cell>
          <cell r="E416">
            <v>401</v>
          </cell>
          <cell r="F416">
            <v>24</v>
          </cell>
          <cell r="G416" t="str">
            <v>DESCUENTO S/OTRAS MULTAS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0</v>
          </cell>
          <cell r="S416">
            <v>0</v>
          </cell>
          <cell r="W416">
            <v>0</v>
          </cell>
          <cell r="X416">
            <v>0</v>
          </cell>
          <cell r="AA416">
            <v>0</v>
          </cell>
          <cell r="AB416">
            <v>0</v>
          </cell>
          <cell r="AE416">
            <v>401</v>
          </cell>
          <cell r="AF416">
            <v>24</v>
          </cell>
          <cell r="AG416" t="str">
            <v>DESCUENTO S/OTRAS MULTAS</v>
          </cell>
          <cell r="AH416">
            <v>0</v>
          </cell>
          <cell r="AI416">
            <v>0</v>
          </cell>
        </row>
        <row r="417">
          <cell r="A417">
            <v>40125</v>
          </cell>
          <cell r="B417">
            <v>61972</v>
          </cell>
          <cell r="C417" t="str">
            <v>41621-1-018</v>
          </cell>
          <cell r="E417">
            <v>401</v>
          </cell>
          <cell r="F417">
            <v>25</v>
          </cell>
          <cell r="G417" t="str">
            <v>DESC.S/MULTAS DIREC. DE PROTECCION CIVIL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S417">
            <v>0</v>
          </cell>
          <cell r="W417">
            <v>0</v>
          </cell>
          <cell r="X417">
            <v>0</v>
          </cell>
          <cell r="AA417">
            <v>0</v>
          </cell>
          <cell r="AB417">
            <v>0</v>
          </cell>
          <cell r="AE417">
            <v>401</v>
          </cell>
          <cell r="AF417">
            <v>25</v>
          </cell>
          <cell r="AG417" t="str">
            <v>DESC.S/MULTAS DIREC. DE PROTECCION CIVIL</v>
          </cell>
          <cell r="AH417">
            <v>0</v>
          </cell>
          <cell r="AI417">
            <v>0</v>
          </cell>
        </row>
        <row r="418">
          <cell r="A418">
            <v>40126</v>
          </cell>
          <cell r="B418">
            <v>61973</v>
          </cell>
          <cell r="C418" t="str">
            <v>41621-1-019</v>
          </cell>
          <cell r="E418">
            <v>401</v>
          </cell>
          <cell r="F418">
            <v>26</v>
          </cell>
          <cell r="G418" t="str">
            <v>DESC.S/MULTAS POR INCUMPLIMIENTO DE REQ.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S418">
            <v>0</v>
          </cell>
          <cell r="W418">
            <v>0</v>
          </cell>
          <cell r="X418">
            <v>0</v>
          </cell>
          <cell r="AA418">
            <v>0</v>
          </cell>
          <cell r="AB418">
            <v>0</v>
          </cell>
          <cell r="AE418">
            <v>401</v>
          </cell>
          <cell r="AF418">
            <v>26</v>
          </cell>
          <cell r="AG418" t="str">
            <v>DESC.S/MULTAS POR INCUMPLIMIENTO DE REQ.</v>
          </cell>
          <cell r="AH418">
            <v>0</v>
          </cell>
          <cell r="AI418">
            <v>0</v>
          </cell>
        </row>
        <row r="419">
          <cell r="A419">
            <v>40127</v>
          </cell>
          <cell r="B419">
            <v>61974</v>
          </cell>
          <cell r="C419" t="str">
            <v>41621-1-020</v>
          </cell>
          <cell r="E419">
            <v>401</v>
          </cell>
          <cell r="F419">
            <v>27</v>
          </cell>
          <cell r="G419" t="str">
            <v>DESCUENTO S/MULTAS PODER JUDICIAL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S419">
            <v>0</v>
          </cell>
          <cell r="W419">
            <v>0</v>
          </cell>
          <cell r="X419">
            <v>0</v>
          </cell>
          <cell r="AA419">
            <v>0</v>
          </cell>
          <cell r="AB419">
            <v>0</v>
          </cell>
          <cell r="AE419">
            <v>401</v>
          </cell>
          <cell r="AF419">
            <v>27</v>
          </cell>
          <cell r="AG419" t="str">
            <v>DESCUENTO S/MULTAS PODER JUDICIAL</v>
          </cell>
          <cell r="AH419">
            <v>0</v>
          </cell>
          <cell r="AI419">
            <v>0</v>
          </cell>
        </row>
        <row r="420">
          <cell r="A420">
            <v>40128</v>
          </cell>
          <cell r="B420">
            <v>61975</v>
          </cell>
          <cell r="C420" t="str">
            <v>41621-1-021</v>
          </cell>
          <cell r="E420">
            <v>401</v>
          </cell>
          <cell r="F420">
            <v>28</v>
          </cell>
          <cell r="G420" t="str">
            <v>DESC.S/MULTAS IMPUESTAS POR CONTRALORIA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S420">
            <v>0</v>
          </cell>
          <cell r="W420">
            <v>0</v>
          </cell>
          <cell r="X420">
            <v>0</v>
          </cell>
          <cell r="AA420">
            <v>0</v>
          </cell>
          <cell r="AB420">
            <v>0</v>
          </cell>
          <cell r="AE420">
            <v>401</v>
          </cell>
          <cell r="AF420">
            <v>28</v>
          </cell>
          <cell r="AG420" t="str">
            <v>DESC.S/MULTAS IMPUESTAS POR CONTRALORIA</v>
          </cell>
          <cell r="AH420">
            <v>0</v>
          </cell>
          <cell r="AI420">
            <v>0</v>
          </cell>
        </row>
        <row r="421">
          <cell r="A421">
            <v>40129</v>
          </cell>
          <cell r="B421">
            <v>61976</v>
          </cell>
          <cell r="C421" t="str">
            <v>41621-1-022</v>
          </cell>
          <cell r="E421">
            <v>401</v>
          </cell>
          <cell r="F421">
            <v>29</v>
          </cell>
          <cell r="G421" t="str">
            <v>DES.S/MULTAS TRANS.PUB(TAXIS)SIN CONCESI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S421">
            <v>0</v>
          </cell>
          <cell r="W421">
            <v>0</v>
          </cell>
          <cell r="X421">
            <v>0</v>
          </cell>
          <cell r="AA421">
            <v>0</v>
          </cell>
          <cell r="AB421">
            <v>0</v>
          </cell>
          <cell r="AE421">
            <v>401</v>
          </cell>
          <cell r="AF421">
            <v>29</v>
          </cell>
          <cell r="AG421" t="str">
            <v>DES.S/MULTAS TRANS.PUB(TAXIS)SIN CONCESI</v>
          </cell>
          <cell r="AH421">
            <v>0</v>
          </cell>
          <cell r="AI421">
            <v>0</v>
          </cell>
        </row>
        <row r="422">
          <cell r="A422">
            <v>40160</v>
          </cell>
          <cell r="B422">
            <v>45102</v>
          </cell>
          <cell r="C422" t="str">
            <v>41441-1-002</v>
          </cell>
          <cell r="D422">
            <v>40160</v>
          </cell>
          <cell r="E422">
            <v>401</v>
          </cell>
          <cell r="F422">
            <v>60</v>
          </cell>
          <cell r="G422" t="str">
            <v>SUBSIDIOS SANCIONES EN CARTAS DE NO PROP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S422">
            <v>0</v>
          </cell>
          <cell r="W422">
            <v>0</v>
          </cell>
          <cell r="X422">
            <v>0</v>
          </cell>
          <cell r="AA422">
            <v>0</v>
          </cell>
          <cell r="AB422">
            <v>0</v>
          </cell>
          <cell r="AE422">
            <v>401</v>
          </cell>
          <cell r="AF422">
            <v>60</v>
          </cell>
          <cell r="AG422" t="str">
            <v>SUBSIDIOS SANCIONES EN CARTAS DE NO PROP</v>
          </cell>
          <cell r="AH422">
            <v>0</v>
          </cell>
          <cell r="AI422">
            <v>0</v>
          </cell>
        </row>
        <row r="423">
          <cell r="A423">
            <v>40161</v>
          </cell>
          <cell r="B423">
            <v>45202</v>
          </cell>
          <cell r="C423" t="str">
            <v>41441-2-002</v>
          </cell>
          <cell r="D423">
            <v>40161</v>
          </cell>
          <cell r="E423">
            <v>401</v>
          </cell>
          <cell r="F423">
            <v>61</v>
          </cell>
          <cell r="G423" t="str">
            <v>SUB SANCIONES POR REG DE CONSTRUCCION</v>
          </cell>
          <cell r="H423">
            <v>-42660</v>
          </cell>
          <cell r="I423">
            <v>-126400</v>
          </cell>
          <cell r="J423">
            <v>-14092</v>
          </cell>
          <cell r="K423">
            <v>-183152</v>
          </cell>
          <cell r="L423">
            <v>-6384</v>
          </cell>
          <cell r="M423">
            <v>-12521</v>
          </cell>
          <cell r="N423">
            <v>-7471</v>
          </cell>
          <cell r="O423">
            <v>-26376</v>
          </cell>
          <cell r="P423">
            <v>-12979</v>
          </cell>
          <cell r="Q423">
            <v>-5303</v>
          </cell>
          <cell r="S423">
            <v>-18282</v>
          </cell>
          <cell r="W423">
            <v>0</v>
          </cell>
          <cell r="X423">
            <v>-227810</v>
          </cell>
          <cell r="AA423">
            <v>0</v>
          </cell>
          <cell r="AB423">
            <v>-227810</v>
          </cell>
          <cell r="AE423">
            <v>401</v>
          </cell>
          <cell r="AF423">
            <v>61</v>
          </cell>
          <cell r="AG423" t="str">
            <v>SUB SANCIONES POR REG DE CONSTRUCCION</v>
          </cell>
          <cell r="AH423">
            <v>-5303</v>
          </cell>
          <cell r="AI423">
            <v>-227810</v>
          </cell>
        </row>
        <row r="424">
          <cell r="A424">
            <v>40162</v>
          </cell>
          <cell r="B424">
            <v>45204</v>
          </cell>
          <cell r="C424" t="str">
            <v>41441-2-004</v>
          </cell>
          <cell r="D424">
            <v>40162</v>
          </cell>
          <cell r="E424">
            <v>401</v>
          </cell>
          <cell r="F424">
            <v>62</v>
          </cell>
          <cell r="G424" t="str">
            <v>SUB SANCIONES PRESENT DE AVISOS DE ENAJ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S424">
            <v>0</v>
          </cell>
          <cell r="W424">
            <v>0</v>
          </cell>
          <cell r="X424">
            <v>0</v>
          </cell>
          <cell r="AA424">
            <v>0</v>
          </cell>
          <cell r="AB424">
            <v>0</v>
          </cell>
          <cell r="AE424">
            <v>401</v>
          </cell>
          <cell r="AF424">
            <v>62</v>
          </cell>
          <cell r="AG424" t="str">
            <v>SUB SANCIONES PRESENT DE AVISOS DE ENAJ</v>
          </cell>
          <cell r="AH424">
            <v>0</v>
          </cell>
          <cell r="AI424">
            <v>0</v>
          </cell>
        </row>
        <row r="425">
          <cell r="A425">
            <v>40163</v>
          </cell>
          <cell r="B425">
            <v>61914</v>
          </cell>
          <cell r="C425" t="str">
            <v>41621-3-001</v>
          </cell>
          <cell r="D425">
            <v>40163</v>
          </cell>
          <cell r="E425">
            <v>401</v>
          </cell>
          <cell r="F425">
            <v>63</v>
          </cell>
          <cell r="G425" t="str">
            <v>SUBSIDIO MULTAS TRANSP.PUB.(TAXI)S/CONCE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  <cell r="S425">
            <v>0</v>
          </cell>
          <cell r="W425">
            <v>0</v>
          </cell>
          <cell r="X425">
            <v>0</v>
          </cell>
          <cell r="AA425">
            <v>0</v>
          </cell>
          <cell r="AB425">
            <v>0</v>
          </cell>
          <cell r="AE425">
            <v>401</v>
          </cell>
          <cell r="AF425">
            <v>63</v>
          </cell>
          <cell r="AG425" t="str">
            <v>SUBSIDIO MULTAS TRANSP.PUB.(TAXI)S/CONCE</v>
          </cell>
          <cell r="AH425">
            <v>0</v>
          </cell>
          <cell r="AI425">
            <v>0</v>
          </cell>
        </row>
        <row r="426">
          <cell r="A426">
            <v>40200</v>
          </cell>
          <cell r="B426">
            <v>45103</v>
          </cell>
          <cell r="C426" t="str">
            <v>41441-1-003</v>
          </cell>
          <cell r="D426">
            <v>40200</v>
          </cell>
          <cell r="E426">
            <v>402</v>
          </cell>
          <cell r="F426">
            <v>0</v>
          </cell>
          <cell r="G426" t="str">
            <v>RECARGOS</v>
          </cell>
          <cell r="H426">
            <v>30</v>
          </cell>
          <cell r="I426">
            <v>0</v>
          </cell>
          <cell r="J426">
            <v>141.54</v>
          </cell>
          <cell r="K426">
            <v>171.54</v>
          </cell>
          <cell r="L426">
            <v>109.91</v>
          </cell>
          <cell r="M426">
            <v>3428</v>
          </cell>
          <cell r="N426">
            <v>175.91</v>
          </cell>
          <cell r="O426">
            <v>3713.8199999999997</v>
          </cell>
          <cell r="P426">
            <v>3839.6</v>
          </cell>
          <cell r="Q426">
            <v>290.94</v>
          </cell>
          <cell r="S426">
            <v>4130.54</v>
          </cell>
          <cell r="W426">
            <v>0</v>
          </cell>
          <cell r="X426">
            <v>8015.9</v>
          </cell>
          <cell r="AA426">
            <v>0</v>
          </cell>
          <cell r="AB426">
            <v>8015.9</v>
          </cell>
          <cell r="AE426">
            <v>402</v>
          </cell>
          <cell r="AF426">
            <v>0</v>
          </cell>
          <cell r="AG426" t="str">
            <v>RECARGOS</v>
          </cell>
          <cell r="AH426">
            <v>290.94</v>
          </cell>
          <cell r="AI426">
            <v>8015.9</v>
          </cell>
        </row>
        <row r="427">
          <cell r="A427">
            <v>40201</v>
          </cell>
          <cell r="B427">
            <v>17301</v>
          </cell>
          <cell r="C427" t="str">
            <v>41171-3-001</v>
          </cell>
          <cell r="D427">
            <v>40201</v>
          </cell>
          <cell r="E427">
            <v>402</v>
          </cell>
          <cell r="F427">
            <v>1</v>
          </cell>
          <cell r="G427" t="str">
            <v>RECARGOS I.S.N. FISCALIZ.</v>
          </cell>
          <cell r="H427">
            <v>98106</v>
          </cell>
          <cell r="I427">
            <v>69651</v>
          </cell>
          <cell r="J427">
            <v>223676</v>
          </cell>
          <cell r="K427">
            <v>391433</v>
          </cell>
          <cell r="L427">
            <v>48965</v>
          </cell>
          <cell r="M427">
            <v>75379.09</v>
          </cell>
          <cell r="N427">
            <v>103448.32000000001</v>
          </cell>
          <cell r="O427">
            <v>227792.41</v>
          </cell>
          <cell r="P427">
            <v>262294.34999999998</v>
          </cell>
          <cell r="Q427">
            <v>0</v>
          </cell>
          <cell r="S427">
            <v>262294.34999999998</v>
          </cell>
          <cell r="W427">
            <v>0</v>
          </cell>
          <cell r="X427">
            <v>881519.76</v>
          </cell>
          <cell r="AA427">
            <v>0</v>
          </cell>
          <cell r="AB427">
            <v>881519.76</v>
          </cell>
          <cell r="AE427">
            <v>402</v>
          </cell>
          <cell r="AF427">
            <v>1</v>
          </cell>
          <cell r="AG427" t="str">
            <v>RECARGOS I.S.N. FISCALIZ.</v>
          </cell>
          <cell r="AH427">
            <v>0</v>
          </cell>
          <cell r="AI427">
            <v>881519.76</v>
          </cell>
        </row>
        <row r="428">
          <cell r="A428">
            <v>40203</v>
          </cell>
          <cell r="B428">
            <v>17201</v>
          </cell>
          <cell r="C428" t="str">
            <v>41171-2-001</v>
          </cell>
          <cell r="D428">
            <v>40203</v>
          </cell>
          <cell r="E428">
            <v>402</v>
          </cell>
          <cell r="F428">
            <v>3</v>
          </cell>
          <cell r="G428" t="str">
            <v>RECARGOS DE IMP.DE TRANSMISION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Q428">
            <v>0</v>
          </cell>
          <cell r="S428">
            <v>0</v>
          </cell>
          <cell r="W428">
            <v>0</v>
          </cell>
          <cell r="X428">
            <v>0</v>
          </cell>
          <cell r="AA428">
            <v>0</v>
          </cell>
          <cell r="AB428">
            <v>0</v>
          </cell>
          <cell r="AE428">
            <v>402</v>
          </cell>
          <cell r="AF428">
            <v>3</v>
          </cell>
          <cell r="AG428" t="str">
            <v>RECARGOS DE IMP.DE TRANSMISION</v>
          </cell>
          <cell r="AH428">
            <v>0</v>
          </cell>
          <cell r="AI428">
            <v>0</v>
          </cell>
        </row>
        <row r="429">
          <cell r="A429">
            <v>40204</v>
          </cell>
          <cell r="B429">
            <v>17302</v>
          </cell>
          <cell r="C429" t="str">
            <v>41171-3-002</v>
          </cell>
          <cell r="D429">
            <v>40204</v>
          </cell>
          <cell r="E429">
            <v>402</v>
          </cell>
          <cell r="F429">
            <v>4</v>
          </cell>
          <cell r="G429" t="str">
            <v>RECARGOS DEL I.S.N</v>
          </cell>
          <cell r="H429">
            <v>445418.89</v>
          </cell>
          <cell r="I429">
            <v>632959.77</v>
          </cell>
          <cell r="J429">
            <v>516162.74</v>
          </cell>
          <cell r="K429">
            <v>1594541.4000000001</v>
          </cell>
          <cell r="L429">
            <v>510760.78</v>
          </cell>
          <cell r="M429">
            <v>679821.64</v>
          </cell>
          <cell r="N429">
            <v>833330.15</v>
          </cell>
          <cell r="O429">
            <v>2023912.5699999998</v>
          </cell>
          <cell r="P429">
            <v>651229.81000000006</v>
          </cell>
          <cell r="Q429">
            <v>976823.86</v>
          </cell>
          <cell r="S429">
            <v>1628053.67</v>
          </cell>
          <cell r="W429">
            <v>0</v>
          </cell>
          <cell r="X429">
            <v>5246507.6399999997</v>
          </cell>
          <cell r="AA429">
            <v>0</v>
          </cell>
          <cell r="AB429">
            <v>5246507.6399999997</v>
          </cell>
          <cell r="AE429">
            <v>402</v>
          </cell>
          <cell r="AF429">
            <v>4</v>
          </cell>
          <cell r="AG429" t="str">
            <v>RECARGOS DEL I.S.N</v>
          </cell>
          <cell r="AH429">
            <v>976823.86</v>
          </cell>
          <cell r="AI429">
            <v>5246507.6399999997</v>
          </cell>
        </row>
        <row r="430">
          <cell r="A430">
            <v>40205</v>
          </cell>
          <cell r="B430">
            <v>17101</v>
          </cell>
          <cell r="C430" t="str">
            <v>41171-1-001</v>
          </cell>
          <cell r="D430">
            <v>40205</v>
          </cell>
          <cell r="E430">
            <v>402</v>
          </cell>
          <cell r="F430">
            <v>5</v>
          </cell>
          <cell r="G430" t="str">
            <v>RECARGOS DEL IMP.SOBRE HOSPEDAJE</v>
          </cell>
          <cell r="H430">
            <v>1335.55</v>
          </cell>
          <cell r="I430">
            <v>2920.81</v>
          </cell>
          <cell r="J430">
            <v>4366.62</v>
          </cell>
          <cell r="K430">
            <v>8622.98</v>
          </cell>
          <cell r="L430">
            <v>8460.1</v>
          </cell>
          <cell r="M430">
            <v>3310.17</v>
          </cell>
          <cell r="N430">
            <v>2472.52</v>
          </cell>
          <cell r="O430">
            <v>14242.79</v>
          </cell>
          <cell r="P430">
            <v>90568.33</v>
          </cell>
          <cell r="Q430">
            <v>7164.79</v>
          </cell>
          <cell r="S430">
            <v>97733.119999999995</v>
          </cell>
          <cell r="W430">
            <v>0</v>
          </cell>
          <cell r="X430">
            <v>120598.89</v>
          </cell>
          <cell r="AA430">
            <v>0</v>
          </cell>
          <cell r="AB430">
            <v>120598.89</v>
          </cell>
          <cell r="AE430">
            <v>402</v>
          </cell>
          <cell r="AF430">
            <v>5</v>
          </cell>
          <cell r="AG430" t="str">
            <v>RECARGOS DEL IMP.SOBRE HOSPEDAJE</v>
          </cell>
          <cell r="AH430">
            <v>7164.79</v>
          </cell>
          <cell r="AI430">
            <v>120598.89</v>
          </cell>
        </row>
        <row r="431">
          <cell r="A431">
            <v>40206</v>
          </cell>
          <cell r="B431">
            <v>61939</v>
          </cell>
          <cell r="C431" t="str">
            <v>41691-3-002</v>
          </cell>
          <cell r="D431">
            <v>40206</v>
          </cell>
          <cell r="E431">
            <v>402</v>
          </cell>
          <cell r="F431">
            <v>6</v>
          </cell>
          <cell r="G431" t="str">
            <v>INTERESES POR PLAZO I.S.N.</v>
          </cell>
          <cell r="H431">
            <v>72905.850000000006</v>
          </cell>
          <cell r="I431">
            <v>72874.63</v>
          </cell>
          <cell r="J431">
            <v>73364.83</v>
          </cell>
          <cell r="K431">
            <v>219145.31</v>
          </cell>
          <cell r="L431">
            <v>80192.289999999994</v>
          </cell>
          <cell r="M431">
            <v>53692.35</v>
          </cell>
          <cell r="N431">
            <v>71644.990000000005</v>
          </cell>
          <cell r="O431">
            <v>205529.63</v>
          </cell>
          <cell r="P431">
            <v>82594.94</v>
          </cell>
          <cell r="Q431">
            <v>54570.49</v>
          </cell>
          <cell r="S431">
            <v>137165.43</v>
          </cell>
          <cell r="W431">
            <v>0</v>
          </cell>
          <cell r="X431">
            <v>561840.37</v>
          </cell>
          <cell r="AA431">
            <v>0</v>
          </cell>
          <cell r="AB431">
            <v>561840.37</v>
          </cell>
          <cell r="AE431">
            <v>402</v>
          </cell>
          <cell r="AF431">
            <v>6</v>
          </cell>
          <cell r="AG431" t="str">
            <v>INTERESES POR PLAZO I.S.N.</v>
          </cell>
          <cell r="AH431">
            <v>54570.49</v>
          </cell>
          <cell r="AI431">
            <v>561840.37</v>
          </cell>
        </row>
        <row r="432">
          <cell r="A432">
            <v>40209</v>
          </cell>
          <cell r="B432">
            <v>61937</v>
          </cell>
          <cell r="C432" t="str">
            <v>41681-1-002</v>
          </cell>
          <cell r="D432">
            <v>40209</v>
          </cell>
          <cell r="E432">
            <v>402</v>
          </cell>
          <cell r="F432">
            <v>9</v>
          </cell>
          <cell r="G432" t="str">
            <v>RECARGOS X MULTAS AGENCIA EST.DE TRANSP.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S432">
            <v>0</v>
          </cell>
          <cell r="W432">
            <v>0</v>
          </cell>
          <cell r="X432">
            <v>0</v>
          </cell>
          <cell r="AA432">
            <v>0</v>
          </cell>
          <cell r="AB432">
            <v>0</v>
          </cell>
          <cell r="AE432">
            <v>402</v>
          </cell>
          <cell r="AF432">
            <v>9</v>
          </cell>
          <cell r="AG432" t="str">
            <v>RECARGOS X MULTAS AGENCIA EST.DE TRANSP.</v>
          </cell>
          <cell r="AH432">
            <v>0</v>
          </cell>
          <cell r="AI432">
            <v>0</v>
          </cell>
        </row>
        <row r="433">
          <cell r="A433">
            <v>40210</v>
          </cell>
          <cell r="B433">
            <v>61938</v>
          </cell>
          <cell r="C433" t="str">
            <v>41691-3-001</v>
          </cell>
          <cell r="D433">
            <v>40210</v>
          </cell>
          <cell r="E433">
            <v>402</v>
          </cell>
          <cell r="F433">
            <v>10</v>
          </cell>
          <cell r="G433" t="str">
            <v>INTS.X PLAZO X MULT.ESTAT.DIR.CRED.Y COB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  <cell r="S433">
            <v>0</v>
          </cell>
          <cell r="W433">
            <v>0</v>
          </cell>
          <cell r="X433">
            <v>0</v>
          </cell>
          <cell r="AA433">
            <v>0</v>
          </cell>
          <cell r="AB433">
            <v>0</v>
          </cell>
          <cell r="AE433">
            <v>402</v>
          </cell>
          <cell r="AF433">
            <v>10</v>
          </cell>
          <cell r="AG433" t="str">
            <v>INTS.X PLAZO X MULT.ESTAT.DIR.CRED.Y COB</v>
          </cell>
          <cell r="AH433">
            <v>0</v>
          </cell>
          <cell r="AI433">
            <v>0</v>
          </cell>
        </row>
        <row r="434">
          <cell r="A434">
            <v>40211</v>
          </cell>
          <cell r="B434">
            <v>17303</v>
          </cell>
          <cell r="C434" t="str">
            <v>41171-3-003</v>
          </cell>
          <cell r="D434">
            <v>40211</v>
          </cell>
          <cell r="E434">
            <v>402</v>
          </cell>
          <cell r="F434">
            <v>11</v>
          </cell>
          <cell r="G434" t="str">
            <v>SUB.DE RECARGOS DE IMPUESTO S/NOMINAS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S434">
            <v>0</v>
          </cell>
          <cell r="W434">
            <v>0</v>
          </cell>
          <cell r="X434">
            <v>0</v>
          </cell>
          <cell r="AA434">
            <v>0</v>
          </cell>
          <cell r="AB434">
            <v>0</v>
          </cell>
          <cell r="AE434">
            <v>402</v>
          </cell>
          <cell r="AF434">
            <v>11</v>
          </cell>
          <cell r="AG434" t="str">
            <v>SUB.DE RECARGOS DE IMPUESTO S/NOMINAS</v>
          </cell>
          <cell r="AH434">
            <v>0</v>
          </cell>
          <cell r="AI434">
            <v>0</v>
          </cell>
        </row>
        <row r="435">
          <cell r="A435">
            <v>40212</v>
          </cell>
          <cell r="B435">
            <v>61936</v>
          </cell>
          <cell r="C435" t="str">
            <v>41681-1-001</v>
          </cell>
          <cell r="D435">
            <v>40212</v>
          </cell>
          <cell r="E435">
            <v>402</v>
          </cell>
          <cell r="F435">
            <v>12</v>
          </cell>
          <cell r="G435" t="str">
            <v>RECARGOS PLUSVALIA LINCOLN</v>
          </cell>
          <cell r="H435">
            <v>6426.59</v>
          </cell>
          <cell r="I435">
            <v>0</v>
          </cell>
          <cell r="J435">
            <v>11705.11</v>
          </cell>
          <cell r="K435">
            <v>18131.7</v>
          </cell>
          <cell r="L435">
            <v>48332.9</v>
          </cell>
          <cell r="M435">
            <v>10439.9</v>
          </cell>
          <cell r="N435">
            <v>773.32</v>
          </cell>
          <cell r="O435">
            <v>59546.12</v>
          </cell>
          <cell r="P435">
            <v>18069.25</v>
          </cell>
          <cell r="Q435">
            <v>2215.85</v>
          </cell>
          <cell r="S435">
            <v>20285.099999999999</v>
          </cell>
          <cell r="W435">
            <v>0</v>
          </cell>
          <cell r="X435">
            <v>97962.92</v>
          </cell>
          <cell r="AA435">
            <v>0</v>
          </cell>
          <cell r="AB435">
            <v>97962.92</v>
          </cell>
          <cell r="AE435">
            <v>402</v>
          </cell>
          <cell r="AF435">
            <v>12</v>
          </cell>
          <cell r="AG435" t="str">
            <v>RECARGOS PLUSVALIA LINCOLN</v>
          </cell>
          <cell r="AH435">
            <v>2215.85</v>
          </cell>
          <cell r="AI435">
            <v>97962.92</v>
          </cell>
        </row>
        <row r="436">
          <cell r="A436">
            <v>40300</v>
          </cell>
          <cell r="B436">
            <v>61915</v>
          </cell>
          <cell r="C436" t="str">
            <v>41621-4-001</v>
          </cell>
          <cell r="D436">
            <v>40300</v>
          </cell>
          <cell r="E436">
            <v>403</v>
          </cell>
          <cell r="F436">
            <v>0</v>
          </cell>
          <cell r="G436" t="str">
            <v>SANCIONES</v>
          </cell>
          <cell r="H436">
            <v>125175.64</v>
          </cell>
          <cell r="I436">
            <v>55650.93</v>
          </cell>
          <cell r="J436">
            <v>66291.44</v>
          </cell>
          <cell r="K436">
            <v>247118.01</v>
          </cell>
          <cell r="L436">
            <v>345603.4</v>
          </cell>
          <cell r="M436">
            <v>195274.69</v>
          </cell>
          <cell r="N436">
            <v>187742.25</v>
          </cell>
          <cell r="O436">
            <v>728620.34000000008</v>
          </cell>
          <cell r="P436">
            <v>178268.45</v>
          </cell>
          <cell r="Q436">
            <v>206890.74</v>
          </cell>
          <cell r="S436">
            <v>385159.19</v>
          </cell>
          <cell r="W436">
            <v>0</v>
          </cell>
          <cell r="X436">
            <v>1360897.54</v>
          </cell>
          <cell r="AA436">
            <v>0</v>
          </cell>
          <cell r="AB436">
            <v>1360897.54</v>
          </cell>
          <cell r="AE436">
            <v>403</v>
          </cell>
          <cell r="AF436">
            <v>0</v>
          </cell>
          <cell r="AG436" t="str">
            <v>SANCIONES</v>
          </cell>
          <cell r="AH436">
            <v>206890.74</v>
          </cell>
          <cell r="AI436">
            <v>1360897.54</v>
          </cell>
        </row>
        <row r="437">
          <cell r="A437">
            <v>40302</v>
          </cell>
          <cell r="B437">
            <v>17102</v>
          </cell>
          <cell r="C437" t="str">
            <v>41171-1-002</v>
          </cell>
          <cell r="D437">
            <v>40302</v>
          </cell>
          <cell r="E437">
            <v>403</v>
          </cell>
          <cell r="F437">
            <v>2</v>
          </cell>
          <cell r="G437" t="str">
            <v>SANCIONES IMPUESTO SOBRE HOSPEDAJE</v>
          </cell>
          <cell r="H437">
            <v>0</v>
          </cell>
          <cell r="I437">
            <v>118</v>
          </cell>
          <cell r="J437">
            <v>2369.8000000000002</v>
          </cell>
          <cell r="K437">
            <v>2487.8000000000002</v>
          </cell>
          <cell r="L437">
            <v>33448</v>
          </cell>
          <cell r="M437">
            <v>0</v>
          </cell>
          <cell r="N437">
            <v>2013</v>
          </cell>
          <cell r="O437">
            <v>35461</v>
          </cell>
          <cell r="P437">
            <v>6097</v>
          </cell>
          <cell r="Q437">
            <v>5710</v>
          </cell>
          <cell r="S437">
            <v>11807</v>
          </cell>
          <cell r="W437">
            <v>0</v>
          </cell>
          <cell r="X437">
            <v>49755.8</v>
          </cell>
          <cell r="AA437">
            <v>0</v>
          </cell>
          <cell r="AB437">
            <v>49755.8</v>
          </cell>
          <cell r="AE437">
            <v>403</v>
          </cell>
          <cell r="AF437">
            <v>2</v>
          </cell>
          <cell r="AG437" t="str">
            <v>SANCIONES IMPUESTO SOBRE HOSPEDAJE</v>
          </cell>
          <cell r="AH437">
            <v>5710</v>
          </cell>
          <cell r="AI437">
            <v>49755.8</v>
          </cell>
        </row>
        <row r="438">
          <cell r="A438">
            <v>40305</v>
          </cell>
          <cell r="B438">
            <v>17304</v>
          </cell>
          <cell r="C438" t="str">
            <v>41171-3-004</v>
          </cell>
          <cell r="D438">
            <v>40305</v>
          </cell>
          <cell r="E438">
            <v>403</v>
          </cell>
          <cell r="F438">
            <v>5</v>
          </cell>
          <cell r="G438" t="str">
            <v>SANCIONES I.S.N.</v>
          </cell>
          <cell r="H438">
            <v>207838.41</v>
          </cell>
          <cell r="I438">
            <v>883594.72</v>
          </cell>
          <cell r="J438">
            <v>429352.78</v>
          </cell>
          <cell r="K438">
            <v>1520785.91</v>
          </cell>
          <cell r="L438">
            <v>511963.37</v>
          </cell>
          <cell r="M438">
            <v>448188.53</v>
          </cell>
          <cell r="N438">
            <v>563657.02</v>
          </cell>
          <cell r="O438">
            <v>1523808.92</v>
          </cell>
          <cell r="P438">
            <v>364842.6</v>
          </cell>
          <cell r="Q438">
            <v>617895.81999999995</v>
          </cell>
          <cell r="S438">
            <v>982738.41999999993</v>
          </cell>
          <cell r="W438">
            <v>0</v>
          </cell>
          <cell r="X438">
            <v>4027333.25</v>
          </cell>
          <cell r="AA438">
            <v>0</v>
          </cell>
          <cell r="AB438">
            <v>4027333.25</v>
          </cell>
          <cell r="AE438">
            <v>403</v>
          </cell>
          <cell r="AF438">
            <v>5</v>
          </cell>
          <cell r="AG438" t="str">
            <v>SANCIONES I.S.N.</v>
          </cell>
          <cell r="AH438">
            <v>617895.81999999995</v>
          </cell>
          <cell r="AI438">
            <v>4027333.25</v>
          </cell>
        </row>
        <row r="439">
          <cell r="A439">
            <v>40306</v>
          </cell>
          <cell r="B439">
            <v>17312</v>
          </cell>
          <cell r="C439" t="str">
            <v>41171-3-012</v>
          </cell>
          <cell r="E439">
            <v>403</v>
          </cell>
          <cell r="F439">
            <v>6</v>
          </cell>
          <cell r="G439" t="str">
            <v>DESC.S/SANCION DE IMPUESTO SOBRE NOMINAS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S439">
            <v>0</v>
          </cell>
          <cell r="W439">
            <v>0</v>
          </cell>
          <cell r="X439">
            <v>0</v>
          </cell>
          <cell r="AA439">
            <v>0</v>
          </cell>
          <cell r="AB439">
            <v>0</v>
          </cell>
          <cell r="AE439">
            <v>403</v>
          </cell>
          <cell r="AF439">
            <v>6</v>
          </cell>
          <cell r="AG439" t="str">
            <v>DESC.S/SANCION DE IMPUESTO SOBRE NOMINAS</v>
          </cell>
          <cell r="AH439">
            <v>0</v>
          </cell>
          <cell r="AI439">
            <v>0</v>
          </cell>
        </row>
        <row r="440">
          <cell r="A440">
            <v>40311</v>
          </cell>
          <cell r="B440">
            <v>17305</v>
          </cell>
          <cell r="C440" t="str">
            <v>41171-3-005</v>
          </cell>
          <cell r="D440">
            <v>40311</v>
          </cell>
          <cell r="E440">
            <v>403</v>
          </cell>
          <cell r="F440">
            <v>11</v>
          </cell>
          <cell r="G440" t="str">
            <v>CONDONACION DE SANCIONES DE ISN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S440">
            <v>0</v>
          </cell>
          <cell r="W440">
            <v>0</v>
          </cell>
          <cell r="X440">
            <v>0</v>
          </cell>
          <cell r="AA440">
            <v>0</v>
          </cell>
          <cell r="AB440">
            <v>0</v>
          </cell>
          <cell r="AE440">
            <v>403</v>
          </cell>
          <cell r="AF440">
            <v>11</v>
          </cell>
          <cell r="AG440" t="str">
            <v>CONDONACION DE SANCIONES DE ISN</v>
          </cell>
          <cell r="AH440">
            <v>0</v>
          </cell>
          <cell r="AI440">
            <v>0</v>
          </cell>
        </row>
        <row r="441">
          <cell r="A441">
            <v>40400</v>
          </cell>
          <cell r="B441">
            <v>61949</v>
          </cell>
          <cell r="C441" t="str">
            <v>41691-3-010</v>
          </cell>
          <cell r="D441">
            <v>40400</v>
          </cell>
          <cell r="E441">
            <v>404</v>
          </cell>
          <cell r="F441">
            <v>0</v>
          </cell>
          <cell r="G441" t="str">
            <v>CONMUTACION DE PENAS</v>
          </cell>
          <cell r="H441">
            <v>78000</v>
          </cell>
          <cell r="I441">
            <v>111478</v>
          </cell>
          <cell r="J441">
            <v>114178.8</v>
          </cell>
          <cell r="K441">
            <v>303656.8</v>
          </cell>
          <cell r="L441">
            <v>33000</v>
          </cell>
          <cell r="M441">
            <v>173925.5</v>
          </cell>
          <cell r="N441">
            <v>108313.5</v>
          </cell>
          <cell r="O441">
            <v>315239</v>
          </cell>
          <cell r="P441">
            <v>38363.199999999997</v>
          </cell>
          <cell r="Q441">
            <v>32640</v>
          </cell>
          <cell r="S441">
            <v>71003.199999999997</v>
          </cell>
          <cell r="W441">
            <v>0</v>
          </cell>
          <cell r="X441">
            <v>689899</v>
          </cell>
          <cell r="AA441">
            <v>0</v>
          </cell>
          <cell r="AB441">
            <v>689899</v>
          </cell>
          <cell r="AE441">
            <v>404</v>
          </cell>
          <cell r="AF441">
            <v>0</v>
          </cell>
          <cell r="AG441" t="str">
            <v>CONMUTACION DE PENAS</v>
          </cell>
          <cell r="AH441">
            <v>32640</v>
          </cell>
          <cell r="AI441">
            <v>689899</v>
          </cell>
        </row>
        <row r="442">
          <cell r="A442">
            <v>40500</v>
          </cell>
          <cell r="B442">
            <v>61917</v>
          </cell>
          <cell r="C442" t="str">
            <v>41621-5-001</v>
          </cell>
          <cell r="D442">
            <v>40500</v>
          </cell>
          <cell r="E442">
            <v>405</v>
          </cell>
          <cell r="F442">
            <v>0</v>
          </cell>
          <cell r="G442" t="str">
            <v>GASTOS DE EJECUCION</v>
          </cell>
          <cell r="H442">
            <v>6459.6</v>
          </cell>
          <cell r="I442">
            <v>61712.97</v>
          </cell>
          <cell r="J442">
            <v>26225.53</v>
          </cell>
          <cell r="K442">
            <v>94398.1</v>
          </cell>
          <cell r="L442">
            <v>54238.51</v>
          </cell>
          <cell r="M442">
            <v>43594.71</v>
          </cell>
          <cell r="N442">
            <v>87560.4</v>
          </cell>
          <cell r="O442">
            <v>185393.62</v>
          </cell>
          <cell r="P442">
            <v>31781.86</v>
          </cell>
          <cell r="Q442">
            <v>104706.57</v>
          </cell>
          <cell r="S442">
            <v>136488.43</v>
          </cell>
          <cell r="W442">
            <v>0</v>
          </cell>
          <cell r="X442">
            <v>416280.15</v>
          </cell>
          <cell r="AA442">
            <v>0</v>
          </cell>
          <cell r="AB442">
            <v>416280.15</v>
          </cell>
          <cell r="AE442">
            <v>405</v>
          </cell>
          <cell r="AF442">
            <v>0</v>
          </cell>
          <cell r="AG442" t="str">
            <v>GASTOS DE EJECUCION</v>
          </cell>
          <cell r="AH442">
            <v>104706.57</v>
          </cell>
          <cell r="AI442">
            <v>416280.15</v>
          </cell>
        </row>
        <row r="443">
          <cell r="A443">
            <v>40502</v>
          </cell>
          <cell r="B443">
            <v>61942</v>
          </cell>
          <cell r="C443" t="str">
            <v>41681-1-004</v>
          </cell>
          <cell r="D443">
            <v>40502</v>
          </cell>
          <cell r="E443">
            <v>405</v>
          </cell>
          <cell r="F443">
            <v>2</v>
          </cell>
          <cell r="G443" t="str">
            <v>GASTOS D/EJEC.X MULT.AGENCIA EST.D/TRANS</v>
          </cell>
          <cell r="H443">
            <v>0</v>
          </cell>
          <cell r="I443">
            <v>61</v>
          </cell>
          <cell r="J443">
            <v>0</v>
          </cell>
          <cell r="K443">
            <v>61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S443">
            <v>0</v>
          </cell>
          <cell r="W443">
            <v>0</v>
          </cell>
          <cell r="X443">
            <v>61</v>
          </cell>
          <cell r="AA443">
            <v>0</v>
          </cell>
          <cell r="AB443">
            <v>61</v>
          </cell>
          <cell r="AE443">
            <v>405</v>
          </cell>
          <cell r="AF443">
            <v>2</v>
          </cell>
          <cell r="AG443" t="str">
            <v>GASTOS D/EJEC.X MULT.AGENCIA EST.D/TRANS</v>
          </cell>
          <cell r="AH443">
            <v>0</v>
          </cell>
          <cell r="AI443">
            <v>61</v>
          </cell>
        </row>
        <row r="444">
          <cell r="A444">
            <v>40503</v>
          </cell>
          <cell r="B444">
            <v>17306</v>
          </cell>
          <cell r="C444" t="str">
            <v>41171-3-006</v>
          </cell>
          <cell r="D444">
            <v>40503</v>
          </cell>
          <cell r="E444">
            <v>405</v>
          </cell>
          <cell r="F444">
            <v>3</v>
          </cell>
          <cell r="G444" t="str">
            <v>GASTOS DE EJECUCION I.S.N.</v>
          </cell>
          <cell r="H444">
            <v>100336.83</v>
          </cell>
          <cell r="I444">
            <v>165945.75</v>
          </cell>
          <cell r="J444">
            <v>143745.72</v>
          </cell>
          <cell r="K444">
            <v>410028.30000000005</v>
          </cell>
          <cell r="L444">
            <v>128028.26</v>
          </cell>
          <cell r="M444">
            <v>164200.29</v>
          </cell>
          <cell r="N444">
            <v>191621.68</v>
          </cell>
          <cell r="O444">
            <v>483850.23</v>
          </cell>
          <cell r="P444">
            <v>130269.39</v>
          </cell>
          <cell r="Q444">
            <v>192344.16</v>
          </cell>
          <cell r="S444">
            <v>322613.55</v>
          </cell>
          <cell r="W444">
            <v>0</v>
          </cell>
          <cell r="X444">
            <v>1216492.08</v>
          </cell>
          <cell r="AA444">
            <v>0</v>
          </cell>
          <cell r="AB444">
            <v>1216492.08</v>
          </cell>
          <cell r="AE444">
            <v>405</v>
          </cell>
          <cell r="AF444">
            <v>3</v>
          </cell>
          <cell r="AG444" t="str">
            <v>GASTOS DE EJECUCION I.S.N.</v>
          </cell>
          <cell r="AH444">
            <v>192344.16</v>
          </cell>
          <cell r="AI444">
            <v>1216492.08</v>
          </cell>
        </row>
        <row r="445">
          <cell r="A445">
            <v>40504</v>
          </cell>
          <cell r="B445">
            <v>17103</v>
          </cell>
          <cell r="C445" t="str">
            <v>41171-1-003</v>
          </cell>
          <cell r="D445">
            <v>40504</v>
          </cell>
          <cell r="E445">
            <v>405</v>
          </cell>
          <cell r="F445">
            <v>4</v>
          </cell>
          <cell r="G445" t="str">
            <v>GASTOS DE EJECUCION IMP.SOBRE HOSPEDAJE</v>
          </cell>
          <cell r="H445">
            <v>497.2</v>
          </cell>
          <cell r="I445">
            <v>61</v>
          </cell>
          <cell r="J445">
            <v>1620.1</v>
          </cell>
          <cell r="K445">
            <v>2178.3000000000002</v>
          </cell>
          <cell r="L445">
            <v>3732.2</v>
          </cell>
          <cell r="M445">
            <v>0</v>
          </cell>
          <cell r="N445">
            <v>1662.8</v>
          </cell>
          <cell r="O445">
            <v>5395</v>
          </cell>
          <cell r="P445">
            <v>1233.7</v>
          </cell>
          <cell r="Q445">
            <v>1043.5</v>
          </cell>
          <cell r="S445">
            <v>2277.1999999999998</v>
          </cell>
          <cell r="W445">
            <v>0</v>
          </cell>
          <cell r="X445">
            <v>9850.5</v>
          </cell>
          <cell r="AA445">
            <v>0</v>
          </cell>
          <cell r="AB445">
            <v>9850.5</v>
          </cell>
          <cell r="AE445">
            <v>405</v>
          </cell>
          <cell r="AF445">
            <v>4</v>
          </cell>
          <cell r="AG445" t="str">
            <v>GASTOS DE EJECUCION IMP.SOBRE HOSPEDAJE</v>
          </cell>
          <cell r="AH445">
            <v>1043.5</v>
          </cell>
          <cell r="AI445">
            <v>9850.5</v>
          </cell>
        </row>
        <row r="446">
          <cell r="A446">
            <v>40505</v>
          </cell>
          <cell r="B446">
            <v>61941</v>
          </cell>
          <cell r="C446" t="str">
            <v>41681-1-003</v>
          </cell>
          <cell r="D446">
            <v>40505</v>
          </cell>
          <cell r="E446">
            <v>405</v>
          </cell>
          <cell r="F446">
            <v>5</v>
          </cell>
          <cell r="G446" t="str">
            <v>GASTOS DE EJECUCION CHEQUES NO PAG.</v>
          </cell>
          <cell r="H446">
            <v>63080.29</v>
          </cell>
          <cell r="I446">
            <v>16370.28</v>
          </cell>
          <cell r="J446">
            <v>15455.24</v>
          </cell>
          <cell r="K446">
            <v>94905.810000000012</v>
          </cell>
          <cell r="L446">
            <v>73974.77</v>
          </cell>
          <cell r="M446">
            <v>77163.520000000004</v>
          </cell>
          <cell r="N446">
            <v>35805.379999999997</v>
          </cell>
          <cell r="O446">
            <v>186943.67</v>
          </cell>
          <cell r="P446">
            <v>85132.81</v>
          </cell>
          <cell r="Q446">
            <v>41380.83</v>
          </cell>
          <cell r="S446">
            <v>126513.64</v>
          </cell>
          <cell r="W446">
            <v>0</v>
          </cell>
          <cell r="X446">
            <v>408363.12</v>
          </cell>
          <cell r="AA446">
            <v>0</v>
          </cell>
          <cell r="AB446">
            <v>408363.12</v>
          </cell>
          <cell r="AE446">
            <v>405</v>
          </cell>
          <cell r="AF446">
            <v>5</v>
          </cell>
          <cell r="AG446" t="str">
            <v>GASTOS DE EJECUCION CHEQUES NO PAG.</v>
          </cell>
          <cell r="AH446">
            <v>41380.83</v>
          </cell>
          <cell r="AI446">
            <v>408363.12</v>
          </cell>
        </row>
        <row r="447">
          <cell r="A447">
            <v>40506</v>
          </cell>
          <cell r="B447">
            <v>17203</v>
          </cell>
          <cell r="C447" t="str">
            <v>41171-2-003</v>
          </cell>
          <cell r="D447">
            <v>40506</v>
          </cell>
          <cell r="E447">
            <v>405</v>
          </cell>
          <cell r="F447">
            <v>6</v>
          </cell>
          <cell r="G447" t="str">
            <v>GASTOS DE EJEC.TRANS.VEH.MOTOR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S447">
            <v>0</v>
          </cell>
          <cell r="W447">
            <v>0</v>
          </cell>
          <cell r="X447">
            <v>0</v>
          </cell>
          <cell r="AA447">
            <v>0</v>
          </cell>
          <cell r="AB447">
            <v>0</v>
          </cell>
          <cell r="AE447">
            <v>405</v>
          </cell>
          <cell r="AF447">
            <v>6</v>
          </cell>
          <cell r="AG447" t="str">
            <v>GASTOS DE EJEC.TRANS.VEH.MOTOR</v>
          </cell>
          <cell r="AH447">
            <v>0</v>
          </cell>
          <cell r="AI447">
            <v>0</v>
          </cell>
        </row>
        <row r="448">
          <cell r="A448">
            <v>40507</v>
          </cell>
          <cell r="B448">
            <v>61943</v>
          </cell>
          <cell r="C448" t="str">
            <v>41691-3-005</v>
          </cell>
          <cell r="D448">
            <v>40507</v>
          </cell>
          <cell r="E448">
            <v>405</v>
          </cell>
          <cell r="F448">
            <v>7</v>
          </cell>
          <cell r="G448" t="str">
            <v>COBRO DE GASTOS EXTRAORDINARIOS</v>
          </cell>
          <cell r="H448">
            <v>36403.339999999997</v>
          </cell>
          <cell r="I448">
            <v>1445</v>
          </cell>
          <cell r="J448">
            <v>4706</v>
          </cell>
          <cell r="K448">
            <v>42554.34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250</v>
          </cell>
          <cell r="Q448">
            <v>6363.73</v>
          </cell>
          <cell r="S448">
            <v>6613.73</v>
          </cell>
          <cell r="W448">
            <v>0</v>
          </cell>
          <cell r="X448">
            <v>49168.069999999992</v>
          </cell>
          <cell r="AA448">
            <v>0</v>
          </cell>
          <cell r="AB448">
            <v>49168.07</v>
          </cell>
          <cell r="AE448">
            <v>405</v>
          </cell>
          <cell r="AF448">
            <v>7</v>
          </cell>
          <cell r="AG448" t="str">
            <v>INGRESOS POR GTS EXTRAORDINAR.CRED Y COB</v>
          </cell>
          <cell r="AH448">
            <v>6363.73</v>
          </cell>
          <cell r="AI448">
            <v>49168.07</v>
          </cell>
        </row>
        <row r="449">
          <cell r="A449">
            <v>40509</v>
          </cell>
          <cell r="B449">
            <v>61944</v>
          </cell>
          <cell r="C449" t="str">
            <v>41691-3-004</v>
          </cell>
          <cell r="D449">
            <v>40509</v>
          </cell>
          <cell r="E449">
            <v>405</v>
          </cell>
          <cell r="F449">
            <v>9</v>
          </cell>
          <cell r="G449" t="str">
            <v>GASTOS DE COBRANZAS PLUSVALIA LINCOLN</v>
          </cell>
          <cell r="H449">
            <v>0</v>
          </cell>
          <cell r="I449">
            <v>29485.54</v>
          </cell>
          <cell r="J449">
            <v>0</v>
          </cell>
          <cell r="K449">
            <v>29485.54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S449">
            <v>0</v>
          </cell>
          <cell r="W449">
            <v>0</v>
          </cell>
          <cell r="X449">
            <v>29485.54</v>
          </cell>
          <cell r="AA449">
            <v>0</v>
          </cell>
          <cell r="AB449">
            <v>29485.54</v>
          </cell>
          <cell r="AE449">
            <v>405</v>
          </cell>
          <cell r="AF449">
            <v>9</v>
          </cell>
          <cell r="AG449" t="str">
            <v>GASTOS DE COBRANZAS PLUSVALIA LINCOLN</v>
          </cell>
          <cell r="AH449">
            <v>0</v>
          </cell>
          <cell r="AI449">
            <v>29485.54</v>
          </cell>
        </row>
        <row r="450">
          <cell r="A450">
            <v>40600</v>
          </cell>
          <cell r="B450" t="e">
            <v>#N/A</v>
          </cell>
          <cell r="C450" t="e">
            <v>#N/A</v>
          </cell>
          <cell r="D450">
            <v>40600</v>
          </cell>
          <cell r="E450">
            <v>406</v>
          </cell>
          <cell r="F450">
            <v>0</v>
          </cell>
          <cell r="G450" t="str">
            <v>ACTUALIZACION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S450">
            <v>0</v>
          </cell>
          <cell r="W450">
            <v>0</v>
          </cell>
          <cell r="X450">
            <v>0</v>
          </cell>
          <cell r="AA450">
            <v>0</v>
          </cell>
          <cell r="AB450">
            <v>0</v>
          </cell>
          <cell r="AE450">
            <v>406</v>
          </cell>
          <cell r="AF450">
            <v>0</v>
          </cell>
          <cell r="AG450" t="str">
            <v>ACTUALIZACION</v>
          </cell>
          <cell r="AH450">
            <v>0</v>
          </cell>
          <cell r="AI450">
            <v>0</v>
          </cell>
        </row>
        <row r="451">
          <cell r="A451">
            <v>40601</v>
          </cell>
          <cell r="B451">
            <v>61912</v>
          </cell>
          <cell r="C451" t="str">
            <v>41621-2-002</v>
          </cell>
          <cell r="D451">
            <v>40601</v>
          </cell>
          <cell r="E451">
            <v>406</v>
          </cell>
          <cell r="F451">
            <v>1</v>
          </cell>
          <cell r="G451" t="str">
            <v>ACT.MULTAS ESTATALES DIR.CRED.Y COB.</v>
          </cell>
          <cell r="H451">
            <v>12359.25</v>
          </cell>
          <cell r="I451">
            <v>51106.82</v>
          </cell>
          <cell r="J451">
            <v>9819.15</v>
          </cell>
          <cell r="K451">
            <v>73285.22</v>
          </cell>
          <cell r="L451">
            <v>22784.3</v>
          </cell>
          <cell r="M451">
            <v>50218.53</v>
          </cell>
          <cell r="N451">
            <v>26965.57</v>
          </cell>
          <cell r="O451">
            <v>99968.4</v>
          </cell>
          <cell r="P451">
            <v>21332.28</v>
          </cell>
          <cell r="Q451">
            <v>101457.5</v>
          </cell>
          <cell r="S451">
            <v>122789.78</v>
          </cell>
          <cell r="W451">
            <v>0</v>
          </cell>
          <cell r="X451">
            <v>296043.40000000002</v>
          </cell>
          <cell r="AA451">
            <v>0</v>
          </cell>
          <cell r="AB451">
            <v>296043.40000000002</v>
          </cell>
          <cell r="AE451">
            <v>406</v>
          </cell>
          <cell r="AF451">
            <v>1</v>
          </cell>
          <cell r="AG451" t="str">
            <v>ACT.MULTAS ESTATALES DIR.CRED.Y COB.</v>
          </cell>
          <cell r="AH451">
            <v>101457.5</v>
          </cell>
          <cell r="AI451">
            <v>296043.40000000002</v>
          </cell>
        </row>
        <row r="452">
          <cell r="A452">
            <v>40602</v>
          </cell>
          <cell r="B452">
            <v>61913</v>
          </cell>
          <cell r="C452" t="str">
            <v>41621-2-001</v>
          </cell>
          <cell r="D452">
            <v>40602</v>
          </cell>
          <cell r="E452">
            <v>406</v>
          </cell>
          <cell r="F452">
            <v>2</v>
          </cell>
          <cell r="G452" t="str">
            <v>ACTUALIZACION MULT.AGENCIA EST.DE TRANSP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  <cell r="S452">
            <v>0</v>
          </cell>
          <cell r="W452">
            <v>0</v>
          </cell>
          <cell r="X452">
            <v>0</v>
          </cell>
          <cell r="AA452">
            <v>0</v>
          </cell>
          <cell r="AB452">
            <v>0</v>
          </cell>
          <cell r="AE452">
            <v>406</v>
          </cell>
          <cell r="AF452">
            <v>2</v>
          </cell>
          <cell r="AG452" t="str">
            <v>ACTUALIZACION MULT.AGENCIA EST.DE TRANSP</v>
          </cell>
          <cell r="AH452">
            <v>0</v>
          </cell>
          <cell r="AI452">
            <v>0</v>
          </cell>
        </row>
        <row r="453">
          <cell r="A453">
            <v>40603</v>
          </cell>
          <cell r="B453">
            <v>61977</v>
          </cell>
          <cell r="C453" t="str">
            <v>41621-2-003</v>
          </cell>
          <cell r="E453">
            <v>406</v>
          </cell>
          <cell r="F453">
            <v>3</v>
          </cell>
          <cell r="G453" t="str">
            <v>DESC.S/ACT.MULTAS ESTATALES DIR CRED.Y C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S453">
            <v>0</v>
          </cell>
          <cell r="W453">
            <v>0</v>
          </cell>
          <cell r="X453">
            <v>0</v>
          </cell>
          <cell r="AA453">
            <v>0</v>
          </cell>
          <cell r="AB453">
            <v>0</v>
          </cell>
          <cell r="AE453">
            <v>406</v>
          </cell>
          <cell r="AF453">
            <v>3</v>
          </cell>
          <cell r="AG453" t="str">
            <v>DESC.S/ACT.MULTAS ESTATALES DIR CRED.Y C</v>
          </cell>
          <cell r="AH453">
            <v>0</v>
          </cell>
          <cell r="AI453">
            <v>0</v>
          </cell>
        </row>
        <row r="454">
          <cell r="A454">
            <v>40700</v>
          </cell>
          <cell r="B454" t="e">
            <v>#N/A</v>
          </cell>
          <cell r="C454" t="e">
            <v>#N/A</v>
          </cell>
          <cell r="D454">
            <v>40700</v>
          </cell>
          <cell r="E454">
            <v>407</v>
          </cell>
          <cell r="F454">
            <v>0</v>
          </cell>
          <cell r="G454" t="str">
            <v>SERVICIOS DE MENSAJERIA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S454">
            <v>0</v>
          </cell>
          <cell r="W454">
            <v>0</v>
          </cell>
          <cell r="X454">
            <v>0</v>
          </cell>
          <cell r="AA454">
            <v>0</v>
          </cell>
          <cell r="AB454">
            <v>0</v>
          </cell>
          <cell r="AE454">
            <v>407</v>
          </cell>
          <cell r="AF454">
            <v>0</v>
          </cell>
          <cell r="AG454" t="str">
            <v>SERVICIOS DE MENSAJERIA</v>
          </cell>
          <cell r="AH454">
            <v>0</v>
          </cell>
          <cell r="AI454">
            <v>0</v>
          </cell>
        </row>
        <row r="455">
          <cell r="A455">
            <v>40701</v>
          </cell>
          <cell r="B455">
            <v>61945</v>
          </cell>
          <cell r="C455" t="str">
            <v>41691-3-006</v>
          </cell>
          <cell r="D455">
            <v>40701</v>
          </cell>
          <cell r="E455">
            <v>407</v>
          </cell>
          <cell r="F455">
            <v>1</v>
          </cell>
          <cell r="G455" t="str">
            <v>SERVICIOS DE MENSAJERIA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S455">
            <v>0</v>
          </cell>
          <cell r="W455">
            <v>0</v>
          </cell>
          <cell r="X455">
            <v>0</v>
          </cell>
          <cell r="AA455">
            <v>0</v>
          </cell>
          <cell r="AB455">
            <v>0</v>
          </cell>
          <cell r="AE455">
            <v>407</v>
          </cell>
          <cell r="AF455">
            <v>1</v>
          </cell>
          <cell r="AG455" t="str">
            <v>SERVICIOS DE MENSAJERIA</v>
          </cell>
          <cell r="AH455">
            <v>0</v>
          </cell>
          <cell r="AI455">
            <v>0</v>
          </cell>
        </row>
        <row r="456">
          <cell r="A456">
            <v>40800</v>
          </cell>
          <cell r="B456" t="e">
            <v>#N/A</v>
          </cell>
          <cell r="C456" t="e">
            <v>#N/A</v>
          </cell>
          <cell r="E456">
            <v>408</v>
          </cell>
          <cell r="F456">
            <v>0</v>
          </cell>
          <cell r="G456" t="str">
            <v>DESCUENTO S/ACCESORIOS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S456">
            <v>0</v>
          </cell>
          <cell r="W456">
            <v>0</v>
          </cell>
          <cell r="X456">
            <v>0</v>
          </cell>
          <cell r="AA456">
            <v>0</v>
          </cell>
          <cell r="AB456">
            <v>0</v>
          </cell>
          <cell r="AE456">
            <v>408</v>
          </cell>
          <cell r="AF456">
            <v>0</v>
          </cell>
          <cell r="AG456" t="str">
            <v>DESCUENTO S/ACCESORIOS</v>
          </cell>
          <cell r="AH456">
            <v>0</v>
          </cell>
          <cell r="AI456">
            <v>0</v>
          </cell>
        </row>
        <row r="457">
          <cell r="A457">
            <v>40801</v>
          </cell>
          <cell r="B457">
            <v>17310</v>
          </cell>
          <cell r="C457" t="str">
            <v>41171-3-010</v>
          </cell>
          <cell r="E457">
            <v>408</v>
          </cell>
          <cell r="F457">
            <v>1</v>
          </cell>
          <cell r="G457" t="str">
            <v>DESCUENTO S/ACCESORIOS D ISN POR CREDITO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S457">
            <v>0</v>
          </cell>
          <cell r="W457">
            <v>0</v>
          </cell>
          <cell r="X457">
            <v>0</v>
          </cell>
          <cell r="AA457">
            <v>0</v>
          </cell>
          <cell r="AB457">
            <v>0</v>
          </cell>
          <cell r="AE457">
            <v>408</v>
          </cell>
          <cell r="AF457">
            <v>1</v>
          </cell>
          <cell r="AG457" t="str">
            <v>DESCUENTO S/ACCESORIOS D ISN POR CREDITO</v>
          </cell>
          <cell r="AH457">
            <v>0</v>
          </cell>
          <cell r="AI457">
            <v>0</v>
          </cell>
        </row>
        <row r="458">
          <cell r="A458">
            <v>40802</v>
          </cell>
          <cell r="B458">
            <v>17204</v>
          </cell>
          <cell r="C458" t="str">
            <v>41171-2-004</v>
          </cell>
          <cell r="E458">
            <v>408</v>
          </cell>
          <cell r="F458">
            <v>2</v>
          </cell>
          <cell r="G458" t="str">
            <v>DESCUENT S/ACCES DE IMP D TRANSM POR REQ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S458">
            <v>0</v>
          </cell>
          <cell r="W458">
            <v>0</v>
          </cell>
          <cell r="X458">
            <v>0</v>
          </cell>
          <cell r="AA458">
            <v>0</v>
          </cell>
          <cell r="AB458">
            <v>0</v>
          </cell>
          <cell r="AE458">
            <v>408</v>
          </cell>
          <cell r="AF458">
            <v>2</v>
          </cell>
          <cell r="AG458" t="str">
            <v>DESCUENT S/ACCES DE IMP D TRANSM POR REQ</v>
          </cell>
          <cell r="AH458">
            <v>0</v>
          </cell>
          <cell r="AI458">
            <v>0</v>
          </cell>
        </row>
        <row r="459">
          <cell r="A459">
            <v>40803</v>
          </cell>
          <cell r="B459">
            <v>45401</v>
          </cell>
          <cell r="C459" t="str">
            <v>41441-4-001</v>
          </cell>
          <cell r="E459">
            <v>408</v>
          </cell>
          <cell r="F459">
            <v>3</v>
          </cell>
          <cell r="G459" t="str">
            <v>DESC S/ACCES D/CERT.ESC.TEC.LICYTIT.PROF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S459">
            <v>0</v>
          </cell>
          <cell r="W459">
            <v>0</v>
          </cell>
          <cell r="X459">
            <v>0</v>
          </cell>
          <cell r="AA459">
            <v>0</v>
          </cell>
          <cell r="AB459">
            <v>0</v>
          </cell>
          <cell r="AE459">
            <v>408</v>
          </cell>
          <cell r="AF459">
            <v>3</v>
          </cell>
          <cell r="AG459" t="str">
            <v>DESC S/ACCES D/CERT.ESC.TEC.LICYTIT.PROF</v>
          </cell>
          <cell r="AH459">
            <v>0</v>
          </cell>
          <cell r="AI459">
            <v>0</v>
          </cell>
        </row>
        <row r="460">
          <cell r="A460">
            <v>40804</v>
          </cell>
          <cell r="B460">
            <v>45402</v>
          </cell>
          <cell r="C460" t="str">
            <v>41441-4-002</v>
          </cell>
          <cell r="E460">
            <v>408</v>
          </cell>
          <cell r="F460">
            <v>4</v>
          </cell>
          <cell r="G460" t="str">
            <v>DESC S/ACCES DE INCORPOR REDES AGUA Y DR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S460">
            <v>0</v>
          </cell>
          <cell r="W460">
            <v>0</v>
          </cell>
          <cell r="X460">
            <v>0</v>
          </cell>
          <cell r="AA460">
            <v>0</v>
          </cell>
          <cell r="AB460">
            <v>0</v>
          </cell>
          <cell r="AE460">
            <v>408</v>
          </cell>
          <cell r="AF460">
            <v>4</v>
          </cell>
          <cell r="AG460" t="str">
            <v>DESC S/ACCES DE INCORPOR REDES AGUA Y DR</v>
          </cell>
          <cell r="AH460">
            <v>0</v>
          </cell>
          <cell r="AI460">
            <v>0</v>
          </cell>
        </row>
        <row r="461">
          <cell r="A461">
            <v>40805</v>
          </cell>
          <cell r="B461">
            <v>45403</v>
          </cell>
          <cell r="C461" t="str">
            <v>41441-4-003</v>
          </cell>
          <cell r="E461">
            <v>408</v>
          </cell>
          <cell r="F461">
            <v>5</v>
          </cell>
          <cell r="G461" t="str">
            <v>DESCUENTO S/ACCESORIOS DE DIVERSOS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S461">
            <v>0</v>
          </cell>
          <cell r="W461">
            <v>0</v>
          </cell>
          <cell r="X461">
            <v>0</v>
          </cell>
          <cell r="AA461">
            <v>0</v>
          </cell>
          <cell r="AB461">
            <v>0</v>
          </cell>
          <cell r="AE461">
            <v>408</v>
          </cell>
          <cell r="AF461">
            <v>5</v>
          </cell>
          <cell r="AG461" t="str">
            <v>DESCUENTO S/ACCESORIOS DE DIVERSOS</v>
          </cell>
          <cell r="AH461">
            <v>0</v>
          </cell>
          <cell r="AI461">
            <v>0</v>
          </cell>
        </row>
        <row r="462">
          <cell r="A462">
            <v>40806</v>
          </cell>
          <cell r="B462">
            <v>45404</v>
          </cell>
          <cell r="C462" t="str">
            <v>41441-4-004</v>
          </cell>
          <cell r="E462">
            <v>408</v>
          </cell>
          <cell r="F462">
            <v>6</v>
          </cell>
          <cell r="G462" t="str">
            <v>DESC S/ACC.D RECUPE POR USOS D CAPACITAC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S462">
            <v>0</v>
          </cell>
          <cell r="W462">
            <v>0</v>
          </cell>
          <cell r="X462">
            <v>0</v>
          </cell>
          <cell r="AA462">
            <v>0</v>
          </cell>
          <cell r="AB462">
            <v>0</v>
          </cell>
          <cell r="AE462">
            <v>408</v>
          </cell>
          <cell r="AF462">
            <v>6</v>
          </cell>
          <cell r="AG462" t="str">
            <v>DESC S/ACC.D RECUPE POR USOS D CAPACITAC</v>
          </cell>
          <cell r="AH462">
            <v>0</v>
          </cell>
          <cell r="AI462">
            <v>0</v>
          </cell>
        </row>
        <row r="463">
          <cell r="A463">
            <v>40807</v>
          </cell>
          <cell r="B463">
            <v>61955</v>
          </cell>
          <cell r="C463" t="str">
            <v>41621-6-001</v>
          </cell>
          <cell r="E463">
            <v>408</v>
          </cell>
          <cell r="F463">
            <v>7</v>
          </cell>
          <cell r="G463" t="str">
            <v>DESCUENTO S/ACCESORIOS DE MULTAS</v>
          </cell>
          <cell r="H463">
            <v>0</v>
          </cell>
          <cell r="I463">
            <v>-183.75</v>
          </cell>
          <cell r="J463">
            <v>0</v>
          </cell>
          <cell r="K463">
            <v>-183.75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S463">
            <v>0</v>
          </cell>
          <cell r="W463">
            <v>0</v>
          </cell>
          <cell r="X463">
            <v>-183.75</v>
          </cell>
          <cell r="AA463">
            <v>0</v>
          </cell>
          <cell r="AB463">
            <v>-183.75</v>
          </cell>
          <cell r="AE463">
            <v>408</v>
          </cell>
          <cell r="AF463">
            <v>7</v>
          </cell>
          <cell r="AG463" t="str">
            <v>DESCUENTO S/ACCESORIOS DE MULTAS</v>
          </cell>
          <cell r="AH463">
            <v>0</v>
          </cell>
          <cell r="AI463">
            <v>-183.75</v>
          </cell>
        </row>
        <row r="464">
          <cell r="A464">
            <v>40808</v>
          </cell>
          <cell r="B464">
            <v>61956</v>
          </cell>
          <cell r="C464" t="str">
            <v>41621-6-002</v>
          </cell>
          <cell r="E464">
            <v>408</v>
          </cell>
          <cell r="F464">
            <v>8</v>
          </cell>
          <cell r="G464" t="str">
            <v>DESC S/ACC MULTA IMP P/LA A.E.TRANSPORTE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S464">
            <v>0</v>
          </cell>
          <cell r="W464">
            <v>0</v>
          </cell>
          <cell r="X464">
            <v>0</v>
          </cell>
          <cell r="AA464">
            <v>0</v>
          </cell>
          <cell r="AB464">
            <v>0</v>
          </cell>
          <cell r="AE464">
            <v>408</v>
          </cell>
          <cell r="AF464">
            <v>8</v>
          </cell>
          <cell r="AG464" t="str">
            <v>DESC S/ACC MULTA IMP P/LA A.E.TRANSPORTE</v>
          </cell>
          <cell r="AH464">
            <v>0</v>
          </cell>
          <cell r="AI464">
            <v>0</v>
          </cell>
        </row>
        <row r="465">
          <cell r="A465">
            <v>40809</v>
          </cell>
          <cell r="B465">
            <v>61957</v>
          </cell>
          <cell r="C465" t="str">
            <v>41621-6-003</v>
          </cell>
          <cell r="E465">
            <v>408</v>
          </cell>
          <cell r="F465">
            <v>9</v>
          </cell>
          <cell r="G465" t="str">
            <v>DESC S/ACCES D MULTAS D LA SUBSE D SALUD</v>
          </cell>
          <cell r="H465">
            <v>0</v>
          </cell>
          <cell r="I465">
            <v>-3290.06</v>
          </cell>
          <cell r="J465">
            <v>0</v>
          </cell>
          <cell r="K465">
            <v>-3290.06</v>
          </cell>
          <cell r="L465">
            <v>-58.95</v>
          </cell>
          <cell r="M465">
            <v>0</v>
          </cell>
          <cell r="N465">
            <v>0</v>
          </cell>
          <cell r="O465">
            <v>-58.95</v>
          </cell>
          <cell r="P465">
            <v>0</v>
          </cell>
          <cell r="Q465">
            <v>0</v>
          </cell>
          <cell r="S465">
            <v>0</v>
          </cell>
          <cell r="W465">
            <v>0</v>
          </cell>
          <cell r="X465">
            <v>-3349.0099999999998</v>
          </cell>
          <cell r="AA465">
            <v>0</v>
          </cell>
          <cell r="AB465">
            <v>-3349.01</v>
          </cell>
          <cell r="AE465">
            <v>408</v>
          </cell>
          <cell r="AF465">
            <v>9</v>
          </cell>
          <cell r="AG465" t="str">
            <v>DESC S/ACCES D MULTAS D LA SUBSE D SALUD</v>
          </cell>
          <cell r="AH465">
            <v>0</v>
          </cell>
          <cell r="AI465">
            <v>-3349.01</v>
          </cell>
        </row>
        <row r="466">
          <cell r="A466">
            <v>40810</v>
          </cell>
          <cell r="B466">
            <v>61958</v>
          </cell>
          <cell r="C466" t="str">
            <v>41621-6-004</v>
          </cell>
          <cell r="E466">
            <v>408</v>
          </cell>
          <cell r="F466">
            <v>10</v>
          </cell>
          <cell r="G466" t="str">
            <v>DESC S/AC D MULTAS D LA SUBSE D ECOLOGIA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S466">
            <v>0</v>
          </cell>
          <cell r="W466">
            <v>0</v>
          </cell>
          <cell r="X466">
            <v>0</v>
          </cell>
          <cell r="AA466">
            <v>0</v>
          </cell>
          <cell r="AB466">
            <v>0</v>
          </cell>
          <cell r="AE466">
            <v>408</v>
          </cell>
          <cell r="AF466">
            <v>10</v>
          </cell>
          <cell r="AG466" t="str">
            <v>DESC S/AC D MULTAS D LA SUBSE D ECOLOGIA</v>
          </cell>
          <cell r="AH466">
            <v>0</v>
          </cell>
          <cell r="AI466">
            <v>0</v>
          </cell>
        </row>
        <row r="467">
          <cell r="A467">
            <v>40811</v>
          </cell>
          <cell r="B467">
            <v>61959</v>
          </cell>
          <cell r="C467" t="str">
            <v>41621-6-005</v>
          </cell>
          <cell r="E467">
            <v>408</v>
          </cell>
          <cell r="F467">
            <v>11</v>
          </cell>
          <cell r="G467" t="str">
            <v>DESCUENTO S/ACCESORIOS DE OTRAS MULTAS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S467">
            <v>0</v>
          </cell>
          <cell r="W467">
            <v>0</v>
          </cell>
          <cell r="X467">
            <v>0</v>
          </cell>
          <cell r="AA467">
            <v>0</v>
          </cell>
          <cell r="AB467">
            <v>0</v>
          </cell>
          <cell r="AE467">
            <v>408</v>
          </cell>
          <cell r="AF467">
            <v>11</v>
          </cell>
          <cell r="AG467" t="str">
            <v>DESCUENTO S/ACCESORIOS DE OTRAS MULTAS</v>
          </cell>
          <cell r="AH467">
            <v>0</v>
          </cell>
          <cell r="AI467">
            <v>0</v>
          </cell>
        </row>
        <row r="468">
          <cell r="A468">
            <v>40812</v>
          </cell>
          <cell r="B468">
            <v>61960</v>
          </cell>
          <cell r="C468" t="str">
            <v>41621-6-006</v>
          </cell>
          <cell r="E468">
            <v>408</v>
          </cell>
          <cell r="F468">
            <v>12</v>
          </cell>
          <cell r="G468" t="str">
            <v>DESC S/ACCE MULTAS DIR.PROTECCION CIVIL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S468">
            <v>0</v>
          </cell>
          <cell r="W468">
            <v>0</v>
          </cell>
          <cell r="X468">
            <v>0</v>
          </cell>
          <cell r="AA468">
            <v>0</v>
          </cell>
          <cell r="AB468">
            <v>0</v>
          </cell>
          <cell r="AE468">
            <v>408</v>
          </cell>
          <cell r="AF468">
            <v>12</v>
          </cell>
          <cell r="AG468" t="str">
            <v>DESC S/ACCE MULTAS DIR.PROTECCION CIVIL</v>
          </cell>
          <cell r="AH468">
            <v>0</v>
          </cell>
          <cell r="AI468">
            <v>0</v>
          </cell>
        </row>
        <row r="469">
          <cell r="A469">
            <v>40813</v>
          </cell>
          <cell r="B469">
            <v>61961</v>
          </cell>
          <cell r="C469" t="str">
            <v>41621-6-007</v>
          </cell>
          <cell r="E469">
            <v>408</v>
          </cell>
          <cell r="F469">
            <v>13</v>
          </cell>
          <cell r="G469" t="str">
            <v>DESC S/ACCES D MULTAS POR INCUMP D REQ.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0</v>
          </cell>
          <cell r="S469">
            <v>0</v>
          </cell>
          <cell r="W469">
            <v>0</v>
          </cell>
          <cell r="X469">
            <v>0</v>
          </cell>
          <cell r="AA469">
            <v>0</v>
          </cell>
          <cell r="AB469">
            <v>0</v>
          </cell>
          <cell r="AE469">
            <v>408</v>
          </cell>
          <cell r="AF469">
            <v>13</v>
          </cell>
          <cell r="AG469" t="str">
            <v>DESC S/ACCES D MULTAS POR INCUMP D REQ.</v>
          </cell>
          <cell r="AH469">
            <v>0</v>
          </cell>
          <cell r="AI469">
            <v>0</v>
          </cell>
        </row>
        <row r="470">
          <cell r="A470">
            <v>40814</v>
          </cell>
          <cell r="B470">
            <v>61962</v>
          </cell>
          <cell r="C470" t="str">
            <v>41621-6-008</v>
          </cell>
          <cell r="E470">
            <v>408</v>
          </cell>
          <cell r="F470">
            <v>14</v>
          </cell>
          <cell r="G470" t="str">
            <v>DESC S/ACCES DE MULTAS PODER JUDICIAL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-354.85</v>
          </cell>
          <cell r="M470">
            <v>-959.36</v>
          </cell>
          <cell r="N470">
            <v>0</v>
          </cell>
          <cell r="O470">
            <v>-1314.21</v>
          </cell>
          <cell r="P470">
            <v>0</v>
          </cell>
          <cell r="Q470">
            <v>-989.45</v>
          </cell>
          <cell r="S470">
            <v>-989.45</v>
          </cell>
          <cell r="W470">
            <v>0</v>
          </cell>
          <cell r="X470">
            <v>-2303.66</v>
          </cell>
          <cell r="AA470">
            <v>0</v>
          </cell>
          <cell r="AB470">
            <v>-2303.66</v>
          </cell>
          <cell r="AE470">
            <v>408</v>
          </cell>
          <cell r="AF470">
            <v>14</v>
          </cell>
          <cell r="AG470" t="str">
            <v>DESC S/ACCES DE MULTAS PODER JUDICIAL</v>
          </cell>
          <cell r="AH470">
            <v>-989.45</v>
          </cell>
          <cell r="AI470">
            <v>-2303.66</v>
          </cell>
        </row>
        <row r="471">
          <cell r="A471">
            <v>40815</v>
          </cell>
          <cell r="B471">
            <v>61963</v>
          </cell>
          <cell r="C471" t="str">
            <v>41621-6-009</v>
          </cell>
          <cell r="E471">
            <v>408</v>
          </cell>
          <cell r="F471">
            <v>15</v>
          </cell>
          <cell r="G471" t="str">
            <v>DESC S/ACC D MULTAS IMP POR CONTRALORIA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S471">
            <v>0</v>
          </cell>
          <cell r="W471">
            <v>0</v>
          </cell>
          <cell r="X471">
            <v>0</v>
          </cell>
          <cell r="AA471">
            <v>0</v>
          </cell>
          <cell r="AB471">
            <v>0</v>
          </cell>
          <cell r="AE471">
            <v>408</v>
          </cell>
          <cell r="AF471">
            <v>15</v>
          </cell>
          <cell r="AG471" t="str">
            <v>DESC S/ACC D MULTAS IMP POR CONTRALORIA</v>
          </cell>
          <cell r="AH471">
            <v>0</v>
          </cell>
          <cell r="AI471">
            <v>0</v>
          </cell>
        </row>
        <row r="472">
          <cell r="A472">
            <v>40816</v>
          </cell>
          <cell r="B472">
            <v>61964</v>
          </cell>
          <cell r="C472" t="str">
            <v>41621-6-010</v>
          </cell>
          <cell r="E472">
            <v>408</v>
          </cell>
          <cell r="F472">
            <v>16</v>
          </cell>
          <cell r="G472" t="str">
            <v>DESC S/AC MUL.TRAN.PUB TAXIS S/CONCESION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S472">
            <v>0</v>
          </cell>
          <cell r="W472">
            <v>0</v>
          </cell>
          <cell r="X472">
            <v>0</v>
          </cell>
          <cell r="AA472">
            <v>0</v>
          </cell>
          <cell r="AB472">
            <v>0</v>
          </cell>
          <cell r="AE472">
            <v>408</v>
          </cell>
          <cell r="AF472">
            <v>16</v>
          </cell>
          <cell r="AG472" t="str">
            <v>DESC S/AC MUL.TRAN.PUB TAXIS S/CONCESION</v>
          </cell>
          <cell r="AH472">
            <v>0</v>
          </cell>
          <cell r="AI472">
            <v>0</v>
          </cell>
        </row>
        <row r="473">
          <cell r="A473">
            <v>40817</v>
          </cell>
          <cell r="B473">
            <v>17311</v>
          </cell>
          <cell r="C473" t="str">
            <v>41171-3-011</v>
          </cell>
          <cell r="E473">
            <v>408</v>
          </cell>
          <cell r="F473">
            <v>17</v>
          </cell>
          <cell r="G473" t="str">
            <v>DESCUENTO S/ACCESORIOS DE SANCIONES ISN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S473">
            <v>0</v>
          </cell>
          <cell r="W473">
            <v>0</v>
          </cell>
          <cell r="X473">
            <v>0</v>
          </cell>
          <cell r="AA473">
            <v>0</v>
          </cell>
          <cell r="AB473">
            <v>0</v>
          </cell>
          <cell r="AE473">
            <v>408</v>
          </cell>
          <cell r="AF473">
            <v>17</v>
          </cell>
          <cell r="AG473" t="str">
            <v>DESCUENTO S/ACCESORIOS DE SANCIONES ISN</v>
          </cell>
          <cell r="AH473">
            <v>0</v>
          </cell>
          <cell r="AI473">
            <v>0</v>
          </cell>
        </row>
        <row r="474">
          <cell r="A474">
            <v>40818</v>
          </cell>
          <cell r="B474">
            <v>61965</v>
          </cell>
          <cell r="C474" t="str">
            <v>41621-6-011</v>
          </cell>
          <cell r="E474">
            <v>408</v>
          </cell>
          <cell r="F474">
            <v>18</v>
          </cell>
          <cell r="G474" t="str">
            <v>DESC S/ACCES DE CONMUTACION DE PENAS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S474">
            <v>0</v>
          </cell>
          <cell r="W474">
            <v>0</v>
          </cell>
          <cell r="X474">
            <v>0</v>
          </cell>
          <cell r="AA474">
            <v>0</v>
          </cell>
          <cell r="AB474">
            <v>0</v>
          </cell>
          <cell r="AE474">
            <v>408</v>
          </cell>
          <cell r="AF474">
            <v>18</v>
          </cell>
          <cell r="AG474" t="str">
            <v>DESC S/ACCES DE CONMUTACION DE PENAS</v>
          </cell>
          <cell r="AH474">
            <v>0</v>
          </cell>
          <cell r="AI474">
            <v>0</v>
          </cell>
        </row>
        <row r="475">
          <cell r="A475">
            <v>40819</v>
          </cell>
          <cell r="B475">
            <v>61966</v>
          </cell>
          <cell r="C475" t="str">
            <v>41621-6-012</v>
          </cell>
          <cell r="E475">
            <v>408</v>
          </cell>
          <cell r="F475">
            <v>19</v>
          </cell>
          <cell r="G475" t="str">
            <v>DESC S/ACC D ACT.MLTAS EST DIR CRE Y CO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S475">
            <v>0</v>
          </cell>
          <cell r="W475">
            <v>0</v>
          </cell>
          <cell r="X475">
            <v>0</v>
          </cell>
          <cell r="AA475">
            <v>0</v>
          </cell>
          <cell r="AB475">
            <v>0</v>
          </cell>
          <cell r="AE475">
            <v>408</v>
          </cell>
          <cell r="AF475">
            <v>19</v>
          </cell>
          <cell r="AG475" t="str">
            <v>DESC S/ACC D ACT.MLTAS EST DIR CRE Y CO</v>
          </cell>
          <cell r="AH475">
            <v>0</v>
          </cell>
          <cell r="AI475">
            <v>0</v>
          </cell>
        </row>
        <row r="476">
          <cell r="A476">
            <v>40820</v>
          </cell>
          <cell r="B476" t="e">
            <v>#N/A</v>
          </cell>
          <cell r="C476" t="e">
            <v>#N/A</v>
          </cell>
          <cell r="E476">
            <v>408</v>
          </cell>
          <cell r="F476">
            <v>20</v>
          </cell>
          <cell r="G476" t="str">
            <v>DESC.S/ACCES.AL IMP.MEJORA ESPECIF.PLUSV</v>
          </cell>
          <cell r="H476">
            <v>0</v>
          </cell>
          <cell r="I476">
            <v>-58829.83</v>
          </cell>
          <cell r="J476">
            <v>0</v>
          </cell>
          <cell r="K476">
            <v>-58829.83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S476">
            <v>0</v>
          </cell>
          <cell r="W476">
            <v>0</v>
          </cell>
          <cell r="X476">
            <v>-58829.83</v>
          </cell>
          <cell r="AA476">
            <v>0</v>
          </cell>
          <cell r="AB476">
            <v>-58829.83</v>
          </cell>
          <cell r="AE476">
            <v>408</v>
          </cell>
          <cell r="AF476">
            <v>20</v>
          </cell>
          <cell r="AG476" t="str">
            <v>DESC.S/ACCES.AL IMP.MEJORA ESPECIF.PLUSV</v>
          </cell>
          <cell r="AH476">
            <v>0</v>
          </cell>
          <cell r="AI476">
            <v>-58829.83</v>
          </cell>
        </row>
        <row r="477">
          <cell r="A477">
            <v>40821</v>
          </cell>
          <cell r="B477">
            <v>61979</v>
          </cell>
          <cell r="C477">
            <v>0</v>
          </cell>
          <cell r="E477">
            <v>408</v>
          </cell>
          <cell r="F477">
            <v>21</v>
          </cell>
          <cell r="G477" t="str">
            <v>DESC.S/ACCES.DEU.DIV.DIR.DE RECAUDACION</v>
          </cell>
          <cell r="H477">
            <v>0</v>
          </cell>
          <cell r="I477">
            <v>0</v>
          </cell>
          <cell r="J477">
            <v>-679.71</v>
          </cell>
          <cell r="K477">
            <v>-679.71</v>
          </cell>
          <cell r="L477">
            <v>-314386.09999999998</v>
          </cell>
          <cell r="M477">
            <v>-119089.82</v>
          </cell>
          <cell r="N477">
            <v>-16764.009999999998</v>
          </cell>
          <cell r="O477">
            <v>-450239.93</v>
          </cell>
          <cell r="P477">
            <v>-89524.63</v>
          </cell>
          <cell r="Q477">
            <v>-9782.1</v>
          </cell>
          <cell r="S477">
            <v>-99306.73000000001</v>
          </cell>
          <cell r="W477">
            <v>0</v>
          </cell>
          <cell r="X477">
            <v>-550226.37</v>
          </cell>
          <cell r="AA477">
            <v>0</v>
          </cell>
          <cell r="AB477">
            <v>-550226.37</v>
          </cell>
          <cell r="AE477">
            <v>408</v>
          </cell>
          <cell r="AF477">
            <v>21</v>
          </cell>
          <cell r="AG477" t="str">
            <v>DESC.S/ACCES.DEU.DIV.DIR.DE RECAUDACION</v>
          </cell>
          <cell r="AH477">
            <v>-9782.1</v>
          </cell>
          <cell r="AI477">
            <v>-550226.37</v>
          </cell>
        </row>
        <row r="478">
          <cell r="A478">
            <v>40822</v>
          </cell>
          <cell r="B478">
            <v>61980</v>
          </cell>
          <cell r="C478">
            <v>0</v>
          </cell>
          <cell r="E478">
            <v>408</v>
          </cell>
          <cell r="F478">
            <v>22</v>
          </cell>
          <cell r="G478" t="str">
            <v>DESC.S/ACCES.DEU DIV.DIR INST.CTRL.VEH.</v>
          </cell>
          <cell r="H478">
            <v>0</v>
          </cell>
          <cell r="I478">
            <v>0</v>
          </cell>
          <cell r="J478">
            <v>-5304.86</v>
          </cell>
          <cell r="K478">
            <v>-5304.86</v>
          </cell>
          <cell r="L478">
            <v>-22610.45</v>
          </cell>
          <cell r="M478">
            <v>-45436.3</v>
          </cell>
          <cell r="N478">
            <v>-113477.77</v>
          </cell>
          <cell r="O478">
            <v>-181524.52000000002</v>
          </cell>
          <cell r="P478">
            <v>-13736.64</v>
          </cell>
          <cell r="Q478">
            <v>0</v>
          </cell>
          <cell r="S478">
            <v>-13736.64</v>
          </cell>
          <cell r="W478">
            <v>0</v>
          </cell>
          <cell r="X478">
            <v>-200566.02000000002</v>
          </cell>
          <cell r="AA478">
            <v>0</v>
          </cell>
          <cell r="AB478">
            <v>-200566.02</v>
          </cell>
          <cell r="AE478">
            <v>408</v>
          </cell>
          <cell r="AF478">
            <v>22</v>
          </cell>
          <cell r="AG478" t="str">
            <v>DESC.S/ACCES.DEU DIV.DIR INST.CTRL.VEH.</v>
          </cell>
          <cell r="AH478">
            <v>0</v>
          </cell>
          <cell r="AI478">
            <v>-200566.02</v>
          </cell>
        </row>
        <row r="479">
          <cell r="A479">
            <v>40900</v>
          </cell>
          <cell r="B479">
            <v>61946</v>
          </cell>
          <cell r="C479" t="str">
            <v>41691-3-007</v>
          </cell>
          <cell r="D479">
            <v>40900</v>
          </cell>
          <cell r="E479">
            <v>409</v>
          </cell>
          <cell r="F479">
            <v>0</v>
          </cell>
          <cell r="G479" t="str">
            <v>DIVERSOS</v>
          </cell>
          <cell r="H479">
            <v>2304318.61</v>
          </cell>
          <cell r="I479">
            <v>7281.49</v>
          </cell>
          <cell r="J479">
            <v>177252177.87</v>
          </cell>
          <cell r="K479">
            <v>179563777.97</v>
          </cell>
          <cell r="L479">
            <v>2024.61</v>
          </cell>
          <cell r="M479">
            <v>104.97</v>
          </cell>
          <cell r="N479">
            <v>165946598.78999999</v>
          </cell>
          <cell r="O479">
            <v>165948728.37</v>
          </cell>
          <cell r="P479">
            <v>319.38</v>
          </cell>
          <cell r="Q479">
            <v>653.41999999999996</v>
          </cell>
          <cell r="S479">
            <v>972.8</v>
          </cell>
          <cell r="W479">
            <v>0</v>
          </cell>
          <cell r="X479">
            <v>345513479.13999999</v>
          </cell>
          <cell r="AA479">
            <v>0</v>
          </cell>
          <cell r="AB479">
            <v>345513479.13999999</v>
          </cell>
          <cell r="AE479">
            <v>409</v>
          </cell>
          <cell r="AF479">
            <v>0</v>
          </cell>
          <cell r="AG479" t="str">
            <v>DIVERSOS</v>
          </cell>
          <cell r="AH479">
            <v>653.41999999999996</v>
          </cell>
          <cell r="AI479">
            <v>345513479.13999999</v>
          </cell>
        </row>
        <row r="480">
          <cell r="A480">
            <v>40904</v>
          </cell>
          <cell r="B480">
            <v>61925</v>
          </cell>
          <cell r="C480" t="str">
            <v>41691-2-001</v>
          </cell>
          <cell r="D480">
            <v>40904</v>
          </cell>
          <cell r="E480">
            <v>409</v>
          </cell>
          <cell r="F480">
            <v>4</v>
          </cell>
          <cell r="G480" t="str">
            <v>APORTACION C.M.C.I.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S480">
            <v>0</v>
          </cell>
          <cell r="W480">
            <v>0</v>
          </cell>
          <cell r="X480">
            <v>0</v>
          </cell>
          <cell r="AA480">
            <v>0</v>
          </cell>
          <cell r="AB480">
            <v>0</v>
          </cell>
          <cell r="AE480">
            <v>409</v>
          </cell>
          <cell r="AF480">
            <v>4</v>
          </cell>
          <cell r="AG480" t="str">
            <v>APORTACION C.M.C.I.</v>
          </cell>
          <cell r="AH480">
            <v>0</v>
          </cell>
          <cell r="AI480">
            <v>0</v>
          </cell>
        </row>
        <row r="481">
          <cell r="A481">
            <v>40906</v>
          </cell>
          <cell r="B481">
            <v>61916</v>
          </cell>
          <cell r="C481" t="str">
            <v>41621-4-002</v>
          </cell>
          <cell r="D481">
            <v>40906</v>
          </cell>
          <cell r="E481">
            <v>409</v>
          </cell>
          <cell r="F481">
            <v>6</v>
          </cell>
          <cell r="G481" t="str">
            <v>SANCIONES A CONTRATISTAS P.E.I.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S481">
            <v>0</v>
          </cell>
          <cell r="W481">
            <v>0</v>
          </cell>
          <cell r="X481">
            <v>0</v>
          </cell>
          <cell r="AA481">
            <v>0</v>
          </cell>
          <cell r="AB481">
            <v>0</v>
          </cell>
          <cell r="AE481">
            <v>409</v>
          </cell>
          <cell r="AF481">
            <v>6</v>
          </cell>
          <cell r="AG481" t="str">
            <v>SANCIONES A CONTRATISTAS P.E.I.</v>
          </cell>
          <cell r="AH481">
            <v>0</v>
          </cell>
          <cell r="AI481">
            <v>0</v>
          </cell>
        </row>
        <row r="482">
          <cell r="A482">
            <v>40908</v>
          </cell>
          <cell r="B482">
            <v>61935</v>
          </cell>
          <cell r="C482" t="str">
            <v>41691-2-011</v>
          </cell>
          <cell r="D482">
            <v>40908</v>
          </cell>
          <cell r="E482">
            <v>409</v>
          </cell>
          <cell r="F482">
            <v>8</v>
          </cell>
          <cell r="G482" t="str">
            <v>REINTEGROS DE PRESUPUESTO</v>
          </cell>
          <cell r="H482">
            <v>6556137.7699999996</v>
          </cell>
          <cell r="I482">
            <v>469445.95</v>
          </cell>
          <cell r="J482">
            <v>3657795.59</v>
          </cell>
          <cell r="K482">
            <v>10683379.309999999</v>
          </cell>
          <cell r="L482">
            <v>2313093.35</v>
          </cell>
          <cell r="M482">
            <v>3613308.25</v>
          </cell>
          <cell r="N482">
            <v>5807809.6200000001</v>
          </cell>
          <cell r="O482">
            <v>11734211.219999999</v>
          </cell>
          <cell r="P482">
            <v>56956710.549999997</v>
          </cell>
          <cell r="Q482">
            <v>3961108.73</v>
          </cell>
          <cell r="S482">
            <v>60917819.279999994</v>
          </cell>
          <cell r="W482">
            <v>0</v>
          </cell>
          <cell r="X482">
            <v>83335409.810000002</v>
          </cell>
          <cell r="AA482">
            <v>0</v>
          </cell>
          <cell r="AB482">
            <v>83335409.810000002</v>
          </cell>
          <cell r="AE482">
            <v>409</v>
          </cell>
          <cell r="AF482">
            <v>8</v>
          </cell>
          <cell r="AG482" t="str">
            <v>REINTEGROS DE PRESUPUESTO</v>
          </cell>
          <cell r="AH482">
            <v>3961108.73</v>
          </cell>
          <cell r="AI482">
            <v>83335409.810000002</v>
          </cell>
        </row>
        <row r="483">
          <cell r="A483">
            <v>41000</v>
          </cell>
          <cell r="B483">
            <v>61918</v>
          </cell>
          <cell r="C483" t="str">
            <v>41691-1-001</v>
          </cell>
          <cell r="D483">
            <v>41000</v>
          </cell>
          <cell r="E483">
            <v>410</v>
          </cell>
          <cell r="F483">
            <v>0</v>
          </cell>
          <cell r="G483" t="str">
            <v>DONATIVOS PARA OBRAS Y GASTOS PUBLICOS</v>
          </cell>
          <cell r="H483">
            <v>21200</v>
          </cell>
          <cell r="I483">
            <v>15000000</v>
          </cell>
          <cell r="J483">
            <v>21040</v>
          </cell>
          <cell r="K483">
            <v>15042240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10000000</v>
          </cell>
          <cell r="S483">
            <v>10000000</v>
          </cell>
          <cell r="W483">
            <v>0</v>
          </cell>
          <cell r="X483">
            <v>25042240</v>
          </cell>
          <cell r="AA483">
            <v>0</v>
          </cell>
          <cell r="AB483">
            <v>25042240</v>
          </cell>
          <cell r="AE483">
            <v>410</v>
          </cell>
          <cell r="AF483">
            <v>0</v>
          </cell>
          <cell r="AG483" t="str">
            <v>DONATIVOS PARA OBRAS Y GASTOS PUBLICOS</v>
          </cell>
          <cell r="AH483">
            <v>10000000</v>
          </cell>
          <cell r="AI483">
            <v>25042240</v>
          </cell>
        </row>
        <row r="484">
          <cell r="A484">
            <v>41001</v>
          </cell>
          <cell r="B484">
            <v>61919</v>
          </cell>
          <cell r="C484" t="str">
            <v>41691-1-002</v>
          </cell>
          <cell r="D484">
            <v>41001</v>
          </cell>
          <cell r="E484">
            <v>410</v>
          </cell>
          <cell r="F484">
            <v>1</v>
          </cell>
          <cell r="G484" t="str">
            <v>DONATIVO PARA OBRAS VIA RAPIDA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S484">
            <v>0</v>
          </cell>
          <cell r="W484">
            <v>0</v>
          </cell>
          <cell r="X484">
            <v>0</v>
          </cell>
          <cell r="AA484">
            <v>0</v>
          </cell>
          <cell r="AB484">
            <v>0</v>
          </cell>
          <cell r="AE484">
            <v>410</v>
          </cell>
          <cell r="AF484">
            <v>1</v>
          </cell>
          <cell r="AG484" t="str">
            <v>DONATIVO PARA OBRAS VIA RAPIDA</v>
          </cell>
          <cell r="AH484">
            <v>0</v>
          </cell>
          <cell r="AI484">
            <v>0</v>
          </cell>
        </row>
        <row r="485">
          <cell r="A485">
            <v>41002</v>
          </cell>
          <cell r="B485">
            <v>61934</v>
          </cell>
          <cell r="C485" t="str">
            <v>41691-2-010</v>
          </cell>
          <cell r="D485">
            <v>41002</v>
          </cell>
          <cell r="E485">
            <v>410</v>
          </cell>
          <cell r="F485">
            <v>2</v>
          </cell>
          <cell r="G485" t="str">
            <v>APORT.AL GOB.DEL EDO. POR APOYO DE SEG.</v>
          </cell>
          <cell r="H485">
            <v>400000</v>
          </cell>
          <cell r="I485">
            <v>262500</v>
          </cell>
          <cell r="J485">
            <v>512500</v>
          </cell>
          <cell r="K485">
            <v>1175000</v>
          </cell>
          <cell r="L485">
            <v>450000</v>
          </cell>
          <cell r="M485">
            <v>387500</v>
          </cell>
          <cell r="N485">
            <v>387500</v>
          </cell>
          <cell r="O485">
            <v>1225000</v>
          </cell>
          <cell r="P485">
            <v>412500</v>
          </cell>
          <cell r="Q485">
            <v>387500</v>
          </cell>
          <cell r="S485">
            <v>800000</v>
          </cell>
          <cell r="W485">
            <v>0</v>
          </cell>
          <cell r="X485">
            <v>3200000</v>
          </cell>
          <cell r="AA485">
            <v>0</v>
          </cell>
          <cell r="AB485">
            <v>3200000</v>
          </cell>
          <cell r="AE485">
            <v>410</v>
          </cell>
          <cell r="AF485">
            <v>2</v>
          </cell>
          <cell r="AG485" t="str">
            <v>APORT.AL GOB.DEL EDO. POR APOYO DE SEG.</v>
          </cell>
          <cell r="AH485">
            <v>387500</v>
          </cell>
          <cell r="AI485">
            <v>3200000</v>
          </cell>
        </row>
        <row r="486">
          <cell r="A486">
            <v>41004</v>
          </cell>
          <cell r="B486">
            <v>61920</v>
          </cell>
          <cell r="C486" t="str">
            <v>41691-1-003</v>
          </cell>
          <cell r="D486">
            <v>41004</v>
          </cell>
          <cell r="E486">
            <v>410</v>
          </cell>
          <cell r="F486">
            <v>4</v>
          </cell>
          <cell r="G486" t="str">
            <v>DONATIVOS PARA CRUZ ROJA</v>
          </cell>
          <cell r="H486">
            <v>70200</v>
          </cell>
          <cell r="I486">
            <v>40890</v>
          </cell>
          <cell r="J486">
            <v>32001.65</v>
          </cell>
          <cell r="K486">
            <v>143091.65</v>
          </cell>
          <cell r="L486">
            <v>42737</v>
          </cell>
          <cell r="M486">
            <v>7170</v>
          </cell>
          <cell r="N486">
            <v>5720</v>
          </cell>
          <cell r="O486">
            <v>55627</v>
          </cell>
          <cell r="P486">
            <v>4635</v>
          </cell>
          <cell r="Q486">
            <v>4395</v>
          </cell>
          <cell r="S486">
            <v>9030</v>
          </cell>
          <cell r="W486">
            <v>0</v>
          </cell>
          <cell r="X486">
            <v>207748.65</v>
          </cell>
          <cell r="AA486">
            <v>0</v>
          </cell>
          <cell r="AB486">
            <v>207748.65</v>
          </cell>
          <cell r="AE486">
            <v>410</v>
          </cell>
          <cell r="AF486">
            <v>4</v>
          </cell>
          <cell r="AG486" t="str">
            <v>DONATIVOS PARA CRUZ ROJA</v>
          </cell>
          <cell r="AH486">
            <v>4395</v>
          </cell>
          <cell r="AI486">
            <v>207748.65</v>
          </cell>
        </row>
        <row r="487">
          <cell r="A487">
            <v>41005</v>
          </cell>
          <cell r="B487">
            <v>61921</v>
          </cell>
          <cell r="C487" t="str">
            <v>41691-1-004</v>
          </cell>
          <cell r="D487">
            <v>41005</v>
          </cell>
          <cell r="E487">
            <v>410</v>
          </cell>
          <cell r="F487">
            <v>5</v>
          </cell>
          <cell r="G487" t="str">
            <v>DONATIVOS PARA PATRONATO DE BOMBEROS</v>
          </cell>
          <cell r="H487">
            <v>23400</v>
          </cell>
          <cell r="I487">
            <v>13630</v>
          </cell>
          <cell r="J487">
            <v>10640</v>
          </cell>
          <cell r="K487">
            <v>47670</v>
          </cell>
          <cell r="L487">
            <v>14205</v>
          </cell>
          <cell r="M487">
            <v>2390</v>
          </cell>
          <cell r="N487">
            <v>1900</v>
          </cell>
          <cell r="O487">
            <v>18495</v>
          </cell>
          <cell r="P487">
            <v>1545</v>
          </cell>
          <cell r="Q487">
            <v>1465</v>
          </cell>
          <cell r="S487">
            <v>3010</v>
          </cell>
          <cell r="W487">
            <v>0</v>
          </cell>
          <cell r="X487">
            <v>69175</v>
          </cell>
          <cell r="AA487">
            <v>0</v>
          </cell>
          <cell r="AB487">
            <v>69175</v>
          </cell>
          <cell r="AE487">
            <v>410</v>
          </cell>
          <cell r="AF487">
            <v>5</v>
          </cell>
          <cell r="AG487" t="str">
            <v>DONATIVOS PARA PATRONATO DE BOMBEROS</v>
          </cell>
          <cell r="AH487">
            <v>1465</v>
          </cell>
          <cell r="AI487">
            <v>69175</v>
          </cell>
        </row>
        <row r="488">
          <cell r="A488">
            <v>41006</v>
          </cell>
          <cell r="B488">
            <v>61922</v>
          </cell>
          <cell r="C488" t="str">
            <v>41691-1-005</v>
          </cell>
          <cell r="D488">
            <v>41006</v>
          </cell>
          <cell r="E488">
            <v>410</v>
          </cell>
          <cell r="F488">
            <v>6</v>
          </cell>
          <cell r="G488" t="str">
            <v>DONATIVOS PARA CRUZ VERDE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S488">
            <v>0</v>
          </cell>
          <cell r="W488">
            <v>0</v>
          </cell>
          <cell r="X488">
            <v>0</v>
          </cell>
          <cell r="AA488">
            <v>0</v>
          </cell>
          <cell r="AB488">
            <v>0</v>
          </cell>
          <cell r="AE488">
            <v>410</v>
          </cell>
          <cell r="AF488">
            <v>6</v>
          </cell>
          <cell r="AG488" t="str">
            <v>DONATIVOS PARA CRUZ VERDE</v>
          </cell>
          <cell r="AH488">
            <v>0</v>
          </cell>
          <cell r="AI488">
            <v>0</v>
          </cell>
        </row>
        <row r="489">
          <cell r="A489">
            <v>41007</v>
          </cell>
          <cell r="B489">
            <v>61923</v>
          </cell>
          <cell r="C489" t="str">
            <v>41691-1-006</v>
          </cell>
          <cell r="D489">
            <v>41007</v>
          </cell>
          <cell r="E489">
            <v>410</v>
          </cell>
          <cell r="F489">
            <v>7</v>
          </cell>
          <cell r="G489" t="str">
            <v>DONATIVOS POR APLICAR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S489">
            <v>0</v>
          </cell>
          <cell r="W489">
            <v>0</v>
          </cell>
          <cell r="X489">
            <v>0</v>
          </cell>
          <cell r="AA489">
            <v>0</v>
          </cell>
          <cell r="AB489">
            <v>0</v>
          </cell>
          <cell r="AE489">
            <v>410</v>
          </cell>
          <cell r="AF489">
            <v>7</v>
          </cell>
          <cell r="AG489" t="str">
            <v>DONATIVOS POR APLICAR</v>
          </cell>
          <cell r="AH489">
            <v>0</v>
          </cell>
          <cell r="AI489">
            <v>0</v>
          </cell>
        </row>
        <row r="490">
          <cell r="A490">
            <v>41008</v>
          </cell>
          <cell r="B490">
            <v>61924</v>
          </cell>
          <cell r="C490" t="str">
            <v>41691-1-007</v>
          </cell>
          <cell r="D490">
            <v>41008</v>
          </cell>
          <cell r="E490">
            <v>410</v>
          </cell>
          <cell r="F490">
            <v>8</v>
          </cell>
          <cell r="G490" t="str">
            <v>DONATIVO PRO PATRONATO RECONSTRUYAMOS NL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S490">
            <v>0</v>
          </cell>
          <cell r="W490">
            <v>0</v>
          </cell>
          <cell r="X490">
            <v>0</v>
          </cell>
          <cell r="AA490">
            <v>0</v>
          </cell>
          <cell r="AB490">
            <v>0</v>
          </cell>
          <cell r="AE490">
            <v>410</v>
          </cell>
          <cell r="AF490">
            <v>8</v>
          </cell>
          <cell r="AG490" t="str">
            <v>DONATIVO PRO PATRONATO RECONSTRUYAMOS NL</v>
          </cell>
          <cell r="AH490">
            <v>0</v>
          </cell>
          <cell r="AI490">
            <v>0</v>
          </cell>
        </row>
        <row r="491">
          <cell r="A491">
            <v>41100</v>
          </cell>
          <cell r="B491" t="e">
            <v>#N/A</v>
          </cell>
          <cell r="C491" t="e">
            <v>#N/A</v>
          </cell>
          <cell r="D491">
            <v>41100</v>
          </cell>
          <cell r="E491">
            <v>411</v>
          </cell>
          <cell r="F491">
            <v>0</v>
          </cell>
          <cell r="G491" t="str">
            <v>APORT.DE ORGS.PARAESTATALES Y OTRAS ENTI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S491">
            <v>0</v>
          </cell>
          <cell r="W491">
            <v>0</v>
          </cell>
          <cell r="X491">
            <v>0</v>
          </cell>
          <cell r="AA491">
            <v>0</v>
          </cell>
          <cell r="AB491">
            <v>0</v>
          </cell>
          <cell r="AE491">
            <v>411</v>
          </cell>
          <cell r="AF491">
            <v>0</v>
          </cell>
          <cell r="AG491" t="str">
            <v>APORT.DE ORGS.PARAESTATALES Y OTRAS ENTI</v>
          </cell>
          <cell r="AH491">
            <v>0</v>
          </cell>
          <cell r="AI491">
            <v>0</v>
          </cell>
        </row>
        <row r="492">
          <cell r="A492">
            <v>41101</v>
          </cell>
          <cell r="B492">
            <v>61926</v>
          </cell>
          <cell r="C492" t="str">
            <v>41691-2-002</v>
          </cell>
          <cell r="D492">
            <v>41101</v>
          </cell>
          <cell r="E492">
            <v>411</v>
          </cell>
          <cell r="F492">
            <v>1</v>
          </cell>
          <cell r="G492" t="str">
            <v>APORTACIONES U.I.E.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204898.64</v>
          </cell>
          <cell r="O492">
            <v>204898.64</v>
          </cell>
          <cell r="P492">
            <v>23019459.949999999</v>
          </cell>
          <cell r="Q492">
            <v>0</v>
          </cell>
          <cell r="S492">
            <v>23019459.949999999</v>
          </cell>
          <cell r="W492">
            <v>0</v>
          </cell>
          <cell r="X492">
            <v>23224358.59</v>
          </cell>
          <cell r="AA492">
            <v>0</v>
          </cell>
          <cell r="AB492">
            <v>23224358.59</v>
          </cell>
          <cell r="AE492">
            <v>411</v>
          </cell>
          <cell r="AF492">
            <v>1</v>
          </cell>
          <cell r="AG492" t="str">
            <v>APORTACIONES U.I.E.</v>
          </cell>
          <cell r="AH492">
            <v>0</v>
          </cell>
          <cell r="AI492">
            <v>23224358.59</v>
          </cell>
        </row>
        <row r="493">
          <cell r="A493">
            <v>41102</v>
          </cell>
          <cell r="B493">
            <v>61927</v>
          </cell>
          <cell r="C493" t="str">
            <v>41691-2-003</v>
          </cell>
          <cell r="D493">
            <v>41102</v>
          </cell>
          <cell r="E493">
            <v>411</v>
          </cell>
          <cell r="F493">
            <v>2</v>
          </cell>
          <cell r="G493" t="str">
            <v>APORTACIONES SRIA. CONTRALORIA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S493">
            <v>0</v>
          </cell>
          <cell r="W493">
            <v>0</v>
          </cell>
          <cell r="X493">
            <v>0</v>
          </cell>
          <cell r="AA493">
            <v>0</v>
          </cell>
          <cell r="AB493">
            <v>0</v>
          </cell>
          <cell r="AE493">
            <v>411</v>
          </cell>
          <cell r="AF493">
            <v>2</v>
          </cell>
          <cell r="AG493" t="str">
            <v>APORTACIONES SRIA. CONTRALORIA</v>
          </cell>
          <cell r="AH493">
            <v>0</v>
          </cell>
          <cell r="AI493">
            <v>0</v>
          </cell>
        </row>
        <row r="494">
          <cell r="A494">
            <v>41106</v>
          </cell>
          <cell r="B494">
            <v>61928</v>
          </cell>
          <cell r="C494" t="str">
            <v>41691-2-004</v>
          </cell>
          <cell r="D494">
            <v>41106</v>
          </cell>
          <cell r="E494">
            <v>411</v>
          </cell>
          <cell r="F494">
            <v>6</v>
          </cell>
          <cell r="G494" t="str">
            <v>APORTACIONES I.C.V.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546106692.26999998</v>
          </cell>
          <cell r="N494">
            <v>0</v>
          </cell>
          <cell r="O494">
            <v>546106692.26999998</v>
          </cell>
          <cell r="P494">
            <v>0</v>
          </cell>
          <cell r="Q494">
            <v>0</v>
          </cell>
          <cell r="S494">
            <v>0</v>
          </cell>
          <cell r="W494">
            <v>0</v>
          </cell>
          <cell r="X494">
            <v>546106692.26999998</v>
          </cell>
          <cell r="AA494">
            <v>0</v>
          </cell>
          <cell r="AB494">
            <v>546106692.26999998</v>
          </cell>
          <cell r="AE494">
            <v>411</v>
          </cell>
          <cell r="AF494">
            <v>6</v>
          </cell>
          <cell r="AG494" t="str">
            <v>APORTACIONES I.C.V.</v>
          </cell>
          <cell r="AH494">
            <v>0</v>
          </cell>
          <cell r="AI494">
            <v>546106692.26999998</v>
          </cell>
        </row>
        <row r="495">
          <cell r="A495">
            <v>41109</v>
          </cell>
          <cell r="B495">
            <v>61929</v>
          </cell>
          <cell r="C495" t="str">
            <v>41691-2-005</v>
          </cell>
          <cell r="D495">
            <v>41109</v>
          </cell>
          <cell r="E495">
            <v>411</v>
          </cell>
          <cell r="F495">
            <v>9</v>
          </cell>
          <cell r="G495" t="str">
            <v>APORTACIONES U.A.N.L.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S495">
            <v>0</v>
          </cell>
          <cell r="W495">
            <v>0</v>
          </cell>
          <cell r="X495">
            <v>0</v>
          </cell>
          <cell r="AA495">
            <v>0</v>
          </cell>
          <cell r="AB495">
            <v>0</v>
          </cell>
          <cell r="AE495">
            <v>411</v>
          </cell>
          <cell r="AF495">
            <v>9</v>
          </cell>
          <cell r="AG495" t="str">
            <v>APORTACIONES U.A.N.L.</v>
          </cell>
          <cell r="AH495">
            <v>0</v>
          </cell>
          <cell r="AI495">
            <v>0</v>
          </cell>
        </row>
        <row r="496">
          <cell r="A496">
            <v>41111</v>
          </cell>
          <cell r="B496">
            <v>61930</v>
          </cell>
          <cell r="C496" t="str">
            <v>41691-2-006</v>
          </cell>
          <cell r="D496">
            <v>41111</v>
          </cell>
          <cell r="E496">
            <v>411</v>
          </cell>
          <cell r="F496">
            <v>11</v>
          </cell>
          <cell r="G496" t="str">
            <v>APORTACIONES OTROS ORGANISMOS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22040</v>
          </cell>
          <cell r="M496">
            <v>0</v>
          </cell>
          <cell r="N496">
            <v>0</v>
          </cell>
          <cell r="O496">
            <v>22040</v>
          </cell>
          <cell r="P496">
            <v>0</v>
          </cell>
          <cell r="Q496">
            <v>0</v>
          </cell>
          <cell r="S496">
            <v>0</v>
          </cell>
          <cell r="W496">
            <v>0</v>
          </cell>
          <cell r="X496">
            <v>22040</v>
          </cell>
          <cell r="AA496">
            <v>0</v>
          </cell>
          <cell r="AB496">
            <v>22040</v>
          </cell>
          <cell r="AE496">
            <v>411</v>
          </cell>
          <cell r="AF496">
            <v>11</v>
          </cell>
          <cell r="AG496" t="str">
            <v>APORTACIONES OTROS ORGANISMOS</v>
          </cell>
          <cell r="AH496">
            <v>0</v>
          </cell>
          <cell r="AI496">
            <v>22040</v>
          </cell>
        </row>
        <row r="497">
          <cell r="A497">
            <v>41607</v>
          </cell>
          <cell r="B497">
            <v>61931</v>
          </cell>
          <cell r="C497" t="str">
            <v>41691-2-007</v>
          </cell>
          <cell r="D497">
            <v>41607</v>
          </cell>
          <cell r="E497">
            <v>416</v>
          </cell>
          <cell r="F497">
            <v>7</v>
          </cell>
          <cell r="G497" t="str">
            <v>COORD.DE PROY.INFRAC.ESTRATEGICA(COPIES)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S497">
            <v>0</v>
          </cell>
          <cell r="W497">
            <v>0</v>
          </cell>
          <cell r="X497">
            <v>0</v>
          </cell>
          <cell r="AA497">
            <v>0</v>
          </cell>
          <cell r="AB497">
            <v>0</v>
          </cell>
          <cell r="AE497">
            <v>412</v>
          </cell>
          <cell r="AF497">
            <v>1</v>
          </cell>
          <cell r="AG497" t="str">
            <v>UTILIDAD POR FLUCTUACION CAMBIARIA</v>
          </cell>
          <cell r="AH497">
            <v>0</v>
          </cell>
          <cell r="AI497">
            <v>0</v>
          </cell>
        </row>
        <row r="498">
          <cell r="A498">
            <v>44001</v>
          </cell>
          <cell r="B498">
            <v>61932</v>
          </cell>
          <cell r="C498" t="str">
            <v>41691-2-008</v>
          </cell>
          <cell r="D498">
            <v>44001</v>
          </cell>
          <cell r="E498">
            <v>440</v>
          </cell>
          <cell r="F498">
            <v>1</v>
          </cell>
          <cell r="G498" t="str">
            <v>MUNICIPIOS AREA METROP.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S498">
            <v>0</v>
          </cell>
          <cell r="W498">
            <v>0</v>
          </cell>
          <cell r="X498">
            <v>0</v>
          </cell>
          <cell r="AA498">
            <v>0</v>
          </cell>
          <cell r="AB498">
            <v>0</v>
          </cell>
          <cell r="AE498">
            <v>440</v>
          </cell>
          <cell r="AF498">
            <v>1</v>
          </cell>
          <cell r="AG498" t="str">
            <v>MUNICIPIOS AREA METROP.</v>
          </cell>
          <cell r="AH498">
            <v>0</v>
          </cell>
          <cell r="AI498">
            <v>0</v>
          </cell>
        </row>
        <row r="499">
          <cell r="A499">
            <v>44002</v>
          </cell>
          <cell r="B499">
            <v>61933</v>
          </cell>
          <cell r="C499" t="str">
            <v>41691-2-009</v>
          </cell>
          <cell r="D499">
            <v>44002</v>
          </cell>
          <cell r="E499">
            <v>440</v>
          </cell>
          <cell r="F499">
            <v>2</v>
          </cell>
          <cell r="G499" t="str">
            <v>OTROS MUNICIPIOS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S499">
            <v>0</v>
          </cell>
          <cell r="W499">
            <v>0</v>
          </cell>
          <cell r="X499">
            <v>0</v>
          </cell>
          <cell r="AA499">
            <v>0</v>
          </cell>
          <cell r="AB499">
            <v>0</v>
          </cell>
          <cell r="AE499">
            <v>440</v>
          </cell>
          <cell r="AF499">
            <v>2</v>
          </cell>
          <cell r="AG499" t="str">
            <v>OTROS MUNICIPIOS</v>
          </cell>
          <cell r="AH499">
            <v>0</v>
          </cell>
          <cell r="AI499">
            <v>0</v>
          </cell>
        </row>
        <row r="500">
          <cell r="A500">
            <v>46001</v>
          </cell>
          <cell r="B500">
            <v>61947</v>
          </cell>
          <cell r="C500" t="str">
            <v>41691-3-008</v>
          </cell>
          <cell r="D500">
            <v>46001</v>
          </cell>
          <cell r="E500">
            <v>460</v>
          </cell>
          <cell r="F500">
            <v>1</v>
          </cell>
          <cell r="G500" t="str">
            <v>DEV.DIVERSOS APROVECHAMIENTOS</v>
          </cell>
          <cell r="H500">
            <v>0</v>
          </cell>
          <cell r="I500">
            <v>0</v>
          </cell>
          <cell r="J500">
            <v>-444181.78</v>
          </cell>
          <cell r="K500">
            <v>-444181.78</v>
          </cell>
          <cell r="L500">
            <v>-338</v>
          </cell>
          <cell r="M500">
            <v>-82263.570000000007</v>
          </cell>
          <cell r="N500">
            <v>-117802.68</v>
          </cell>
          <cell r="O500">
            <v>-200404.25</v>
          </cell>
          <cell r="P500">
            <v>-12930.5</v>
          </cell>
          <cell r="Q500">
            <v>-37366.699999999997</v>
          </cell>
          <cell r="S500">
            <v>-50297.2</v>
          </cell>
          <cell r="W500">
            <v>0</v>
          </cell>
          <cell r="X500">
            <v>-694883.23</v>
          </cell>
          <cell r="AA500">
            <v>0</v>
          </cell>
          <cell r="AB500">
            <v>-694883.23</v>
          </cell>
          <cell r="AE500">
            <v>460</v>
          </cell>
          <cell r="AF500">
            <v>1</v>
          </cell>
          <cell r="AG500" t="str">
            <v>DEV.DIVERSOS APROVECHAMIENTOS</v>
          </cell>
          <cell r="AH500">
            <v>-37366.699999999997</v>
          </cell>
          <cell r="AI500">
            <v>-694883.23</v>
          </cell>
        </row>
        <row r="501">
          <cell r="A501">
            <v>46002</v>
          </cell>
          <cell r="B501">
            <v>61951</v>
          </cell>
          <cell r="C501" t="str">
            <v>41691-3-011</v>
          </cell>
          <cell r="D501">
            <v>46002</v>
          </cell>
          <cell r="E501">
            <v>460</v>
          </cell>
          <cell r="F501">
            <v>2</v>
          </cell>
          <cell r="G501" t="str">
            <v>DEV.DE ISR,IVA,IETU,PEQ.CONTRIB(REPECOS)</v>
          </cell>
          <cell r="H501">
            <v>0</v>
          </cell>
          <cell r="I501">
            <v>0</v>
          </cell>
          <cell r="J501">
            <v>-146743</v>
          </cell>
          <cell r="K501">
            <v>-146743</v>
          </cell>
          <cell r="L501">
            <v>0</v>
          </cell>
          <cell r="M501">
            <v>-45838</v>
          </cell>
          <cell r="N501">
            <v>-10486</v>
          </cell>
          <cell r="O501">
            <v>-56324</v>
          </cell>
          <cell r="P501">
            <v>0</v>
          </cell>
          <cell r="Q501">
            <v>0</v>
          </cell>
          <cell r="S501">
            <v>0</v>
          </cell>
          <cell r="W501">
            <v>0</v>
          </cell>
          <cell r="X501">
            <v>-203067</v>
          </cell>
          <cell r="AA501">
            <v>0</v>
          </cell>
          <cell r="AB501">
            <v>-203067</v>
          </cell>
          <cell r="AE501">
            <v>460</v>
          </cell>
          <cell r="AF501">
            <v>2</v>
          </cell>
          <cell r="AG501" t="str">
            <v>DEV.DE ISR,IVA,IETU,PEQ.CONTRIB(REPECOS)</v>
          </cell>
          <cell r="AH501">
            <v>0</v>
          </cell>
          <cell r="AI501">
            <v>-203067</v>
          </cell>
        </row>
        <row r="502">
          <cell r="A502">
            <v>47000</v>
          </cell>
          <cell r="B502">
            <v>97101</v>
          </cell>
          <cell r="C502" t="str">
            <v>22311-3-001</v>
          </cell>
          <cell r="D502">
            <v>47000</v>
          </cell>
          <cell r="E502">
            <v>470</v>
          </cell>
          <cell r="F502">
            <v>0</v>
          </cell>
          <cell r="G502" t="str">
            <v>FINANCIAMIENTO PUBLICO</v>
          </cell>
          <cell r="H502">
            <v>500000000</v>
          </cell>
          <cell r="I502">
            <v>0</v>
          </cell>
          <cell r="J502">
            <v>1298419390.47</v>
          </cell>
          <cell r="K502">
            <v>1798419390.47</v>
          </cell>
          <cell r="L502">
            <v>52657512</v>
          </cell>
          <cell r="M502">
            <v>1070000000</v>
          </cell>
          <cell r="N502">
            <v>1108994022</v>
          </cell>
          <cell r="O502">
            <v>2231651534</v>
          </cell>
          <cell r="P502">
            <v>650000000</v>
          </cell>
          <cell r="Q502">
            <v>1863022782.96</v>
          </cell>
          <cell r="S502">
            <v>2513022782.96</v>
          </cell>
          <cell r="W502">
            <v>0</v>
          </cell>
          <cell r="X502">
            <v>6543093707.4300003</v>
          </cell>
          <cell r="AA502">
            <v>0</v>
          </cell>
          <cell r="AB502">
            <v>6543093707.4300003</v>
          </cell>
          <cell r="AE502">
            <v>470</v>
          </cell>
          <cell r="AF502">
            <v>0</v>
          </cell>
          <cell r="AG502" t="str">
            <v>FINANCIAMIENTO PUBLICO</v>
          </cell>
          <cell r="AH502">
            <v>1863022782.96</v>
          </cell>
          <cell r="AI502">
            <v>6543093707.4300003</v>
          </cell>
        </row>
        <row r="503">
          <cell r="A503">
            <v>0</v>
          </cell>
          <cell r="B503" t="e">
            <v>#N/A</v>
          </cell>
          <cell r="C503" t="e">
            <v>#N/A</v>
          </cell>
          <cell r="D503">
            <v>0</v>
          </cell>
          <cell r="G503" t="str">
            <v>SUB TOTAL APROVECHAMIENTOS</v>
          </cell>
          <cell r="H503">
            <v>511288034.00999999</v>
          </cell>
          <cell r="I503">
            <v>18995015.170000002</v>
          </cell>
          <cell r="J503">
            <v>1481899786.71</v>
          </cell>
          <cell r="K503">
            <v>2012182835.8900001</v>
          </cell>
          <cell r="L503">
            <v>57923518.140000001</v>
          </cell>
          <cell r="M503">
            <v>1622673757.26</v>
          </cell>
          <cell r="N503">
            <v>1284722556.23</v>
          </cell>
          <cell r="O503">
            <v>2965319831.6300001</v>
          </cell>
          <cell r="P503">
            <v>734127592.67999995</v>
          </cell>
          <cell r="Q503">
            <v>1880586393.6600001</v>
          </cell>
          <cell r="S503">
            <v>2614713986.3400002</v>
          </cell>
          <cell r="W503">
            <v>0</v>
          </cell>
          <cell r="X503">
            <v>7592216653.8600006</v>
          </cell>
          <cell r="AA503">
            <v>0</v>
          </cell>
          <cell r="AB503">
            <v>7592216653.8599997</v>
          </cell>
          <cell r="AE503">
            <v>0</v>
          </cell>
          <cell r="AF503">
            <v>0</v>
          </cell>
          <cell r="AG503" t="str">
            <v>SUB TOTAL APROVECHAMIENTOS</v>
          </cell>
          <cell r="AH503">
            <v>1880586393.6600001</v>
          </cell>
          <cell r="AI503">
            <v>7592216653.8599997</v>
          </cell>
        </row>
        <row r="504">
          <cell r="A504">
            <v>0</v>
          </cell>
          <cell r="B504" t="e">
            <v>#N/A</v>
          </cell>
          <cell r="C504" t="e">
            <v>#N/A</v>
          </cell>
          <cell r="D504">
            <v>0</v>
          </cell>
          <cell r="G504" t="str">
            <v>INCENTIVOS POR RECAUDACION DE IMPUESTOS FEDERALES COORDINADOS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S504">
            <v>0</v>
          </cell>
          <cell r="W504">
            <v>0</v>
          </cell>
          <cell r="X504">
            <v>0</v>
          </cell>
          <cell r="AA504">
            <v>0</v>
          </cell>
          <cell r="AB504">
            <v>0</v>
          </cell>
          <cell r="AE504">
            <v>0</v>
          </cell>
          <cell r="AF504">
            <v>0</v>
          </cell>
          <cell r="AG504" t="str">
            <v>INCENTIVOS POR RECAUDACION DE IMPUESTOS FEDERALES COORDINADOS</v>
          </cell>
          <cell r="AH504">
            <v>0</v>
          </cell>
          <cell r="AI504">
            <v>0</v>
          </cell>
        </row>
        <row r="505">
          <cell r="A505">
            <v>51601</v>
          </cell>
          <cell r="B505">
            <v>61429</v>
          </cell>
          <cell r="C505">
            <v>0</v>
          </cell>
          <cell r="D505">
            <v>51601</v>
          </cell>
          <cell r="E505">
            <v>516</v>
          </cell>
          <cell r="F505">
            <v>1</v>
          </cell>
          <cell r="G505" t="str">
            <v>INCENTIVOS POR FISC.CONCURRENTE</v>
          </cell>
          <cell r="H505">
            <v>13643748</v>
          </cell>
          <cell r="I505">
            <v>9318490</v>
          </cell>
          <cell r="J505">
            <v>26543539</v>
          </cell>
          <cell r="K505">
            <v>49505777</v>
          </cell>
          <cell r="L505">
            <v>9007947</v>
          </cell>
          <cell r="M505">
            <v>16464286</v>
          </cell>
          <cell r="N505">
            <v>3802826</v>
          </cell>
          <cell r="O505">
            <v>29275059</v>
          </cell>
          <cell r="P505">
            <v>3820760</v>
          </cell>
          <cell r="Q505">
            <v>17887155</v>
          </cell>
          <cell r="S505">
            <v>21707915</v>
          </cell>
          <cell r="W505">
            <v>0</v>
          </cell>
          <cell r="X505">
            <v>100488751</v>
          </cell>
          <cell r="AA505">
            <v>0</v>
          </cell>
          <cell r="AB505">
            <v>100488751</v>
          </cell>
          <cell r="AE505">
            <v>516</v>
          </cell>
          <cell r="AF505">
            <v>1</v>
          </cell>
          <cell r="AG505" t="str">
            <v>INCENTIVOS POR FISC.CONCURRENTE</v>
          </cell>
          <cell r="AH505">
            <v>17887155</v>
          </cell>
          <cell r="AI505">
            <v>100488751</v>
          </cell>
        </row>
        <row r="506">
          <cell r="A506">
            <v>51602</v>
          </cell>
          <cell r="B506">
            <v>61430</v>
          </cell>
          <cell r="C506">
            <v>0</v>
          </cell>
          <cell r="D506">
            <v>51602</v>
          </cell>
          <cell r="E506">
            <v>516</v>
          </cell>
          <cell r="F506">
            <v>2</v>
          </cell>
          <cell r="G506" t="str">
            <v>INCENTIVOS POR VIG.DE OBLIGACIONES</v>
          </cell>
          <cell r="H506">
            <v>0</v>
          </cell>
          <cell r="I506">
            <v>0</v>
          </cell>
          <cell r="J506">
            <v>336255</v>
          </cell>
          <cell r="K506">
            <v>336255</v>
          </cell>
          <cell r="L506">
            <v>735148</v>
          </cell>
          <cell r="M506">
            <v>897476</v>
          </cell>
          <cell r="N506">
            <v>0</v>
          </cell>
          <cell r="O506">
            <v>1632624</v>
          </cell>
          <cell r="P506">
            <v>59493</v>
          </cell>
          <cell r="Q506">
            <v>0</v>
          </cell>
          <cell r="S506">
            <v>59493</v>
          </cell>
          <cell r="W506">
            <v>0</v>
          </cell>
          <cell r="X506">
            <v>2028372</v>
          </cell>
          <cell r="AA506">
            <v>0</v>
          </cell>
          <cell r="AB506">
            <v>2028372</v>
          </cell>
          <cell r="AE506">
            <v>516</v>
          </cell>
          <cell r="AF506">
            <v>2</v>
          </cell>
          <cell r="AG506" t="str">
            <v>INCENTIVOS POR VIG.DE OBLIGACIONES</v>
          </cell>
          <cell r="AH506">
            <v>0</v>
          </cell>
          <cell r="AI506">
            <v>2028372</v>
          </cell>
        </row>
        <row r="507">
          <cell r="A507">
            <v>51603</v>
          </cell>
          <cell r="B507">
            <v>61431</v>
          </cell>
          <cell r="C507">
            <v>0</v>
          </cell>
          <cell r="D507">
            <v>51603</v>
          </cell>
          <cell r="E507">
            <v>516</v>
          </cell>
          <cell r="F507">
            <v>3</v>
          </cell>
          <cell r="G507" t="str">
            <v>INCENTIVOS POR REG.PEQ.CONTRIBUYENTE</v>
          </cell>
          <cell r="H507">
            <v>42271</v>
          </cell>
          <cell r="I507">
            <v>14763</v>
          </cell>
          <cell r="J507">
            <v>24830</v>
          </cell>
          <cell r="K507">
            <v>81864</v>
          </cell>
          <cell r="L507">
            <v>0</v>
          </cell>
          <cell r="M507">
            <v>181397</v>
          </cell>
          <cell r="N507">
            <v>107005</v>
          </cell>
          <cell r="O507">
            <v>288402</v>
          </cell>
          <cell r="P507">
            <v>0</v>
          </cell>
          <cell r="Q507">
            <v>20037</v>
          </cell>
          <cell r="S507">
            <v>20037</v>
          </cell>
          <cell r="W507">
            <v>0</v>
          </cell>
          <cell r="X507">
            <v>390303</v>
          </cell>
          <cell r="AA507">
            <v>0</v>
          </cell>
          <cell r="AB507">
            <v>390303</v>
          </cell>
          <cell r="AE507">
            <v>516</v>
          </cell>
          <cell r="AF507">
            <v>3</v>
          </cell>
          <cell r="AG507" t="str">
            <v>INCENTIVOS POR REG.PEQ.CONTRIBUYENTE</v>
          </cell>
          <cell r="AH507">
            <v>20037</v>
          </cell>
          <cell r="AI507">
            <v>390303</v>
          </cell>
        </row>
        <row r="508">
          <cell r="A508">
            <v>51604</v>
          </cell>
          <cell r="B508">
            <v>61432</v>
          </cell>
          <cell r="C508">
            <v>0</v>
          </cell>
          <cell r="D508">
            <v>51604</v>
          </cell>
          <cell r="E508">
            <v>516</v>
          </cell>
          <cell r="F508">
            <v>4</v>
          </cell>
          <cell r="G508" t="str">
            <v>INCENTIVOS POR REG. INTERMEDIO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S508">
            <v>0</v>
          </cell>
          <cell r="W508">
            <v>0</v>
          </cell>
          <cell r="X508">
            <v>0</v>
          </cell>
          <cell r="AA508">
            <v>0</v>
          </cell>
          <cell r="AB508">
            <v>0</v>
          </cell>
          <cell r="AE508">
            <v>516</v>
          </cell>
          <cell r="AF508">
            <v>4</v>
          </cell>
          <cell r="AG508" t="str">
            <v>INCENTIVOS POR REG. INTERMEDIO</v>
          </cell>
          <cell r="AH508">
            <v>0</v>
          </cell>
          <cell r="AI508">
            <v>0</v>
          </cell>
        </row>
        <row r="509">
          <cell r="A509">
            <v>51605</v>
          </cell>
          <cell r="B509">
            <v>61433</v>
          </cell>
          <cell r="C509">
            <v>0</v>
          </cell>
          <cell r="D509">
            <v>51605</v>
          </cell>
          <cell r="E509">
            <v>516</v>
          </cell>
          <cell r="F509">
            <v>5</v>
          </cell>
          <cell r="G509" t="str">
            <v>INCEN.POR GANANCIA DE ENAJ.DE BIENES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S509">
            <v>0</v>
          </cell>
          <cell r="W509">
            <v>0</v>
          </cell>
          <cell r="X509">
            <v>0</v>
          </cell>
          <cell r="AA509">
            <v>0</v>
          </cell>
          <cell r="AB509">
            <v>0</v>
          </cell>
          <cell r="AE509">
            <v>516</v>
          </cell>
          <cell r="AF509">
            <v>5</v>
          </cell>
          <cell r="AG509" t="str">
            <v>INCEN.POR GANANCIA DE ENAJ.DE BIENES</v>
          </cell>
          <cell r="AH509">
            <v>0</v>
          </cell>
          <cell r="AI509">
            <v>0</v>
          </cell>
        </row>
        <row r="510">
          <cell r="A510">
            <v>51606</v>
          </cell>
          <cell r="B510">
            <v>61623</v>
          </cell>
          <cell r="C510">
            <v>0</v>
          </cell>
          <cell r="D510">
            <v>51606</v>
          </cell>
          <cell r="E510">
            <v>516</v>
          </cell>
          <cell r="F510">
            <v>6</v>
          </cell>
          <cell r="G510" t="str">
            <v>INCENTIVOS POR IEPS GASOLINA Y DIESEL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S510">
            <v>0</v>
          </cell>
          <cell r="W510">
            <v>0</v>
          </cell>
          <cell r="X510">
            <v>0</v>
          </cell>
          <cell r="AA510">
            <v>0</v>
          </cell>
          <cell r="AB510">
            <v>0</v>
          </cell>
          <cell r="AE510">
            <v>516</v>
          </cell>
          <cell r="AF510">
            <v>6</v>
          </cell>
          <cell r="AG510" t="str">
            <v>INCENTIVOS POR IEPS GASOLINA Y DIESEL</v>
          </cell>
          <cell r="AH510">
            <v>0</v>
          </cell>
          <cell r="AI510">
            <v>0</v>
          </cell>
        </row>
        <row r="511">
          <cell r="A511">
            <v>51607</v>
          </cell>
          <cell r="B511">
            <v>61121</v>
          </cell>
          <cell r="C511">
            <v>0</v>
          </cell>
          <cell r="D511">
            <v>51607</v>
          </cell>
          <cell r="E511">
            <v>516</v>
          </cell>
          <cell r="F511">
            <v>7</v>
          </cell>
          <cell r="G511" t="str">
            <v>INCENTIVOS POR ISAN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S511">
            <v>0</v>
          </cell>
          <cell r="W511">
            <v>0</v>
          </cell>
          <cell r="X511">
            <v>0</v>
          </cell>
          <cell r="AA511">
            <v>0</v>
          </cell>
          <cell r="AB511">
            <v>0</v>
          </cell>
          <cell r="AE511">
            <v>516</v>
          </cell>
          <cell r="AF511">
            <v>7</v>
          </cell>
          <cell r="AG511" t="str">
            <v>INCENTIVOS POR ISAN</v>
          </cell>
          <cell r="AH511">
            <v>0</v>
          </cell>
          <cell r="AI511">
            <v>0</v>
          </cell>
        </row>
        <row r="512">
          <cell r="A512">
            <v>51608</v>
          </cell>
          <cell r="B512">
            <v>61434</v>
          </cell>
          <cell r="C512">
            <v>0</v>
          </cell>
          <cell r="D512">
            <v>51608</v>
          </cell>
          <cell r="E512">
            <v>516</v>
          </cell>
          <cell r="F512">
            <v>8</v>
          </cell>
          <cell r="G512" t="str">
            <v>INCENTIVOS CARTERA DE CREDITOS SAT</v>
          </cell>
          <cell r="H512">
            <v>11486110</v>
          </cell>
          <cell r="I512">
            <v>8962344</v>
          </cell>
          <cell r="J512">
            <v>12468133</v>
          </cell>
          <cell r="K512">
            <v>32916587</v>
          </cell>
          <cell r="L512">
            <v>10983151</v>
          </cell>
          <cell r="M512">
            <v>15967231</v>
          </cell>
          <cell r="N512">
            <v>17013284</v>
          </cell>
          <cell r="O512">
            <v>43963666</v>
          </cell>
          <cell r="P512">
            <v>17521904</v>
          </cell>
          <cell r="Q512">
            <v>12686916</v>
          </cell>
          <cell r="S512">
            <v>30208820</v>
          </cell>
          <cell r="W512">
            <v>0</v>
          </cell>
          <cell r="X512">
            <v>107089073</v>
          </cell>
          <cell r="AA512">
            <v>0</v>
          </cell>
          <cell r="AB512">
            <v>107089073</v>
          </cell>
          <cell r="AE512">
            <v>516</v>
          </cell>
          <cell r="AF512">
            <v>8</v>
          </cell>
          <cell r="AG512" t="str">
            <v>INCENTIVOS CARTERA DE CREDITOS SAT</v>
          </cell>
          <cell r="AH512">
            <v>12686916</v>
          </cell>
          <cell r="AI512">
            <v>107089073</v>
          </cell>
        </row>
        <row r="513">
          <cell r="A513">
            <v>56600</v>
          </cell>
          <cell r="B513" t="e">
            <v>#N/A</v>
          </cell>
          <cell r="C513" t="e">
            <v>#N/A</v>
          </cell>
          <cell r="D513">
            <v>56600</v>
          </cell>
          <cell r="E513">
            <v>566</v>
          </cell>
          <cell r="F513">
            <v>0</v>
          </cell>
          <cell r="G513" t="str">
            <v>IMPUESTO EMPRESARIAL A TASA UNICA(IETU)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S513">
            <v>0</v>
          </cell>
          <cell r="W513">
            <v>0</v>
          </cell>
          <cell r="X513">
            <v>0</v>
          </cell>
          <cell r="AA513">
            <v>0</v>
          </cell>
          <cell r="AB513">
            <v>0</v>
          </cell>
          <cell r="AE513">
            <v>566</v>
          </cell>
          <cell r="AF513">
            <v>0</v>
          </cell>
          <cell r="AG513" t="str">
            <v>IMPUESTO EMPRESARIAL A TASA UNICA(IETU)</v>
          </cell>
          <cell r="AH513">
            <v>0</v>
          </cell>
          <cell r="AI513">
            <v>0</v>
          </cell>
        </row>
        <row r="514">
          <cell r="A514">
            <v>56601</v>
          </cell>
          <cell r="B514">
            <v>61301</v>
          </cell>
          <cell r="C514" t="str">
            <v>41611-4-001</v>
          </cell>
          <cell r="D514">
            <v>56601</v>
          </cell>
          <cell r="E514">
            <v>566</v>
          </cell>
          <cell r="F514">
            <v>1</v>
          </cell>
          <cell r="G514" t="str">
            <v>IETU REG. PEQ. CONTRIB.(REPECOS)100%</v>
          </cell>
          <cell r="H514">
            <v>8483491</v>
          </cell>
          <cell r="I514">
            <v>3428902.7</v>
          </cell>
          <cell r="J514">
            <v>2946980.55</v>
          </cell>
          <cell r="K514">
            <v>14859374.25</v>
          </cell>
          <cell r="L514">
            <v>8390906.2799999993</v>
          </cell>
          <cell r="M514">
            <v>3988846.87</v>
          </cell>
          <cell r="N514">
            <v>2335942.7999999998</v>
          </cell>
          <cell r="O514">
            <v>14715695.949999999</v>
          </cell>
          <cell r="P514">
            <v>8637416.8599999994</v>
          </cell>
          <cell r="Q514">
            <v>3171719.04</v>
          </cell>
          <cell r="S514">
            <v>11809135.899999999</v>
          </cell>
          <cell r="W514">
            <v>0</v>
          </cell>
          <cell r="X514">
            <v>41384206.099999994</v>
          </cell>
          <cell r="AA514">
            <v>0</v>
          </cell>
          <cell r="AB514">
            <v>41384206.100000001</v>
          </cell>
          <cell r="AE514">
            <v>566</v>
          </cell>
          <cell r="AF514">
            <v>1</v>
          </cell>
          <cell r="AG514" t="str">
            <v>IETU REG. PEQ. CONTRIB.(REPECOS)100%</v>
          </cell>
          <cell r="AH514">
            <v>3171719.04</v>
          </cell>
          <cell r="AI514">
            <v>41384206.100000001</v>
          </cell>
        </row>
        <row r="515">
          <cell r="A515">
            <v>56602</v>
          </cell>
          <cell r="B515">
            <v>61302</v>
          </cell>
          <cell r="C515" t="str">
            <v>41611-4-002</v>
          </cell>
          <cell r="D515">
            <v>56602</v>
          </cell>
          <cell r="E515">
            <v>566</v>
          </cell>
          <cell r="F515">
            <v>2</v>
          </cell>
          <cell r="G515" t="str">
            <v>SUB.POR BENEFICIOS FISCALES IETU 100%</v>
          </cell>
          <cell r="H515">
            <v>-120524</v>
          </cell>
          <cell r="I515">
            <v>-119280</v>
          </cell>
          <cell r="J515">
            <v>-124092</v>
          </cell>
          <cell r="K515">
            <v>-363896</v>
          </cell>
          <cell r="L515">
            <v>-115303</v>
          </cell>
          <cell r="M515">
            <v>-98389</v>
          </cell>
          <cell r="N515">
            <v>-80788</v>
          </cell>
          <cell r="O515">
            <v>-294480</v>
          </cell>
          <cell r="P515">
            <v>-74521</v>
          </cell>
          <cell r="Q515">
            <v>-64584</v>
          </cell>
          <cell r="S515">
            <v>-139105</v>
          </cell>
          <cell r="W515">
            <v>0</v>
          </cell>
          <cell r="X515">
            <v>-797481</v>
          </cell>
          <cell r="AA515">
            <v>0</v>
          </cell>
          <cell r="AB515">
            <v>-797481</v>
          </cell>
          <cell r="AE515">
            <v>566</v>
          </cell>
          <cell r="AF515">
            <v>2</v>
          </cell>
          <cell r="AG515" t="str">
            <v>SUB.POR BENEFICIOS FISCALES IETU 100%</v>
          </cell>
          <cell r="AH515">
            <v>-64584</v>
          </cell>
          <cell r="AI515">
            <v>-797481</v>
          </cell>
        </row>
        <row r="516">
          <cell r="A516">
            <v>56603</v>
          </cell>
          <cell r="B516">
            <v>61305</v>
          </cell>
          <cell r="C516" t="str">
            <v>41611-4-005</v>
          </cell>
          <cell r="E516">
            <v>566</v>
          </cell>
          <cell r="F516">
            <v>3</v>
          </cell>
          <cell r="G516" t="str">
            <v>IETU DEL EJERCICIO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S516">
            <v>0</v>
          </cell>
          <cell r="W516">
            <v>0</v>
          </cell>
          <cell r="X516">
            <v>0</v>
          </cell>
          <cell r="AA516">
            <v>0</v>
          </cell>
          <cell r="AB516">
            <v>0</v>
          </cell>
          <cell r="AE516">
            <v>566</v>
          </cell>
          <cell r="AF516">
            <v>3</v>
          </cell>
          <cell r="AG516" t="str">
            <v>IETU DEL EJERCICIO</v>
          </cell>
          <cell r="AH516">
            <v>0</v>
          </cell>
          <cell r="AI516">
            <v>0</v>
          </cell>
        </row>
        <row r="517">
          <cell r="A517">
            <v>56604</v>
          </cell>
          <cell r="B517">
            <v>61309</v>
          </cell>
          <cell r="C517" t="str">
            <v>41611-4-009</v>
          </cell>
          <cell r="E517">
            <v>566</v>
          </cell>
          <cell r="F517">
            <v>4</v>
          </cell>
          <cell r="G517" t="str">
            <v>IETU PAGOS PROVISIONALES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S517">
            <v>0</v>
          </cell>
          <cell r="W517">
            <v>0</v>
          </cell>
          <cell r="X517">
            <v>0</v>
          </cell>
          <cell r="AA517">
            <v>0</v>
          </cell>
          <cell r="AB517">
            <v>0</v>
          </cell>
          <cell r="AE517">
            <v>566</v>
          </cell>
          <cell r="AF517">
            <v>4</v>
          </cell>
          <cell r="AG517" t="str">
            <v>IETU PAGOS PROVISIONALES</v>
          </cell>
          <cell r="AH517">
            <v>0</v>
          </cell>
          <cell r="AI517">
            <v>0</v>
          </cell>
        </row>
        <row r="518">
          <cell r="A518">
            <v>56700</v>
          </cell>
          <cell r="B518" t="e">
            <v>#N/A</v>
          </cell>
          <cell r="C518" t="e">
            <v>#N/A</v>
          </cell>
          <cell r="D518">
            <v>56700</v>
          </cell>
          <cell r="E518">
            <v>567</v>
          </cell>
          <cell r="F518">
            <v>0</v>
          </cell>
          <cell r="G518" t="str">
            <v>IMPUESTO SOBRE LA RENTA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S518">
            <v>0</v>
          </cell>
          <cell r="W518">
            <v>0</v>
          </cell>
          <cell r="X518">
            <v>0</v>
          </cell>
          <cell r="AA518">
            <v>0</v>
          </cell>
          <cell r="AB518">
            <v>0</v>
          </cell>
          <cell r="AE518">
            <v>567</v>
          </cell>
          <cell r="AF518">
            <v>0</v>
          </cell>
          <cell r="AG518" t="str">
            <v>IMPUESTO SOBRE LA RENTA</v>
          </cell>
          <cell r="AH518">
            <v>0</v>
          </cell>
          <cell r="AI518">
            <v>0</v>
          </cell>
        </row>
        <row r="519">
          <cell r="A519">
            <v>56748</v>
          </cell>
          <cell r="B519">
            <v>61404</v>
          </cell>
          <cell r="C519" t="str">
            <v>41611-5-006</v>
          </cell>
          <cell r="D519">
            <v>56748</v>
          </cell>
          <cell r="E519">
            <v>567</v>
          </cell>
          <cell r="F519">
            <v>48</v>
          </cell>
          <cell r="G519" t="str">
            <v>ISR P.FIS.PAG.PROV.ACT.PEQ.CONT.100%</v>
          </cell>
          <cell r="H519">
            <v>7015258</v>
          </cell>
          <cell r="I519">
            <v>2109013.5</v>
          </cell>
          <cell r="J519">
            <v>1595632.21</v>
          </cell>
          <cell r="K519">
            <v>10719903.710000001</v>
          </cell>
          <cell r="L519">
            <v>6725037.7699999996</v>
          </cell>
          <cell r="M519">
            <v>2659275.5499999998</v>
          </cell>
          <cell r="N519">
            <v>1560769.05</v>
          </cell>
          <cell r="O519">
            <v>10945082.370000001</v>
          </cell>
          <cell r="P519">
            <v>7480592.7699999996</v>
          </cell>
          <cell r="Q519">
            <v>1823180.91</v>
          </cell>
          <cell r="S519">
            <v>9303773.6799999997</v>
          </cell>
          <cell r="W519">
            <v>0</v>
          </cell>
          <cell r="X519">
            <v>30968759.760000002</v>
          </cell>
          <cell r="AA519">
            <v>0</v>
          </cell>
          <cell r="AB519">
            <v>30968759.760000002</v>
          </cell>
          <cell r="AE519">
            <v>567</v>
          </cell>
          <cell r="AF519">
            <v>48</v>
          </cell>
          <cell r="AG519" t="str">
            <v>ISR P.FIS.PAG.PROV.ACT.PEQ.CONT.100%</v>
          </cell>
          <cell r="AH519">
            <v>1823180.91</v>
          </cell>
          <cell r="AI519">
            <v>30968759.760000002</v>
          </cell>
        </row>
        <row r="520">
          <cell r="A520">
            <v>56754</v>
          </cell>
          <cell r="B520">
            <v>61405</v>
          </cell>
          <cell r="C520" t="str">
            <v>41611-5-008</v>
          </cell>
          <cell r="D520">
            <v>56754</v>
          </cell>
          <cell r="E520">
            <v>567</v>
          </cell>
          <cell r="F520">
            <v>54</v>
          </cell>
          <cell r="G520" t="str">
            <v>ISR RET.P.MOR.YFIS.PAG.PRO.ENAJ.BIE.100%</v>
          </cell>
          <cell r="H520">
            <v>11455811</v>
          </cell>
          <cell r="I520">
            <v>8111490</v>
          </cell>
          <cell r="J520">
            <v>9131663</v>
          </cell>
          <cell r="K520">
            <v>28698964</v>
          </cell>
          <cell r="L520">
            <v>10636622</v>
          </cell>
          <cell r="M520">
            <v>9057483</v>
          </cell>
          <cell r="N520">
            <v>14463106</v>
          </cell>
          <cell r="O520">
            <v>34157211</v>
          </cell>
          <cell r="P520">
            <v>10521862</v>
          </cell>
          <cell r="Q520">
            <v>8872156</v>
          </cell>
          <cell r="S520">
            <v>19394018</v>
          </cell>
          <cell r="W520">
            <v>0</v>
          </cell>
          <cell r="X520">
            <v>82250193</v>
          </cell>
          <cell r="AA520">
            <v>0</v>
          </cell>
          <cell r="AB520">
            <v>82250193</v>
          </cell>
          <cell r="AE520">
            <v>567</v>
          </cell>
          <cell r="AF520">
            <v>54</v>
          </cell>
          <cell r="AG520" t="str">
            <v>ISR RET.P.MOR.YFIS.PAG.PRO.ENAJ.BIE.100%</v>
          </cell>
          <cell r="AH520">
            <v>8872156</v>
          </cell>
          <cell r="AI520">
            <v>82250193</v>
          </cell>
        </row>
        <row r="521">
          <cell r="A521">
            <v>56756</v>
          </cell>
          <cell r="B521">
            <v>61406</v>
          </cell>
          <cell r="C521" t="str">
            <v>41611-5-011</v>
          </cell>
          <cell r="D521">
            <v>56756</v>
          </cell>
          <cell r="E521">
            <v>567</v>
          </cell>
          <cell r="F521">
            <v>56</v>
          </cell>
          <cell r="G521" t="str">
            <v>ISR P.FIS.PAG.PROV.ACT.EMP.REG.INT.100%</v>
          </cell>
          <cell r="H521">
            <v>1261408.26</v>
          </cell>
          <cell r="I521">
            <v>1151383.97</v>
          </cell>
          <cell r="J521">
            <v>1310089.6200000001</v>
          </cell>
          <cell r="K521">
            <v>3722881.85</v>
          </cell>
          <cell r="L521">
            <v>1676419.55</v>
          </cell>
          <cell r="M521">
            <v>1617613.94</v>
          </cell>
          <cell r="N521">
            <v>1551107.63</v>
          </cell>
          <cell r="O521">
            <v>4845141.12</v>
          </cell>
          <cell r="P521">
            <v>1270594.45</v>
          </cell>
          <cell r="Q521">
            <v>1465711.82</v>
          </cell>
          <cell r="S521">
            <v>2736306.27</v>
          </cell>
          <cell r="W521">
            <v>0</v>
          </cell>
          <cell r="X521">
            <v>11304329.24</v>
          </cell>
          <cell r="AA521">
            <v>0</v>
          </cell>
          <cell r="AB521">
            <v>11304329.24</v>
          </cell>
          <cell r="AE521">
            <v>567</v>
          </cell>
          <cell r="AF521">
            <v>56</v>
          </cell>
          <cell r="AG521" t="str">
            <v>ISR P.FIS.PAG.PROV.ACT.EMP.REG.INT.100%</v>
          </cell>
          <cell r="AH521">
            <v>1465711.82</v>
          </cell>
          <cell r="AI521">
            <v>11304329.24</v>
          </cell>
        </row>
        <row r="522">
          <cell r="A522">
            <v>56757</v>
          </cell>
          <cell r="B522">
            <v>61407</v>
          </cell>
          <cell r="C522" t="str">
            <v>41611-5-014</v>
          </cell>
          <cell r="D522">
            <v>56757</v>
          </cell>
          <cell r="E522">
            <v>567</v>
          </cell>
          <cell r="F522">
            <v>57</v>
          </cell>
          <cell r="G522" t="str">
            <v>SUB.POR BENEFICIOS FISCALES ISR 100%</v>
          </cell>
          <cell r="H522">
            <v>-58335</v>
          </cell>
          <cell r="I522">
            <v>-67307</v>
          </cell>
          <cell r="J522">
            <v>-73654</v>
          </cell>
          <cell r="K522">
            <v>-199296</v>
          </cell>
          <cell r="L522">
            <v>-75886</v>
          </cell>
          <cell r="M522">
            <v>-49092</v>
          </cell>
          <cell r="N522">
            <v>-46684</v>
          </cell>
          <cell r="O522">
            <v>-171662</v>
          </cell>
          <cell r="P522">
            <v>-34369</v>
          </cell>
          <cell r="Q522">
            <v>-31575</v>
          </cell>
          <cell r="S522">
            <v>-65944</v>
          </cell>
          <cell r="W522">
            <v>0</v>
          </cell>
          <cell r="X522">
            <v>-436902</v>
          </cell>
          <cell r="AA522">
            <v>0</v>
          </cell>
          <cell r="AB522">
            <v>-436902</v>
          </cell>
          <cell r="AE522">
            <v>567</v>
          </cell>
          <cell r="AF522">
            <v>57</v>
          </cell>
          <cell r="AG522" t="str">
            <v>SUB.POR BENEFICIOS FISCALES ISR 100%</v>
          </cell>
          <cell r="AH522">
            <v>-31575</v>
          </cell>
          <cell r="AI522">
            <v>-436902</v>
          </cell>
        </row>
        <row r="523">
          <cell r="A523">
            <v>56758</v>
          </cell>
          <cell r="B523">
            <v>61435</v>
          </cell>
          <cell r="C523" t="str">
            <v>41611-5-029</v>
          </cell>
          <cell r="E523">
            <v>567</v>
          </cell>
          <cell r="F523">
            <v>58</v>
          </cell>
          <cell r="G523" t="str">
            <v>ISR DEL EJERCICIO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S523">
            <v>0</v>
          </cell>
          <cell r="W523">
            <v>0</v>
          </cell>
          <cell r="X523">
            <v>0</v>
          </cell>
          <cell r="AA523">
            <v>0</v>
          </cell>
          <cell r="AB523">
            <v>0</v>
          </cell>
          <cell r="AE523">
            <v>567</v>
          </cell>
          <cell r="AF523">
            <v>58</v>
          </cell>
          <cell r="AG523" t="str">
            <v>ISR DEL EJERCICIO</v>
          </cell>
          <cell r="AH523">
            <v>0</v>
          </cell>
          <cell r="AI523">
            <v>0</v>
          </cell>
        </row>
        <row r="524">
          <cell r="A524">
            <v>56759</v>
          </cell>
          <cell r="B524">
            <v>61440</v>
          </cell>
          <cell r="C524" t="str">
            <v>41611-5-034</v>
          </cell>
          <cell r="E524">
            <v>567</v>
          </cell>
          <cell r="F524">
            <v>59</v>
          </cell>
          <cell r="G524" t="str">
            <v>ISR RETENCION HONORARIOS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  <cell r="Q524">
            <v>0</v>
          </cell>
          <cell r="S524">
            <v>0</v>
          </cell>
          <cell r="W524">
            <v>0</v>
          </cell>
          <cell r="X524">
            <v>0</v>
          </cell>
          <cell r="AA524">
            <v>0</v>
          </cell>
          <cell r="AB524">
            <v>0</v>
          </cell>
          <cell r="AE524">
            <v>567</v>
          </cell>
          <cell r="AF524">
            <v>59</v>
          </cell>
          <cell r="AG524" t="str">
            <v>ISR RETENCION HONORARIOS</v>
          </cell>
          <cell r="AH524">
            <v>0</v>
          </cell>
          <cell r="AI524">
            <v>0</v>
          </cell>
        </row>
        <row r="525">
          <cell r="A525">
            <v>56800</v>
          </cell>
          <cell r="B525" t="e">
            <v>#N/A</v>
          </cell>
          <cell r="C525" t="e">
            <v>#N/A</v>
          </cell>
          <cell r="D525">
            <v>56800</v>
          </cell>
          <cell r="E525">
            <v>568</v>
          </cell>
          <cell r="F525">
            <v>0</v>
          </cell>
          <cell r="G525" t="str">
            <v>TOTAL IMPUESTO AL ACTIVO</v>
          </cell>
          <cell r="H525">
            <v>19674142.260000002</v>
          </cell>
          <cell r="I525">
            <v>11304580.470000001</v>
          </cell>
          <cell r="J525">
            <v>11963730.83</v>
          </cell>
          <cell r="K525">
            <v>42942453.560000002</v>
          </cell>
          <cell r="L525">
            <v>18962193.32</v>
          </cell>
          <cell r="M525">
            <v>13285280.49</v>
          </cell>
          <cell r="N525">
            <v>17528298.68</v>
          </cell>
          <cell r="O525">
            <v>49775772.490000002</v>
          </cell>
          <cell r="P525">
            <v>19238680.219999999</v>
          </cell>
          <cell r="Q525">
            <v>12129473.73</v>
          </cell>
          <cell r="S525">
            <v>31368153.949999999</v>
          </cell>
          <cell r="W525">
            <v>0</v>
          </cell>
          <cell r="X525">
            <v>124086380</v>
          </cell>
          <cell r="AA525">
            <v>0</v>
          </cell>
          <cell r="AB525">
            <v>124086380</v>
          </cell>
          <cell r="AE525">
            <v>568</v>
          </cell>
          <cell r="AF525">
            <v>0</v>
          </cell>
          <cell r="AG525" t="str">
            <v>TOTAL IMPUESTO AL ACTIVO</v>
          </cell>
          <cell r="AH525">
            <v>12129473.73</v>
          </cell>
          <cell r="AI525">
            <v>124086380</v>
          </cell>
        </row>
        <row r="526">
          <cell r="A526">
            <v>56900</v>
          </cell>
          <cell r="B526" t="e">
            <v>#N/A</v>
          </cell>
          <cell r="C526" t="e">
            <v>#N/A</v>
          </cell>
          <cell r="D526">
            <v>56900</v>
          </cell>
          <cell r="E526">
            <v>569</v>
          </cell>
          <cell r="F526">
            <v>0</v>
          </cell>
          <cell r="G526" t="str">
            <v>IMPUESTO AL VALOR AGREGADO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S526">
            <v>0</v>
          </cell>
          <cell r="W526">
            <v>0</v>
          </cell>
          <cell r="X526">
            <v>0</v>
          </cell>
          <cell r="AA526">
            <v>0</v>
          </cell>
          <cell r="AB526">
            <v>0</v>
          </cell>
          <cell r="AE526">
            <v>569</v>
          </cell>
          <cell r="AF526">
            <v>0</v>
          </cell>
          <cell r="AG526" t="str">
            <v>IMPUESTO AL VALOR AGREGADO</v>
          </cell>
          <cell r="AH526">
            <v>0</v>
          </cell>
          <cell r="AI526">
            <v>0</v>
          </cell>
        </row>
        <row r="527">
          <cell r="A527">
            <v>56905</v>
          </cell>
          <cell r="B527">
            <v>61502</v>
          </cell>
          <cell r="C527" t="str">
            <v>41611-6-002</v>
          </cell>
          <cell r="D527">
            <v>56905</v>
          </cell>
          <cell r="E527">
            <v>569</v>
          </cell>
          <cell r="F527">
            <v>5</v>
          </cell>
          <cell r="G527" t="str">
            <v>DEC ANUAL Y COMP R SIMPLIF 100% (054)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0</v>
          </cell>
          <cell r="S527">
            <v>0</v>
          </cell>
          <cell r="W527">
            <v>0</v>
          </cell>
          <cell r="X527">
            <v>0</v>
          </cell>
          <cell r="AA527">
            <v>0</v>
          </cell>
          <cell r="AB527">
            <v>0</v>
          </cell>
          <cell r="AE527">
            <v>569</v>
          </cell>
          <cell r="AF527">
            <v>5</v>
          </cell>
          <cell r="AG527" t="str">
            <v>DEC ANUAL Y COMP R SIMPLIF 100% (054)</v>
          </cell>
          <cell r="AH527">
            <v>0</v>
          </cell>
          <cell r="AI527">
            <v>0</v>
          </cell>
        </row>
        <row r="528">
          <cell r="A528">
            <v>56913</v>
          </cell>
          <cell r="B528">
            <v>61503</v>
          </cell>
          <cell r="C528" t="str">
            <v>41611-6-003</v>
          </cell>
          <cell r="D528">
            <v>56913</v>
          </cell>
          <cell r="E528">
            <v>569</v>
          </cell>
          <cell r="F528">
            <v>13</v>
          </cell>
          <cell r="G528" t="str">
            <v>REGIMEN DE PEQUEÑOS CONT 100%(048)</v>
          </cell>
          <cell r="H528">
            <v>7842293</v>
          </cell>
          <cell r="I528">
            <v>2585462.9</v>
          </cell>
          <cell r="J528">
            <v>1972836.81</v>
          </cell>
          <cell r="K528">
            <v>12400592.710000001</v>
          </cell>
          <cell r="L528">
            <v>7418390.6900000004</v>
          </cell>
          <cell r="M528">
            <v>3318193.38</v>
          </cell>
          <cell r="N528">
            <v>1842764.81</v>
          </cell>
          <cell r="O528">
            <v>12579348.880000001</v>
          </cell>
          <cell r="P528">
            <v>8315280.3099999996</v>
          </cell>
          <cell r="Q528">
            <v>2575056.6</v>
          </cell>
          <cell r="S528">
            <v>10890336.91</v>
          </cell>
          <cell r="W528">
            <v>0</v>
          </cell>
          <cell r="X528">
            <v>35870278.5</v>
          </cell>
          <cell r="AA528">
            <v>0</v>
          </cell>
          <cell r="AB528">
            <v>35870278.5</v>
          </cell>
          <cell r="AE528">
            <v>569</v>
          </cell>
          <cell r="AF528">
            <v>13</v>
          </cell>
          <cell r="AG528" t="str">
            <v>REGIMEN DE PEQUEÑOS CONT 100%(048)</v>
          </cell>
          <cell r="AH528">
            <v>2575056.6</v>
          </cell>
          <cell r="AI528">
            <v>35870278.5</v>
          </cell>
        </row>
        <row r="529">
          <cell r="A529">
            <v>56914</v>
          </cell>
          <cell r="B529">
            <v>61504</v>
          </cell>
          <cell r="C529" t="str">
            <v>41611-6-004</v>
          </cell>
          <cell r="D529">
            <v>56914</v>
          </cell>
          <cell r="E529">
            <v>569</v>
          </cell>
          <cell r="F529">
            <v>14</v>
          </cell>
          <cell r="G529" t="str">
            <v>SUB.POR BENEFICIOS FISCALES IVA 100%</v>
          </cell>
          <cell r="H529">
            <v>-82640</v>
          </cell>
          <cell r="I529">
            <v>-79697</v>
          </cell>
          <cell r="J529">
            <v>-85751</v>
          </cell>
          <cell r="K529">
            <v>-248088</v>
          </cell>
          <cell r="L529">
            <v>-78555</v>
          </cell>
          <cell r="M529">
            <v>-60619</v>
          </cell>
          <cell r="N529">
            <v>-53001</v>
          </cell>
          <cell r="O529">
            <v>-192175</v>
          </cell>
          <cell r="P529">
            <v>-50440</v>
          </cell>
          <cell r="Q529">
            <v>-56416</v>
          </cell>
          <cell r="S529">
            <v>-106856</v>
          </cell>
          <cell r="W529">
            <v>0</v>
          </cell>
          <cell r="X529">
            <v>-547119</v>
          </cell>
          <cell r="AA529">
            <v>0</v>
          </cell>
          <cell r="AB529">
            <v>-547119</v>
          </cell>
          <cell r="AE529">
            <v>569</v>
          </cell>
          <cell r="AF529">
            <v>14</v>
          </cell>
          <cell r="AG529" t="str">
            <v>SUB.POR BENEFICIOS FISCALES IVA 100%</v>
          </cell>
          <cell r="AH529">
            <v>-56416</v>
          </cell>
          <cell r="AI529">
            <v>-547119</v>
          </cell>
        </row>
        <row r="530">
          <cell r="A530">
            <v>56900</v>
          </cell>
          <cell r="B530" t="e">
            <v>#N/A</v>
          </cell>
          <cell r="C530" t="e">
            <v>#N/A</v>
          </cell>
          <cell r="D530">
            <v>56900</v>
          </cell>
          <cell r="E530">
            <v>569</v>
          </cell>
          <cell r="F530">
            <v>0</v>
          </cell>
          <cell r="G530" t="str">
            <v>TOTAL IMPUESTO AL VALOR AGREGADO</v>
          </cell>
          <cell r="H530">
            <v>7759653</v>
          </cell>
          <cell r="I530">
            <v>2505765.9</v>
          </cell>
          <cell r="J530">
            <v>1887085.81</v>
          </cell>
          <cell r="K530">
            <v>12152504.710000001</v>
          </cell>
          <cell r="L530">
            <v>7339835.6900000004</v>
          </cell>
          <cell r="M530">
            <v>3257574.38</v>
          </cell>
          <cell r="N530">
            <v>1789763.81</v>
          </cell>
          <cell r="O530">
            <v>12387173.880000001</v>
          </cell>
          <cell r="P530">
            <v>8264840.3099999996</v>
          </cell>
          <cell r="Q530">
            <v>2518640.6</v>
          </cell>
          <cell r="S530">
            <v>10783480.91</v>
          </cell>
          <cell r="W530">
            <v>0</v>
          </cell>
          <cell r="X530">
            <v>35323159.5</v>
          </cell>
          <cell r="AA530">
            <v>0</v>
          </cell>
          <cell r="AB530">
            <v>35323159.5</v>
          </cell>
          <cell r="AE530">
            <v>569</v>
          </cell>
          <cell r="AF530">
            <v>0</v>
          </cell>
          <cell r="AG530" t="str">
            <v>TOTAL IMPUESTO AL VALOR AGREGADO</v>
          </cell>
          <cell r="AH530">
            <v>2518640.6</v>
          </cell>
          <cell r="AI530">
            <v>35323159.5</v>
          </cell>
        </row>
        <row r="531">
          <cell r="A531">
            <v>57400</v>
          </cell>
          <cell r="B531" t="e">
            <v>#N/A</v>
          </cell>
          <cell r="C531" t="e">
            <v>#N/A</v>
          </cell>
          <cell r="D531">
            <v>57400</v>
          </cell>
          <cell r="E531">
            <v>574</v>
          </cell>
          <cell r="F531">
            <v>0</v>
          </cell>
          <cell r="G531" t="str">
            <v>GASTOS DE EJECUCION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  <cell r="Q531">
            <v>0</v>
          </cell>
          <cell r="S531">
            <v>0</v>
          </cell>
          <cell r="W531">
            <v>0</v>
          </cell>
          <cell r="X531">
            <v>0</v>
          </cell>
          <cell r="AA531">
            <v>0</v>
          </cell>
          <cell r="AB531">
            <v>0</v>
          </cell>
          <cell r="AE531">
            <v>574</v>
          </cell>
          <cell r="AF531">
            <v>0</v>
          </cell>
          <cell r="AG531" t="str">
            <v>GASTOS DE EJECUCION</v>
          </cell>
          <cell r="AH531">
            <v>0</v>
          </cell>
          <cell r="AI531">
            <v>0</v>
          </cell>
        </row>
        <row r="532">
          <cell r="A532">
            <v>57401</v>
          </cell>
          <cell r="B532">
            <v>61117</v>
          </cell>
          <cell r="C532" t="str">
            <v>41611-2-017</v>
          </cell>
          <cell r="D532">
            <v>57401</v>
          </cell>
          <cell r="E532">
            <v>574</v>
          </cell>
          <cell r="F532">
            <v>1</v>
          </cell>
          <cell r="G532" t="str">
            <v>GASTOS DE EJECUCION ISAN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380</v>
          </cell>
          <cell r="M532">
            <v>1520</v>
          </cell>
          <cell r="N532">
            <v>0</v>
          </cell>
          <cell r="O532">
            <v>1900</v>
          </cell>
          <cell r="P532">
            <v>0</v>
          </cell>
          <cell r="Q532">
            <v>0</v>
          </cell>
          <cell r="S532">
            <v>0</v>
          </cell>
          <cell r="W532">
            <v>0</v>
          </cell>
          <cell r="X532">
            <v>1900</v>
          </cell>
          <cell r="AA532">
            <v>0</v>
          </cell>
          <cell r="AB532">
            <v>1900</v>
          </cell>
          <cell r="AE532">
            <v>574</v>
          </cell>
          <cell r="AF532">
            <v>1</v>
          </cell>
          <cell r="AG532" t="str">
            <v>GASTOS DE EJECUCION ISAN</v>
          </cell>
          <cell r="AH532">
            <v>0</v>
          </cell>
          <cell r="AI532">
            <v>1900</v>
          </cell>
        </row>
        <row r="533">
          <cell r="A533">
            <v>57403</v>
          </cell>
          <cell r="B533">
            <v>61427</v>
          </cell>
          <cell r="C533" t="str">
            <v>41611-5-027</v>
          </cell>
          <cell r="D533">
            <v>57403</v>
          </cell>
          <cell r="E533">
            <v>574</v>
          </cell>
          <cell r="F533">
            <v>3</v>
          </cell>
          <cell r="G533" t="str">
            <v>GASTOS DE EJEC.VIG.DE OBLIGACIONES 100%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S533">
            <v>0</v>
          </cell>
          <cell r="W533">
            <v>0</v>
          </cell>
          <cell r="X533">
            <v>0</v>
          </cell>
          <cell r="AA533">
            <v>0</v>
          </cell>
          <cell r="AB533">
            <v>0</v>
          </cell>
          <cell r="AE533">
            <v>574</v>
          </cell>
          <cell r="AF533">
            <v>3</v>
          </cell>
          <cell r="AG533" t="str">
            <v>GASTOS DE EJEC.VIG.DE OBLIGACIONES 100%</v>
          </cell>
          <cell r="AH533">
            <v>0</v>
          </cell>
          <cell r="AI533">
            <v>0</v>
          </cell>
        </row>
        <row r="534">
          <cell r="A534">
            <v>57404</v>
          </cell>
          <cell r="B534">
            <v>61219</v>
          </cell>
          <cell r="C534" t="str">
            <v>41611-3-019</v>
          </cell>
          <cell r="D534">
            <v>57404</v>
          </cell>
          <cell r="E534">
            <v>574</v>
          </cell>
          <cell r="F534">
            <v>4</v>
          </cell>
          <cell r="G534" t="str">
            <v>GASTOS DE EJECUCION IMP. SOBRE TENENCIA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S534">
            <v>0</v>
          </cell>
          <cell r="W534">
            <v>0</v>
          </cell>
          <cell r="X534">
            <v>0</v>
          </cell>
          <cell r="AA534">
            <v>0</v>
          </cell>
          <cell r="AB534">
            <v>0</v>
          </cell>
          <cell r="AE534">
            <v>574</v>
          </cell>
          <cell r="AF534">
            <v>4</v>
          </cell>
          <cell r="AG534" t="str">
            <v>GASTOS DE EJECUCION IMP. SOBRE TENENCIA</v>
          </cell>
          <cell r="AH534">
            <v>0</v>
          </cell>
          <cell r="AI534">
            <v>0</v>
          </cell>
        </row>
        <row r="535">
          <cell r="A535">
            <v>57405</v>
          </cell>
          <cell r="B535">
            <v>61428</v>
          </cell>
          <cell r="C535" t="str">
            <v>41611-5-028</v>
          </cell>
          <cell r="D535">
            <v>57405</v>
          </cell>
          <cell r="E535">
            <v>574</v>
          </cell>
          <cell r="F535">
            <v>5</v>
          </cell>
          <cell r="G535" t="str">
            <v>GASTOS DE EJEC.DE CREDITOS FIS.FEDERALES</v>
          </cell>
          <cell r="H535">
            <v>38500</v>
          </cell>
          <cell r="I535">
            <v>51060</v>
          </cell>
          <cell r="J535">
            <v>107285.68</v>
          </cell>
          <cell r="K535">
            <v>196845.68</v>
          </cell>
          <cell r="L535">
            <v>45246.11</v>
          </cell>
          <cell r="M535">
            <v>65620</v>
          </cell>
          <cell r="N535">
            <v>36380</v>
          </cell>
          <cell r="O535">
            <v>147246.10999999999</v>
          </cell>
          <cell r="P535">
            <v>26886.28</v>
          </cell>
          <cell r="Q535">
            <v>32444.639999999999</v>
          </cell>
          <cell r="S535">
            <v>59330.92</v>
          </cell>
          <cell r="W535">
            <v>0</v>
          </cell>
          <cell r="X535">
            <v>403422.70999999996</v>
          </cell>
          <cell r="AA535">
            <v>0</v>
          </cell>
          <cell r="AB535">
            <v>403422.71</v>
          </cell>
          <cell r="AE535">
            <v>574</v>
          </cell>
          <cell r="AF535">
            <v>5</v>
          </cell>
          <cell r="AG535" t="str">
            <v>GASTOS DE EJEC.DE CREDITOS FIS.FEDERALES</v>
          </cell>
          <cell r="AH535">
            <v>32444.639999999999</v>
          </cell>
          <cell r="AI535">
            <v>403422.71</v>
          </cell>
        </row>
        <row r="536">
          <cell r="A536">
            <v>57406</v>
          </cell>
          <cell r="B536">
            <v>61220</v>
          </cell>
          <cell r="C536" t="str">
            <v>41611-3-020</v>
          </cell>
          <cell r="D536">
            <v>57406</v>
          </cell>
          <cell r="E536">
            <v>574</v>
          </cell>
          <cell r="F536">
            <v>6</v>
          </cell>
          <cell r="G536" t="str">
            <v>GASTOS DE EJEC.IMP.S/TENENCIA REZAGO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  <cell r="Q536">
            <v>0</v>
          </cell>
          <cell r="S536">
            <v>0</v>
          </cell>
          <cell r="W536">
            <v>0</v>
          </cell>
          <cell r="X536">
            <v>0</v>
          </cell>
          <cell r="AA536">
            <v>0</v>
          </cell>
          <cell r="AB536">
            <v>0</v>
          </cell>
          <cell r="AE536">
            <v>574</v>
          </cell>
          <cell r="AF536">
            <v>6</v>
          </cell>
          <cell r="AG536" t="str">
            <v>GASTOS DE EJEC.IMP.S/TENENCIA REZAGO</v>
          </cell>
          <cell r="AH536">
            <v>0</v>
          </cell>
          <cell r="AI536">
            <v>0</v>
          </cell>
        </row>
        <row r="537">
          <cell r="A537">
            <v>57407</v>
          </cell>
          <cell r="B537">
            <v>61118</v>
          </cell>
          <cell r="C537" t="str">
            <v>41611-2-018</v>
          </cell>
          <cell r="D537">
            <v>57407</v>
          </cell>
          <cell r="E537">
            <v>574</v>
          </cell>
          <cell r="F537">
            <v>7</v>
          </cell>
          <cell r="G537" t="str">
            <v>GASTOS DE EJECUCION ISAN REZAGO</v>
          </cell>
          <cell r="H537">
            <v>0</v>
          </cell>
          <cell r="I537">
            <v>0</v>
          </cell>
          <cell r="J537">
            <v>3420</v>
          </cell>
          <cell r="K537">
            <v>3420</v>
          </cell>
          <cell r="L537">
            <v>1900</v>
          </cell>
          <cell r="M537">
            <v>0</v>
          </cell>
          <cell r="N537">
            <v>3040</v>
          </cell>
          <cell r="O537">
            <v>4940</v>
          </cell>
          <cell r="P537">
            <v>0</v>
          </cell>
          <cell r="Q537">
            <v>760</v>
          </cell>
          <cell r="S537">
            <v>760</v>
          </cell>
          <cell r="W537">
            <v>0</v>
          </cell>
          <cell r="X537">
            <v>9120</v>
          </cell>
          <cell r="AA537">
            <v>0</v>
          </cell>
          <cell r="AB537">
            <v>9120</v>
          </cell>
          <cell r="AE537">
            <v>574</v>
          </cell>
          <cell r="AF537">
            <v>7</v>
          </cell>
          <cell r="AG537" t="str">
            <v>GASTOS DE EJECUCION ISAN REZAGO</v>
          </cell>
          <cell r="AH537">
            <v>760</v>
          </cell>
          <cell r="AI537">
            <v>9120</v>
          </cell>
        </row>
        <row r="538">
          <cell r="A538">
            <v>57408</v>
          </cell>
          <cell r="B538">
            <v>61819</v>
          </cell>
          <cell r="C538" t="str">
            <v>41611-9-019</v>
          </cell>
          <cell r="D538">
            <v>57408</v>
          </cell>
          <cell r="E538">
            <v>574</v>
          </cell>
          <cell r="F538">
            <v>8</v>
          </cell>
          <cell r="G538" t="str">
            <v>GASTOS DE EJEC.DE MULTAS FED.NO FISCALES</v>
          </cell>
          <cell r="H538">
            <v>10857.3</v>
          </cell>
          <cell r="I538">
            <v>104374.92</v>
          </cell>
          <cell r="J538">
            <v>138173.07999999999</v>
          </cell>
          <cell r="K538">
            <v>253405.3</v>
          </cell>
          <cell r="L538">
            <v>52611.42</v>
          </cell>
          <cell r="M538">
            <v>67488.63</v>
          </cell>
          <cell r="N538">
            <v>87825.86</v>
          </cell>
          <cell r="O538">
            <v>207925.91</v>
          </cell>
          <cell r="P538">
            <v>115027.67</v>
          </cell>
          <cell r="Q538">
            <v>63572.94</v>
          </cell>
          <cell r="S538">
            <v>178600.61</v>
          </cell>
          <cell r="W538">
            <v>0</v>
          </cell>
          <cell r="X538">
            <v>639931.82000000007</v>
          </cell>
          <cell r="AA538">
            <v>0</v>
          </cell>
          <cell r="AB538">
            <v>639931.81999999995</v>
          </cell>
          <cell r="AE538">
            <v>574</v>
          </cell>
          <cell r="AF538">
            <v>8</v>
          </cell>
          <cell r="AG538" t="str">
            <v>GASTOS DE EJEC.DE MULTAS FED.NO FISCALES</v>
          </cell>
          <cell r="AH538">
            <v>63572.94</v>
          </cell>
          <cell r="AI538">
            <v>639931.81999999995</v>
          </cell>
        </row>
        <row r="539">
          <cell r="A539">
            <v>57409</v>
          </cell>
          <cell r="B539">
            <v>61953</v>
          </cell>
          <cell r="C539" t="str">
            <v>41681-1-005</v>
          </cell>
          <cell r="E539">
            <v>574</v>
          </cell>
          <cell r="F539">
            <v>9</v>
          </cell>
          <cell r="G539" t="str">
            <v>GTS DE COBRO CRED FISC D MULTAS GRAL LEY</v>
          </cell>
          <cell r="H539">
            <v>30020</v>
          </cell>
          <cell r="I539">
            <v>0</v>
          </cell>
          <cell r="J539">
            <v>0</v>
          </cell>
          <cell r="K539">
            <v>30020</v>
          </cell>
          <cell r="L539">
            <v>12920</v>
          </cell>
          <cell r="M539">
            <v>18020</v>
          </cell>
          <cell r="N539">
            <v>44540</v>
          </cell>
          <cell r="O539">
            <v>75480</v>
          </cell>
          <cell r="P539">
            <v>378760</v>
          </cell>
          <cell r="Q539">
            <v>978520</v>
          </cell>
          <cell r="S539">
            <v>1357280</v>
          </cell>
          <cell r="W539">
            <v>0</v>
          </cell>
          <cell r="X539">
            <v>1462780</v>
          </cell>
          <cell r="AA539">
            <v>0</v>
          </cell>
          <cell r="AB539">
            <v>1462780</v>
          </cell>
          <cell r="AE539">
            <v>574</v>
          </cell>
          <cell r="AF539">
            <v>9</v>
          </cell>
          <cell r="AG539" t="str">
            <v>GTS DE COBRO CRED FISC D MULTAS GRAL LEY</v>
          </cell>
          <cell r="AH539">
            <v>978520</v>
          </cell>
          <cell r="AI539">
            <v>1462780</v>
          </cell>
        </row>
        <row r="540">
          <cell r="A540">
            <v>57410</v>
          </cell>
          <cell r="B540" t="e">
            <v>#N/A</v>
          </cell>
          <cell r="C540" t="e">
            <v>#N/A</v>
          </cell>
          <cell r="E540">
            <v>574</v>
          </cell>
          <cell r="F540">
            <v>10</v>
          </cell>
          <cell r="G540" t="str">
            <v>DES.DE GTS.DE EJEC. DE MULTAS FED.NO FIS</v>
          </cell>
          <cell r="Q540">
            <v>-680</v>
          </cell>
          <cell r="S540">
            <v>-680</v>
          </cell>
          <cell r="W540">
            <v>0</v>
          </cell>
          <cell r="X540">
            <v>-680</v>
          </cell>
          <cell r="AA540">
            <v>0</v>
          </cell>
          <cell r="AB540">
            <v>-680</v>
          </cell>
          <cell r="AE540">
            <v>574</v>
          </cell>
          <cell r="AF540">
            <v>10</v>
          </cell>
          <cell r="AG540" t="str">
            <v>DES.DE GTS.DE EJEC. DE MULTAS FED.NO FIS</v>
          </cell>
          <cell r="AH540">
            <v>-680</v>
          </cell>
          <cell r="AI540">
            <v>-680</v>
          </cell>
        </row>
        <row r="541">
          <cell r="A541">
            <v>57400</v>
          </cell>
          <cell r="B541" t="e">
            <v>#N/A</v>
          </cell>
          <cell r="C541" t="e">
            <v>#N/A</v>
          </cell>
          <cell r="D541">
            <v>57400</v>
          </cell>
          <cell r="E541">
            <v>574</v>
          </cell>
          <cell r="F541">
            <v>0</v>
          </cell>
          <cell r="G541" t="str">
            <v>GASTOS DE EJECUCION</v>
          </cell>
          <cell r="H541">
            <v>79377.3</v>
          </cell>
          <cell r="I541">
            <v>155434.92000000001</v>
          </cell>
          <cell r="J541">
            <v>248878.76</v>
          </cell>
          <cell r="K541">
            <v>483690.98000000004</v>
          </cell>
          <cell r="L541">
            <v>113057.53</v>
          </cell>
          <cell r="M541">
            <v>152648.63</v>
          </cell>
          <cell r="N541">
            <v>171785.86</v>
          </cell>
          <cell r="O541">
            <v>437492.02</v>
          </cell>
          <cell r="P541">
            <v>520673.95</v>
          </cell>
          <cell r="Q541">
            <v>1074617.58</v>
          </cell>
          <cell r="S541">
            <v>1595291.53</v>
          </cell>
          <cell r="W541">
            <v>0</v>
          </cell>
          <cell r="X541">
            <v>2516474.5300000003</v>
          </cell>
          <cell r="AA541">
            <v>0</v>
          </cell>
          <cell r="AB541">
            <v>2516474.5299999998</v>
          </cell>
          <cell r="AE541">
            <v>574</v>
          </cell>
          <cell r="AF541">
            <v>0</v>
          </cell>
          <cell r="AG541" t="str">
            <v>GASTOS DE EJECUCION</v>
          </cell>
          <cell r="AH541">
            <v>1074617.58</v>
          </cell>
          <cell r="AI541">
            <v>2516474.5299999998</v>
          </cell>
        </row>
        <row r="542">
          <cell r="A542">
            <v>57500</v>
          </cell>
          <cell r="B542" t="e">
            <v>#N/A</v>
          </cell>
          <cell r="C542" t="e">
            <v>#N/A</v>
          </cell>
          <cell r="D542">
            <v>57500</v>
          </cell>
          <cell r="E542">
            <v>575</v>
          </cell>
          <cell r="F542">
            <v>0</v>
          </cell>
          <cell r="G542" t="str">
            <v>MULTAS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0</v>
          </cell>
          <cell r="S542">
            <v>0</v>
          </cell>
          <cell r="W542">
            <v>0</v>
          </cell>
          <cell r="X542">
            <v>0</v>
          </cell>
          <cell r="AA542">
            <v>0</v>
          </cell>
          <cell r="AB542">
            <v>0</v>
          </cell>
          <cell r="AE542">
            <v>575</v>
          </cell>
          <cell r="AF542">
            <v>0</v>
          </cell>
          <cell r="AG542" t="str">
            <v>MULTAS</v>
          </cell>
          <cell r="AH542">
            <v>0</v>
          </cell>
          <cell r="AI542">
            <v>0</v>
          </cell>
        </row>
        <row r="543">
          <cell r="A543">
            <v>57502</v>
          </cell>
          <cell r="B543">
            <v>61415</v>
          </cell>
          <cell r="C543" t="str">
            <v>41611-5-015</v>
          </cell>
          <cell r="D543">
            <v>57502</v>
          </cell>
          <cell r="E543">
            <v>575</v>
          </cell>
          <cell r="F543">
            <v>2</v>
          </cell>
          <cell r="G543" t="str">
            <v>MULTAS ISR,IA,IVA FISCALIZACION 100%</v>
          </cell>
          <cell r="H543">
            <v>63873</v>
          </cell>
          <cell r="I543">
            <v>56289.82</v>
          </cell>
          <cell r="J543">
            <v>44318.85</v>
          </cell>
          <cell r="K543">
            <v>164481.67000000001</v>
          </cell>
          <cell r="L543">
            <v>47038.400000000001</v>
          </cell>
          <cell r="M543">
            <v>126966.74</v>
          </cell>
          <cell r="N543">
            <v>298021.03999999998</v>
          </cell>
          <cell r="O543">
            <v>472026.18</v>
          </cell>
          <cell r="P543">
            <v>186813.48</v>
          </cell>
          <cell r="Q543">
            <v>105113.37</v>
          </cell>
          <cell r="S543">
            <v>291926.84999999998</v>
          </cell>
          <cell r="W543">
            <v>0</v>
          </cell>
          <cell r="X543">
            <v>928434.70000000007</v>
          </cell>
          <cell r="AA543">
            <v>0</v>
          </cell>
          <cell r="AB543">
            <v>928434.7</v>
          </cell>
          <cell r="AE543">
            <v>575</v>
          </cell>
          <cell r="AF543">
            <v>2</v>
          </cell>
          <cell r="AG543" t="str">
            <v>MULTAS ISR,IA,IVA FISCALIZACION 100%</v>
          </cell>
          <cell r="AH543">
            <v>105113.37</v>
          </cell>
          <cell r="AI543">
            <v>928434.7</v>
          </cell>
        </row>
        <row r="544">
          <cell r="A544">
            <v>57503</v>
          </cell>
          <cell r="B544">
            <v>61417</v>
          </cell>
          <cell r="C544" t="str">
            <v>41611-5-017</v>
          </cell>
          <cell r="D544">
            <v>57503</v>
          </cell>
          <cell r="E544">
            <v>575</v>
          </cell>
          <cell r="F544">
            <v>3</v>
          </cell>
          <cell r="G544" t="str">
            <v>MULTAS ISR,IA,IVA VIG OBLIGACIONES 100%</v>
          </cell>
          <cell r="H544">
            <v>441654.6</v>
          </cell>
          <cell r="I544">
            <v>450993.81</v>
          </cell>
          <cell r="J544">
            <v>697414.83</v>
          </cell>
          <cell r="K544">
            <v>1590063.2399999998</v>
          </cell>
          <cell r="L544">
            <v>445985.28000000003</v>
          </cell>
          <cell r="M544">
            <v>533461.48</v>
          </cell>
          <cell r="N544">
            <v>297929.63</v>
          </cell>
          <cell r="O544">
            <v>1277376.3900000001</v>
          </cell>
          <cell r="P544">
            <v>227972.51</v>
          </cell>
          <cell r="Q544">
            <v>276773.06</v>
          </cell>
          <cell r="S544">
            <v>504745.57</v>
          </cell>
          <cell r="W544">
            <v>0</v>
          </cell>
          <cell r="X544">
            <v>3372185.2</v>
          </cell>
          <cell r="AA544">
            <v>0</v>
          </cell>
          <cell r="AB544">
            <v>3372185.2</v>
          </cell>
          <cell r="AE544">
            <v>575</v>
          </cell>
          <cell r="AF544">
            <v>3</v>
          </cell>
          <cell r="AG544" t="str">
            <v>MULTAS ISR,IA,IVA VIG OBLIGACIONES 100%</v>
          </cell>
          <cell r="AH544">
            <v>276773.06</v>
          </cell>
          <cell r="AI544">
            <v>3372185.2</v>
          </cell>
        </row>
        <row r="545">
          <cell r="A545">
            <v>57505</v>
          </cell>
          <cell r="B545">
            <v>61418</v>
          </cell>
          <cell r="C545" t="str">
            <v>41611-5-018</v>
          </cell>
          <cell r="D545">
            <v>57505</v>
          </cell>
          <cell r="E545">
            <v>575</v>
          </cell>
          <cell r="F545">
            <v>5</v>
          </cell>
          <cell r="G545" t="str">
            <v>MULTAS POR CORRECCION FISCAL 100%</v>
          </cell>
          <cell r="H545">
            <v>30328</v>
          </cell>
          <cell r="I545">
            <v>10976</v>
          </cell>
          <cell r="J545">
            <v>10976</v>
          </cell>
          <cell r="K545">
            <v>52280</v>
          </cell>
          <cell r="L545">
            <v>0</v>
          </cell>
          <cell r="M545">
            <v>0</v>
          </cell>
          <cell r="N545">
            <v>16456</v>
          </cell>
          <cell r="O545">
            <v>16456</v>
          </cell>
          <cell r="P545">
            <v>16456</v>
          </cell>
          <cell r="Q545">
            <v>27514</v>
          </cell>
          <cell r="S545">
            <v>43970</v>
          </cell>
          <cell r="W545">
            <v>0</v>
          </cell>
          <cell r="X545">
            <v>112706</v>
          </cell>
          <cell r="AA545">
            <v>0</v>
          </cell>
          <cell r="AB545">
            <v>112706</v>
          </cell>
          <cell r="AE545">
            <v>575</v>
          </cell>
          <cell r="AF545">
            <v>5</v>
          </cell>
          <cell r="AG545" t="str">
            <v>MULTAS POR CORRECCION FISCAL 100%</v>
          </cell>
          <cell r="AH545">
            <v>27514</v>
          </cell>
          <cell r="AI545">
            <v>112706</v>
          </cell>
        </row>
        <row r="546">
          <cell r="A546">
            <v>57507</v>
          </cell>
          <cell r="B546">
            <v>61213</v>
          </cell>
          <cell r="C546" t="str">
            <v>41611-3-013</v>
          </cell>
          <cell r="D546">
            <v>57507</v>
          </cell>
          <cell r="E546">
            <v>575</v>
          </cell>
          <cell r="F546">
            <v>7</v>
          </cell>
          <cell r="G546" t="str">
            <v>MULTAS IMP S/TENENCIA CTRL.DE OBLIG 100%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Q546">
            <v>0</v>
          </cell>
          <cell r="S546">
            <v>0</v>
          </cell>
          <cell r="W546">
            <v>0</v>
          </cell>
          <cell r="X546">
            <v>0</v>
          </cell>
          <cell r="AA546">
            <v>0</v>
          </cell>
          <cell r="AB546">
            <v>0</v>
          </cell>
          <cell r="AE546">
            <v>575</v>
          </cell>
          <cell r="AF546">
            <v>7</v>
          </cell>
          <cell r="AG546" t="str">
            <v>MULTAS IMP S/TENENCIA CTRL.DE OBLIG 100%</v>
          </cell>
          <cell r="AH546">
            <v>0</v>
          </cell>
          <cell r="AI546">
            <v>0</v>
          </cell>
        </row>
        <row r="547">
          <cell r="A547">
            <v>57508</v>
          </cell>
          <cell r="B547">
            <v>61412</v>
          </cell>
          <cell r="C547" t="str">
            <v>41611-5-010</v>
          </cell>
          <cell r="D547">
            <v>57508</v>
          </cell>
          <cell r="E547">
            <v>575</v>
          </cell>
          <cell r="F547">
            <v>8</v>
          </cell>
          <cell r="G547" t="str">
            <v>MULTAS ISR 5% S/ENAJ.DE INMUEBLES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  <cell r="Q547">
            <v>0</v>
          </cell>
          <cell r="S547">
            <v>0</v>
          </cell>
          <cell r="W547">
            <v>0</v>
          </cell>
          <cell r="X547">
            <v>0</v>
          </cell>
          <cell r="AA547">
            <v>0</v>
          </cell>
          <cell r="AB547">
            <v>0</v>
          </cell>
          <cell r="AE547">
            <v>575</v>
          </cell>
          <cell r="AF547">
            <v>8</v>
          </cell>
          <cell r="AG547" t="str">
            <v>MULTAS ISR 5% S/ENAJ.DE INMUEBLES</v>
          </cell>
          <cell r="AH547">
            <v>0</v>
          </cell>
          <cell r="AI547">
            <v>0</v>
          </cell>
        </row>
        <row r="548">
          <cell r="A548">
            <v>57509</v>
          </cell>
          <cell r="B548">
            <v>61214</v>
          </cell>
          <cell r="C548" t="str">
            <v>41611-3-014</v>
          </cell>
          <cell r="D548">
            <v>57509</v>
          </cell>
          <cell r="E548">
            <v>575</v>
          </cell>
          <cell r="F548">
            <v>9</v>
          </cell>
          <cell r="G548" t="str">
            <v>MULTAS IMP.S/TENENCIA CTRL.OBLIG.REZAGO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609</v>
          </cell>
          <cell r="Q548">
            <v>0</v>
          </cell>
          <cell r="S548">
            <v>609</v>
          </cell>
          <cell r="W548">
            <v>0</v>
          </cell>
          <cell r="X548">
            <v>609</v>
          </cell>
          <cell r="AA548">
            <v>0</v>
          </cell>
          <cell r="AB548">
            <v>609</v>
          </cell>
          <cell r="AE548">
            <v>575</v>
          </cell>
          <cell r="AF548">
            <v>9</v>
          </cell>
          <cell r="AG548" t="str">
            <v>MULTAS IMP.S/TENENCIA CTRL.OBLIG.REZAGO</v>
          </cell>
          <cell r="AH548">
            <v>0</v>
          </cell>
          <cell r="AI548">
            <v>609</v>
          </cell>
        </row>
        <row r="549">
          <cell r="A549">
            <v>57510</v>
          </cell>
          <cell r="B549">
            <v>61414</v>
          </cell>
          <cell r="C549" t="str">
            <v>41611-5-013</v>
          </cell>
          <cell r="D549">
            <v>57510</v>
          </cell>
          <cell r="E549">
            <v>575</v>
          </cell>
          <cell r="F549">
            <v>10</v>
          </cell>
          <cell r="G549" t="str">
            <v>MULTAS ISR 5% REGIMEN INTERMEDIO 100%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  <cell r="Q549">
            <v>0</v>
          </cell>
          <cell r="S549">
            <v>0</v>
          </cell>
          <cell r="W549">
            <v>0</v>
          </cell>
          <cell r="X549">
            <v>0</v>
          </cell>
          <cell r="AA549">
            <v>0</v>
          </cell>
          <cell r="AB549">
            <v>0</v>
          </cell>
          <cell r="AE549">
            <v>575</v>
          </cell>
          <cell r="AF549">
            <v>10</v>
          </cell>
          <cell r="AG549" t="str">
            <v>MULTAS ISR 5% REGIMEN INTERMEDIO 100%</v>
          </cell>
          <cell r="AH549">
            <v>0</v>
          </cell>
          <cell r="AI549">
            <v>0</v>
          </cell>
        </row>
        <row r="550">
          <cell r="A550">
            <v>57511</v>
          </cell>
          <cell r="B550">
            <v>61308</v>
          </cell>
          <cell r="C550" t="str">
            <v>41611-4-008</v>
          </cell>
          <cell r="E550">
            <v>575</v>
          </cell>
          <cell r="F550">
            <v>11</v>
          </cell>
          <cell r="G550" t="str">
            <v>MULTAS IETU DEL EJERCICIO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  <cell r="Q550">
            <v>0</v>
          </cell>
          <cell r="S550">
            <v>0</v>
          </cell>
          <cell r="W550">
            <v>0</v>
          </cell>
          <cell r="X550">
            <v>0</v>
          </cell>
          <cell r="AA550">
            <v>0</v>
          </cell>
          <cell r="AB550">
            <v>0</v>
          </cell>
          <cell r="AE550">
            <v>575</v>
          </cell>
          <cell r="AF550">
            <v>11</v>
          </cell>
          <cell r="AG550" t="str">
            <v>MULTAS IETU DEL EJERCICIO</v>
          </cell>
          <cell r="AH550">
            <v>0</v>
          </cell>
          <cell r="AI550">
            <v>0</v>
          </cell>
        </row>
        <row r="551">
          <cell r="A551">
            <v>57512</v>
          </cell>
          <cell r="B551">
            <v>61312</v>
          </cell>
          <cell r="C551" t="str">
            <v>41611-4-012</v>
          </cell>
          <cell r="E551">
            <v>575</v>
          </cell>
          <cell r="F551">
            <v>12</v>
          </cell>
          <cell r="G551" t="str">
            <v>MULTAS IETU PAGOS PROVISIONALES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0</v>
          </cell>
          <cell r="P551">
            <v>0</v>
          </cell>
          <cell r="Q551">
            <v>0</v>
          </cell>
          <cell r="S551">
            <v>0</v>
          </cell>
          <cell r="W551">
            <v>0</v>
          </cell>
          <cell r="X551">
            <v>0</v>
          </cell>
          <cell r="AA551">
            <v>0</v>
          </cell>
          <cell r="AB551">
            <v>0</v>
          </cell>
          <cell r="AE551">
            <v>575</v>
          </cell>
          <cell r="AF551">
            <v>12</v>
          </cell>
          <cell r="AG551" t="str">
            <v>MULTAS IETU PAGOS PROVISIONALES</v>
          </cell>
          <cell r="AH551">
            <v>0</v>
          </cell>
          <cell r="AI551">
            <v>0</v>
          </cell>
        </row>
        <row r="552">
          <cell r="A552">
            <v>57513</v>
          </cell>
          <cell r="B552">
            <v>61954</v>
          </cell>
          <cell r="C552" t="str">
            <v>41621-1-012</v>
          </cell>
          <cell r="E552">
            <v>575</v>
          </cell>
          <cell r="F552">
            <v>13</v>
          </cell>
          <cell r="G552" t="str">
            <v>MULTA DE CONTROL DE OBLIG REG GRAL LEY</v>
          </cell>
          <cell r="H552">
            <v>337512</v>
          </cell>
          <cell r="I552">
            <v>472360</v>
          </cell>
          <cell r="J552">
            <v>919240</v>
          </cell>
          <cell r="K552">
            <v>1729112</v>
          </cell>
          <cell r="L552">
            <v>508606.16</v>
          </cell>
          <cell r="M552">
            <v>389060</v>
          </cell>
          <cell r="N552">
            <v>139160</v>
          </cell>
          <cell r="O552">
            <v>1036826.1599999999</v>
          </cell>
          <cell r="P552">
            <v>1091720</v>
          </cell>
          <cell r="Q552">
            <v>2833096</v>
          </cell>
          <cell r="S552">
            <v>3924816</v>
          </cell>
          <cell r="W552">
            <v>0</v>
          </cell>
          <cell r="X552">
            <v>6690754.1600000001</v>
          </cell>
          <cell r="AA552">
            <v>0</v>
          </cell>
          <cell r="AB552">
            <v>6690754.1600000001</v>
          </cell>
          <cell r="AE552">
            <v>575</v>
          </cell>
          <cell r="AF552">
            <v>13</v>
          </cell>
          <cell r="AG552" t="str">
            <v>MULTA DE CONTROL DE OBLIG REG GRAL LEY</v>
          </cell>
          <cell r="AH552">
            <v>2833096</v>
          </cell>
          <cell r="AI552">
            <v>6690754.1600000001</v>
          </cell>
        </row>
        <row r="553">
          <cell r="A553">
            <v>57514</v>
          </cell>
          <cell r="B553">
            <v>61449</v>
          </cell>
          <cell r="C553" t="str">
            <v>41611-5-043</v>
          </cell>
          <cell r="E553">
            <v>575</v>
          </cell>
          <cell r="F553">
            <v>14</v>
          </cell>
          <cell r="G553" t="str">
            <v>DES.S/MULTAS ISR IA IVA E IEPS FISC 100%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  <cell r="Q553">
            <v>-20256</v>
          </cell>
          <cell r="S553">
            <v>-20256</v>
          </cell>
          <cell r="W553">
            <v>0</v>
          </cell>
          <cell r="X553">
            <v>-20256</v>
          </cell>
          <cell r="AA553">
            <v>0</v>
          </cell>
          <cell r="AB553">
            <v>-20256</v>
          </cell>
          <cell r="AE553">
            <v>575</v>
          </cell>
          <cell r="AF553">
            <v>14</v>
          </cell>
          <cell r="AG553" t="str">
            <v>DES.S/MULTAS ISR IA IVA E IEPS FISC 100%</v>
          </cell>
          <cell r="AH553">
            <v>-20256</v>
          </cell>
          <cell r="AI553">
            <v>-20256</v>
          </cell>
        </row>
        <row r="554">
          <cell r="A554">
            <v>57515</v>
          </cell>
          <cell r="B554">
            <v>61450</v>
          </cell>
          <cell r="C554" t="str">
            <v>41611-5-044</v>
          </cell>
          <cell r="E554">
            <v>575</v>
          </cell>
          <cell r="F554">
            <v>15</v>
          </cell>
          <cell r="G554" t="str">
            <v>DES.S/MUL.ISR IA IVA E IEPS VIG OBL 100%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-1764</v>
          </cell>
          <cell r="M554">
            <v>0</v>
          </cell>
          <cell r="N554">
            <v>0</v>
          </cell>
          <cell r="O554">
            <v>-1764</v>
          </cell>
          <cell r="P554">
            <v>0</v>
          </cell>
          <cell r="Q554">
            <v>0</v>
          </cell>
          <cell r="S554">
            <v>0</v>
          </cell>
          <cell r="W554">
            <v>0</v>
          </cell>
          <cell r="X554">
            <v>-1764</v>
          </cell>
          <cell r="AA554">
            <v>0</v>
          </cell>
          <cell r="AB554">
            <v>-1764</v>
          </cell>
          <cell r="AE554">
            <v>575</v>
          </cell>
          <cell r="AF554">
            <v>15</v>
          </cell>
          <cell r="AG554" t="str">
            <v>DES.S/MUL.ISR IA IVA E IEPS VIG OBL 100%</v>
          </cell>
          <cell r="AH554">
            <v>0</v>
          </cell>
          <cell r="AI554">
            <v>-1764</v>
          </cell>
        </row>
        <row r="555">
          <cell r="A555">
            <v>57516</v>
          </cell>
          <cell r="B555">
            <v>61451</v>
          </cell>
          <cell r="C555" t="str">
            <v>41611-5-045</v>
          </cell>
          <cell r="E555">
            <v>575</v>
          </cell>
          <cell r="F555">
            <v>16</v>
          </cell>
          <cell r="G555" t="str">
            <v>DES.S/MULTA D/CONTROL D/OBL REG GRAL LEY</v>
          </cell>
          <cell r="H555">
            <v>0</v>
          </cell>
          <cell r="I555">
            <v>-54488</v>
          </cell>
          <cell r="J555">
            <v>-143472</v>
          </cell>
          <cell r="K555">
            <v>-197960</v>
          </cell>
          <cell r="L555">
            <v>-73500</v>
          </cell>
          <cell r="M555">
            <v>-58604</v>
          </cell>
          <cell r="N555">
            <v>-2156</v>
          </cell>
          <cell r="O555">
            <v>-134260</v>
          </cell>
          <cell r="P555">
            <v>0</v>
          </cell>
          <cell r="Q555">
            <v>-2744</v>
          </cell>
          <cell r="S555">
            <v>-2744</v>
          </cell>
          <cell r="W555">
            <v>0</v>
          </cell>
          <cell r="X555">
            <v>-334964</v>
          </cell>
          <cell r="AA555">
            <v>0</v>
          </cell>
          <cell r="AB555">
            <v>-334964</v>
          </cell>
          <cell r="AE555">
            <v>575</v>
          </cell>
          <cell r="AF555">
            <v>16</v>
          </cell>
          <cell r="AG555" t="str">
            <v>DES.S/MULTA D/CONTROL D/OBL REG GRAL LEY</v>
          </cell>
          <cell r="AH555">
            <v>-2744</v>
          </cell>
          <cell r="AI555">
            <v>-334964</v>
          </cell>
        </row>
        <row r="556">
          <cell r="A556">
            <v>57500</v>
          </cell>
          <cell r="B556" t="e">
            <v>#N/A</v>
          </cell>
          <cell r="C556" t="e">
            <v>#N/A</v>
          </cell>
          <cell r="D556">
            <v>57500</v>
          </cell>
          <cell r="E556">
            <v>575</v>
          </cell>
          <cell r="F556">
            <v>0</v>
          </cell>
          <cell r="G556" t="str">
            <v>MULTAS</v>
          </cell>
          <cell r="H556">
            <v>873367.6</v>
          </cell>
          <cell r="I556">
            <v>936131.63</v>
          </cell>
          <cell r="J556">
            <v>1528477.68</v>
          </cell>
          <cell r="K556">
            <v>3337976.91</v>
          </cell>
          <cell r="L556">
            <v>926365.84</v>
          </cell>
          <cell r="M556">
            <v>990884.22</v>
          </cell>
          <cell r="N556">
            <v>749410.67</v>
          </cell>
          <cell r="O556">
            <v>2666660.73</v>
          </cell>
          <cell r="P556">
            <v>1523570.99</v>
          </cell>
          <cell r="Q556">
            <v>3219496.43</v>
          </cell>
          <cell r="S556">
            <v>4743067.42</v>
          </cell>
          <cell r="W556">
            <v>0</v>
          </cell>
          <cell r="X556">
            <v>10747705.060000001</v>
          </cell>
          <cell r="AA556">
            <v>0</v>
          </cell>
          <cell r="AB556">
            <v>10747705.060000001</v>
          </cell>
          <cell r="AE556">
            <v>575</v>
          </cell>
          <cell r="AF556">
            <v>0</v>
          </cell>
          <cell r="AG556" t="str">
            <v>MULTAS</v>
          </cell>
          <cell r="AH556">
            <v>3219496.43</v>
          </cell>
          <cell r="AI556">
            <v>10747705.060000001</v>
          </cell>
        </row>
        <row r="557">
          <cell r="A557">
            <v>57600</v>
          </cell>
          <cell r="B557" t="e">
            <v>#N/A</v>
          </cell>
          <cell r="C557" t="e">
            <v>#N/A</v>
          </cell>
          <cell r="D557">
            <v>57600</v>
          </cell>
          <cell r="E557">
            <v>576</v>
          </cell>
          <cell r="F557">
            <v>0</v>
          </cell>
          <cell r="G557" t="str">
            <v>RECARGOS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0</v>
          </cell>
          <cell r="P557">
            <v>0</v>
          </cell>
          <cell r="Q557">
            <v>0</v>
          </cell>
          <cell r="S557">
            <v>0</v>
          </cell>
          <cell r="W557">
            <v>0</v>
          </cell>
          <cell r="X557">
            <v>0</v>
          </cell>
          <cell r="AA557">
            <v>0</v>
          </cell>
          <cell r="AB557">
            <v>0</v>
          </cell>
          <cell r="AE557">
            <v>576</v>
          </cell>
          <cell r="AF557">
            <v>0</v>
          </cell>
          <cell r="AG557" t="str">
            <v>RECARGOS</v>
          </cell>
          <cell r="AH557">
            <v>0</v>
          </cell>
          <cell r="AI557">
            <v>0</v>
          </cell>
        </row>
        <row r="558">
          <cell r="A558">
            <v>57604</v>
          </cell>
          <cell r="B558">
            <v>61820</v>
          </cell>
          <cell r="C558" t="str">
            <v>41611-9-020</v>
          </cell>
          <cell r="D558">
            <v>57604</v>
          </cell>
          <cell r="E558">
            <v>576</v>
          </cell>
          <cell r="F558">
            <v>4</v>
          </cell>
          <cell r="G558" t="str">
            <v>INTERESES POR PLAZO (98%)</v>
          </cell>
          <cell r="H558">
            <v>635.97</v>
          </cell>
          <cell r="I558">
            <v>639.41</v>
          </cell>
          <cell r="J558">
            <v>639.41</v>
          </cell>
          <cell r="K558">
            <v>1914.79</v>
          </cell>
          <cell r="L558">
            <v>110.92</v>
          </cell>
          <cell r="M558">
            <v>642.85</v>
          </cell>
          <cell r="N558">
            <v>639.41</v>
          </cell>
          <cell r="O558">
            <v>1393.1799999999998</v>
          </cell>
          <cell r="P558">
            <v>1278.82</v>
          </cell>
          <cell r="Q558">
            <v>639.41</v>
          </cell>
          <cell r="S558">
            <v>1918.23</v>
          </cell>
          <cell r="W558">
            <v>0</v>
          </cell>
          <cell r="X558">
            <v>5226.2</v>
          </cell>
          <cell r="AA558">
            <v>0</v>
          </cell>
          <cell r="AB558">
            <v>5226.2</v>
          </cell>
          <cell r="AE558">
            <v>576</v>
          </cell>
          <cell r="AF558">
            <v>4</v>
          </cell>
          <cell r="AG558" t="str">
            <v>INTERESES POR PLAZO (98%)</v>
          </cell>
          <cell r="AH558">
            <v>639.41</v>
          </cell>
          <cell r="AI558">
            <v>5226.2</v>
          </cell>
        </row>
        <row r="559">
          <cell r="A559">
            <v>57605</v>
          </cell>
          <cell r="B559">
            <v>61419</v>
          </cell>
          <cell r="C559" t="str">
            <v>41611-5-019</v>
          </cell>
          <cell r="D559">
            <v>57605</v>
          </cell>
          <cell r="E559">
            <v>576</v>
          </cell>
          <cell r="F559">
            <v>5</v>
          </cell>
          <cell r="G559" t="str">
            <v>RECARGOS ISR 100%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  <cell r="P559">
            <v>0</v>
          </cell>
          <cell r="Q559">
            <v>0</v>
          </cell>
          <cell r="S559">
            <v>0</v>
          </cell>
          <cell r="W559">
            <v>0</v>
          </cell>
          <cell r="X559">
            <v>0</v>
          </cell>
          <cell r="AA559">
            <v>0</v>
          </cell>
          <cell r="AB559">
            <v>0</v>
          </cell>
          <cell r="AE559">
            <v>576</v>
          </cell>
          <cell r="AF559">
            <v>5</v>
          </cell>
          <cell r="AG559" t="str">
            <v>RECARGOS ISR 100%</v>
          </cell>
          <cell r="AH559">
            <v>0</v>
          </cell>
          <cell r="AI559">
            <v>0</v>
          </cell>
        </row>
        <row r="560">
          <cell r="A560">
            <v>57608</v>
          </cell>
          <cell r="B560">
            <v>61420</v>
          </cell>
          <cell r="C560" t="str">
            <v>41611-5-020</v>
          </cell>
          <cell r="D560">
            <v>57608</v>
          </cell>
          <cell r="E560">
            <v>576</v>
          </cell>
          <cell r="F560">
            <v>8</v>
          </cell>
          <cell r="G560" t="str">
            <v>RECARGOS ISR REPECOS 100%</v>
          </cell>
          <cell r="H560">
            <v>155279</v>
          </cell>
          <cell r="I560">
            <v>160751</v>
          </cell>
          <cell r="J560">
            <v>203774.93</v>
          </cell>
          <cell r="K560">
            <v>519804.93</v>
          </cell>
          <cell r="L560">
            <v>244833</v>
          </cell>
          <cell r="M560">
            <v>176993</v>
          </cell>
          <cell r="N560">
            <v>170891.73</v>
          </cell>
          <cell r="O560">
            <v>592717.73</v>
          </cell>
          <cell r="P560">
            <v>148876.5</v>
          </cell>
          <cell r="Q560">
            <v>127136.06</v>
          </cell>
          <cell r="S560">
            <v>276012.56</v>
          </cell>
          <cell r="W560">
            <v>0</v>
          </cell>
          <cell r="X560">
            <v>1388535.22</v>
          </cell>
          <cell r="AA560">
            <v>0</v>
          </cell>
          <cell r="AB560">
            <v>1388535.22</v>
          </cell>
          <cell r="AE560">
            <v>576</v>
          </cell>
          <cell r="AF560">
            <v>8</v>
          </cell>
          <cell r="AG560" t="str">
            <v>RECARGOS ISR REPECOS 100%</v>
          </cell>
          <cell r="AH560">
            <v>127136.06</v>
          </cell>
          <cell r="AI560">
            <v>1388535.22</v>
          </cell>
        </row>
        <row r="561">
          <cell r="A561">
            <v>57609</v>
          </cell>
          <cell r="B561">
            <v>61505</v>
          </cell>
          <cell r="C561" t="str">
            <v>41611-6-006</v>
          </cell>
          <cell r="D561">
            <v>57609</v>
          </cell>
          <cell r="E561">
            <v>576</v>
          </cell>
          <cell r="F561">
            <v>9</v>
          </cell>
          <cell r="G561" t="str">
            <v>RECARGOS IVA REPECOS 100%</v>
          </cell>
          <cell r="H561">
            <v>192424</v>
          </cell>
          <cell r="I561">
            <v>214379.6</v>
          </cell>
          <cell r="J561">
            <v>225553.7</v>
          </cell>
          <cell r="K561">
            <v>632357.30000000005</v>
          </cell>
          <cell r="L561">
            <v>260213</v>
          </cell>
          <cell r="M561">
            <v>217418.64</v>
          </cell>
          <cell r="N561">
            <v>177880.71</v>
          </cell>
          <cell r="O561">
            <v>655512.35</v>
          </cell>
          <cell r="P561">
            <v>207506.6</v>
          </cell>
          <cell r="Q561">
            <v>200569.04</v>
          </cell>
          <cell r="S561">
            <v>408075.64</v>
          </cell>
          <cell r="W561">
            <v>0</v>
          </cell>
          <cell r="X561">
            <v>1695945.29</v>
          </cell>
          <cell r="AA561">
            <v>0</v>
          </cell>
          <cell r="AB561">
            <v>1695945.29</v>
          </cell>
          <cell r="AE561">
            <v>576</v>
          </cell>
          <cell r="AF561">
            <v>9</v>
          </cell>
          <cell r="AG561" t="str">
            <v>RECARGOS IVA REPECOS 100%</v>
          </cell>
          <cell r="AH561">
            <v>200569.04</v>
          </cell>
          <cell r="AI561">
            <v>1695945.29</v>
          </cell>
        </row>
        <row r="562">
          <cell r="A562">
            <v>57610</v>
          </cell>
          <cell r="B562">
            <v>61425</v>
          </cell>
          <cell r="C562" t="str">
            <v>41611-5-025</v>
          </cell>
          <cell r="D562">
            <v>57610</v>
          </cell>
          <cell r="E562">
            <v>576</v>
          </cell>
          <cell r="F562">
            <v>10</v>
          </cell>
          <cell r="G562" t="str">
            <v>INT.POR PLAZO CREDITOS FISCALIZ. 100%</v>
          </cell>
          <cell r="H562">
            <v>0</v>
          </cell>
          <cell r="I562">
            <v>290.86</v>
          </cell>
          <cell r="J562">
            <v>1393.57</v>
          </cell>
          <cell r="K562">
            <v>1684.4299999999998</v>
          </cell>
          <cell r="L562">
            <v>81.459999999999994</v>
          </cell>
          <cell r="M562">
            <v>0</v>
          </cell>
          <cell r="N562">
            <v>0</v>
          </cell>
          <cell r="O562">
            <v>81.459999999999994</v>
          </cell>
          <cell r="P562">
            <v>0</v>
          </cell>
          <cell r="Q562">
            <v>0</v>
          </cell>
          <cell r="S562">
            <v>0</v>
          </cell>
          <cell r="W562">
            <v>0</v>
          </cell>
          <cell r="X562">
            <v>1765.8899999999999</v>
          </cell>
          <cell r="AA562">
            <v>0</v>
          </cell>
          <cell r="AB562">
            <v>1765.89</v>
          </cell>
          <cell r="AE562">
            <v>576</v>
          </cell>
          <cell r="AF562">
            <v>10</v>
          </cell>
          <cell r="AG562" t="str">
            <v>INT.POR PLAZO CREDITOS FISCALIZ. 100%</v>
          </cell>
          <cell r="AH562">
            <v>0</v>
          </cell>
          <cell r="AI562">
            <v>1765.89</v>
          </cell>
        </row>
        <row r="563">
          <cell r="A563">
            <v>57611</v>
          </cell>
          <cell r="B563">
            <v>61421</v>
          </cell>
          <cell r="C563" t="str">
            <v>41611-5-021</v>
          </cell>
          <cell r="D563">
            <v>57611</v>
          </cell>
          <cell r="E563">
            <v>576</v>
          </cell>
          <cell r="F563">
            <v>11</v>
          </cell>
          <cell r="G563" t="str">
            <v>REC.POR MORA CREDITOS FISCALIZ. 100%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S563">
            <v>0</v>
          </cell>
          <cell r="W563">
            <v>0</v>
          </cell>
          <cell r="X563">
            <v>0</v>
          </cell>
          <cell r="AA563">
            <v>0</v>
          </cell>
          <cell r="AB563">
            <v>0</v>
          </cell>
          <cell r="AE563">
            <v>576</v>
          </cell>
          <cell r="AF563">
            <v>11</v>
          </cell>
          <cell r="AG563" t="str">
            <v>REC.POR MORA CREDITOS FISCALIZ. 100%</v>
          </cell>
          <cell r="AH563">
            <v>0</v>
          </cell>
          <cell r="AI563">
            <v>0</v>
          </cell>
        </row>
        <row r="564">
          <cell r="A564">
            <v>57612</v>
          </cell>
          <cell r="B564">
            <v>61423</v>
          </cell>
          <cell r="C564" t="str">
            <v>41611-5-023</v>
          </cell>
          <cell r="D564">
            <v>57612</v>
          </cell>
          <cell r="E564">
            <v>576</v>
          </cell>
          <cell r="F564">
            <v>12</v>
          </cell>
          <cell r="G564" t="str">
            <v>RECARGOS ISR 5% S/ENAJ.DE INMUEBLES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0</v>
          </cell>
          <cell r="P564">
            <v>0</v>
          </cell>
          <cell r="Q564">
            <v>0</v>
          </cell>
          <cell r="S564">
            <v>0</v>
          </cell>
          <cell r="W564">
            <v>0</v>
          </cell>
          <cell r="X564">
            <v>0</v>
          </cell>
          <cell r="AA564">
            <v>0</v>
          </cell>
          <cell r="AB564">
            <v>0</v>
          </cell>
          <cell r="AE564">
            <v>576</v>
          </cell>
          <cell r="AF564">
            <v>12</v>
          </cell>
          <cell r="AG564" t="str">
            <v>RECARGOS ISR 5% S/ENAJ.DE INMUEBLES</v>
          </cell>
          <cell r="AH564">
            <v>0</v>
          </cell>
          <cell r="AI564">
            <v>0</v>
          </cell>
        </row>
        <row r="565">
          <cell r="A565">
            <v>57613</v>
          </cell>
          <cell r="B565">
            <v>61304</v>
          </cell>
          <cell r="C565" t="str">
            <v>41611-4-004</v>
          </cell>
          <cell r="D565">
            <v>57613</v>
          </cell>
          <cell r="E565">
            <v>576</v>
          </cell>
          <cell r="F565">
            <v>13</v>
          </cell>
          <cell r="G565" t="str">
            <v>REC.IETU REG.PEQ.CONTRIB.(REPECOS)100%</v>
          </cell>
          <cell r="H565">
            <v>318412</v>
          </cell>
          <cell r="I565">
            <v>330334.2</v>
          </cell>
          <cell r="J565">
            <v>353168.44</v>
          </cell>
          <cell r="K565">
            <v>1001914.6399999999</v>
          </cell>
          <cell r="L565">
            <v>332509</v>
          </cell>
          <cell r="M565">
            <v>298711.89</v>
          </cell>
          <cell r="N565">
            <v>262481.95</v>
          </cell>
          <cell r="O565">
            <v>893702.84000000008</v>
          </cell>
          <cell r="P565">
            <v>266995.08</v>
          </cell>
          <cell r="Q565">
            <v>240080.03</v>
          </cell>
          <cell r="S565">
            <v>507075.11</v>
          </cell>
          <cell r="W565">
            <v>0</v>
          </cell>
          <cell r="X565">
            <v>2402692.59</v>
          </cell>
          <cell r="AA565">
            <v>0</v>
          </cell>
          <cell r="AB565">
            <v>2402692.59</v>
          </cell>
          <cell r="AE565">
            <v>576</v>
          </cell>
          <cell r="AF565">
            <v>13</v>
          </cell>
          <cell r="AG565" t="str">
            <v>REC.IETU REG.PEQ.CONTRIB.(REPECOS)100%</v>
          </cell>
          <cell r="AH565">
            <v>240080.03</v>
          </cell>
          <cell r="AI565">
            <v>2402692.59</v>
          </cell>
        </row>
        <row r="566">
          <cell r="A566">
            <v>57614</v>
          </cell>
          <cell r="B566">
            <v>61424</v>
          </cell>
          <cell r="C566" t="str">
            <v>41611-5-024</v>
          </cell>
          <cell r="D566">
            <v>57614</v>
          </cell>
          <cell r="E566">
            <v>576</v>
          </cell>
          <cell r="F566">
            <v>14</v>
          </cell>
          <cell r="G566" t="str">
            <v>RECARGOS ISR 5% REGIMEN INTERMEDIO 100%</v>
          </cell>
          <cell r="H566">
            <v>33810</v>
          </cell>
          <cell r="I566">
            <v>54730</v>
          </cell>
          <cell r="J566">
            <v>55434</v>
          </cell>
          <cell r="K566">
            <v>143974</v>
          </cell>
          <cell r="L566">
            <v>66973</v>
          </cell>
          <cell r="M566">
            <v>87130</v>
          </cell>
          <cell r="N566">
            <v>91189</v>
          </cell>
          <cell r="O566">
            <v>245292</v>
          </cell>
          <cell r="P566">
            <v>64612</v>
          </cell>
          <cell r="Q566">
            <v>55130</v>
          </cell>
          <cell r="S566">
            <v>119742</v>
          </cell>
          <cell r="W566">
            <v>0</v>
          </cell>
          <cell r="X566">
            <v>509008</v>
          </cell>
          <cell r="AA566">
            <v>0</v>
          </cell>
          <cell r="AB566">
            <v>509008</v>
          </cell>
          <cell r="AE566">
            <v>576</v>
          </cell>
          <cell r="AF566">
            <v>14</v>
          </cell>
          <cell r="AG566" t="str">
            <v>RECARGOS ISR 5% REGIMEN INTERMEDIO 100%</v>
          </cell>
          <cell r="AH566">
            <v>55130</v>
          </cell>
          <cell r="AI566">
            <v>509008</v>
          </cell>
        </row>
        <row r="567">
          <cell r="A567">
            <v>57615</v>
          </cell>
          <cell r="B567">
            <v>61817</v>
          </cell>
          <cell r="C567" t="str">
            <v>41611-9-017</v>
          </cell>
          <cell r="D567">
            <v>57615</v>
          </cell>
          <cell r="E567">
            <v>576</v>
          </cell>
          <cell r="F567">
            <v>15</v>
          </cell>
          <cell r="G567" t="str">
            <v>REC.DE MULTAS ADM.FED.NO FISCALES 98%</v>
          </cell>
          <cell r="H567">
            <v>0</v>
          </cell>
          <cell r="I567">
            <v>0.36</v>
          </cell>
          <cell r="J567">
            <v>0.36</v>
          </cell>
          <cell r="K567">
            <v>0.72</v>
          </cell>
          <cell r="L567">
            <v>138.47</v>
          </cell>
          <cell r="M567">
            <v>1.4</v>
          </cell>
          <cell r="N567">
            <v>56.03</v>
          </cell>
          <cell r="O567">
            <v>195.9</v>
          </cell>
          <cell r="P567">
            <v>0.69</v>
          </cell>
          <cell r="Q567">
            <v>0</v>
          </cell>
          <cell r="S567">
            <v>0.69</v>
          </cell>
          <cell r="W567">
            <v>0</v>
          </cell>
          <cell r="X567">
            <v>197.31</v>
          </cell>
          <cell r="AA567">
            <v>0</v>
          </cell>
          <cell r="AB567">
            <v>197.31</v>
          </cell>
          <cell r="AE567">
            <v>576</v>
          </cell>
          <cell r="AF567">
            <v>15</v>
          </cell>
          <cell r="AG567" t="str">
            <v>REC.DE MULTAS ADM.FED.NO FISCALES 98%</v>
          </cell>
          <cell r="AH567">
            <v>0</v>
          </cell>
          <cell r="AI567">
            <v>197.31</v>
          </cell>
        </row>
        <row r="568">
          <cell r="A568">
            <v>57616</v>
          </cell>
          <cell r="B568">
            <v>61439</v>
          </cell>
          <cell r="C568" t="str">
            <v>41611-5-033</v>
          </cell>
          <cell r="E568">
            <v>576</v>
          </cell>
          <cell r="F568">
            <v>16</v>
          </cell>
          <cell r="G568" t="str">
            <v>RECARGOS ISR RET.SALARIO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S568">
            <v>0</v>
          </cell>
          <cell r="W568">
            <v>0</v>
          </cell>
          <cell r="X568">
            <v>0</v>
          </cell>
          <cell r="AA568">
            <v>0</v>
          </cell>
          <cell r="AB568">
            <v>0</v>
          </cell>
          <cell r="AE568">
            <v>576</v>
          </cell>
          <cell r="AF568">
            <v>16</v>
          </cell>
          <cell r="AG568" t="str">
            <v>RECARGOS ISR RET.SALARIO</v>
          </cell>
          <cell r="AH568">
            <v>0</v>
          </cell>
          <cell r="AI568">
            <v>0</v>
          </cell>
        </row>
        <row r="569">
          <cell r="A569">
            <v>57617</v>
          </cell>
          <cell r="B569">
            <v>61442</v>
          </cell>
          <cell r="C569" t="str">
            <v>41611-5-036</v>
          </cell>
          <cell r="E569">
            <v>576</v>
          </cell>
          <cell r="F569">
            <v>17</v>
          </cell>
          <cell r="G569" t="str">
            <v>RECARGOS ISR RET.HONORARIOS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S569">
            <v>0</v>
          </cell>
          <cell r="W569">
            <v>0</v>
          </cell>
          <cell r="X569">
            <v>0</v>
          </cell>
          <cell r="AA569">
            <v>0</v>
          </cell>
          <cell r="AB569">
            <v>0</v>
          </cell>
          <cell r="AE569">
            <v>576</v>
          </cell>
          <cell r="AF569">
            <v>17</v>
          </cell>
          <cell r="AG569" t="str">
            <v>RECARGOS ISR RET.HONORARIOS</v>
          </cell>
          <cell r="AH569">
            <v>0</v>
          </cell>
          <cell r="AI569">
            <v>0</v>
          </cell>
        </row>
        <row r="570">
          <cell r="A570">
            <v>57618</v>
          </cell>
          <cell r="B570">
            <v>61444</v>
          </cell>
          <cell r="C570" t="str">
            <v>41611-5-038</v>
          </cell>
          <cell r="E570">
            <v>576</v>
          </cell>
          <cell r="F570">
            <v>18</v>
          </cell>
          <cell r="G570" t="str">
            <v>RECARGOS ISR PAGOS PROVISIONALES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  <cell r="O570">
            <v>0</v>
          </cell>
          <cell r="P570">
            <v>0</v>
          </cell>
          <cell r="Q570">
            <v>0</v>
          </cell>
          <cell r="S570">
            <v>0</v>
          </cell>
          <cell r="W570">
            <v>0</v>
          </cell>
          <cell r="X570">
            <v>0</v>
          </cell>
          <cell r="AA570">
            <v>0</v>
          </cell>
          <cell r="AB570">
            <v>0</v>
          </cell>
          <cell r="AE570">
            <v>576</v>
          </cell>
          <cell r="AF570">
            <v>18</v>
          </cell>
          <cell r="AG570" t="str">
            <v>RECARGOS ISR PAGOS PROVISIONALES</v>
          </cell>
          <cell r="AH570">
            <v>0</v>
          </cell>
          <cell r="AI570">
            <v>0</v>
          </cell>
        </row>
        <row r="571">
          <cell r="A571">
            <v>57619</v>
          </cell>
          <cell r="B571">
            <v>61508</v>
          </cell>
          <cell r="C571" t="str">
            <v>41611-6-008</v>
          </cell>
          <cell r="E571">
            <v>576</v>
          </cell>
          <cell r="F571">
            <v>19</v>
          </cell>
          <cell r="G571" t="str">
            <v>RECARGOS IVA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  <cell r="Q571">
            <v>0</v>
          </cell>
          <cell r="S571">
            <v>0</v>
          </cell>
          <cell r="W571">
            <v>0</v>
          </cell>
          <cell r="X571">
            <v>0</v>
          </cell>
          <cell r="AA571">
            <v>0</v>
          </cell>
          <cell r="AB571">
            <v>0</v>
          </cell>
          <cell r="AE571">
            <v>576</v>
          </cell>
          <cell r="AF571">
            <v>19</v>
          </cell>
          <cell r="AG571" t="str">
            <v>RECARGOS IVA</v>
          </cell>
          <cell r="AH571">
            <v>0</v>
          </cell>
          <cell r="AI571">
            <v>0</v>
          </cell>
        </row>
        <row r="572">
          <cell r="A572">
            <v>57620</v>
          </cell>
          <cell r="B572">
            <v>61307</v>
          </cell>
          <cell r="C572" t="str">
            <v>41611-4-007</v>
          </cell>
          <cell r="E572">
            <v>576</v>
          </cell>
          <cell r="F572">
            <v>20</v>
          </cell>
          <cell r="G572" t="str">
            <v>RECARGOS IETU DEL EJERCICIO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  <cell r="S572">
            <v>0</v>
          </cell>
          <cell r="W572">
            <v>0</v>
          </cell>
          <cell r="X572">
            <v>0</v>
          </cell>
          <cell r="AA572">
            <v>0</v>
          </cell>
          <cell r="AB572">
            <v>0</v>
          </cell>
          <cell r="AE572">
            <v>576</v>
          </cell>
          <cell r="AF572">
            <v>20</v>
          </cell>
          <cell r="AG572" t="str">
            <v>RECARGOS IETU DEL EJERCICIO</v>
          </cell>
          <cell r="AH572">
            <v>0</v>
          </cell>
          <cell r="AI572">
            <v>0</v>
          </cell>
        </row>
        <row r="573">
          <cell r="A573">
            <v>57621</v>
          </cell>
          <cell r="B573">
            <v>61311</v>
          </cell>
          <cell r="C573" t="str">
            <v>41611-4-011</v>
          </cell>
          <cell r="E573">
            <v>576</v>
          </cell>
          <cell r="F573">
            <v>21</v>
          </cell>
          <cell r="G573" t="str">
            <v>RECARGOS IETU PAGOS PROVISIONALES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  <cell r="O573">
            <v>0</v>
          </cell>
          <cell r="P573">
            <v>0</v>
          </cell>
          <cell r="Q573">
            <v>0</v>
          </cell>
          <cell r="S573">
            <v>0</v>
          </cell>
          <cell r="W573">
            <v>0</v>
          </cell>
          <cell r="X573">
            <v>0</v>
          </cell>
          <cell r="AA573">
            <v>0</v>
          </cell>
          <cell r="AB573">
            <v>0</v>
          </cell>
          <cell r="AE573">
            <v>576</v>
          </cell>
          <cell r="AF573">
            <v>21</v>
          </cell>
          <cell r="AG573" t="str">
            <v>RECARGOS IETU PAGOS PROVISIONALES</v>
          </cell>
          <cell r="AH573">
            <v>0</v>
          </cell>
          <cell r="AI573">
            <v>0</v>
          </cell>
        </row>
        <row r="574">
          <cell r="A574">
            <v>57622</v>
          </cell>
          <cell r="B574">
            <v>61452</v>
          </cell>
          <cell r="C574" t="str">
            <v>41611-5-046</v>
          </cell>
          <cell r="E574">
            <v>576</v>
          </cell>
          <cell r="F574">
            <v>22</v>
          </cell>
          <cell r="G574" t="str">
            <v>INT. POR PLAZO PEQ. CONTRIBUYENTE 100%</v>
          </cell>
          <cell r="H574">
            <v>0</v>
          </cell>
          <cell r="I574">
            <v>0</v>
          </cell>
          <cell r="J574">
            <v>802.53</v>
          </cell>
          <cell r="K574">
            <v>802.53</v>
          </cell>
          <cell r="L574">
            <v>1333.9</v>
          </cell>
          <cell r="M574">
            <v>2745.04</v>
          </cell>
          <cell r="N574">
            <v>2065.8000000000002</v>
          </cell>
          <cell r="O574">
            <v>6144.74</v>
          </cell>
          <cell r="P574">
            <v>4700.84</v>
          </cell>
          <cell r="Q574">
            <v>6097.72</v>
          </cell>
          <cell r="S574">
            <v>10798.560000000001</v>
          </cell>
          <cell r="W574">
            <v>0</v>
          </cell>
          <cell r="X574">
            <v>17745.830000000002</v>
          </cell>
          <cell r="AA574">
            <v>0</v>
          </cell>
          <cell r="AB574">
            <v>17745.830000000002</v>
          </cell>
          <cell r="AE574">
            <v>576</v>
          </cell>
          <cell r="AF574">
            <v>22</v>
          </cell>
          <cell r="AG574" t="str">
            <v>INT. POR PLAZO PEQ. CONTRIBUYENTE 100%</v>
          </cell>
          <cell r="AH574">
            <v>6097.72</v>
          </cell>
          <cell r="AI574">
            <v>17745.830000000002</v>
          </cell>
        </row>
        <row r="575">
          <cell r="A575">
            <v>57623</v>
          </cell>
          <cell r="B575">
            <v>61453</v>
          </cell>
          <cell r="C575" t="str">
            <v>41611-5-047</v>
          </cell>
          <cell r="E575">
            <v>576</v>
          </cell>
          <cell r="F575">
            <v>23</v>
          </cell>
          <cell r="G575" t="str">
            <v>REC. POR MORA PEQ. CONTRIBUYENTE 100%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S575">
            <v>0</v>
          </cell>
          <cell r="W575">
            <v>0</v>
          </cell>
          <cell r="X575">
            <v>0</v>
          </cell>
          <cell r="AA575">
            <v>0</v>
          </cell>
          <cell r="AB575">
            <v>0</v>
          </cell>
          <cell r="AE575">
            <v>576</v>
          </cell>
          <cell r="AF575">
            <v>23</v>
          </cell>
          <cell r="AG575" t="str">
            <v>REC. POR MORA PEQ. CONTRIBUYENTE 100%</v>
          </cell>
          <cell r="AH575">
            <v>0</v>
          </cell>
          <cell r="AI575">
            <v>0</v>
          </cell>
        </row>
        <row r="576">
          <cell r="A576">
            <v>57700</v>
          </cell>
          <cell r="B576" t="e">
            <v>#N/A</v>
          </cell>
          <cell r="C576" t="e">
            <v>#N/A</v>
          </cell>
          <cell r="E576">
            <v>577</v>
          </cell>
          <cell r="F576">
            <v>0</v>
          </cell>
          <cell r="G576" t="str">
            <v>DESCUENTOS SOBRE ACCESORIOS FEDERALES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  <cell r="O576">
            <v>0</v>
          </cell>
          <cell r="P576">
            <v>0</v>
          </cell>
          <cell r="Q576">
            <v>0</v>
          </cell>
          <cell r="S576">
            <v>0</v>
          </cell>
          <cell r="W576">
            <v>0</v>
          </cell>
          <cell r="X576">
            <v>0</v>
          </cell>
          <cell r="AA576">
            <v>0</v>
          </cell>
          <cell r="AB576">
            <v>0</v>
          </cell>
          <cell r="AE576">
            <v>577</v>
          </cell>
          <cell r="AF576">
            <v>0</v>
          </cell>
          <cell r="AG576" t="str">
            <v>DESCUENTOS SOBRE ACCESORIOS FEDERALES</v>
          </cell>
          <cell r="AH576">
            <v>0</v>
          </cell>
          <cell r="AI576">
            <v>0</v>
          </cell>
        </row>
        <row r="577">
          <cell r="A577">
            <v>57702</v>
          </cell>
          <cell r="B577">
            <v>61445</v>
          </cell>
          <cell r="C577" t="str">
            <v>41611-5-039</v>
          </cell>
          <cell r="E577">
            <v>577</v>
          </cell>
          <cell r="F577">
            <v>2</v>
          </cell>
          <cell r="G577" t="str">
            <v>DESCUENT S/ACCES D MULTA ISR IA IVA FISC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S577">
            <v>0</v>
          </cell>
          <cell r="W577">
            <v>0</v>
          </cell>
          <cell r="X577">
            <v>0</v>
          </cell>
          <cell r="AA577">
            <v>0</v>
          </cell>
          <cell r="AB577">
            <v>0</v>
          </cell>
          <cell r="AE577">
            <v>577</v>
          </cell>
          <cell r="AF577">
            <v>2</v>
          </cell>
          <cell r="AG577" t="str">
            <v>DESCUENT S/ACCES D MULTA ISR IA IVA FISC</v>
          </cell>
          <cell r="AH577">
            <v>0</v>
          </cell>
          <cell r="AI577">
            <v>0</v>
          </cell>
        </row>
        <row r="578">
          <cell r="A578">
            <v>57703</v>
          </cell>
          <cell r="B578">
            <v>61446</v>
          </cell>
          <cell r="C578" t="str">
            <v>41611-5-040</v>
          </cell>
          <cell r="E578">
            <v>577</v>
          </cell>
          <cell r="F578">
            <v>3</v>
          </cell>
          <cell r="G578" t="str">
            <v>DES S/ACCE D MULTA ISR IA IVA VIG OBLIG</v>
          </cell>
          <cell r="H578">
            <v>-6692</v>
          </cell>
          <cell r="I578">
            <v>0</v>
          </cell>
          <cell r="J578">
            <v>0</v>
          </cell>
          <cell r="K578">
            <v>-6692</v>
          </cell>
          <cell r="L578">
            <v>0</v>
          </cell>
          <cell r="M578">
            <v>0</v>
          </cell>
          <cell r="N578">
            <v>0</v>
          </cell>
          <cell r="O578">
            <v>0</v>
          </cell>
          <cell r="P578">
            <v>0</v>
          </cell>
          <cell r="Q578">
            <v>0</v>
          </cell>
          <cell r="S578">
            <v>0</v>
          </cell>
          <cell r="W578">
            <v>0</v>
          </cell>
          <cell r="X578">
            <v>-6692</v>
          </cell>
          <cell r="AA578">
            <v>0</v>
          </cell>
          <cell r="AB578">
            <v>-6692</v>
          </cell>
          <cell r="AE578">
            <v>577</v>
          </cell>
          <cell r="AF578">
            <v>3</v>
          </cell>
          <cell r="AG578" t="str">
            <v>DES S/ACCE D MULTA ISR IA IVA VIG OBLIG</v>
          </cell>
          <cell r="AH578">
            <v>0</v>
          </cell>
          <cell r="AI578">
            <v>-6692</v>
          </cell>
        </row>
        <row r="579">
          <cell r="A579">
            <v>57704</v>
          </cell>
          <cell r="B579">
            <v>61447</v>
          </cell>
          <cell r="C579" t="str">
            <v>41611-5-041</v>
          </cell>
          <cell r="E579">
            <v>577</v>
          </cell>
          <cell r="F579">
            <v>4</v>
          </cell>
          <cell r="G579" t="str">
            <v>DES S/AC MULTA D CONT OBLIG REG GRAL LEY</v>
          </cell>
          <cell r="H579">
            <v>-33516</v>
          </cell>
          <cell r="I579">
            <v>-31556</v>
          </cell>
          <cell r="J579">
            <v>0</v>
          </cell>
          <cell r="K579">
            <v>-65072</v>
          </cell>
          <cell r="L579">
            <v>0</v>
          </cell>
          <cell r="M579">
            <v>-680</v>
          </cell>
          <cell r="N579">
            <v>0</v>
          </cell>
          <cell r="O579">
            <v>-680</v>
          </cell>
          <cell r="P579">
            <v>0</v>
          </cell>
          <cell r="Q579">
            <v>-52217.98</v>
          </cell>
          <cell r="S579">
            <v>-52217.98</v>
          </cell>
          <cell r="W579">
            <v>0</v>
          </cell>
          <cell r="X579">
            <v>-117969.98000000001</v>
          </cell>
          <cell r="AA579">
            <v>0</v>
          </cell>
          <cell r="AB579">
            <v>-117969.98</v>
          </cell>
          <cell r="AE579">
            <v>577</v>
          </cell>
          <cell r="AF579">
            <v>4</v>
          </cell>
          <cell r="AG579" t="str">
            <v>DES S/AC MULTA D CONT OBLIG REG GRAL LEY</v>
          </cell>
          <cell r="AH579">
            <v>-52217.98</v>
          </cell>
          <cell r="AI579">
            <v>-117969.98</v>
          </cell>
        </row>
        <row r="580">
          <cell r="A580">
            <v>57705</v>
          </cell>
          <cell r="B580">
            <v>61448</v>
          </cell>
          <cell r="C580" t="str">
            <v>41611-5-042</v>
          </cell>
          <cell r="E580">
            <v>577</v>
          </cell>
          <cell r="F580">
            <v>5</v>
          </cell>
          <cell r="G580" t="str">
            <v>DESC S/ACCES DE ISR P.FIS.PEQ CONT.100%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  <cell r="O580">
            <v>0</v>
          </cell>
          <cell r="P580">
            <v>0</v>
          </cell>
          <cell r="Q580">
            <v>0</v>
          </cell>
          <cell r="S580">
            <v>0</v>
          </cell>
          <cell r="W580">
            <v>0</v>
          </cell>
          <cell r="X580">
            <v>0</v>
          </cell>
          <cell r="AA580">
            <v>0</v>
          </cell>
          <cell r="AB580">
            <v>0</v>
          </cell>
          <cell r="AE580">
            <v>577</v>
          </cell>
          <cell r="AF580">
            <v>5</v>
          </cell>
          <cell r="AG580" t="str">
            <v>DESC S/ACCES DE ISR P.FIS.PEQ CONT.100%</v>
          </cell>
          <cell r="AH580">
            <v>0</v>
          </cell>
          <cell r="AI580">
            <v>0</v>
          </cell>
        </row>
        <row r="581">
          <cell r="A581">
            <v>57706</v>
          </cell>
          <cell r="B581">
            <v>61509</v>
          </cell>
          <cell r="C581" t="str">
            <v>41611-6-009</v>
          </cell>
          <cell r="E581">
            <v>577</v>
          </cell>
          <cell r="F581">
            <v>6</v>
          </cell>
          <cell r="G581" t="str">
            <v>DESC S/ACCES DE IVA REG PEQ CONT.100%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S581">
            <v>0</v>
          </cell>
          <cell r="W581">
            <v>0</v>
          </cell>
          <cell r="X581">
            <v>0</v>
          </cell>
          <cell r="AA581">
            <v>0</v>
          </cell>
          <cell r="AB581">
            <v>0</v>
          </cell>
          <cell r="AE581">
            <v>577</v>
          </cell>
          <cell r="AF581">
            <v>6</v>
          </cell>
          <cell r="AG581" t="str">
            <v>DESC S/ACCES DE IVA REG PEQ CONT.100%</v>
          </cell>
          <cell r="AH581">
            <v>0</v>
          </cell>
          <cell r="AI581">
            <v>0</v>
          </cell>
        </row>
        <row r="582">
          <cell r="A582">
            <v>57707</v>
          </cell>
          <cell r="B582">
            <v>61313</v>
          </cell>
          <cell r="C582" t="str">
            <v>41611-4-013</v>
          </cell>
          <cell r="E582">
            <v>577</v>
          </cell>
          <cell r="F582">
            <v>7</v>
          </cell>
          <cell r="G582" t="str">
            <v>DES S/ACC DE IETU REG.PEQ.CONTRIBUYENTES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  <cell r="O582">
            <v>0</v>
          </cell>
          <cell r="P582">
            <v>0</v>
          </cell>
          <cell r="Q582">
            <v>0</v>
          </cell>
          <cell r="S582">
            <v>0</v>
          </cell>
          <cell r="W582">
            <v>0</v>
          </cell>
          <cell r="X582">
            <v>0</v>
          </cell>
          <cell r="AA582">
            <v>0</v>
          </cell>
          <cell r="AB582">
            <v>0</v>
          </cell>
          <cell r="AE582">
            <v>577</v>
          </cell>
          <cell r="AF582">
            <v>7</v>
          </cell>
          <cell r="AG582" t="str">
            <v>DES S/ACC DE IETU REG.PEQ.CONTRIBUYENTES</v>
          </cell>
          <cell r="AH582">
            <v>0</v>
          </cell>
          <cell r="AI582">
            <v>0</v>
          </cell>
        </row>
        <row r="583">
          <cell r="A583">
            <v>57600</v>
          </cell>
          <cell r="B583" t="e">
            <v>#N/A</v>
          </cell>
          <cell r="C583" t="e">
            <v>#N/A</v>
          </cell>
          <cell r="D583">
            <v>57600</v>
          </cell>
          <cell r="E583">
            <v>576</v>
          </cell>
          <cell r="F583">
            <v>0</v>
          </cell>
          <cell r="G583" t="str">
            <v>RECARGOS</v>
          </cell>
          <cell r="H583">
            <v>700560.97</v>
          </cell>
          <cell r="I583">
            <v>761125.43</v>
          </cell>
          <cell r="J583">
            <v>840766.94</v>
          </cell>
          <cell r="K583">
            <v>2302453.34</v>
          </cell>
          <cell r="L583">
            <v>906192.75</v>
          </cell>
          <cell r="M583">
            <v>783642.82</v>
          </cell>
          <cell r="N583">
            <v>705204.63</v>
          </cell>
          <cell r="O583">
            <v>2395040.1999999997</v>
          </cell>
          <cell r="P583">
            <v>693970.53</v>
          </cell>
          <cell r="Q583">
            <v>629652.26</v>
          </cell>
          <cell r="S583">
            <v>1323622.79</v>
          </cell>
          <cell r="W583">
            <v>0</v>
          </cell>
          <cell r="X583">
            <v>6021116.3300000001</v>
          </cell>
          <cell r="AA583">
            <v>0</v>
          </cell>
          <cell r="AB583">
            <v>6021116.3300000001</v>
          </cell>
          <cell r="AE583">
            <v>576</v>
          </cell>
          <cell r="AF583">
            <v>0</v>
          </cell>
          <cell r="AG583" t="str">
            <v>RECARGOS</v>
          </cell>
          <cell r="AH583">
            <v>629652.26</v>
          </cell>
          <cell r="AI583">
            <v>6021116.3300000001</v>
          </cell>
        </row>
        <row r="584">
          <cell r="A584">
            <v>57900</v>
          </cell>
          <cell r="B584" t="e">
            <v>#N/A</v>
          </cell>
          <cell r="C584" t="e">
            <v>#N/A</v>
          </cell>
          <cell r="D584">
            <v>57900</v>
          </cell>
          <cell r="E584">
            <v>579</v>
          </cell>
          <cell r="F584">
            <v>0</v>
          </cell>
          <cell r="G584" t="str">
            <v>ACTUALIZACION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  <cell r="O584">
            <v>0</v>
          </cell>
          <cell r="P584">
            <v>0</v>
          </cell>
          <cell r="Q584">
            <v>0</v>
          </cell>
          <cell r="S584">
            <v>0</v>
          </cell>
          <cell r="W584">
            <v>0</v>
          </cell>
          <cell r="X584">
            <v>0</v>
          </cell>
          <cell r="AA584">
            <v>0</v>
          </cell>
          <cell r="AB584">
            <v>0</v>
          </cell>
          <cell r="AE584">
            <v>579</v>
          </cell>
          <cell r="AF584">
            <v>0</v>
          </cell>
          <cell r="AG584" t="str">
            <v>ACTUALIZACION</v>
          </cell>
          <cell r="AH584">
            <v>0</v>
          </cell>
          <cell r="AI584">
            <v>0</v>
          </cell>
        </row>
        <row r="585">
          <cell r="A585">
            <v>57908</v>
          </cell>
          <cell r="B585">
            <v>61410</v>
          </cell>
          <cell r="C585" t="str">
            <v>41611-5-007</v>
          </cell>
          <cell r="D585">
            <v>57908</v>
          </cell>
          <cell r="E585">
            <v>579</v>
          </cell>
          <cell r="F585">
            <v>8</v>
          </cell>
          <cell r="G585" t="str">
            <v>ACTUALIZACION ISR REPECOS 100%</v>
          </cell>
          <cell r="H585">
            <v>49302</v>
          </cell>
          <cell r="I585">
            <v>52383</v>
          </cell>
          <cell r="J585">
            <v>64716</v>
          </cell>
          <cell r="K585">
            <v>166401</v>
          </cell>
          <cell r="L585">
            <v>71758</v>
          </cell>
          <cell r="M585">
            <v>45346</v>
          </cell>
          <cell r="N585">
            <v>39018</v>
          </cell>
          <cell r="O585">
            <v>156122</v>
          </cell>
          <cell r="P585">
            <v>30682</v>
          </cell>
          <cell r="Q585">
            <v>28862</v>
          </cell>
          <cell r="S585">
            <v>59544</v>
          </cell>
          <cell r="W585">
            <v>0</v>
          </cell>
          <cell r="X585">
            <v>382067</v>
          </cell>
          <cell r="AA585">
            <v>0</v>
          </cell>
          <cell r="AB585">
            <v>382067</v>
          </cell>
          <cell r="AE585">
            <v>579</v>
          </cell>
          <cell r="AF585">
            <v>8</v>
          </cell>
          <cell r="AG585" t="str">
            <v>ACTUALIZACION ISR REPECOS 100%</v>
          </cell>
          <cell r="AH585">
            <v>28862</v>
          </cell>
          <cell r="AI585">
            <v>382067</v>
          </cell>
        </row>
        <row r="586">
          <cell r="A586">
            <v>57909</v>
          </cell>
          <cell r="B586">
            <v>61506</v>
          </cell>
          <cell r="C586" t="str">
            <v>41611-6-005</v>
          </cell>
          <cell r="D586">
            <v>57909</v>
          </cell>
          <cell r="E586">
            <v>579</v>
          </cell>
          <cell r="F586">
            <v>9</v>
          </cell>
          <cell r="G586" t="str">
            <v>ACTUALIZACION IVA REPECOS 100%</v>
          </cell>
          <cell r="H586">
            <v>60792</v>
          </cell>
          <cell r="I586">
            <v>68860</v>
          </cell>
          <cell r="J586">
            <v>73108</v>
          </cell>
          <cell r="K586">
            <v>202760</v>
          </cell>
          <cell r="L586">
            <v>76697</v>
          </cell>
          <cell r="M586">
            <v>55379</v>
          </cell>
          <cell r="N586">
            <v>39675</v>
          </cell>
          <cell r="O586">
            <v>171751</v>
          </cell>
          <cell r="P586">
            <v>44265</v>
          </cell>
          <cell r="Q586">
            <v>45634</v>
          </cell>
          <cell r="S586">
            <v>89899</v>
          </cell>
          <cell r="W586">
            <v>0</v>
          </cell>
          <cell r="X586">
            <v>464410</v>
          </cell>
          <cell r="AA586">
            <v>0</v>
          </cell>
          <cell r="AB586">
            <v>464410</v>
          </cell>
          <cell r="AE586">
            <v>579</v>
          </cell>
          <cell r="AF586">
            <v>9</v>
          </cell>
          <cell r="AG586" t="str">
            <v>ACTUALIZACION IVA REPECOS 100%</v>
          </cell>
          <cell r="AH586">
            <v>45634</v>
          </cell>
          <cell r="AI586">
            <v>464410</v>
          </cell>
        </row>
        <row r="587">
          <cell r="A587">
            <v>57910</v>
          </cell>
          <cell r="B587">
            <v>61411</v>
          </cell>
          <cell r="C587" t="str">
            <v>41611-5-009</v>
          </cell>
          <cell r="D587">
            <v>57910</v>
          </cell>
          <cell r="E587">
            <v>579</v>
          </cell>
          <cell r="F587">
            <v>10</v>
          </cell>
          <cell r="G587" t="str">
            <v>ACTUALIZACION ISR 5% S/ENAJ.DE INMUEBLES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Q587">
            <v>0</v>
          </cell>
          <cell r="S587">
            <v>0</v>
          </cell>
          <cell r="W587">
            <v>0</v>
          </cell>
          <cell r="X587">
            <v>0</v>
          </cell>
          <cell r="AA587">
            <v>0</v>
          </cell>
          <cell r="AB587">
            <v>0</v>
          </cell>
          <cell r="AE587">
            <v>579</v>
          </cell>
          <cell r="AF587">
            <v>10</v>
          </cell>
          <cell r="AG587" t="str">
            <v>ACTUALIZACION ISR 5% S/ENAJ.DE INMUEBLES</v>
          </cell>
          <cell r="AH587">
            <v>0</v>
          </cell>
          <cell r="AI587">
            <v>0</v>
          </cell>
        </row>
        <row r="588">
          <cell r="A588">
            <v>57911</v>
          </cell>
          <cell r="B588">
            <v>61303</v>
          </cell>
          <cell r="C588" t="str">
            <v>41611-4-003</v>
          </cell>
          <cell r="D588">
            <v>57911</v>
          </cell>
          <cell r="E588">
            <v>579</v>
          </cell>
          <cell r="F588">
            <v>11</v>
          </cell>
          <cell r="G588" t="str">
            <v>ACT.IETU REG.PEQ.CONTRIB.(REPECOS)100%</v>
          </cell>
          <cell r="H588">
            <v>97512</v>
          </cell>
          <cell r="I588">
            <v>102705</v>
          </cell>
          <cell r="J588">
            <v>111157</v>
          </cell>
          <cell r="K588">
            <v>311374</v>
          </cell>
          <cell r="L588">
            <v>97101</v>
          </cell>
          <cell r="M588">
            <v>76798</v>
          </cell>
          <cell r="N588">
            <v>60322</v>
          </cell>
          <cell r="O588">
            <v>234221</v>
          </cell>
          <cell r="P588">
            <v>57827</v>
          </cell>
          <cell r="Q588">
            <v>54602</v>
          </cell>
          <cell r="S588">
            <v>112429</v>
          </cell>
          <cell r="W588">
            <v>0</v>
          </cell>
          <cell r="X588">
            <v>658024</v>
          </cell>
          <cell r="AA588">
            <v>0</v>
          </cell>
          <cell r="AB588">
            <v>658024</v>
          </cell>
          <cell r="AE588">
            <v>579</v>
          </cell>
          <cell r="AF588">
            <v>11</v>
          </cell>
          <cell r="AG588" t="str">
            <v>ACT.IETU REG.PEQ.CONTRIB.(REPECOS)100%</v>
          </cell>
          <cell r="AH588">
            <v>54602</v>
          </cell>
          <cell r="AI588">
            <v>658024</v>
          </cell>
        </row>
        <row r="589">
          <cell r="A589">
            <v>57912</v>
          </cell>
          <cell r="B589">
            <v>61413</v>
          </cell>
          <cell r="C589" t="str">
            <v>41611-5-012</v>
          </cell>
          <cell r="D589">
            <v>57912</v>
          </cell>
          <cell r="E589">
            <v>579</v>
          </cell>
          <cell r="F589">
            <v>12</v>
          </cell>
          <cell r="G589" t="str">
            <v>ACT. ISR 5% REGIMEN INTERMEDIO 100%</v>
          </cell>
          <cell r="H589">
            <v>18313</v>
          </cell>
          <cell r="I589">
            <v>17672</v>
          </cell>
          <cell r="J589">
            <v>24326</v>
          </cell>
          <cell r="K589">
            <v>60311</v>
          </cell>
          <cell r="L589">
            <v>26972</v>
          </cell>
          <cell r="M589">
            <v>29202</v>
          </cell>
          <cell r="N589">
            <v>28895</v>
          </cell>
          <cell r="O589">
            <v>85069</v>
          </cell>
          <cell r="P589">
            <v>23450</v>
          </cell>
          <cell r="Q589">
            <v>17042</v>
          </cell>
          <cell r="S589">
            <v>40492</v>
          </cell>
          <cell r="W589">
            <v>0</v>
          </cell>
          <cell r="X589">
            <v>185872</v>
          </cell>
          <cell r="AA589">
            <v>0</v>
          </cell>
          <cell r="AB589">
            <v>185872</v>
          </cell>
          <cell r="AE589">
            <v>579</v>
          </cell>
          <cell r="AF589">
            <v>12</v>
          </cell>
          <cell r="AG589" t="str">
            <v>ACT. ISR 5% REGIMEN INTERMEDIO 100%</v>
          </cell>
          <cell r="AH589">
            <v>17042</v>
          </cell>
          <cell r="AI589">
            <v>185872</v>
          </cell>
        </row>
        <row r="590">
          <cell r="A590">
            <v>57913</v>
          </cell>
          <cell r="B590">
            <v>61815</v>
          </cell>
          <cell r="C590" t="str">
            <v>41611-9-008</v>
          </cell>
          <cell r="D590">
            <v>57913</v>
          </cell>
          <cell r="E590">
            <v>579</v>
          </cell>
          <cell r="F590">
            <v>13</v>
          </cell>
          <cell r="G590" t="str">
            <v>ACT.DE MULTAS ADM.FED.NO FISCALES 98%</v>
          </cell>
          <cell r="H590">
            <v>10114.950000000001</v>
          </cell>
          <cell r="I590">
            <v>122023.72</v>
          </cell>
          <cell r="J590">
            <v>102428.83</v>
          </cell>
          <cell r="K590">
            <v>234567.5</v>
          </cell>
          <cell r="L590">
            <v>40521.26</v>
          </cell>
          <cell r="M590">
            <v>36391.800000000003</v>
          </cell>
          <cell r="N590">
            <v>38781.69</v>
          </cell>
          <cell r="O590">
            <v>115694.75</v>
          </cell>
          <cell r="P590">
            <v>16356.14</v>
          </cell>
          <cell r="Q590">
            <v>18736.48</v>
          </cell>
          <cell r="S590">
            <v>35092.619999999995</v>
          </cell>
          <cell r="W590">
            <v>0</v>
          </cell>
          <cell r="X590">
            <v>385354.87</v>
          </cell>
          <cell r="AA590">
            <v>0</v>
          </cell>
          <cell r="AB590">
            <v>385354.87</v>
          </cell>
          <cell r="AE590">
            <v>579</v>
          </cell>
          <cell r="AF590">
            <v>13</v>
          </cell>
          <cell r="AG590" t="str">
            <v>ACT.DE MULTAS ADM.FED.NO FISCALES 98%</v>
          </cell>
          <cell r="AH590">
            <v>18736.48</v>
          </cell>
          <cell r="AI590">
            <v>385354.87</v>
          </cell>
        </row>
        <row r="591">
          <cell r="A591">
            <v>57914</v>
          </cell>
          <cell r="B591">
            <v>61416</v>
          </cell>
          <cell r="C591" t="str">
            <v>41611-5-016</v>
          </cell>
          <cell r="D591">
            <v>57914</v>
          </cell>
          <cell r="E591">
            <v>579</v>
          </cell>
          <cell r="F591">
            <v>14</v>
          </cell>
          <cell r="G591" t="str">
            <v>ACT MULTAS ISR,IA,IVA IMP POR FISC 100%</v>
          </cell>
          <cell r="H591">
            <v>14670.46</v>
          </cell>
          <cell r="I591">
            <v>21411.29</v>
          </cell>
          <cell r="J591">
            <v>34002.370000000003</v>
          </cell>
          <cell r="K591">
            <v>70084.12</v>
          </cell>
          <cell r="L591">
            <v>24936.43</v>
          </cell>
          <cell r="M591">
            <v>32653.27</v>
          </cell>
          <cell r="N591">
            <v>15328</v>
          </cell>
          <cell r="O591">
            <v>72917.7</v>
          </cell>
          <cell r="P591">
            <v>15695.4</v>
          </cell>
          <cell r="Q591">
            <v>30958.68</v>
          </cell>
          <cell r="S591">
            <v>46654.080000000002</v>
          </cell>
          <cell r="W591">
            <v>0</v>
          </cell>
          <cell r="X591">
            <v>189655.9</v>
          </cell>
          <cell r="AA591">
            <v>0</v>
          </cell>
          <cell r="AB591">
            <v>189655.9</v>
          </cell>
          <cell r="AE591">
            <v>579</v>
          </cell>
          <cell r="AF591">
            <v>14</v>
          </cell>
          <cell r="AG591" t="str">
            <v>ACT MULTAS ISR,IA,IVA IMP POR FISC 100%</v>
          </cell>
          <cell r="AH591">
            <v>30958.68</v>
          </cell>
          <cell r="AI591">
            <v>189655.9</v>
          </cell>
        </row>
        <row r="592">
          <cell r="A592">
            <v>57915</v>
          </cell>
          <cell r="B592">
            <v>61436</v>
          </cell>
          <cell r="C592" t="str">
            <v>41611-5-030</v>
          </cell>
          <cell r="E592">
            <v>579</v>
          </cell>
          <cell r="F592">
            <v>15</v>
          </cell>
          <cell r="G592" t="str">
            <v>ACTUALIZACION ISR DEL EJERCICIO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S592">
            <v>0</v>
          </cell>
          <cell r="W592">
            <v>0</v>
          </cell>
          <cell r="X592">
            <v>0</v>
          </cell>
          <cell r="AA592">
            <v>0</v>
          </cell>
          <cell r="AB592">
            <v>0</v>
          </cell>
          <cell r="AE592">
            <v>579</v>
          </cell>
          <cell r="AF592">
            <v>15</v>
          </cell>
          <cell r="AG592" t="str">
            <v>ACTUALIZACION ISR DEL EJERCICIO</v>
          </cell>
          <cell r="AH592">
            <v>0</v>
          </cell>
          <cell r="AI592">
            <v>0</v>
          </cell>
        </row>
        <row r="593">
          <cell r="A593">
            <v>57916</v>
          </cell>
          <cell r="B593">
            <v>61438</v>
          </cell>
          <cell r="C593" t="str">
            <v>41611-5-032</v>
          </cell>
          <cell r="E593">
            <v>579</v>
          </cell>
          <cell r="F593">
            <v>16</v>
          </cell>
          <cell r="G593" t="str">
            <v>ACTUALIZACION ISR RET.SALARIO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  <cell r="Q593">
            <v>0</v>
          </cell>
          <cell r="S593">
            <v>0</v>
          </cell>
          <cell r="W593">
            <v>0</v>
          </cell>
          <cell r="X593">
            <v>0</v>
          </cell>
          <cell r="AA593">
            <v>0</v>
          </cell>
          <cell r="AB593">
            <v>0</v>
          </cell>
          <cell r="AE593">
            <v>579</v>
          </cell>
          <cell r="AF593">
            <v>16</v>
          </cell>
          <cell r="AG593" t="str">
            <v>ACTUALIZACION ISR RET.SALARIO</v>
          </cell>
          <cell r="AH593">
            <v>0</v>
          </cell>
          <cell r="AI593">
            <v>0</v>
          </cell>
        </row>
        <row r="594">
          <cell r="A594">
            <v>57917</v>
          </cell>
          <cell r="B594">
            <v>61441</v>
          </cell>
          <cell r="C594" t="str">
            <v>41611-5-035</v>
          </cell>
          <cell r="E594">
            <v>579</v>
          </cell>
          <cell r="F594">
            <v>17</v>
          </cell>
          <cell r="G594" t="str">
            <v>ACTUALIZACION ISR RET.HONORARIOS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  <cell r="O594">
            <v>0</v>
          </cell>
          <cell r="P594">
            <v>0</v>
          </cell>
          <cell r="Q594">
            <v>0</v>
          </cell>
          <cell r="S594">
            <v>0</v>
          </cell>
          <cell r="W594">
            <v>0</v>
          </cell>
          <cell r="X594">
            <v>0</v>
          </cell>
          <cell r="AA594">
            <v>0</v>
          </cell>
          <cell r="AB594">
            <v>0</v>
          </cell>
          <cell r="AE594">
            <v>579</v>
          </cell>
          <cell r="AF594">
            <v>17</v>
          </cell>
          <cell r="AG594" t="str">
            <v>ACTUALIZACION ISR RET.HONORARIOS</v>
          </cell>
          <cell r="AH594">
            <v>0</v>
          </cell>
          <cell r="AI594">
            <v>0</v>
          </cell>
        </row>
        <row r="595">
          <cell r="A595">
            <v>57918</v>
          </cell>
          <cell r="B595">
            <v>61443</v>
          </cell>
          <cell r="C595" t="str">
            <v>41611-5-037</v>
          </cell>
          <cell r="E595">
            <v>579</v>
          </cell>
          <cell r="F595">
            <v>18</v>
          </cell>
          <cell r="G595" t="str">
            <v>ACTUALIZACION ISR PAGOS PROVISIONALES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  <cell r="O595">
            <v>0</v>
          </cell>
          <cell r="P595">
            <v>0</v>
          </cell>
          <cell r="Q595">
            <v>0</v>
          </cell>
          <cell r="S595">
            <v>0</v>
          </cell>
          <cell r="W595">
            <v>0</v>
          </cell>
          <cell r="X595">
            <v>0</v>
          </cell>
          <cell r="AA595">
            <v>0</v>
          </cell>
          <cell r="AB595">
            <v>0</v>
          </cell>
          <cell r="AE595">
            <v>579</v>
          </cell>
          <cell r="AF595">
            <v>18</v>
          </cell>
          <cell r="AG595" t="str">
            <v>ACTUALIZACION ISR PAGOS PROVISIONALES</v>
          </cell>
          <cell r="AH595">
            <v>0</v>
          </cell>
          <cell r="AI595">
            <v>0</v>
          </cell>
        </row>
        <row r="596">
          <cell r="A596">
            <v>57919</v>
          </cell>
          <cell r="B596">
            <v>61507</v>
          </cell>
          <cell r="C596" t="str">
            <v>41611-6-007</v>
          </cell>
          <cell r="E596">
            <v>579</v>
          </cell>
          <cell r="F596">
            <v>19</v>
          </cell>
          <cell r="G596" t="str">
            <v>ACTUALIZACION IVA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  <cell r="Q596">
            <v>0</v>
          </cell>
          <cell r="S596">
            <v>0</v>
          </cell>
          <cell r="W596">
            <v>0</v>
          </cell>
          <cell r="X596">
            <v>0</v>
          </cell>
          <cell r="AA596">
            <v>0</v>
          </cell>
          <cell r="AB596">
            <v>0</v>
          </cell>
          <cell r="AE596">
            <v>579</v>
          </cell>
          <cell r="AF596">
            <v>19</v>
          </cell>
          <cell r="AG596" t="str">
            <v>ACTUALIZACION IVA</v>
          </cell>
          <cell r="AH596">
            <v>0</v>
          </cell>
          <cell r="AI596">
            <v>0</v>
          </cell>
        </row>
        <row r="597">
          <cell r="A597">
            <v>57920</v>
          </cell>
          <cell r="B597">
            <v>61306</v>
          </cell>
          <cell r="C597" t="str">
            <v>41611-4-006</v>
          </cell>
          <cell r="E597">
            <v>579</v>
          </cell>
          <cell r="F597">
            <v>20</v>
          </cell>
          <cell r="G597" t="str">
            <v>ACTUALIZACION IETU DEL EJERCICIO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  <cell r="Q597">
            <v>0</v>
          </cell>
          <cell r="S597">
            <v>0</v>
          </cell>
          <cell r="W597">
            <v>0</v>
          </cell>
          <cell r="X597">
            <v>0</v>
          </cell>
          <cell r="AA597">
            <v>0</v>
          </cell>
          <cell r="AB597">
            <v>0</v>
          </cell>
          <cell r="AE597">
            <v>579</v>
          </cell>
          <cell r="AF597">
            <v>20</v>
          </cell>
          <cell r="AG597" t="str">
            <v>ACTUALIZACION IETU DEL EJERCICIO</v>
          </cell>
          <cell r="AH597">
            <v>0</v>
          </cell>
          <cell r="AI597">
            <v>0</v>
          </cell>
        </row>
        <row r="598">
          <cell r="A598">
            <v>57921</v>
          </cell>
          <cell r="B598">
            <v>61310</v>
          </cell>
          <cell r="C598" t="str">
            <v>41611-4-010</v>
          </cell>
          <cell r="E598">
            <v>579</v>
          </cell>
          <cell r="F598">
            <v>21</v>
          </cell>
          <cell r="G598" t="str">
            <v>ACTUALIZACION IETU PAGOS PROVISIONALES</v>
          </cell>
          <cell r="H598">
            <v>0</v>
          </cell>
          <cell r="I598">
            <v>0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  <cell r="N598">
            <v>0</v>
          </cell>
          <cell r="O598">
            <v>0</v>
          </cell>
          <cell r="P598">
            <v>0</v>
          </cell>
          <cell r="Q598">
            <v>0</v>
          </cell>
          <cell r="S598">
            <v>0</v>
          </cell>
          <cell r="W598">
            <v>0</v>
          </cell>
          <cell r="X598">
            <v>0</v>
          </cell>
          <cell r="AA598">
            <v>0</v>
          </cell>
          <cell r="AB598">
            <v>0</v>
          </cell>
          <cell r="AE598">
            <v>579</v>
          </cell>
          <cell r="AF598">
            <v>21</v>
          </cell>
          <cell r="AG598" t="str">
            <v>ACTUALIZACION IETU PAGOS PROVISIONALES</v>
          </cell>
          <cell r="AH598">
            <v>0</v>
          </cell>
          <cell r="AI598">
            <v>0</v>
          </cell>
        </row>
        <row r="599">
          <cell r="A599">
            <v>57900</v>
          </cell>
          <cell r="B599" t="e">
            <v>#N/A</v>
          </cell>
          <cell r="C599" t="e">
            <v>#N/A</v>
          </cell>
          <cell r="D599">
            <v>57900</v>
          </cell>
          <cell r="E599">
            <v>579</v>
          </cell>
          <cell r="F599">
            <v>0</v>
          </cell>
          <cell r="G599" t="str">
            <v>ACTUALIZACION</v>
          </cell>
          <cell r="H599">
            <v>250704.41</v>
          </cell>
          <cell r="I599">
            <v>385055.01</v>
          </cell>
          <cell r="J599">
            <v>409738.2</v>
          </cell>
          <cell r="K599">
            <v>1045497.6200000001</v>
          </cell>
          <cell r="L599">
            <v>337985.69</v>
          </cell>
          <cell r="M599">
            <v>275770.07</v>
          </cell>
          <cell r="N599">
            <v>222019.69</v>
          </cell>
          <cell r="O599">
            <v>835775.45</v>
          </cell>
          <cell r="P599">
            <v>188275.54</v>
          </cell>
          <cell r="Q599">
            <v>195835.16</v>
          </cell>
          <cell r="S599">
            <v>384110.7</v>
          </cell>
          <cell r="W599">
            <v>0</v>
          </cell>
          <cell r="X599">
            <v>2265383.77</v>
          </cell>
          <cell r="AA599">
            <v>0</v>
          </cell>
          <cell r="AB599">
            <v>2265383.77</v>
          </cell>
          <cell r="AE599">
            <v>579</v>
          </cell>
          <cell r="AF599">
            <v>0</v>
          </cell>
          <cell r="AG599" t="str">
            <v>ACTUALIZACION</v>
          </cell>
          <cell r="AH599">
            <v>195835.16</v>
          </cell>
          <cell r="AI599">
            <v>2265383.77</v>
          </cell>
        </row>
        <row r="600">
          <cell r="A600">
            <v>58000</v>
          </cell>
          <cell r="B600" t="e">
            <v>#N/A</v>
          </cell>
          <cell r="C600" t="e">
            <v>#N/A</v>
          </cell>
          <cell r="D600">
            <v>58000</v>
          </cell>
          <cell r="E600">
            <v>580</v>
          </cell>
          <cell r="F600">
            <v>0</v>
          </cell>
          <cell r="G600" t="str">
            <v>HONORARIOS DE EJECUCION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0</v>
          </cell>
          <cell r="O600">
            <v>0</v>
          </cell>
          <cell r="P600">
            <v>0</v>
          </cell>
          <cell r="Q600">
            <v>0</v>
          </cell>
          <cell r="S600">
            <v>0</v>
          </cell>
          <cell r="W600">
            <v>0</v>
          </cell>
          <cell r="X600">
            <v>0</v>
          </cell>
          <cell r="AA600">
            <v>0</v>
          </cell>
          <cell r="AB600">
            <v>0</v>
          </cell>
          <cell r="AE600">
            <v>580</v>
          </cell>
          <cell r="AF600">
            <v>0</v>
          </cell>
          <cell r="AG600" t="str">
            <v>HONORARIOS DE EJECUCION</v>
          </cell>
          <cell r="AH600">
            <v>0</v>
          </cell>
          <cell r="AI600">
            <v>0</v>
          </cell>
        </row>
        <row r="601">
          <cell r="A601">
            <v>58001</v>
          </cell>
          <cell r="B601">
            <v>61822</v>
          </cell>
          <cell r="C601" t="str">
            <v>41611-9-022</v>
          </cell>
          <cell r="D601">
            <v>58001</v>
          </cell>
          <cell r="E601">
            <v>580</v>
          </cell>
          <cell r="F601">
            <v>1</v>
          </cell>
          <cell r="G601" t="str">
            <v>HONORARIOS EJEC.POR CONTROL VEHICULAR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  <cell r="O601">
            <v>0</v>
          </cell>
          <cell r="P601">
            <v>0</v>
          </cell>
          <cell r="Q601">
            <v>0</v>
          </cell>
          <cell r="S601">
            <v>0</v>
          </cell>
          <cell r="W601">
            <v>0</v>
          </cell>
          <cell r="X601">
            <v>0</v>
          </cell>
          <cell r="AA601">
            <v>0</v>
          </cell>
          <cell r="AB601">
            <v>0</v>
          </cell>
          <cell r="AE601">
            <v>580</v>
          </cell>
          <cell r="AF601">
            <v>1</v>
          </cell>
          <cell r="AG601" t="str">
            <v>HONORARIOS EJEC.POR CONTROL VEHICULAR</v>
          </cell>
          <cell r="AH601">
            <v>0</v>
          </cell>
          <cell r="AI601">
            <v>0</v>
          </cell>
        </row>
        <row r="602">
          <cell r="A602">
            <v>58002</v>
          </cell>
          <cell r="B602">
            <v>61119</v>
          </cell>
          <cell r="C602" t="str">
            <v>41611-2-019</v>
          </cell>
          <cell r="D602">
            <v>58002</v>
          </cell>
          <cell r="E602">
            <v>580</v>
          </cell>
          <cell r="F602">
            <v>2</v>
          </cell>
          <cell r="G602" t="str">
            <v>HONORARIOS EJEC. ISAN</v>
          </cell>
          <cell r="H602">
            <v>0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  <cell r="N602">
            <v>0</v>
          </cell>
          <cell r="O602">
            <v>0</v>
          </cell>
          <cell r="P602">
            <v>0</v>
          </cell>
          <cell r="Q602">
            <v>0</v>
          </cell>
          <cell r="S602">
            <v>0</v>
          </cell>
          <cell r="W602">
            <v>0</v>
          </cell>
          <cell r="X602">
            <v>0</v>
          </cell>
          <cell r="AA602">
            <v>0</v>
          </cell>
          <cell r="AB602">
            <v>0</v>
          </cell>
          <cell r="AE602">
            <v>580</v>
          </cell>
          <cell r="AF602">
            <v>2</v>
          </cell>
          <cell r="AG602" t="str">
            <v>HONORARIOS EJEC. ISAN</v>
          </cell>
          <cell r="AH602">
            <v>0</v>
          </cell>
          <cell r="AI602">
            <v>0</v>
          </cell>
        </row>
        <row r="603">
          <cell r="A603">
            <v>58003</v>
          </cell>
          <cell r="B603">
            <v>61823</v>
          </cell>
          <cell r="C603" t="str">
            <v>41611-9-023</v>
          </cell>
          <cell r="D603">
            <v>58003</v>
          </cell>
          <cell r="E603">
            <v>580</v>
          </cell>
          <cell r="F603">
            <v>3</v>
          </cell>
          <cell r="G603" t="str">
            <v>HONORARIOS EJEC.POR CONTROL OBLIG.100%</v>
          </cell>
          <cell r="H603">
            <v>201660</v>
          </cell>
          <cell r="I603">
            <v>638529.81999999995</v>
          </cell>
          <cell r="J603">
            <v>543240</v>
          </cell>
          <cell r="K603">
            <v>1383429.8199999998</v>
          </cell>
          <cell r="L603">
            <v>526210</v>
          </cell>
          <cell r="M603">
            <v>462595</v>
          </cell>
          <cell r="N603">
            <v>549714</v>
          </cell>
          <cell r="O603">
            <v>1538519</v>
          </cell>
          <cell r="P603">
            <v>624678</v>
          </cell>
          <cell r="Q603">
            <v>294936.34000000003</v>
          </cell>
          <cell r="S603">
            <v>919614.34000000008</v>
          </cell>
          <cell r="W603">
            <v>0</v>
          </cell>
          <cell r="X603">
            <v>3841563.1599999997</v>
          </cell>
          <cell r="AA603">
            <v>0</v>
          </cell>
          <cell r="AB603">
            <v>3841563.16</v>
          </cell>
          <cell r="AE603">
            <v>580</v>
          </cell>
          <cell r="AF603">
            <v>3</v>
          </cell>
          <cell r="AG603" t="str">
            <v>HONORARIOS EJEC.POR CONTROL OBLIG.100%</v>
          </cell>
          <cell r="AH603">
            <v>294936.34000000003</v>
          </cell>
          <cell r="AI603">
            <v>3841563.16</v>
          </cell>
        </row>
        <row r="604">
          <cell r="A604">
            <v>58004</v>
          </cell>
          <cell r="B604">
            <v>61120</v>
          </cell>
          <cell r="C604" t="str">
            <v>41611-2-020</v>
          </cell>
          <cell r="D604">
            <v>58004</v>
          </cell>
          <cell r="E604">
            <v>580</v>
          </cell>
          <cell r="F604">
            <v>4</v>
          </cell>
          <cell r="G604" t="str">
            <v>HONORARIOS DE EJECUCION ISAN REZAGO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0</v>
          </cell>
          <cell r="O604">
            <v>0</v>
          </cell>
          <cell r="P604">
            <v>0</v>
          </cell>
          <cell r="Q604">
            <v>0</v>
          </cell>
          <cell r="S604">
            <v>0</v>
          </cell>
          <cell r="W604">
            <v>0</v>
          </cell>
          <cell r="X604">
            <v>0</v>
          </cell>
          <cell r="AA604">
            <v>0</v>
          </cell>
          <cell r="AB604">
            <v>0</v>
          </cell>
          <cell r="AE604">
            <v>580</v>
          </cell>
          <cell r="AF604">
            <v>4</v>
          </cell>
          <cell r="AG604" t="str">
            <v>HONORARIOS DE EJECUCION ISAN REZAGO</v>
          </cell>
          <cell r="AH604">
            <v>0</v>
          </cell>
          <cell r="AI604">
            <v>0</v>
          </cell>
        </row>
        <row r="605">
          <cell r="A605">
            <v>58005</v>
          </cell>
          <cell r="B605">
            <v>61824</v>
          </cell>
          <cell r="C605" t="str">
            <v>41611-9-024</v>
          </cell>
          <cell r="D605">
            <v>58005</v>
          </cell>
          <cell r="E605">
            <v>580</v>
          </cell>
          <cell r="F605">
            <v>5</v>
          </cell>
          <cell r="G605" t="str">
            <v>HONORARIOS DE NOTIFI CREDITOS Y COBRANZA</v>
          </cell>
          <cell r="H605">
            <v>11400</v>
          </cell>
          <cell r="I605">
            <v>66120</v>
          </cell>
          <cell r="J605">
            <v>147320</v>
          </cell>
          <cell r="K605">
            <v>224840</v>
          </cell>
          <cell r="L605">
            <v>159980</v>
          </cell>
          <cell r="M605">
            <v>79040</v>
          </cell>
          <cell r="N605">
            <v>7220</v>
          </cell>
          <cell r="O605">
            <v>246240</v>
          </cell>
          <cell r="P605">
            <v>102600</v>
          </cell>
          <cell r="Q605">
            <v>339720</v>
          </cell>
          <cell r="S605">
            <v>442320</v>
          </cell>
          <cell r="W605">
            <v>0</v>
          </cell>
          <cell r="X605">
            <v>913400</v>
          </cell>
          <cell r="AA605">
            <v>0</v>
          </cell>
          <cell r="AB605">
            <v>913400</v>
          </cell>
          <cell r="AE605">
            <v>580</v>
          </cell>
          <cell r="AF605">
            <v>5</v>
          </cell>
          <cell r="AG605" t="str">
            <v>HONORARIOS DE NOTIFI CREDITOS Y COBRANZA</v>
          </cell>
          <cell r="AH605">
            <v>339720</v>
          </cell>
          <cell r="AI605">
            <v>913400</v>
          </cell>
        </row>
        <row r="606">
          <cell r="A606">
            <v>58900</v>
          </cell>
          <cell r="B606" t="e">
            <v>#N/A</v>
          </cell>
          <cell r="C606" t="e">
            <v>#N/A</v>
          </cell>
          <cell r="D606">
            <v>58900</v>
          </cell>
          <cell r="E606">
            <v>589</v>
          </cell>
          <cell r="F606">
            <v>0</v>
          </cell>
          <cell r="G606" t="str">
            <v>MULTAS ADMVAS FEDERALES NO FISCALES 98%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  <cell r="P606">
            <v>0</v>
          </cell>
          <cell r="Q606">
            <v>0</v>
          </cell>
          <cell r="S606">
            <v>0</v>
          </cell>
          <cell r="W606">
            <v>0</v>
          </cell>
          <cell r="X606">
            <v>0</v>
          </cell>
          <cell r="AA606">
            <v>0</v>
          </cell>
          <cell r="AB606">
            <v>0</v>
          </cell>
          <cell r="AE606">
            <v>589</v>
          </cell>
          <cell r="AF606">
            <v>0</v>
          </cell>
          <cell r="AG606" t="str">
            <v>MULTAS ADMVAS FEDERALES NO FISCALES 98%</v>
          </cell>
          <cell r="AH606">
            <v>0</v>
          </cell>
          <cell r="AI606">
            <v>0</v>
          </cell>
        </row>
        <row r="607">
          <cell r="A607">
            <v>58901</v>
          </cell>
          <cell r="B607">
            <v>61801</v>
          </cell>
          <cell r="C607" t="str">
            <v>41611-9-001</v>
          </cell>
          <cell r="D607">
            <v>58901</v>
          </cell>
          <cell r="E607">
            <v>589</v>
          </cell>
          <cell r="F607">
            <v>1</v>
          </cell>
          <cell r="G607" t="str">
            <v>MULTAS INFRACC LEY FED TRAB 98% (325)</v>
          </cell>
          <cell r="H607">
            <v>74825.259999999995</v>
          </cell>
          <cell r="I607">
            <v>60351.1</v>
          </cell>
          <cell r="J607">
            <v>64416.52</v>
          </cell>
          <cell r="K607">
            <v>199592.87999999998</v>
          </cell>
          <cell r="L607">
            <v>37897.54</v>
          </cell>
          <cell r="M607">
            <v>90340.04</v>
          </cell>
          <cell r="N607">
            <v>60334.53</v>
          </cell>
          <cell r="O607">
            <v>188572.11</v>
          </cell>
          <cell r="P607">
            <v>19353.310000000001</v>
          </cell>
          <cell r="Q607">
            <v>85218.6</v>
          </cell>
          <cell r="S607">
            <v>104571.91</v>
          </cell>
          <cell r="W607">
            <v>0</v>
          </cell>
          <cell r="X607">
            <v>492736.9</v>
          </cell>
          <cell r="AA607">
            <v>0</v>
          </cell>
          <cell r="AB607">
            <v>492736.9</v>
          </cell>
          <cell r="AE607">
            <v>589</v>
          </cell>
          <cell r="AF607">
            <v>1</v>
          </cell>
          <cell r="AG607" t="str">
            <v>MULTAS INFRACC LEY FED TRAB 98% (325)</v>
          </cell>
          <cell r="AH607">
            <v>85218.6</v>
          </cell>
          <cell r="AI607">
            <v>492736.9</v>
          </cell>
        </row>
        <row r="608">
          <cell r="A608">
            <v>58902</v>
          </cell>
          <cell r="B608">
            <v>61802</v>
          </cell>
          <cell r="C608" t="str">
            <v>41611-9-002</v>
          </cell>
          <cell r="D608">
            <v>58902</v>
          </cell>
          <cell r="E608">
            <v>589</v>
          </cell>
          <cell r="F608">
            <v>2</v>
          </cell>
          <cell r="G608" t="str">
            <v>MULTAS INF REGLAM DE TRAN FED 98% (327)</v>
          </cell>
          <cell r="H608">
            <v>7419.85</v>
          </cell>
          <cell r="I608">
            <v>31658.07</v>
          </cell>
          <cell r="J608">
            <v>187855.76</v>
          </cell>
          <cell r="K608">
            <v>226933.68</v>
          </cell>
          <cell r="L608">
            <v>57508.42</v>
          </cell>
          <cell r="M608">
            <v>11368.5</v>
          </cell>
          <cell r="N608">
            <v>11130.36</v>
          </cell>
          <cell r="O608">
            <v>80007.28</v>
          </cell>
          <cell r="P608">
            <v>13553.5</v>
          </cell>
          <cell r="Q608">
            <v>6371.03</v>
          </cell>
          <cell r="S608">
            <v>19924.53</v>
          </cell>
          <cell r="W608">
            <v>0</v>
          </cell>
          <cell r="X608">
            <v>326865.49</v>
          </cell>
          <cell r="AA608">
            <v>0</v>
          </cell>
          <cell r="AB608">
            <v>326865.49</v>
          </cell>
          <cell r="AE608">
            <v>589</v>
          </cell>
          <cell r="AF608">
            <v>2</v>
          </cell>
          <cell r="AG608" t="str">
            <v>MULTAS INF REGLAM DE TRAN FED 98% (327)</v>
          </cell>
          <cell r="AH608">
            <v>6371.03</v>
          </cell>
          <cell r="AI608">
            <v>326865.49</v>
          </cell>
        </row>
        <row r="609">
          <cell r="A609">
            <v>58903</v>
          </cell>
          <cell r="B609">
            <v>61803</v>
          </cell>
          <cell r="C609" t="str">
            <v>41611-9-003</v>
          </cell>
          <cell r="D609">
            <v>58903</v>
          </cell>
          <cell r="E609">
            <v>589</v>
          </cell>
          <cell r="F609">
            <v>3</v>
          </cell>
          <cell r="G609" t="str">
            <v>MULTAS DE LA PROFECO 98% (332)</v>
          </cell>
          <cell r="H609">
            <v>111001.95</v>
          </cell>
          <cell r="I609">
            <v>2677892.5499999998</v>
          </cell>
          <cell r="J609">
            <v>1303656.8899999999</v>
          </cell>
          <cell r="K609">
            <v>4092551.3899999997</v>
          </cell>
          <cell r="L609">
            <v>518484.96</v>
          </cell>
          <cell r="M609">
            <v>422962.52</v>
          </cell>
          <cell r="N609">
            <v>1244770.3899999999</v>
          </cell>
          <cell r="O609">
            <v>2186217.87</v>
          </cell>
          <cell r="P609">
            <v>462021.47</v>
          </cell>
          <cell r="Q609">
            <v>667703.09</v>
          </cell>
          <cell r="S609">
            <v>1129724.56</v>
          </cell>
          <cell r="W609">
            <v>0</v>
          </cell>
          <cell r="X609">
            <v>7408493.8200000003</v>
          </cell>
          <cell r="AA609">
            <v>0</v>
          </cell>
          <cell r="AB609">
            <v>7408493.8200000003</v>
          </cell>
          <cell r="AE609">
            <v>589</v>
          </cell>
          <cell r="AF609">
            <v>3</v>
          </cell>
          <cell r="AG609" t="str">
            <v>MULTAS DE LA PROFECO 98% (332)</v>
          </cell>
          <cell r="AH609">
            <v>667703.09</v>
          </cell>
          <cell r="AI609">
            <v>7408493.8200000003</v>
          </cell>
        </row>
        <row r="610">
          <cell r="A610">
            <v>58904</v>
          </cell>
          <cell r="B610">
            <v>61804</v>
          </cell>
          <cell r="C610" t="str">
            <v>41611-9-004</v>
          </cell>
          <cell r="D610">
            <v>58904</v>
          </cell>
          <cell r="E610">
            <v>589</v>
          </cell>
          <cell r="F610">
            <v>4</v>
          </cell>
          <cell r="G610" t="str">
            <v>MULTAS DE VARIAS DEP FED 98% (334)</v>
          </cell>
          <cell r="H610">
            <v>1172.47</v>
          </cell>
          <cell r="I610">
            <v>0</v>
          </cell>
          <cell r="J610">
            <v>29311.8</v>
          </cell>
          <cell r="K610">
            <v>30484.27</v>
          </cell>
          <cell r="L610">
            <v>119814.51</v>
          </cell>
          <cell r="M610">
            <v>120744.9</v>
          </cell>
          <cell r="N610">
            <v>32859.06</v>
          </cell>
          <cell r="O610">
            <v>273418.46999999997</v>
          </cell>
          <cell r="P610">
            <v>1256412.77</v>
          </cell>
          <cell r="Q610">
            <v>71071.56</v>
          </cell>
          <cell r="S610">
            <v>1327484.33</v>
          </cell>
          <cell r="W610">
            <v>0</v>
          </cell>
          <cell r="X610">
            <v>1631387.07</v>
          </cell>
          <cell r="AA610">
            <v>0</v>
          </cell>
          <cell r="AB610">
            <v>1631387.07</v>
          </cell>
          <cell r="AE610">
            <v>589</v>
          </cell>
          <cell r="AF610">
            <v>4</v>
          </cell>
          <cell r="AG610" t="str">
            <v>MULTAS DE VARIAS DEP FED 98% (334)</v>
          </cell>
          <cell r="AH610">
            <v>71071.56</v>
          </cell>
          <cell r="AI610">
            <v>1631387.07</v>
          </cell>
        </row>
        <row r="611">
          <cell r="A611">
            <v>58905</v>
          </cell>
          <cell r="B611">
            <v>61805</v>
          </cell>
          <cell r="C611" t="str">
            <v>41611-9-005</v>
          </cell>
          <cell r="D611">
            <v>58905</v>
          </cell>
          <cell r="E611">
            <v>589</v>
          </cell>
          <cell r="F611">
            <v>5</v>
          </cell>
          <cell r="G611" t="str">
            <v>MULTAS SECOFI 98%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  <cell r="N611">
            <v>0</v>
          </cell>
          <cell r="O611">
            <v>0</v>
          </cell>
          <cell r="P611">
            <v>0</v>
          </cell>
          <cell r="Q611">
            <v>476.28</v>
          </cell>
          <cell r="S611">
            <v>476.28</v>
          </cell>
          <cell r="W611">
            <v>0</v>
          </cell>
          <cell r="X611">
            <v>476.28</v>
          </cell>
          <cell r="AA611">
            <v>0</v>
          </cell>
          <cell r="AB611">
            <v>476.28</v>
          </cell>
          <cell r="AE611">
            <v>589</v>
          </cell>
          <cell r="AF611">
            <v>5</v>
          </cell>
          <cell r="AG611" t="str">
            <v>MULTAS SECOFI 98%</v>
          </cell>
          <cell r="AH611">
            <v>476.28</v>
          </cell>
          <cell r="AI611">
            <v>476.28</v>
          </cell>
        </row>
        <row r="612">
          <cell r="A612">
            <v>58906</v>
          </cell>
          <cell r="B612">
            <v>61806</v>
          </cell>
          <cell r="C612" t="str">
            <v>41611-9-006</v>
          </cell>
          <cell r="D612">
            <v>58906</v>
          </cell>
          <cell r="E612">
            <v>589</v>
          </cell>
          <cell r="F612">
            <v>6</v>
          </cell>
          <cell r="G612" t="str">
            <v>MULTAS PROFEPA 98%</v>
          </cell>
          <cell r="H612">
            <v>2931.18</v>
          </cell>
          <cell r="I612">
            <v>13831.92</v>
          </cell>
          <cell r="J612">
            <v>27925.1</v>
          </cell>
          <cell r="K612">
            <v>44688.2</v>
          </cell>
          <cell r="L612">
            <v>6615.98</v>
          </cell>
          <cell r="M612">
            <v>30070.55</v>
          </cell>
          <cell r="N612">
            <v>383640.35</v>
          </cell>
          <cell r="O612">
            <v>420326.88</v>
          </cell>
          <cell r="P612">
            <v>566272.56999999995</v>
          </cell>
          <cell r="Q612">
            <v>88594.94</v>
          </cell>
          <cell r="S612">
            <v>654867.51</v>
          </cell>
          <cell r="W612">
            <v>0</v>
          </cell>
          <cell r="X612">
            <v>1119882.5900000001</v>
          </cell>
          <cell r="AA612">
            <v>0</v>
          </cell>
          <cell r="AB612">
            <v>1119882.5900000001</v>
          </cell>
          <cell r="AE612">
            <v>589</v>
          </cell>
          <cell r="AF612">
            <v>6</v>
          </cell>
          <cell r="AG612" t="str">
            <v>MULTAS PROFEPA 98%</v>
          </cell>
          <cell r="AH612">
            <v>88594.94</v>
          </cell>
          <cell r="AI612">
            <v>1119882.5900000001</v>
          </cell>
        </row>
        <row r="613">
          <cell r="A613">
            <v>58910</v>
          </cell>
          <cell r="B613">
            <v>61813</v>
          </cell>
          <cell r="C613" t="str">
            <v>41611-9-007</v>
          </cell>
          <cell r="D613">
            <v>58910</v>
          </cell>
          <cell r="E613">
            <v>589</v>
          </cell>
          <cell r="F613">
            <v>10</v>
          </cell>
          <cell r="G613" t="str">
            <v>DEV. S/MULTAS ADMVAS FED(98%)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0</v>
          </cell>
          <cell r="O613">
            <v>0</v>
          </cell>
          <cell r="P613">
            <v>0</v>
          </cell>
          <cell r="Q613">
            <v>0</v>
          </cell>
          <cell r="S613">
            <v>0</v>
          </cell>
          <cell r="W613">
            <v>0</v>
          </cell>
          <cell r="X613">
            <v>0</v>
          </cell>
          <cell r="AA613">
            <v>0</v>
          </cell>
          <cell r="AB613">
            <v>0</v>
          </cell>
          <cell r="AE613">
            <v>589</v>
          </cell>
          <cell r="AF613">
            <v>10</v>
          </cell>
          <cell r="AG613" t="str">
            <v>DEV. S/MULTAS ADMVAS FED(98%)</v>
          </cell>
          <cell r="AH613">
            <v>0</v>
          </cell>
          <cell r="AI613">
            <v>0</v>
          </cell>
        </row>
        <row r="614">
          <cell r="A614">
            <v>58911</v>
          </cell>
          <cell r="B614">
            <v>61825</v>
          </cell>
          <cell r="C614" t="str">
            <v>41611-9-025</v>
          </cell>
          <cell r="E614">
            <v>589</v>
          </cell>
          <cell r="F614">
            <v>11</v>
          </cell>
          <cell r="G614" t="str">
            <v>DES S/ACC S/MULTAS FEDER NO FISCALES 98%</v>
          </cell>
          <cell r="H614">
            <v>0</v>
          </cell>
          <cell r="I614">
            <v>-8319.5</v>
          </cell>
          <cell r="J614">
            <v>-9222.02</v>
          </cell>
          <cell r="K614">
            <v>-17541.52</v>
          </cell>
          <cell r="L614">
            <v>-5716.41</v>
          </cell>
          <cell r="M614">
            <v>-340</v>
          </cell>
          <cell r="N614">
            <v>-8931.8799999999992</v>
          </cell>
          <cell r="O614">
            <v>-14988.289999999999</v>
          </cell>
          <cell r="P614">
            <v>-392.78</v>
          </cell>
          <cell r="Q614">
            <v>0</v>
          </cell>
          <cell r="S614">
            <v>-392.78</v>
          </cell>
          <cell r="W614">
            <v>0</v>
          </cell>
          <cell r="X614">
            <v>-32922.589999999997</v>
          </cell>
          <cell r="AA614">
            <v>0</v>
          </cell>
          <cell r="AB614">
            <v>-32922.589999999997</v>
          </cell>
          <cell r="AE614">
            <v>589</v>
          </cell>
          <cell r="AF614">
            <v>11</v>
          </cell>
          <cell r="AG614" t="str">
            <v>DES S/ACTUAL. D/MULTAS FED. NO FISC. 98%</v>
          </cell>
          <cell r="AH614">
            <v>0</v>
          </cell>
          <cell r="AI614">
            <v>-32922.589999999997</v>
          </cell>
        </row>
        <row r="615">
          <cell r="A615">
            <v>58912</v>
          </cell>
          <cell r="B615">
            <v>61827</v>
          </cell>
          <cell r="C615" t="str">
            <v>41611-9-027</v>
          </cell>
          <cell r="E615">
            <v>589</v>
          </cell>
          <cell r="F615">
            <v>12</v>
          </cell>
          <cell r="G615" t="str">
            <v>DESC.S/MULTAS FEDERALES NO FISCALES 98%</v>
          </cell>
          <cell r="H615">
            <v>0</v>
          </cell>
          <cell r="I615">
            <v>-22393</v>
          </cell>
          <cell r="J615">
            <v>0</v>
          </cell>
          <cell r="K615">
            <v>-22393</v>
          </cell>
          <cell r="L615">
            <v>0</v>
          </cell>
          <cell r="M615">
            <v>0</v>
          </cell>
          <cell r="N615">
            <v>0</v>
          </cell>
          <cell r="O615">
            <v>0</v>
          </cell>
          <cell r="P615">
            <v>0</v>
          </cell>
          <cell r="Q615">
            <v>0</v>
          </cell>
          <cell r="S615">
            <v>0</v>
          </cell>
          <cell r="W615">
            <v>0</v>
          </cell>
          <cell r="X615">
            <v>-22393</v>
          </cell>
          <cell r="AA615">
            <v>0</v>
          </cell>
          <cell r="AB615">
            <v>-22393</v>
          </cell>
          <cell r="AE615">
            <v>589</v>
          </cell>
          <cell r="AF615">
            <v>12</v>
          </cell>
          <cell r="AG615" t="str">
            <v>DESC.S/MULTAS FEDERALES NO FISCALES 98%</v>
          </cell>
          <cell r="AH615">
            <v>0</v>
          </cell>
          <cell r="AI615">
            <v>-22393</v>
          </cell>
        </row>
        <row r="616">
          <cell r="A616">
            <v>57900</v>
          </cell>
          <cell r="B616" t="e">
            <v>#N/A</v>
          </cell>
          <cell r="C616" t="e">
            <v>#N/A</v>
          </cell>
          <cell r="D616">
            <v>57900</v>
          </cell>
          <cell r="E616">
            <v>579</v>
          </cell>
          <cell r="F616">
            <v>0</v>
          </cell>
          <cell r="G616" t="str">
            <v>TOTAL MULTAS</v>
          </cell>
          <cell r="H616">
            <v>197350.71</v>
          </cell>
          <cell r="I616">
            <v>2753021.14</v>
          </cell>
          <cell r="J616">
            <v>1603944.05</v>
          </cell>
          <cell r="K616">
            <v>4554315.9000000004</v>
          </cell>
          <cell r="L616">
            <v>734605</v>
          </cell>
          <cell r="M616">
            <v>675146.51</v>
          </cell>
          <cell r="N616">
            <v>1723802.81</v>
          </cell>
          <cell r="O616">
            <v>3133554.3200000003</v>
          </cell>
          <cell r="P616">
            <v>2317220.84</v>
          </cell>
          <cell r="Q616">
            <v>919435.5</v>
          </cell>
          <cell r="S616">
            <v>3236656.34</v>
          </cell>
          <cell r="W616">
            <v>0</v>
          </cell>
          <cell r="X616">
            <v>10924526.560000001</v>
          </cell>
          <cell r="AA616">
            <v>0</v>
          </cell>
          <cell r="AB616">
            <v>10924526.560000001</v>
          </cell>
          <cell r="AE616">
            <v>579</v>
          </cell>
          <cell r="AF616">
            <v>0</v>
          </cell>
          <cell r="AG616" t="str">
            <v>TOTAL MULTAS</v>
          </cell>
          <cell r="AH616">
            <v>919435.5</v>
          </cell>
          <cell r="AI616">
            <v>10924526.560000001</v>
          </cell>
        </row>
        <row r="617">
          <cell r="A617">
            <v>0</v>
          </cell>
          <cell r="B617" t="e">
            <v>#N/A</v>
          </cell>
          <cell r="C617" t="e">
            <v>#N/A</v>
          </cell>
          <cell r="D617">
            <v>0</v>
          </cell>
          <cell r="G617" t="str">
            <v>SUB TOTAL INCENTIVOS</v>
          </cell>
          <cell r="H617">
            <v>63243104.25</v>
          </cell>
          <cell r="I617">
            <v>41079428.020000003</v>
          </cell>
          <cell r="J617">
            <v>61368827.82</v>
          </cell>
          <cell r="K617">
            <v>165691360.09</v>
          </cell>
          <cell r="L617">
            <v>59008275.100000001</v>
          </cell>
          <cell r="M617">
            <v>57362749.990000002</v>
          </cell>
          <cell r="N617">
            <v>46625489.950000003</v>
          </cell>
          <cell r="O617">
            <v>162996515.04000002</v>
          </cell>
          <cell r="P617">
            <v>63439563.240000002</v>
          </cell>
          <cell r="Q617">
            <v>54970832.659999996</v>
          </cell>
          <cell r="S617">
            <v>118410395.90000001</v>
          </cell>
          <cell r="W617">
            <v>0</v>
          </cell>
          <cell r="X617">
            <v>447098271.03000009</v>
          </cell>
          <cell r="AA617">
            <v>0</v>
          </cell>
          <cell r="AB617">
            <v>447098271.02999997</v>
          </cell>
          <cell r="AE617">
            <v>0</v>
          </cell>
          <cell r="AF617">
            <v>0</v>
          </cell>
          <cell r="AG617" t="str">
            <v>SUB TOTAL INCENTIVOS</v>
          </cell>
          <cell r="AH617">
            <v>54970832.659999996</v>
          </cell>
          <cell r="AI617">
            <v>447098271.02999997</v>
          </cell>
        </row>
        <row r="618">
          <cell r="A618">
            <v>0</v>
          </cell>
          <cell r="B618" t="e">
            <v>#N/A</v>
          </cell>
          <cell r="C618" t="e">
            <v>#N/A</v>
          </cell>
          <cell r="D618">
            <v>0</v>
          </cell>
          <cell r="G618" t="str">
            <v>TOTAL APROVECHAMIENTOS</v>
          </cell>
          <cell r="H618">
            <v>574531138.25999999</v>
          </cell>
          <cell r="I618">
            <v>60074443.189999998</v>
          </cell>
          <cell r="J618">
            <v>1543268614.53</v>
          </cell>
          <cell r="K618">
            <v>2177874195.98</v>
          </cell>
          <cell r="L618">
            <v>116931793.23999999</v>
          </cell>
          <cell r="M618">
            <v>1680036507.25</v>
          </cell>
          <cell r="N618">
            <v>1331348046.1800001</v>
          </cell>
          <cell r="O618">
            <v>3128316346.6700001</v>
          </cell>
          <cell r="P618">
            <v>797567155.91999996</v>
          </cell>
          <cell r="Q618">
            <v>1935557226.3199999</v>
          </cell>
          <cell r="S618">
            <v>2733124382.2399998</v>
          </cell>
          <cell r="W618">
            <v>0</v>
          </cell>
          <cell r="X618">
            <v>8039314924.8899994</v>
          </cell>
          <cell r="AA618">
            <v>0</v>
          </cell>
          <cell r="AB618">
            <v>8039314924.8900003</v>
          </cell>
          <cell r="AE618">
            <v>0</v>
          </cell>
          <cell r="AF618">
            <v>0</v>
          </cell>
          <cell r="AG618" t="str">
            <v>TOTAL APROVECHAMIENTOS</v>
          </cell>
          <cell r="AH618">
            <v>1935557226.3199999</v>
          </cell>
          <cell r="AI618">
            <v>8039314924.8900003</v>
          </cell>
        </row>
        <row r="619">
          <cell r="A619">
            <v>0</v>
          </cell>
          <cell r="B619" t="e">
            <v>#N/A</v>
          </cell>
          <cell r="C619" t="e">
            <v>#N/A</v>
          </cell>
          <cell r="D619">
            <v>0</v>
          </cell>
          <cell r="G619" t="str">
            <v>PARTICIPACION ESTATAL EN  IMPUESTOS FEDERALES COORDINADOS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>
            <v>0</v>
          </cell>
          <cell r="O619">
            <v>0</v>
          </cell>
          <cell r="P619">
            <v>0</v>
          </cell>
          <cell r="Q619">
            <v>0</v>
          </cell>
          <cell r="S619">
            <v>0</v>
          </cell>
          <cell r="W619">
            <v>0</v>
          </cell>
          <cell r="X619">
            <v>0</v>
          </cell>
          <cell r="AA619">
            <v>0</v>
          </cell>
          <cell r="AB619">
            <v>0</v>
          </cell>
          <cell r="AE619">
            <v>0</v>
          </cell>
          <cell r="AF619">
            <v>0</v>
          </cell>
          <cell r="AG619" t="str">
            <v>PARTICIPACION ESTATAL EN  IMPUESTOS FEDERALES COORDINADOS</v>
          </cell>
          <cell r="AH619">
            <v>0</v>
          </cell>
          <cell r="AI619">
            <v>0</v>
          </cell>
        </row>
        <row r="620">
          <cell r="A620">
            <v>51300</v>
          </cell>
          <cell r="B620">
            <v>81101</v>
          </cell>
          <cell r="C620" t="str">
            <v>42111-1-001</v>
          </cell>
          <cell r="D620">
            <v>51300</v>
          </cell>
          <cell r="E620">
            <v>513</v>
          </cell>
          <cell r="F620">
            <v>0</v>
          </cell>
          <cell r="G620" t="str">
            <v>FONDO DE PART. FEDERALES AÑOS ANTERIORES</v>
          </cell>
          <cell r="H620">
            <v>0</v>
          </cell>
          <cell r="I620">
            <v>315224112</v>
          </cell>
          <cell r="J620">
            <v>0</v>
          </cell>
          <cell r="K620">
            <v>315224112</v>
          </cell>
          <cell r="L620">
            <v>0</v>
          </cell>
          <cell r="M620">
            <v>34479506</v>
          </cell>
          <cell r="N620">
            <v>0</v>
          </cell>
          <cell r="O620">
            <v>34479506</v>
          </cell>
          <cell r="P620">
            <v>0</v>
          </cell>
          <cell r="Q620">
            <v>0</v>
          </cell>
          <cell r="S620">
            <v>0</v>
          </cell>
          <cell r="W620">
            <v>0</v>
          </cell>
          <cell r="X620">
            <v>349703618</v>
          </cell>
          <cell r="AA620">
            <v>0</v>
          </cell>
          <cell r="AB620">
            <v>349703618</v>
          </cell>
          <cell r="AE620">
            <v>513</v>
          </cell>
          <cell r="AF620">
            <v>0</v>
          </cell>
          <cell r="AG620" t="str">
            <v>FONDO DE PART. FEDERALES AÑOS ANTERIORES</v>
          </cell>
          <cell r="AH620">
            <v>0</v>
          </cell>
          <cell r="AI620">
            <v>349703618</v>
          </cell>
        </row>
        <row r="621">
          <cell r="A621">
            <v>51400</v>
          </cell>
          <cell r="B621">
            <v>81102</v>
          </cell>
          <cell r="C621" t="str">
            <v>42111-1-002</v>
          </cell>
          <cell r="D621">
            <v>51400</v>
          </cell>
          <cell r="E621">
            <v>514</v>
          </cell>
          <cell r="F621">
            <v>0</v>
          </cell>
          <cell r="G621" t="str">
            <v>FONDO DE FISCALIZACION</v>
          </cell>
          <cell r="H621">
            <v>111291421</v>
          </cell>
          <cell r="I621">
            <v>53091560</v>
          </cell>
          <cell r="J621">
            <v>53091560</v>
          </cell>
          <cell r="K621">
            <v>217474541</v>
          </cell>
          <cell r="L621">
            <v>122395950</v>
          </cell>
          <cell r="M621">
            <v>60121377</v>
          </cell>
          <cell r="N621">
            <v>53091560</v>
          </cell>
          <cell r="O621">
            <v>235608887</v>
          </cell>
          <cell r="P621">
            <v>99368469</v>
          </cell>
          <cell r="Q621">
            <v>58022944</v>
          </cell>
          <cell r="S621">
            <v>157391413</v>
          </cell>
          <cell r="W621">
            <v>0</v>
          </cell>
          <cell r="X621">
            <v>610474841</v>
          </cell>
          <cell r="AA621">
            <v>0</v>
          </cell>
          <cell r="AB621">
            <v>610474841</v>
          </cell>
          <cell r="AE621">
            <v>514</v>
          </cell>
          <cell r="AF621">
            <v>0</v>
          </cell>
          <cell r="AG621" t="str">
            <v>FONDO DE FISCALIZACION</v>
          </cell>
          <cell r="AH621">
            <v>58022944</v>
          </cell>
          <cell r="AI621">
            <v>610474841</v>
          </cell>
        </row>
        <row r="622">
          <cell r="A622">
            <v>53400</v>
          </cell>
          <cell r="B622">
            <v>81103</v>
          </cell>
          <cell r="C622" t="str">
            <v>42111-1-003</v>
          </cell>
          <cell r="D622">
            <v>53400</v>
          </cell>
          <cell r="E622">
            <v>534</v>
          </cell>
          <cell r="F622">
            <v>0</v>
          </cell>
          <cell r="G622" t="str">
            <v>FONDO GENERAL DE PARTICIPACIONES</v>
          </cell>
          <cell r="H622">
            <v>1692370619</v>
          </cell>
          <cell r="I622">
            <v>1784552973</v>
          </cell>
          <cell r="J622">
            <v>1496428021</v>
          </cell>
          <cell r="K622">
            <v>4973351613</v>
          </cell>
          <cell r="L622">
            <v>1518653507</v>
          </cell>
          <cell r="M622">
            <v>1464652612</v>
          </cell>
          <cell r="N622">
            <v>1327807310</v>
          </cell>
          <cell r="O622">
            <v>4311113429</v>
          </cell>
          <cell r="P622">
            <v>1404995159</v>
          </cell>
          <cell r="Q622">
            <v>1406037744</v>
          </cell>
          <cell r="S622">
            <v>2811032903</v>
          </cell>
          <cell r="W622">
            <v>0</v>
          </cell>
          <cell r="X622">
            <v>12095497945</v>
          </cell>
          <cell r="AA622">
            <v>0</v>
          </cell>
          <cell r="AB622">
            <v>12095497945</v>
          </cell>
          <cell r="AE622">
            <v>534</v>
          </cell>
          <cell r="AF622">
            <v>0</v>
          </cell>
          <cell r="AG622" t="str">
            <v>FONDO GENERAL DE PARTICIPACIONES</v>
          </cell>
          <cell r="AH622">
            <v>1406037744</v>
          </cell>
          <cell r="AI622">
            <v>12095497945</v>
          </cell>
        </row>
        <row r="623">
          <cell r="A623">
            <v>53500</v>
          </cell>
          <cell r="B623">
            <v>81104</v>
          </cell>
          <cell r="C623" t="str">
            <v>42111-1-004</v>
          </cell>
          <cell r="D623">
            <v>53500</v>
          </cell>
          <cell r="E623">
            <v>535</v>
          </cell>
          <cell r="F623">
            <v>0</v>
          </cell>
          <cell r="G623" t="str">
            <v>IMP ESP S/PROD Y SERV ALC, TAB Y CERVEZA</v>
          </cell>
          <cell r="H623">
            <v>52458598</v>
          </cell>
          <cell r="I623">
            <v>58307627</v>
          </cell>
          <cell r="J623">
            <v>74354834</v>
          </cell>
          <cell r="K623">
            <v>185121059</v>
          </cell>
          <cell r="L623">
            <v>32474868</v>
          </cell>
          <cell r="M623">
            <v>36919240</v>
          </cell>
          <cell r="N623">
            <v>60514835</v>
          </cell>
          <cell r="O623">
            <v>129908943</v>
          </cell>
          <cell r="P623">
            <v>58055630</v>
          </cell>
          <cell r="Q623">
            <v>53428720</v>
          </cell>
          <cell r="S623">
            <v>111484350</v>
          </cell>
          <cell r="W623">
            <v>0</v>
          </cell>
          <cell r="X623">
            <v>426514352</v>
          </cell>
          <cell r="AA623">
            <v>0</v>
          </cell>
          <cell r="AB623">
            <v>426514352</v>
          </cell>
          <cell r="AE623">
            <v>535</v>
          </cell>
          <cell r="AF623">
            <v>0</v>
          </cell>
          <cell r="AG623" t="str">
            <v>IMP ESP S/PROD Y SERV ALC, TAB Y CERVEZA</v>
          </cell>
          <cell r="AH623">
            <v>53428720</v>
          </cell>
          <cell r="AI623">
            <v>426514352</v>
          </cell>
        </row>
        <row r="624">
          <cell r="A624">
            <v>53501</v>
          </cell>
          <cell r="B624">
            <v>81105</v>
          </cell>
          <cell r="C624" t="str">
            <v>42111-1-005</v>
          </cell>
          <cell r="D624">
            <v>53501</v>
          </cell>
          <cell r="E624">
            <v>535</v>
          </cell>
          <cell r="F624">
            <v>1</v>
          </cell>
          <cell r="G624" t="str">
            <v>I.E.P.S. EJERCICIOS ANTERIORES</v>
          </cell>
          <cell r="H624">
            <v>0</v>
          </cell>
          <cell r="I624">
            <v>4739095</v>
          </cell>
          <cell r="J624">
            <v>0</v>
          </cell>
          <cell r="K624">
            <v>4739095</v>
          </cell>
          <cell r="L624">
            <v>0</v>
          </cell>
          <cell r="M624">
            <v>-203782</v>
          </cell>
          <cell r="N624">
            <v>0</v>
          </cell>
          <cell r="O624">
            <v>-203782</v>
          </cell>
          <cell r="P624">
            <v>0</v>
          </cell>
          <cell r="Q624">
            <v>0</v>
          </cell>
          <cell r="S624">
            <v>0</v>
          </cell>
          <cell r="W624">
            <v>0</v>
          </cell>
          <cell r="X624">
            <v>4535313</v>
          </cell>
          <cell r="AA624">
            <v>0</v>
          </cell>
          <cell r="AB624">
            <v>4535313</v>
          </cell>
          <cell r="AE624">
            <v>535</v>
          </cell>
          <cell r="AF624">
            <v>1</v>
          </cell>
          <cell r="AG624" t="str">
            <v>I.E.P.S. EJERCICIOS ANTERIORES</v>
          </cell>
          <cell r="AH624">
            <v>0</v>
          </cell>
          <cell r="AI624">
            <v>4535313</v>
          </cell>
        </row>
        <row r="625">
          <cell r="A625">
            <v>53600</v>
          </cell>
          <cell r="B625">
            <v>81106</v>
          </cell>
          <cell r="C625" t="str">
            <v>42111-1-006</v>
          </cell>
          <cell r="D625">
            <v>53600</v>
          </cell>
          <cell r="E625">
            <v>536</v>
          </cell>
          <cell r="F625">
            <v>0</v>
          </cell>
          <cell r="G625" t="str">
            <v>FONDO DE FOMENTO MUNICIPAL</v>
          </cell>
          <cell r="H625">
            <v>43534098</v>
          </cell>
          <cell r="I625">
            <v>47928300</v>
          </cell>
          <cell r="J625">
            <v>34189829</v>
          </cell>
          <cell r="K625">
            <v>125652227</v>
          </cell>
          <cell r="L625">
            <v>35249592</v>
          </cell>
          <cell r="M625">
            <v>32673896</v>
          </cell>
          <cell r="N625">
            <v>30096851</v>
          </cell>
          <cell r="O625">
            <v>98020339</v>
          </cell>
          <cell r="P625">
            <v>39569138</v>
          </cell>
          <cell r="Q625">
            <v>31441888</v>
          </cell>
          <cell r="S625">
            <v>71011026</v>
          </cell>
          <cell r="W625">
            <v>0</v>
          </cell>
          <cell r="X625">
            <v>294683592</v>
          </cell>
          <cell r="AA625">
            <v>0</v>
          </cell>
          <cell r="AB625">
            <v>294683592</v>
          </cell>
          <cell r="AE625">
            <v>536</v>
          </cell>
          <cell r="AF625">
            <v>0</v>
          </cell>
          <cell r="AG625" t="str">
            <v>FONDO DE FOMENTO MUNICIPAL</v>
          </cell>
          <cell r="AH625">
            <v>31441888</v>
          </cell>
          <cell r="AI625">
            <v>294683592</v>
          </cell>
        </row>
        <row r="626">
          <cell r="A626">
            <v>53700</v>
          </cell>
          <cell r="B626">
            <v>81107</v>
          </cell>
          <cell r="C626" t="str">
            <v>42111-1-007</v>
          </cell>
          <cell r="D626">
            <v>53700</v>
          </cell>
          <cell r="E626">
            <v>537</v>
          </cell>
          <cell r="F626">
            <v>0</v>
          </cell>
          <cell r="G626" t="str">
            <v>FONDO DE FOMENTO AÑOS ANTERIORES</v>
          </cell>
          <cell r="H626">
            <v>0</v>
          </cell>
          <cell r="I626">
            <v>14408620</v>
          </cell>
          <cell r="J626">
            <v>0</v>
          </cell>
          <cell r="K626">
            <v>14408620</v>
          </cell>
          <cell r="L626">
            <v>0</v>
          </cell>
          <cell r="M626">
            <v>-335491</v>
          </cell>
          <cell r="N626">
            <v>0</v>
          </cell>
          <cell r="O626">
            <v>-335491</v>
          </cell>
          <cell r="P626">
            <v>0</v>
          </cell>
          <cell r="Q626">
            <v>0</v>
          </cell>
          <cell r="S626">
            <v>0</v>
          </cell>
          <cell r="W626">
            <v>0</v>
          </cell>
          <cell r="X626">
            <v>14073129</v>
          </cell>
          <cell r="AA626">
            <v>0</v>
          </cell>
          <cell r="AB626">
            <v>14073129</v>
          </cell>
          <cell r="AE626">
            <v>537</v>
          </cell>
          <cell r="AF626">
            <v>0</v>
          </cell>
          <cell r="AG626" t="str">
            <v>FONDO DE FOMENTO AÑOS ANTERIORES</v>
          </cell>
          <cell r="AH626">
            <v>0</v>
          </cell>
          <cell r="AI626">
            <v>14073129</v>
          </cell>
        </row>
        <row r="627">
          <cell r="A627">
            <v>53800</v>
          </cell>
          <cell r="B627" t="e">
            <v>#N/A</v>
          </cell>
          <cell r="C627" t="e">
            <v>#N/A</v>
          </cell>
          <cell r="D627">
            <v>53800</v>
          </cell>
          <cell r="E627">
            <v>538</v>
          </cell>
          <cell r="F627">
            <v>0</v>
          </cell>
          <cell r="G627" t="str">
            <v>I.S.A.N. PAGOS PROVISIONALES</v>
          </cell>
          <cell r="H627">
            <v>0</v>
          </cell>
          <cell r="I627">
            <v>0</v>
          </cell>
          <cell r="J627">
            <v>0</v>
          </cell>
          <cell r="K627">
            <v>0</v>
          </cell>
          <cell r="L627">
            <v>0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  <cell r="Q627">
            <v>0</v>
          </cell>
          <cell r="S627">
            <v>0</v>
          </cell>
          <cell r="W627">
            <v>0</v>
          </cell>
          <cell r="X627">
            <v>0</v>
          </cell>
          <cell r="AA627">
            <v>0</v>
          </cell>
          <cell r="AB627">
            <v>0</v>
          </cell>
          <cell r="AE627">
            <v>538</v>
          </cell>
          <cell r="AF627">
            <v>0</v>
          </cell>
          <cell r="AG627" t="str">
            <v>I.S.A.N. PAGOS PROVISIONALES</v>
          </cell>
          <cell r="AH627">
            <v>0</v>
          </cell>
          <cell r="AI627">
            <v>0</v>
          </cell>
        </row>
        <row r="628">
          <cell r="A628">
            <v>53802</v>
          </cell>
          <cell r="B628">
            <v>61116</v>
          </cell>
          <cell r="C628" t="str">
            <v>41611-2-015</v>
          </cell>
          <cell r="D628">
            <v>53802</v>
          </cell>
          <cell r="E628">
            <v>538</v>
          </cell>
          <cell r="F628">
            <v>2</v>
          </cell>
          <cell r="G628" t="str">
            <v>RECARGOS DE I.S.A.N.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3408</v>
          </cell>
          <cell r="M628">
            <v>0</v>
          </cell>
          <cell r="N628">
            <v>0</v>
          </cell>
          <cell r="O628">
            <v>3408</v>
          </cell>
          <cell r="P628">
            <v>0</v>
          </cell>
          <cell r="Q628">
            <v>0</v>
          </cell>
          <cell r="S628">
            <v>0</v>
          </cell>
          <cell r="W628">
            <v>0</v>
          </cell>
          <cell r="X628">
            <v>3408</v>
          </cell>
          <cell r="AA628">
            <v>0</v>
          </cell>
          <cell r="AB628">
            <v>3408</v>
          </cell>
          <cell r="AE628">
            <v>538</v>
          </cell>
          <cell r="AF628">
            <v>2</v>
          </cell>
          <cell r="AG628" t="str">
            <v>RECARGOS DE I.S.A.N.</v>
          </cell>
          <cell r="AH628">
            <v>0</v>
          </cell>
          <cell r="AI628">
            <v>3408</v>
          </cell>
        </row>
        <row r="629">
          <cell r="A629">
            <v>53803</v>
          </cell>
          <cell r="B629">
            <v>61114</v>
          </cell>
          <cell r="C629" t="str">
            <v>41611-2-013</v>
          </cell>
          <cell r="D629">
            <v>53803</v>
          </cell>
          <cell r="E629">
            <v>538</v>
          </cell>
          <cell r="F629">
            <v>3</v>
          </cell>
          <cell r="G629" t="str">
            <v>SANCIONES ISAN</v>
          </cell>
          <cell r="H629">
            <v>0</v>
          </cell>
          <cell r="I629">
            <v>0</v>
          </cell>
          <cell r="J629">
            <v>8820</v>
          </cell>
          <cell r="K629">
            <v>8820</v>
          </cell>
          <cell r="L629">
            <v>4900</v>
          </cell>
          <cell r="M629">
            <v>3920</v>
          </cell>
          <cell r="N629">
            <v>17640</v>
          </cell>
          <cell r="O629">
            <v>26460</v>
          </cell>
          <cell r="P629">
            <v>0</v>
          </cell>
          <cell r="Q629">
            <v>1960</v>
          </cell>
          <cell r="S629">
            <v>1960</v>
          </cell>
          <cell r="W629">
            <v>0</v>
          </cell>
          <cell r="X629">
            <v>37240</v>
          </cell>
          <cell r="AA629">
            <v>0</v>
          </cell>
          <cell r="AB629">
            <v>37240</v>
          </cell>
          <cell r="AE629">
            <v>538</v>
          </cell>
          <cell r="AF629">
            <v>3</v>
          </cell>
          <cell r="AG629" t="str">
            <v>SANCIONES ISAN</v>
          </cell>
          <cell r="AH629">
            <v>1960</v>
          </cell>
          <cell r="AI629">
            <v>37240</v>
          </cell>
        </row>
        <row r="630">
          <cell r="A630">
            <v>53809</v>
          </cell>
          <cell r="B630">
            <v>61101</v>
          </cell>
          <cell r="C630" t="str">
            <v>41611-2-001</v>
          </cell>
          <cell r="D630">
            <v>53809</v>
          </cell>
          <cell r="E630">
            <v>538</v>
          </cell>
          <cell r="F630">
            <v>9</v>
          </cell>
          <cell r="G630" t="str">
            <v>I.S.A.N. PAGOS PROVISIONALES</v>
          </cell>
          <cell r="H630">
            <v>6756927</v>
          </cell>
          <cell r="I630">
            <v>21428883.809999999</v>
          </cell>
          <cell r="J630">
            <v>23493718</v>
          </cell>
          <cell r="K630">
            <v>51679528.810000002</v>
          </cell>
          <cell r="L630">
            <v>28495891</v>
          </cell>
          <cell r="M630">
            <v>21781438</v>
          </cell>
          <cell r="N630">
            <v>29987294</v>
          </cell>
          <cell r="O630">
            <v>80264623</v>
          </cell>
          <cell r="P630">
            <v>25987829.280000001</v>
          </cell>
          <cell r="Q630">
            <v>26539054</v>
          </cell>
          <cell r="S630">
            <v>52526883.280000001</v>
          </cell>
          <cell r="W630">
            <v>0</v>
          </cell>
          <cell r="X630">
            <v>184471035.09</v>
          </cell>
          <cell r="AA630">
            <v>0</v>
          </cell>
          <cell r="AB630">
            <v>184471035.09</v>
          </cell>
          <cell r="AE630">
            <v>538</v>
          </cell>
          <cell r="AF630">
            <v>9</v>
          </cell>
          <cell r="AG630" t="str">
            <v>I.S.A.N. PAGOS PROVISIONALES</v>
          </cell>
          <cell r="AH630">
            <v>26539054</v>
          </cell>
          <cell r="AI630">
            <v>184471035.09</v>
          </cell>
        </row>
        <row r="631">
          <cell r="A631">
            <v>53810</v>
          </cell>
          <cell r="B631">
            <v>61105</v>
          </cell>
          <cell r="C631" t="str">
            <v>41611-2-005</v>
          </cell>
          <cell r="D631">
            <v>53810</v>
          </cell>
          <cell r="E631">
            <v>538</v>
          </cell>
          <cell r="F631">
            <v>10</v>
          </cell>
          <cell r="G631" t="str">
            <v>ACTUALIZACION DE I.S.A.N.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948</v>
          </cell>
          <cell r="M631">
            <v>0</v>
          </cell>
          <cell r="N631">
            <v>0</v>
          </cell>
          <cell r="O631">
            <v>948</v>
          </cell>
          <cell r="P631">
            <v>0</v>
          </cell>
          <cell r="Q631">
            <v>0</v>
          </cell>
          <cell r="S631">
            <v>0</v>
          </cell>
          <cell r="W631">
            <v>0</v>
          </cell>
          <cell r="X631">
            <v>948</v>
          </cell>
          <cell r="AA631">
            <v>0</v>
          </cell>
          <cell r="AB631">
            <v>948</v>
          </cell>
          <cell r="AE631">
            <v>538</v>
          </cell>
          <cell r="AF631">
            <v>10</v>
          </cell>
          <cell r="AG631" t="str">
            <v>ACTUALIZACION DE I.S.A.N.</v>
          </cell>
          <cell r="AH631">
            <v>0</v>
          </cell>
          <cell r="AI631">
            <v>948</v>
          </cell>
        </row>
        <row r="632">
          <cell r="A632">
            <v>53811</v>
          </cell>
          <cell r="B632">
            <v>61102</v>
          </cell>
          <cell r="C632" t="str">
            <v>41611-2-003</v>
          </cell>
          <cell r="D632">
            <v>53811</v>
          </cell>
          <cell r="E632">
            <v>538</v>
          </cell>
          <cell r="F632">
            <v>11</v>
          </cell>
          <cell r="G632" t="str">
            <v>FONDO DE COMPENSACION DEL I.S.A.N.</v>
          </cell>
          <cell r="H632">
            <v>11508566</v>
          </cell>
          <cell r="I632">
            <v>11508566</v>
          </cell>
          <cell r="J632">
            <v>11508566</v>
          </cell>
          <cell r="K632">
            <v>34525698</v>
          </cell>
          <cell r="L632">
            <v>11508566</v>
          </cell>
          <cell r="M632">
            <v>11508566</v>
          </cell>
          <cell r="N632">
            <v>11508566</v>
          </cell>
          <cell r="O632">
            <v>34525698</v>
          </cell>
          <cell r="P632">
            <v>11508566</v>
          </cell>
          <cell r="Q632">
            <v>11508566</v>
          </cell>
          <cell r="S632">
            <v>23017132</v>
          </cell>
          <cell r="W632">
            <v>0</v>
          </cell>
          <cell r="X632">
            <v>92068528</v>
          </cell>
          <cell r="AA632">
            <v>0</v>
          </cell>
          <cell r="AB632">
            <v>92068528</v>
          </cell>
          <cell r="AE632">
            <v>538</v>
          </cell>
          <cell r="AF632">
            <v>11</v>
          </cell>
          <cell r="AG632" t="str">
            <v>FONDO DE COMPENSACION DEL I.S.A.N.</v>
          </cell>
          <cell r="AH632">
            <v>11508566</v>
          </cell>
          <cell r="AI632">
            <v>92068528</v>
          </cell>
        </row>
        <row r="633">
          <cell r="A633">
            <v>53812</v>
          </cell>
          <cell r="B633">
            <v>61111</v>
          </cell>
          <cell r="C633" t="str">
            <v>41611-2-011</v>
          </cell>
          <cell r="D633">
            <v>53812</v>
          </cell>
          <cell r="E633">
            <v>538</v>
          </cell>
          <cell r="F633">
            <v>12</v>
          </cell>
          <cell r="G633" t="str">
            <v>MULTAS POR AUTOCORRECCION I.S.A.N.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  <cell r="O633">
            <v>0</v>
          </cell>
          <cell r="P633">
            <v>0</v>
          </cell>
          <cell r="Q633">
            <v>0</v>
          </cell>
          <cell r="S633">
            <v>0</v>
          </cell>
          <cell r="W633">
            <v>0</v>
          </cell>
          <cell r="X633">
            <v>0</v>
          </cell>
          <cell r="AA633">
            <v>0</v>
          </cell>
          <cell r="AB633">
            <v>0</v>
          </cell>
          <cell r="AE633">
            <v>538</v>
          </cell>
          <cell r="AF633">
            <v>12</v>
          </cell>
          <cell r="AG633" t="str">
            <v>MULTAS POR AUTOCORRECCION I.S.A.N.</v>
          </cell>
          <cell r="AH633">
            <v>0</v>
          </cell>
          <cell r="AI633">
            <v>0</v>
          </cell>
        </row>
        <row r="634">
          <cell r="A634">
            <v>53813</v>
          </cell>
          <cell r="B634">
            <v>61122</v>
          </cell>
          <cell r="C634">
            <v>0</v>
          </cell>
          <cell r="D634">
            <v>53813</v>
          </cell>
          <cell r="E634">
            <v>538</v>
          </cell>
          <cell r="F634">
            <v>13</v>
          </cell>
          <cell r="G634" t="str">
            <v>INCENTIVOS POR ISAN REZAGO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  <cell r="Q634">
            <v>0</v>
          </cell>
          <cell r="S634">
            <v>0</v>
          </cell>
          <cell r="W634">
            <v>0</v>
          </cell>
          <cell r="X634">
            <v>0</v>
          </cell>
          <cell r="AA634">
            <v>0</v>
          </cell>
          <cell r="AB634">
            <v>0</v>
          </cell>
          <cell r="AE634">
            <v>538</v>
          </cell>
          <cell r="AF634">
            <v>13</v>
          </cell>
          <cell r="AG634" t="str">
            <v>INCENTIVOS POR ISAN REZAGO</v>
          </cell>
          <cell r="AH634">
            <v>0</v>
          </cell>
          <cell r="AI634">
            <v>0</v>
          </cell>
        </row>
        <row r="635">
          <cell r="A635">
            <v>53814</v>
          </cell>
          <cell r="B635">
            <v>61113</v>
          </cell>
          <cell r="C635" t="str">
            <v>41611-2-016</v>
          </cell>
          <cell r="D635">
            <v>53814</v>
          </cell>
          <cell r="E635">
            <v>538</v>
          </cell>
          <cell r="F635">
            <v>14</v>
          </cell>
          <cell r="G635" t="str">
            <v>RECARGOS ISAN REZAGO</v>
          </cell>
          <cell r="H635">
            <v>6306</v>
          </cell>
          <cell r="I635">
            <v>34105</v>
          </cell>
          <cell r="J635">
            <v>125305</v>
          </cell>
          <cell r="K635">
            <v>165716</v>
          </cell>
          <cell r="L635">
            <v>5410</v>
          </cell>
          <cell r="M635">
            <v>3793</v>
          </cell>
          <cell r="N635">
            <v>8569</v>
          </cell>
          <cell r="O635">
            <v>17772</v>
          </cell>
          <cell r="P635">
            <v>4187</v>
          </cell>
          <cell r="Q635">
            <v>10397</v>
          </cell>
          <cell r="S635">
            <v>14584</v>
          </cell>
          <cell r="W635">
            <v>0</v>
          </cell>
          <cell r="X635">
            <v>198072</v>
          </cell>
          <cell r="AA635">
            <v>0</v>
          </cell>
          <cell r="AB635">
            <v>198072</v>
          </cell>
          <cell r="AE635">
            <v>538</v>
          </cell>
          <cell r="AF635">
            <v>14</v>
          </cell>
          <cell r="AG635" t="str">
            <v>RECARGOS ISAN REZAGO</v>
          </cell>
          <cell r="AH635">
            <v>10397</v>
          </cell>
          <cell r="AI635">
            <v>198072</v>
          </cell>
        </row>
        <row r="636">
          <cell r="A636">
            <v>53815</v>
          </cell>
          <cell r="B636">
            <v>61115</v>
          </cell>
          <cell r="C636" t="str">
            <v>41611-2-014</v>
          </cell>
          <cell r="D636">
            <v>53815</v>
          </cell>
          <cell r="E636">
            <v>538</v>
          </cell>
          <cell r="F636">
            <v>15</v>
          </cell>
          <cell r="G636" t="str">
            <v>SANCIONES ISAN REZAGO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P636">
            <v>0</v>
          </cell>
          <cell r="Q636">
            <v>0</v>
          </cell>
          <cell r="S636">
            <v>0</v>
          </cell>
          <cell r="W636">
            <v>0</v>
          </cell>
          <cell r="X636">
            <v>0</v>
          </cell>
          <cell r="AA636">
            <v>0</v>
          </cell>
          <cell r="AB636">
            <v>0</v>
          </cell>
          <cell r="AE636">
            <v>538</v>
          </cell>
          <cell r="AF636">
            <v>15</v>
          </cell>
          <cell r="AG636" t="str">
            <v>SANCIONES ISAN REZAGO</v>
          </cell>
          <cell r="AH636">
            <v>0</v>
          </cell>
          <cell r="AI636">
            <v>0</v>
          </cell>
        </row>
        <row r="637">
          <cell r="A637">
            <v>53816</v>
          </cell>
          <cell r="B637">
            <v>61103</v>
          </cell>
          <cell r="C637" t="str">
            <v>41611-2-002</v>
          </cell>
          <cell r="D637">
            <v>53816</v>
          </cell>
          <cell r="E637">
            <v>538</v>
          </cell>
          <cell r="F637">
            <v>16</v>
          </cell>
          <cell r="G637" t="str">
            <v>ISAN PAGOS PROVISIONALES REZAGO</v>
          </cell>
          <cell r="H637">
            <v>249033</v>
          </cell>
          <cell r="I637">
            <v>176452</v>
          </cell>
          <cell r="J637">
            <v>410133</v>
          </cell>
          <cell r="K637">
            <v>835618</v>
          </cell>
          <cell r="L637">
            <v>224709</v>
          </cell>
          <cell r="M637">
            <v>526736</v>
          </cell>
          <cell r="N637">
            <v>549179</v>
          </cell>
          <cell r="O637">
            <v>1300624</v>
          </cell>
          <cell r="P637">
            <v>305115</v>
          </cell>
          <cell r="Q637">
            <v>876184</v>
          </cell>
          <cell r="S637">
            <v>1181299</v>
          </cell>
          <cell r="W637">
            <v>0</v>
          </cell>
          <cell r="X637">
            <v>3317541</v>
          </cell>
          <cell r="AA637">
            <v>0</v>
          </cell>
          <cell r="AB637">
            <v>3317541</v>
          </cell>
          <cell r="AE637">
            <v>538</v>
          </cell>
          <cell r="AF637">
            <v>16</v>
          </cell>
          <cell r="AG637" t="str">
            <v>ISAN PAGOS PROVISIONALES REZAGO</v>
          </cell>
          <cell r="AH637">
            <v>876184</v>
          </cell>
          <cell r="AI637">
            <v>3317541</v>
          </cell>
        </row>
        <row r="638">
          <cell r="A638">
            <v>53817</v>
          </cell>
          <cell r="B638">
            <v>61106</v>
          </cell>
          <cell r="C638" t="str">
            <v>41611-2-006</v>
          </cell>
          <cell r="D638">
            <v>53817</v>
          </cell>
          <cell r="E638">
            <v>538</v>
          </cell>
          <cell r="F638">
            <v>17</v>
          </cell>
          <cell r="G638" t="str">
            <v>ACTUALIZACION DE ISAN REZAGO</v>
          </cell>
          <cell r="H638">
            <v>2545</v>
          </cell>
          <cell r="I638">
            <v>9306</v>
          </cell>
          <cell r="J638">
            <v>40457</v>
          </cell>
          <cell r="K638">
            <v>52308</v>
          </cell>
          <cell r="L638">
            <v>2126</v>
          </cell>
          <cell r="M638">
            <v>856</v>
          </cell>
          <cell r="N638">
            <v>510</v>
          </cell>
          <cell r="O638">
            <v>3492</v>
          </cell>
          <cell r="P638">
            <v>15</v>
          </cell>
          <cell r="Q638">
            <v>441</v>
          </cell>
          <cell r="S638">
            <v>456</v>
          </cell>
          <cell r="W638">
            <v>0</v>
          </cell>
          <cell r="X638">
            <v>56256</v>
          </cell>
          <cell r="AA638">
            <v>0</v>
          </cell>
          <cell r="AB638">
            <v>56256</v>
          </cell>
          <cell r="AE638">
            <v>538</v>
          </cell>
          <cell r="AF638">
            <v>17</v>
          </cell>
          <cell r="AG638" t="str">
            <v>ACTUALIZACION DE ISAN REZAGO</v>
          </cell>
          <cell r="AH638">
            <v>441</v>
          </cell>
          <cell r="AI638">
            <v>56256</v>
          </cell>
        </row>
        <row r="639">
          <cell r="A639">
            <v>53818</v>
          </cell>
          <cell r="B639">
            <v>61112</v>
          </cell>
          <cell r="C639" t="str">
            <v>41611-2-012</v>
          </cell>
          <cell r="D639">
            <v>53818</v>
          </cell>
          <cell r="E639">
            <v>538</v>
          </cell>
          <cell r="F639">
            <v>18</v>
          </cell>
          <cell r="G639" t="str">
            <v>MULTAS POR AUTOCORRECION ISAN REZAGO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0</v>
          </cell>
          <cell r="O639">
            <v>0</v>
          </cell>
          <cell r="P639">
            <v>0</v>
          </cell>
          <cell r="Q639">
            <v>0</v>
          </cell>
          <cell r="S639">
            <v>0</v>
          </cell>
          <cell r="W639">
            <v>0</v>
          </cell>
          <cell r="X639">
            <v>0</v>
          </cell>
          <cell r="AA639">
            <v>0</v>
          </cell>
          <cell r="AB639">
            <v>0</v>
          </cell>
          <cell r="AE639">
            <v>538</v>
          </cell>
          <cell r="AF639">
            <v>18</v>
          </cell>
          <cell r="AG639" t="str">
            <v>MULTAS POR AUTOCORRECION ISAN REZAGO</v>
          </cell>
          <cell r="AH639">
            <v>0</v>
          </cell>
          <cell r="AI639">
            <v>0</v>
          </cell>
        </row>
        <row r="640">
          <cell r="A640">
            <v>53819</v>
          </cell>
          <cell r="B640">
            <v>61104</v>
          </cell>
          <cell r="C640" t="str">
            <v>41611-2-004</v>
          </cell>
          <cell r="D640">
            <v>53819</v>
          </cell>
          <cell r="E640">
            <v>538</v>
          </cell>
          <cell r="F640">
            <v>19</v>
          </cell>
          <cell r="G640" t="str">
            <v>FONDO DE COMPENSACION DEL ISAN REZAGO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  <cell r="Q640">
            <v>0</v>
          </cell>
          <cell r="S640">
            <v>0</v>
          </cell>
          <cell r="W640">
            <v>0</v>
          </cell>
          <cell r="X640">
            <v>0</v>
          </cell>
          <cell r="AA640">
            <v>0</v>
          </cell>
          <cell r="AB640">
            <v>0</v>
          </cell>
          <cell r="AE640">
            <v>538</v>
          </cell>
          <cell r="AF640">
            <v>19</v>
          </cell>
          <cell r="AG640" t="str">
            <v>FONDO DE COMPENSACION DEL ISAN REZAGO</v>
          </cell>
          <cell r="AH640">
            <v>0</v>
          </cell>
          <cell r="AI640">
            <v>0</v>
          </cell>
        </row>
        <row r="641">
          <cell r="A641">
            <v>53901</v>
          </cell>
          <cell r="B641">
            <v>61107</v>
          </cell>
          <cell r="C641" t="str">
            <v>41611-2-007</v>
          </cell>
          <cell r="D641">
            <v>53901</v>
          </cell>
          <cell r="E641">
            <v>539</v>
          </cell>
          <cell r="F641">
            <v>1</v>
          </cell>
          <cell r="G641" t="str">
            <v>DEVOLUCION IMP. SOBRE AUTOMOVILES NUEVOS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0</v>
          </cell>
          <cell r="O641">
            <v>0</v>
          </cell>
          <cell r="P641">
            <v>0</v>
          </cell>
          <cell r="Q641">
            <v>0</v>
          </cell>
          <cell r="S641">
            <v>0</v>
          </cell>
          <cell r="W641">
            <v>0</v>
          </cell>
          <cell r="X641">
            <v>0</v>
          </cell>
          <cell r="AA641">
            <v>0</v>
          </cell>
          <cell r="AB641">
            <v>0</v>
          </cell>
          <cell r="AE641">
            <v>539</v>
          </cell>
          <cell r="AF641">
            <v>1</v>
          </cell>
          <cell r="AG641" t="str">
            <v>DEVOLUCION IMP. SOBRE AUTOMOVILES NUEVOS</v>
          </cell>
          <cell r="AH641">
            <v>0</v>
          </cell>
          <cell r="AI641">
            <v>0</v>
          </cell>
        </row>
        <row r="642">
          <cell r="A642">
            <v>53902</v>
          </cell>
          <cell r="B642">
            <v>61109</v>
          </cell>
          <cell r="C642" t="str">
            <v>41611-2-009</v>
          </cell>
          <cell r="D642">
            <v>53902</v>
          </cell>
          <cell r="E642">
            <v>539</v>
          </cell>
          <cell r="F642">
            <v>2</v>
          </cell>
          <cell r="G642" t="str">
            <v>ACT.E INT'S.POR DEV.IMP.S/AUTOMOV.NVOS.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0</v>
          </cell>
          <cell r="O642">
            <v>0</v>
          </cell>
          <cell r="P642">
            <v>0</v>
          </cell>
          <cell r="Q642">
            <v>0</v>
          </cell>
          <cell r="S642">
            <v>0</v>
          </cell>
          <cell r="W642">
            <v>0</v>
          </cell>
          <cell r="X642">
            <v>0</v>
          </cell>
          <cell r="AA642">
            <v>0</v>
          </cell>
          <cell r="AB642">
            <v>0</v>
          </cell>
          <cell r="AE642">
            <v>539</v>
          </cell>
          <cell r="AF642">
            <v>2</v>
          </cell>
          <cell r="AG642" t="str">
            <v>ACT.E INT'S.POR DEV.IMP.S/AUTOMOV.NVOS.</v>
          </cell>
          <cell r="AH642">
            <v>0</v>
          </cell>
          <cell r="AI642">
            <v>0</v>
          </cell>
        </row>
        <row r="643">
          <cell r="A643">
            <v>53903</v>
          </cell>
          <cell r="B643">
            <v>61108</v>
          </cell>
          <cell r="C643" t="str">
            <v>41611-2-008</v>
          </cell>
          <cell r="D643">
            <v>53903</v>
          </cell>
          <cell r="E643">
            <v>539</v>
          </cell>
          <cell r="F643">
            <v>3</v>
          </cell>
          <cell r="G643" t="str">
            <v>DEV.IMP.S/AUTOMOVILES NUEVOS REZAGO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  <cell r="Q643">
            <v>0</v>
          </cell>
          <cell r="S643">
            <v>0</v>
          </cell>
          <cell r="W643">
            <v>0</v>
          </cell>
          <cell r="X643">
            <v>0</v>
          </cell>
          <cell r="AA643">
            <v>0</v>
          </cell>
          <cell r="AB643">
            <v>0</v>
          </cell>
          <cell r="AE643">
            <v>539</v>
          </cell>
          <cell r="AF643">
            <v>3</v>
          </cell>
          <cell r="AG643" t="str">
            <v>DEV.IMP.S/AUTOMOVILES NUEVOS REZAGO</v>
          </cell>
          <cell r="AH643">
            <v>0</v>
          </cell>
          <cell r="AI643">
            <v>0</v>
          </cell>
        </row>
        <row r="644">
          <cell r="A644">
            <v>53904</v>
          </cell>
          <cell r="B644">
            <v>61110</v>
          </cell>
          <cell r="C644" t="str">
            <v>41611-2-010</v>
          </cell>
          <cell r="D644">
            <v>53904</v>
          </cell>
          <cell r="E644">
            <v>539</v>
          </cell>
          <cell r="F644">
            <v>4</v>
          </cell>
          <cell r="G644" t="str">
            <v>ACT.E INT'S POR DEV.ISAN REZAGO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  <cell r="Q644">
            <v>0</v>
          </cell>
          <cell r="S644">
            <v>0</v>
          </cell>
          <cell r="W644">
            <v>0</v>
          </cell>
          <cell r="X644">
            <v>0</v>
          </cell>
          <cell r="AA644">
            <v>0</v>
          </cell>
          <cell r="AB644">
            <v>0</v>
          </cell>
          <cell r="AE644">
            <v>539</v>
          </cell>
          <cell r="AF644">
            <v>4</v>
          </cell>
          <cell r="AG644" t="str">
            <v>ACT.E INT'S POR DEV.ISAN REZAGO</v>
          </cell>
          <cell r="AH644">
            <v>0</v>
          </cell>
          <cell r="AI644">
            <v>0</v>
          </cell>
        </row>
        <row r="645">
          <cell r="A645">
            <v>55804</v>
          </cell>
          <cell r="B645">
            <v>61203</v>
          </cell>
          <cell r="C645" t="str">
            <v>41611-3-003</v>
          </cell>
          <cell r="D645">
            <v>55804</v>
          </cell>
          <cell r="E645">
            <v>558</v>
          </cell>
          <cell r="F645">
            <v>4</v>
          </cell>
          <cell r="G645" t="str">
            <v>IMP.S/TENENCIA O USO DE VEHICULOS REZAGO</v>
          </cell>
          <cell r="H645">
            <v>9953868.8000000007</v>
          </cell>
          <cell r="I645">
            <v>10711886.41</v>
          </cell>
          <cell r="J645">
            <v>8628886.1400000006</v>
          </cell>
          <cell r="K645">
            <v>29294641.350000001</v>
          </cell>
          <cell r="L645">
            <v>7376307.3799999999</v>
          </cell>
          <cell r="M645">
            <v>7705479.6299999999</v>
          </cell>
          <cell r="N645">
            <v>5540477.5199999996</v>
          </cell>
          <cell r="O645">
            <v>20622264.530000001</v>
          </cell>
          <cell r="P645">
            <v>5482958.4000000004</v>
          </cell>
          <cell r="Q645">
            <v>5017612.7</v>
          </cell>
          <cell r="S645">
            <v>10500571.100000001</v>
          </cell>
          <cell r="W645">
            <v>0</v>
          </cell>
          <cell r="X645">
            <v>60417476.980000004</v>
          </cell>
          <cell r="AA645">
            <v>0</v>
          </cell>
          <cell r="AB645">
            <v>60417476.979999997</v>
          </cell>
          <cell r="AE645">
            <v>558</v>
          </cell>
          <cell r="AF645">
            <v>4</v>
          </cell>
          <cell r="AG645" t="str">
            <v>IMP.S/TENENCIA O USO DE VEHICULOS REZAGO</v>
          </cell>
          <cell r="AH645">
            <v>5017612.7</v>
          </cell>
          <cell r="AI645">
            <v>60417476.979999997</v>
          </cell>
        </row>
        <row r="646">
          <cell r="A646">
            <v>55805</v>
          </cell>
          <cell r="B646">
            <v>61204</v>
          </cell>
          <cell r="C646" t="str">
            <v>41611-3-004</v>
          </cell>
          <cell r="D646">
            <v>55805</v>
          </cell>
          <cell r="E646">
            <v>558</v>
          </cell>
          <cell r="F646">
            <v>5</v>
          </cell>
          <cell r="G646" t="str">
            <v>IMP.S/TENENCIA MOTOCICLETAS REZAGO</v>
          </cell>
          <cell r="H646">
            <v>81360</v>
          </cell>
          <cell r="I646">
            <v>215651</v>
          </cell>
          <cell r="J646">
            <v>222263</v>
          </cell>
          <cell r="K646">
            <v>519274</v>
          </cell>
          <cell r="L646">
            <v>183278.84</v>
          </cell>
          <cell r="M646">
            <v>160013</v>
          </cell>
          <cell r="N646">
            <v>114697</v>
          </cell>
          <cell r="O646">
            <v>457988.83999999997</v>
          </cell>
          <cell r="P646">
            <v>97954</v>
          </cell>
          <cell r="Q646">
            <v>98784.36</v>
          </cell>
          <cell r="S646">
            <v>196738.36</v>
          </cell>
          <cell r="W646">
            <v>0</v>
          </cell>
          <cell r="X646">
            <v>1174001.2</v>
          </cell>
          <cell r="AA646">
            <v>0</v>
          </cell>
          <cell r="AB646">
            <v>1174001.2</v>
          </cell>
          <cell r="AE646">
            <v>558</v>
          </cell>
          <cell r="AF646">
            <v>5</v>
          </cell>
          <cell r="AG646" t="str">
            <v>IMP.S/TENENCIA MOTOCICLETAS REZAGO</v>
          </cell>
          <cell r="AH646">
            <v>98784.36</v>
          </cell>
          <cell r="AI646">
            <v>1174001.2</v>
          </cell>
        </row>
        <row r="647">
          <cell r="A647">
            <v>55903</v>
          </cell>
          <cell r="B647">
            <v>61217</v>
          </cell>
          <cell r="C647" t="str">
            <v>41611-3-017</v>
          </cell>
          <cell r="D647">
            <v>55903</v>
          </cell>
          <cell r="E647">
            <v>559</v>
          </cell>
          <cell r="F647">
            <v>3</v>
          </cell>
          <cell r="G647" t="str">
            <v>REC.Y ACT.DE IMP.S/TEN.O USO REZAGO</v>
          </cell>
          <cell r="H647">
            <v>2838558.66</v>
          </cell>
          <cell r="I647">
            <v>4066154.03</v>
          </cell>
          <cell r="J647">
            <v>3542064.63</v>
          </cell>
          <cell r="K647">
            <v>10446777.32</v>
          </cell>
          <cell r="L647">
            <v>3255555.71</v>
          </cell>
          <cell r="M647">
            <v>3036725.88</v>
          </cell>
          <cell r="N647">
            <v>2371132.67</v>
          </cell>
          <cell r="O647">
            <v>8663414.2599999998</v>
          </cell>
          <cell r="P647">
            <v>2461238.21</v>
          </cell>
          <cell r="Q647">
            <v>2303641.06</v>
          </cell>
          <cell r="S647">
            <v>4764879.2699999996</v>
          </cell>
          <cell r="W647">
            <v>0</v>
          </cell>
          <cell r="X647">
            <v>23875070.850000001</v>
          </cell>
          <cell r="AA647">
            <v>0</v>
          </cell>
          <cell r="AB647">
            <v>23875070.850000001</v>
          </cell>
          <cell r="AE647">
            <v>559</v>
          </cell>
          <cell r="AF647">
            <v>3</v>
          </cell>
          <cell r="AG647" t="str">
            <v>REC.Y ACT.DE IMP.S/TEN.O USO REZAGO</v>
          </cell>
          <cell r="AH647">
            <v>2303641.06</v>
          </cell>
          <cell r="AI647">
            <v>23875070.850000001</v>
          </cell>
        </row>
        <row r="648">
          <cell r="A648">
            <v>55904</v>
          </cell>
          <cell r="B648">
            <v>61218</v>
          </cell>
          <cell r="C648" t="str">
            <v>41611-3-018</v>
          </cell>
          <cell r="D648">
            <v>55904</v>
          </cell>
          <cell r="E648">
            <v>559</v>
          </cell>
          <cell r="F648">
            <v>4</v>
          </cell>
          <cell r="G648" t="str">
            <v>REC.Y ACT.DE IMP.S/TEN.MOTOCICLETA REZ.</v>
          </cell>
          <cell r="H648">
            <v>27029.49</v>
          </cell>
          <cell r="I648">
            <v>64451</v>
          </cell>
          <cell r="J648">
            <v>53382</v>
          </cell>
          <cell r="K648">
            <v>144862.49</v>
          </cell>
          <cell r="L648">
            <v>44167.7</v>
          </cell>
          <cell r="M648">
            <v>49686</v>
          </cell>
          <cell r="N648">
            <v>37146.6</v>
          </cell>
          <cell r="O648">
            <v>131000.29999999999</v>
          </cell>
          <cell r="P648">
            <v>33319</v>
          </cell>
          <cell r="Q648">
            <v>47236.22</v>
          </cell>
          <cell r="S648">
            <v>80555.22</v>
          </cell>
          <cell r="W648">
            <v>0</v>
          </cell>
          <cell r="X648">
            <v>356418.01</v>
          </cell>
          <cell r="AA648">
            <v>0</v>
          </cell>
          <cell r="AB648">
            <v>356418.01</v>
          </cell>
          <cell r="AE648">
            <v>559</v>
          </cell>
          <cell r="AF648">
            <v>4</v>
          </cell>
          <cell r="AG648" t="str">
            <v>REC.Y ACT.DE IMP.S/TEN.MOTOCICLETA REZ.</v>
          </cell>
          <cell r="AH648">
            <v>47236.22</v>
          </cell>
          <cell r="AI648">
            <v>356418.01</v>
          </cell>
        </row>
        <row r="649">
          <cell r="A649">
            <v>56103</v>
          </cell>
          <cell r="B649">
            <v>61207</v>
          </cell>
          <cell r="C649" t="str">
            <v>41611-3-007</v>
          </cell>
          <cell r="D649">
            <v>56103</v>
          </cell>
          <cell r="E649">
            <v>561</v>
          </cell>
          <cell r="F649">
            <v>3</v>
          </cell>
          <cell r="G649" t="str">
            <v>ACT.IMP.S/TENENCIA VEHICULOS REZAGO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  <cell r="P649">
            <v>0</v>
          </cell>
          <cell r="Q649">
            <v>0</v>
          </cell>
          <cell r="S649">
            <v>0</v>
          </cell>
          <cell r="W649">
            <v>0</v>
          </cell>
          <cell r="X649">
            <v>0</v>
          </cell>
          <cell r="AA649">
            <v>0</v>
          </cell>
          <cell r="AB649">
            <v>0</v>
          </cell>
          <cell r="AE649">
            <v>561</v>
          </cell>
          <cell r="AF649">
            <v>3</v>
          </cell>
          <cell r="AG649" t="str">
            <v>ACT.IMP.S/TENENCIA VEHICULOS REZAGO</v>
          </cell>
          <cell r="AH649">
            <v>0</v>
          </cell>
          <cell r="AI649">
            <v>0</v>
          </cell>
        </row>
        <row r="650">
          <cell r="A650">
            <v>56104</v>
          </cell>
          <cell r="B650">
            <v>61208</v>
          </cell>
          <cell r="C650" t="str">
            <v>41611-3-008</v>
          </cell>
          <cell r="D650">
            <v>56104</v>
          </cell>
          <cell r="E650">
            <v>561</v>
          </cell>
          <cell r="F650">
            <v>4</v>
          </cell>
          <cell r="G650" t="str">
            <v>ACT.IMP.S/TENENCIA MOTOCICLETAS REZAGO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  <cell r="Q650">
            <v>0</v>
          </cell>
          <cell r="S650">
            <v>0</v>
          </cell>
          <cell r="W650">
            <v>0</v>
          </cell>
          <cell r="X650">
            <v>0</v>
          </cell>
          <cell r="AA650">
            <v>0</v>
          </cell>
          <cell r="AB650">
            <v>0</v>
          </cell>
          <cell r="AE650">
            <v>561</v>
          </cell>
          <cell r="AF650">
            <v>4</v>
          </cell>
          <cell r="AG650" t="str">
            <v>ACT.IMP.S/TENENCIA MOTOCICLETAS REZAGO</v>
          </cell>
          <cell r="AH650">
            <v>0</v>
          </cell>
          <cell r="AI650">
            <v>0</v>
          </cell>
        </row>
        <row r="651">
          <cell r="A651">
            <v>56202</v>
          </cell>
          <cell r="B651">
            <v>61222</v>
          </cell>
          <cell r="C651" t="str">
            <v>41611-3-022</v>
          </cell>
          <cell r="D651">
            <v>56201</v>
          </cell>
          <cell r="E651">
            <v>562</v>
          </cell>
          <cell r="F651">
            <v>2</v>
          </cell>
          <cell r="G651" t="str">
            <v>DESC S/ACC D IMP.S/TEN O USO VEH REZAGO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  <cell r="O651">
            <v>0</v>
          </cell>
          <cell r="P651">
            <v>0</v>
          </cell>
          <cell r="Q651">
            <v>0</v>
          </cell>
          <cell r="S651">
            <v>0</v>
          </cell>
          <cell r="W651">
            <v>0</v>
          </cell>
          <cell r="X651">
            <v>0</v>
          </cell>
          <cell r="AA651">
            <v>0</v>
          </cell>
          <cell r="AB651">
            <v>0</v>
          </cell>
          <cell r="AE651">
            <v>562</v>
          </cell>
          <cell r="AF651">
            <v>2</v>
          </cell>
          <cell r="AG651" t="str">
            <v>DESC S/ACC D IMP.S/TEN O USO VEH REZAGO</v>
          </cell>
          <cell r="AH651">
            <v>0</v>
          </cell>
          <cell r="AI651">
            <v>0</v>
          </cell>
        </row>
        <row r="652">
          <cell r="A652">
            <v>57103</v>
          </cell>
          <cell r="B652">
            <v>61210</v>
          </cell>
          <cell r="C652" t="str">
            <v>41611-3-010</v>
          </cell>
          <cell r="D652">
            <v>57103</v>
          </cell>
          <cell r="E652">
            <v>571</v>
          </cell>
          <cell r="F652">
            <v>3</v>
          </cell>
          <cell r="G652" t="str">
            <v>DEVOLUCION IMP.S/TENENCIA REZAGO</v>
          </cell>
          <cell r="H652">
            <v>0</v>
          </cell>
          <cell r="I652">
            <v>0</v>
          </cell>
          <cell r="J652">
            <v>-58463.45</v>
          </cell>
          <cell r="K652">
            <v>-58463.45</v>
          </cell>
          <cell r="L652">
            <v>-1211.25</v>
          </cell>
          <cell r="M652">
            <v>-339705.7</v>
          </cell>
          <cell r="N652">
            <v>-96747.44</v>
          </cell>
          <cell r="O652">
            <v>-437664.39</v>
          </cell>
          <cell r="P652">
            <v>-85826.77</v>
          </cell>
          <cell r="Q652">
            <v>-2684</v>
          </cell>
          <cell r="S652">
            <v>-88510.77</v>
          </cell>
          <cell r="W652">
            <v>0</v>
          </cell>
          <cell r="X652">
            <v>-584638.61</v>
          </cell>
          <cell r="AA652">
            <v>0</v>
          </cell>
          <cell r="AB652">
            <v>-584638.61</v>
          </cell>
          <cell r="AE652">
            <v>571</v>
          </cell>
          <cell r="AF652">
            <v>3</v>
          </cell>
          <cell r="AG652" t="str">
            <v>DEVOLUCION IMP.S/TENENCIA REZAGO</v>
          </cell>
          <cell r="AH652">
            <v>-2684</v>
          </cell>
          <cell r="AI652">
            <v>-584638.61</v>
          </cell>
        </row>
        <row r="653">
          <cell r="A653">
            <v>57104</v>
          </cell>
          <cell r="B653">
            <v>61212</v>
          </cell>
          <cell r="C653" t="str">
            <v>41611-3-012</v>
          </cell>
          <cell r="D653">
            <v>57104</v>
          </cell>
          <cell r="E653">
            <v>571</v>
          </cell>
          <cell r="F653">
            <v>4</v>
          </cell>
          <cell r="G653" t="str">
            <v>ACT.E INTS.POR DEV.IMP.S/TENENCIA REZAGO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  <cell r="O653">
            <v>0</v>
          </cell>
          <cell r="P653">
            <v>0</v>
          </cell>
          <cell r="Q653">
            <v>0</v>
          </cell>
          <cell r="S653">
            <v>0</v>
          </cell>
          <cell r="W653">
            <v>0</v>
          </cell>
          <cell r="X653">
            <v>0</v>
          </cell>
          <cell r="AA653">
            <v>0</v>
          </cell>
          <cell r="AB653">
            <v>0</v>
          </cell>
          <cell r="AE653">
            <v>571</v>
          </cell>
          <cell r="AF653">
            <v>4</v>
          </cell>
          <cell r="AG653" t="str">
            <v>ACT.E INTS.POR DEV.IMP.S/TENENCIA REZAGO</v>
          </cell>
          <cell r="AH653">
            <v>0</v>
          </cell>
          <cell r="AI653">
            <v>0</v>
          </cell>
        </row>
        <row r="654">
          <cell r="A654">
            <v>57200</v>
          </cell>
          <cell r="B654" t="e">
            <v>#N/A</v>
          </cell>
          <cell r="C654" t="e">
            <v>#N/A</v>
          </cell>
          <cell r="D654">
            <v>57200</v>
          </cell>
          <cell r="E654">
            <v>572</v>
          </cell>
          <cell r="F654">
            <v>0</v>
          </cell>
          <cell r="G654" t="str">
            <v>IEPS GASOLINA Y DIESEL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0</v>
          </cell>
          <cell r="O654">
            <v>0</v>
          </cell>
          <cell r="P654">
            <v>0</v>
          </cell>
          <cell r="Q654">
            <v>0</v>
          </cell>
          <cell r="S654">
            <v>0</v>
          </cell>
          <cell r="W654">
            <v>0</v>
          </cell>
          <cell r="X654">
            <v>0</v>
          </cell>
          <cell r="AA654">
            <v>0</v>
          </cell>
          <cell r="AB654">
            <v>0</v>
          </cell>
          <cell r="AE654">
            <v>572</v>
          </cell>
          <cell r="AF654">
            <v>0</v>
          </cell>
          <cell r="AG654" t="str">
            <v>IEPS GASOLINA Y DIESEL</v>
          </cell>
          <cell r="AH654">
            <v>0</v>
          </cell>
          <cell r="AI654">
            <v>0</v>
          </cell>
        </row>
        <row r="655">
          <cell r="A655">
            <v>57201</v>
          </cell>
          <cell r="B655">
            <v>61601</v>
          </cell>
          <cell r="C655" t="str">
            <v>41611-7-001</v>
          </cell>
          <cell r="D655">
            <v>57201</v>
          </cell>
          <cell r="E655">
            <v>572</v>
          </cell>
          <cell r="F655">
            <v>1</v>
          </cell>
          <cell r="G655" t="str">
            <v>IEPS GASOLINA 9/11</v>
          </cell>
          <cell r="H655">
            <v>68416410.269999996</v>
          </cell>
          <cell r="I655">
            <v>62726688</v>
          </cell>
          <cell r="J655">
            <v>62483690.450000003</v>
          </cell>
          <cell r="K655">
            <v>193626788.72</v>
          </cell>
          <cell r="L655">
            <v>74863235.459999993</v>
          </cell>
          <cell r="M655">
            <v>65393567.18</v>
          </cell>
          <cell r="N655">
            <v>73703857.090000004</v>
          </cell>
          <cell r="O655">
            <v>213960659.72999999</v>
          </cell>
          <cell r="P655">
            <v>73490119.359999999</v>
          </cell>
          <cell r="Q655">
            <v>67961200.909999996</v>
          </cell>
          <cell r="S655">
            <v>141451320.26999998</v>
          </cell>
          <cell r="W655">
            <v>0</v>
          </cell>
          <cell r="X655">
            <v>549038768.72000003</v>
          </cell>
          <cell r="AA655">
            <v>0</v>
          </cell>
          <cell r="AB655">
            <v>549038768.72000003</v>
          </cell>
          <cell r="AE655">
            <v>572</v>
          </cell>
          <cell r="AF655">
            <v>1</v>
          </cell>
          <cell r="AG655" t="str">
            <v>IEPS GASOLINA 9/11</v>
          </cell>
          <cell r="AH655">
            <v>67961200.909999996</v>
          </cell>
          <cell r="AI655">
            <v>549038768.72000003</v>
          </cell>
        </row>
        <row r="656">
          <cell r="A656">
            <v>57202</v>
          </cell>
          <cell r="B656">
            <v>61617</v>
          </cell>
          <cell r="C656" t="str">
            <v>41611-7-017</v>
          </cell>
          <cell r="D656">
            <v>57202</v>
          </cell>
          <cell r="E656">
            <v>572</v>
          </cell>
          <cell r="F656">
            <v>2</v>
          </cell>
          <cell r="G656" t="str">
            <v>RECARGOS IEPS GASOLINA 9/11</v>
          </cell>
          <cell r="H656">
            <v>240212.45</v>
          </cell>
          <cell r="I656">
            <v>742553.18</v>
          </cell>
          <cell r="J656">
            <v>713487.27</v>
          </cell>
          <cell r="K656">
            <v>1696252.9000000001</v>
          </cell>
          <cell r="L656">
            <v>115743.27</v>
          </cell>
          <cell r="M656">
            <v>344316.27</v>
          </cell>
          <cell r="N656">
            <v>1004393.45</v>
          </cell>
          <cell r="O656">
            <v>1464452.99</v>
          </cell>
          <cell r="P656">
            <v>1071372.27</v>
          </cell>
          <cell r="Q656">
            <v>671375.45</v>
          </cell>
          <cell r="S656">
            <v>1742747.72</v>
          </cell>
          <cell r="W656">
            <v>0</v>
          </cell>
          <cell r="X656">
            <v>4903453.6100000003</v>
          </cell>
          <cell r="AA656">
            <v>0</v>
          </cell>
          <cell r="AB656">
            <v>4903453.6100000003</v>
          </cell>
          <cell r="AE656">
            <v>572</v>
          </cell>
          <cell r="AF656">
            <v>2</v>
          </cell>
          <cell r="AG656" t="str">
            <v>RECARGOS IEPS GASOLINA 9/11</v>
          </cell>
          <cell r="AH656">
            <v>671375.45</v>
          </cell>
          <cell r="AI656">
            <v>4903453.6100000003</v>
          </cell>
        </row>
        <row r="657">
          <cell r="A657">
            <v>57203</v>
          </cell>
          <cell r="B657">
            <v>61605</v>
          </cell>
          <cell r="C657" t="str">
            <v>41611-7-003</v>
          </cell>
          <cell r="D657">
            <v>57203</v>
          </cell>
          <cell r="E657">
            <v>572</v>
          </cell>
          <cell r="F657">
            <v>3</v>
          </cell>
          <cell r="G657" t="str">
            <v>ACTUALIZACION IEPS GASOLINA 9/11</v>
          </cell>
          <cell r="H657">
            <v>76375.460000000006</v>
          </cell>
          <cell r="I657">
            <v>181403.56</v>
          </cell>
          <cell r="J657">
            <v>228754.33</v>
          </cell>
          <cell r="K657">
            <v>486533.35</v>
          </cell>
          <cell r="L657">
            <v>29516.92</v>
          </cell>
          <cell r="M657">
            <v>91244.86</v>
          </cell>
          <cell r="N657">
            <v>214445.68</v>
          </cell>
          <cell r="O657">
            <v>335207.45999999996</v>
          </cell>
          <cell r="P657">
            <v>244241.18</v>
          </cell>
          <cell r="Q657">
            <v>133691.76</v>
          </cell>
          <cell r="S657">
            <v>377932.94</v>
          </cell>
          <cell r="W657">
            <v>0</v>
          </cell>
          <cell r="X657">
            <v>1199673.75</v>
          </cell>
          <cell r="AA657">
            <v>0</v>
          </cell>
          <cell r="AB657">
            <v>1199673.75</v>
          </cell>
          <cell r="AE657">
            <v>572</v>
          </cell>
          <cell r="AF657">
            <v>3</v>
          </cell>
          <cell r="AG657" t="str">
            <v>ACTUALIZACION IEPS GASOLINA 9/11</v>
          </cell>
          <cell r="AH657">
            <v>133691.76</v>
          </cell>
          <cell r="AI657">
            <v>1199673.75</v>
          </cell>
        </row>
        <row r="658">
          <cell r="A658">
            <v>57204</v>
          </cell>
          <cell r="B658">
            <v>61613</v>
          </cell>
          <cell r="C658" t="str">
            <v>41611-7-013</v>
          </cell>
          <cell r="D658">
            <v>57204</v>
          </cell>
          <cell r="E658">
            <v>572</v>
          </cell>
          <cell r="F658">
            <v>4</v>
          </cell>
          <cell r="G658" t="str">
            <v>MULTAS POR COR FISCAL IEPS GASOLINA 9/11</v>
          </cell>
          <cell r="H658">
            <v>93495.27</v>
          </cell>
          <cell r="I658">
            <v>0</v>
          </cell>
          <cell r="J658">
            <v>100548</v>
          </cell>
          <cell r="K658">
            <v>194043.27000000002</v>
          </cell>
          <cell r="L658">
            <v>0</v>
          </cell>
          <cell r="M658">
            <v>108068.73</v>
          </cell>
          <cell r="N658">
            <v>130907.45</v>
          </cell>
          <cell r="O658">
            <v>238976.18</v>
          </cell>
          <cell r="P658">
            <v>78234.55</v>
          </cell>
          <cell r="Q658">
            <v>121330.64</v>
          </cell>
          <cell r="S658">
            <v>199565.19</v>
          </cell>
          <cell r="W658">
            <v>0</v>
          </cell>
          <cell r="X658">
            <v>632584.64</v>
          </cell>
          <cell r="AA658">
            <v>0</v>
          </cell>
          <cell r="AB658">
            <v>632584.64</v>
          </cell>
          <cell r="AE658">
            <v>572</v>
          </cell>
          <cell r="AF658">
            <v>4</v>
          </cell>
          <cell r="AG658" t="str">
            <v>MULTAS POR COR FISCAL IEPS GASOLINA 9/11</v>
          </cell>
          <cell r="AH658">
            <v>121330.64</v>
          </cell>
          <cell r="AI658">
            <v>632584.64</v>
          </cell>
        </row>
        <row r="659">
          <cell r="A659">
            <v>57205</v>
          </cell>
          <cell r="B659">
            <v>61621</v>
          </cell>
          <cell r="C659" t="str">
            <v>41611-7-021</v>
          </cell>
          <cell r="D659">
            <v>57205</v>
          </cell>
          <cell r="E659">
            <v>572</v>
          </cell>
          <cell r="F659">
            <v>5</v>
          </cell>
          <cell r="G659" t="str">
            <v>GASTOS DE EJECUCION IEPS 9/11</v>
          </cell>
          <cell r="H659">
            <v>5400</v>
          </cell>
          <cell r="I659">
            <v>1112.73</v>
          </cell>
          <cell r="J659">
            <v>278.18</v>
          </cell>
          <cell r="K659">
            <v>6790.91</v>
          </cell>
          <cell r="L659">
            <v>63425.46</v>
          </cell>
          <cell r="M659">
            <v>17525.45</v>
          </cell>
          <cell r="N659">
            <v>2503.64</v>
          </cell>
          <cell r="O659">
            <v>83454.55</v>
          </cell>
          <cell r="P659">
            <v>0</v>
          </cell>
          <cell r="Q659">
            <v>28652.73</v>
          </cell>
          <cell r="S659">
            <v>28652.73</v>
          </cell>
          <cell r="W659">
            <v>0</v>
          </cell>
          <cell r="X659">
            <v>118898.19</v>
          </cell>
          <cell r="AA659">
            <v>0</v>
          </cell>
          <cell r="AB659">
            <v>118898.19</v>
          </cell>
          <cell r="AE659">
            <v>572</v>
          </cell>
          <cell r="AF659">
            <v>5</v>
          </cell>
          <cell r="AG659" t="str">
            <v>GASTOS DE EJECUCION IEPS 9/11</v>
          </cell>
          <cell r="AH659">
            <v>28652.73</v>
          </cell>
          <cell r="AI659">
            <v>118898.19</v>
          </cell>
        </row>
        <row r="660">
          <cell r="A660">
            <v>57206</v>
          </cell>
          <cell r="B660">
            <v>61609</v>
          </cell>
          <cell r="C660" t="str">
            <v>41611-7-009</v>
          </cell>
          <cell r="D660">
            <v>57206</v>
          </cell>
          <cell r="E660">
            <v>572</v>
          </cell>
          <cell r="F660">
            <v>6</v>
          </cell>
          <cell r="G660" t="str">
            <v>MULTAS X INCUMPLIMIENTO A REQ.IEPS 9/11</v>
          </cell>
          <cell r="H660">
            <v>21354.55</v>
          </cell>
          <cell r="I660">
            <v>9621.82</v>
          </cell>
          <cell r="J660">
            <v>19243.64</v>
          </cell>
          <cell r="K660">
            <v>50220.009999999995</v>
          </cell>
          <cell r="L660">
            <v>137969.18</v>
          </cell>
          <cell r="M660">
            <v>43118.18</v>
          </cell>
          <cell r="N660">
            <v>45327.27</v>
          </cell>
          <cell r="O660">
            <v>226414.62999999998</v>
          </cell>
          <cell r="P660">
            <v>0</v>
          </cell>
          <cell r="Q660">
            <v>85719.27</v>
          </cell>
          <cell r="S660">
            <v>85719.27</v>
          </cell>
          <cell r="W660">
            <v>0</v>
          </cell>
          <cell r="X660">
            <v>362353.91</v>
          </cell>
          <cell r="AA660">
            <v>0</v>
          </cell>
          <cell r="AB660">
            <v>362353.91</v>
          </cell>
          <cell r="AE660">
            <v>572</v>
          </cell>
          <cell r="AF660">
            <v>6</v>
          </cell>
          <cell r="AG660" t="str">
            <v>MULTAS X INCUMPLIMIENTO A REQ.IEPS 9/11</v>
          </cell>
          <cell r="AH660">
            <v>85719.27</v>
          </cell>
          <cell r="AI660">
            <v>362353.91</v>
          </cell>
        </row>
        <row r="661">
          <cell r="A661">
            <v>57207</v>
          </cell>
          <cell r="B661">
            <v>61611</v>
          </cell>
          <cell r="C661" t="str">
            <v>41611-7-011</v>
          </cell>
          <cell r="D661">
            <v>57207</v>
          </cell>
          <cell r="E661">
            <v>572</v>
          </cell>
          <cell r="F661">
            <v>7</v>
          </cell>
          <cell r="G661" t="str">
            <v>MULTAS POR EXTEMPORANEIDAD IEPS 9/11</v>
          </cell>
          <cell r="H661">
            <v>2405.4499999999998</v>
          </cell>
          <cell r="I661">
            <v>4009.09</v>
          </cell>
          <cell r="J661">
            <v>42496.36</v>
          </cell>
          <cell r="K661">
            <v>48910.9</v>
          </cell>
          <cell r="L661">
            <v>71770.91</v>
          </cell>
          <cell r="M661">
            <v>7216.36</v>
          </cell>
          <cell r="N661">
            <v>2912.73</v>
          </cell>
          <cell r="O661">
            <v>81900</v>
          </cell>
          <cell r="P661">
            <v>0</v>
          </cell>
          <cell r="Q661">
            <v>52887.27</v>
          </cell>
          <cell r="S661">
            <v>52887.27</v>
          </cell>
          <cell r="W661">
            <v>0</v>
          </cell>
          <cell r="X661">
            <v>183698.16999999998</v>
          </cell>
          <cell r="AA661">
            <v>0</v>
          </cell>
          <cell r="AB661">
            <v>183698.17</v>
          </cell>
          <cell r="AE661">
            <v>572</v>
          </cell>
          <cell r="AF661">
            <v>7</v>
          </cell>
          <cell r="AG661" t="str">
            <v>MULTAS POR EXTEMPORANEIDAD IEPS 9/11</v>
          </cell>
          <cell r="AH661">
            <v>52887.27</v>
          </cell>
          <cell r="AI661">
            <v>183698.17</v>
          </cell>
        </row>
        <row r="662">
          <cell r="A662">
            <v>57211</v>
          </cell>
          <cell r="B662">
            <v>61603</v>
          </cell>
          <cell r="C662" t="str">
            <v>41611-7-005</v>
          </cell>
          <cell r="D662">
            <v>57211</v>
          </cell>
          <cell r="E662">
            <v>572</v>
          </cell>
          <cell r="F662">
            <v>11</v>
          </cell>
          <cell r="G662" t="str">
            <v>IEPS GASOLINA 9/11 FISCALIZADO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  <cell r="O662">
            <v>0</v>
          </cell>
          <cell r="P662">
            <v>0</v>
          </cell>
          <cell r="Q662">
            <v>0</v>
          </cell>
          <cell r="S662">
            <v>0</v>
          </cell>
          <cell r="W662">
            <v>0</v>
          </cell>
          <cell r="X662">
            <v>0</v>
          </cell>
          <cell r="AA662">
            <v>0</v>
          </cell>
          <cell r="AB662">
            <v>0</v>
          </cell>
          <cell r="AE662">
            <v>572</v>
          </cell>
          <cell r="AF662">
            <v>11</v>
          </cell>
          <cell r="AG662" t="str">
            <v>IEPS GASOLINA 9/11 FISCALIZADO</v>
          </cell>
          <cell r="AH662">
            <v>0</v>
          </cell>
          <cell r="AI662">
            <v>0</v>
          </cell>
        </row>
        <row r="663">
          <cell r="A663">
            <v>57212</v>
          </cell>
          <cell r="B663">
            <v>61619</v>
          </cell>
          <cell r="C663" t="str">
            <v>41611-7-019</v>
          </cell>
          <cell r="D663">
            <v>57212</v>
          </cell>
          <cell r="E663">
            <v>572</v>
          </cell>
          <cell r="F663">
            <v>12</v>
          </cell>
          <cell r="G663" t="str">
            <v>RECARGOS IEPS GASOLINA 9/11 FISCALIZADO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  <cell r="O663">
            <v>0</v>
          </cell>
          <cell r="P663">
            <v>0</v>
          </cell>
          <cell r="Q663">
            <v>0</v>
          </cell>
          <cell r="S663">
            <v>0</v>
          </cell>
          <cell r="W663">
            <v>0</v>
          </cell>
          <cell r="X663">
            <v>0</v>
          </cell>
          <cell r="AA663">
            <v>0</v>
          </cell>
          <cell r="AB663">
            <v>0</v>
          </cell>
          <cell r="AE663">
            <v>572</v>
          </cell>
          <cell r="AF663">
            <v>12</v>
          </cell>
          <cell r="AG663" t="str">
            <v>RECARGOS IEPS GASOLINA 9/11 FISCALIZADO</v>
          </cell>
          <cell r="AH663">
            <v>0</v>
          </cell>
          <cell r="AI663">
            <v>0</v>
          </cell>
        </row>
        <row r="664">
          <cell r="A664">
            <v>57213</v>
          </cell>
          <cell r="B664">
            <v>61607</v>
          </cell>
          <cell r="C664" t="str">
            <v>41611-7-007</v>
          </cell>
          <cell r="D664">
            <v>57213</v>
          </cell>
          <cell r="E664">
            <v>572</v>
          </cell>
          <cell r="F664">
            <v>13</v>
          </cell>
          <cell r="G664" t="str">
            <v>ACTUALIZACION IEPS GASOLINA 9/11 FISCALI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N664">
            <v>0</v>
          </cell>
          <cell r="O664">
            <v>0</v>
          </cell>
          <cell r="P664">
            <v>0</v>
          </cell>
          <cell r="Q664">
            <v>0</v>
          </cell>
          <cell r="S664">
            <v>0</v>
          </cell>
          <cell r="W664">
            <v>0</v>
          </cell>
          <cell r="X664">
            <v>0</v>
          </cell>
          <cell r="AA664">
            <v>0</v>
          </cell>
          <cell r="AB664">
            <v>0</v>
          </cell>
          <cell r="AE664">
            <v>572</v>
          </cell>
          <cell r="AF664">
            <v>13</v>
          </cell>
          <cell r="AG664" t="str">
            <v>ACTUALIZACION IEPS GASOLINA 9/11 FISCALI</v>
          </cell>
          <cell r="AH664">
            <v>0</v>
          </cell>
          <cell r="AI664">
            <v>0</v>
          </cell>
        </row>
        <row r="665">
          <cell r="A665">
            <v>57214</v>
          </cell>
          <cell r="B665">
            <v>61615</v>
          </cell>
          <cell r="C665" t="str">
            <v>41611-7-015</v>
          </cell>
          <cell r="D665">
            <v>57214</v>
          </cell>
          <cell r="E665">
            <v>572</v>
          </cell>
          <cell r="F665">
            <v>14</v>
          </cell>
          <cell r="G665" t="str">
            <v>MULTA X CORREC.FISCAL IEPS GAS.9/11 FISC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>
            <v>0</v>
          </cell>
          <cell r="O665">
            <v>0</v>
          </cell>
          <cell r="P665">
            <v>0</v>
          </cell>
          <cell r="Q665">
            <v>0</v>
          </cell>
          <cell r="S665">
            <v>0</v>
          </cell>
          <cell r="W665">
            <v>0</v>
          </cell>
          <cell r="X665">
            <v>0</v>
          </cell>
          <cell r="AA665">
            <v>0</v>
          </cell>
          <cell r="AB665">
            <v>0</v>
          </cell>
          <cell r="AE665">
            <v>572</v>
          </cell>
          <cell r="AF665">
            <v>14</v>
          </cell>
          <cell r="AG665" t="str">
            <v>MULTA X CORREC.FISCAL IEPS GAS.9/11 FISC</v>
          </cell>
          <cell r="AH665">
            <v>0</v>
          </cell>
          <cell r="AI665">
            <v>0</v>
          </cell>
        </row>
        <row r="666">
          <cell r="A666">
            <v>57215</v>
          </cell>
          <cell r="B666">
            <v>61624</v>
          </cell>
          <cell r="C666" t="str">
            <v>41611-7-023</v>
          </cell>
          <cell r="E666">
            <v>572</v>
          </cell>
          <cell r="F666">
            <v>15</v>
          </cell>
          <cell r="G666" t="str">
            <v>DES S/ACC MULTAS X INCUM A REQ.IEPS 9/11</v>
          </cell>
          <cell r="H666">
            <v>-3008.83</v>
          </cell>
          <cell r="I666">
            <v>0</v>
          </cell>
          <cell r="J666">
            <v>-278.18</v>
          </cell>
          <cell r="K666">
            <v>-3287.0099999999998</v>
          </cell>
          <cell r="L666">
            <v>-69512.73</v>
          </cell>
          <cell r="M666">
            <v>-29454.55</v>
          </cell>
          <cell r="N666">
            <v>0</v>
          </cell>
          <cell r="O666">
            <v>-98967.28</v>
          </cell>
          <cell r="P666">
            <v>0</v>
          </cell>
          <cell r="Q666">
            <v>-41102.379999999997</v>
          </cell>
          <cell r="S666">
            <v>-41102.379999999997</v>
          </cell>
          <cell r="W666">
            <v>0</v>
          </cell>
          <cell r="X666">
            <v>-143356.67000000001</v>
          </cell>
          <cell r="AA666">
            <v>0</v>
          </cell>
          <cell r="AB666">
            <v>-143356.67000000001</v>
          </cell>
          <cell r="AE666">
            <v>572</v>
          </cell>
          <cell r="AF666">
            <v>15</v>
          </cell>
          <cell r="AG666" t="str">
            <v>DES S/ACC MULTAS X INCUM A REQ.IEPS 9/11</v>
          </cell>
          <cell r="AH666">
            <v>-41102.379999999997</v>
          </cell>
          <cell r="AI666">
            <v>-143356.67000000001</v>
          </cell>
        </row>
        <row r="667">
          <cell r="A667">
            <v>57216</v>
          </cell>
          <cell r="B667">
            <v>61626</v>
          </cell>
          <cell r="C667" t="str">
            <v>41611-7-025</v>
          </cell>
          <cell r="E667">
            <v>572</v>
          </cell>
          <cell r="F667">
            <v>16</v>
          </cell>
          <cell r="G667" t="str">
            <v>DESC S/ACCES D MULTA X EXTEMP IEPS 9/11</v>
          </cell>
          <cell r="H667">
            <v>-549.65</v>
          </cell>
          <cell r="I667">
            <v>0</v>
          </cell>
          <cell r="J667">
            <v>0</v>
          </cell>
          <cell r="K667">
            <v>-549.65</v>
          </cell>
          <cell r="L667">
            <v>-20274.55</v>
          </cell>
          <cell r="M667">
            <v>-2945.45</v>
          </cell>
          <cell r="N667">
            <v>0</v>
          </cell>
          <cell r="O667">
            <v>-23220</v>
          </cell>
          <cell r="P667">
            <v>0</v>
          </cell>
          <cell r="Q667">
            <v>-14576.38</v>
          </cell>
          <cell r="S667">
            <v>-14576.38</v>
          </cell>
          <cell r="W667">
            <v>0</v>
          </cell>
          <cell r="X667">
            <v>-38346.03</v>
          </cell>
          <cell r="AA667">
            <v>0</v>
          </cell>
          <cell r="AB667">
            <v>-38346.03</v>
          </cell>
          <cell r="AE667">
            <v>572</v>
          </cell>
          <cell r="AF667">
            <v>16</v>
          </cell>
          <cell r="AG667" t="str">
            <v>DESC S/ACCES D MULTA X EXTEMP IEPS 9/11</v>
          </cell>
          <cell r="AH667">
            <v>-14576.38</v>
          </cell>
          <cell r="AI667">
            <v>-38346.03</v>
          </cell>
        </row>
        <row r="668">
          <cell r="A668">
            <v>57217</v>
          </cell>
          <cell r="B668">
            <v>61628</v>
          </cell>
          <cell r="C668" t="str">
            <v>41611-7-027</v>
          </cell>
          <cell r="E668">
            <v>572</v>
          </cell>
          <cell r="F668">
            <v>17</v>
          </cell>
          <cell r="G668" t="str">
            <v>DESC.S/MULTAS X INCUMP.A REQ.IEPS 9/11</v>
          </cell>
          <cell r="H668">
            <v>0</v>
          </cell>
          <cell r="I668">
            <v>-1282.9100000000001</v>
          </cell>
          <cell r="J668">
            <v>-3367.64</v>
          </cell>
          <cell r="K668">
            <v>-4650.55</v>
          </cell>
          <cell r="L668">
            <v>-320.73</v>
          </cell>
          <cell r="M668">
            <v>0</v>
          </cell>
          <cell r="N668">
            <v>0</v>
          </cell>
          <cell r="O668">
            <v>-320.73</v>
          </cell>
          <cell r="P668">
            <v>0</v>
          </cell>
          <cell r="Q668">
            <v>-4219.3599999999997</v>
          </cell>
          <cell r="S668">
            <v>-4219.3599999999997</v>
          </cell>
          <cell r="W668">
            <v>0</v>
          </cell>
          <cell r="X668">
            <v>-9190.64</v>
          </cell>
          <cell r="AA668">
            <v>0</v>
          </cell>
          <cell r="AB668">
            <v>-9190.64</v>
          </cell>
          <cell r="AE668">
            <v>572</v>
          </cell>
          <cell r="AF668">
            <v>17</v>
          </cell>
          <cell r="AG668" t="str">
            <v>DESC.S/MULTAS X INCUMP.A REQ.IEPS 9/11</v>
          </cell>
          <cell r="AH668">
            <v>-4219.3599999999997</v>
          </cell>
          <cell r="AI668">
            <v>-9190.64</v>
          </cell>
        </row>
        <row r="669">
          <cell r="A669">
            <v>57218</v>
          </cell>
          <cell r="B669">
            <v>61630</v>
          </cell>
          <cell r="C669" t="str">
            <v>41611-7-029</v>
          </cell>
          <cell r="E669">
            <v>572</v>
          </cell>
          <cell r="F669">
            <v>18</v>
          </cell>
          <cell r="G669" t="str">
            <v>DES.S/MULTAS X EXTEMPORANEIDAD IEPS 9/11</v>
          </cell>
          <cell r="H669">
            <v>0</v>
          </cell>
          <cell r="I669">
            <v>-801.82</v>
          </cell>
          <cell r="J669">
            <v>-6735.27</v>
          </cell>
          <cell r="K669">
            <v>-7537.09</v>
          </cell>
          <cell r="L669">
            <v>-2065.09</v>
          </cell>
          <cell r="M669">
            <v>0</v>
          </cell>
          <cell r="N669">
            <v>0</v>
          </cell>
          <cell r="O669">
            <v>-2065.09</v>
          </cell>
          <cell r="P669">
            <v>0</v>
          </cell>
          <cell r="Q669">
            <v>-5026.91</v>
          </cell>
          <cell r="S669">
            <v>-5026.91</v>
          </cell>
          <cell r="W669">
            <v>0</v>
          </cell>
          <cell r="X669">
            <v>-14629.09</v>
          </cell>
          <cell r="AA669">
            <v>0</v>
          </cell>
          <cell r="AB669">
            <v>-14629.09</v>
          </cell>
          <cell r="AE669">
            <v>572</v>
          </cell>
          <cell r="AF669">
            <v>18</v>
          </cell>
          <cell r="AG669" t="str">
            <v>DES.S/MULTAS X EXTEMPORANEIDAD IEPS 9/11</v>
          </cell>
          <cell r="AH669">
            <v>-5026.91</v>
          </cell>
          <cell r="AI669">
            <v>-14629.09</v>
          </cell>
        </row>
        <row r="670">
          <cell r="A670">
            <v>57300</v>
          </cell>
          <cell r="B670" t="e">
            <v>#N/A</v>
          </cell>
          <cell r="C670" t="e">
            <v>#N/A</v>
          </cell>
          <cell r="D670">
            <v>57300</v>
          </cell>
          <cell r="E670">
            <v>573</v>
          </cell>
          <cell r="F670">
            <v>0</v>
          </cell>
          <cell r="G670" t="str">
            <v>PESCA DEPORTIVA Y VIDA SILVESTRE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  <cell r="N670">
            <v>0</v>
          </cell>
          <cell r="O670">
            <v>0</v>
          </cell>
          <cell r="P670">
            <v>0</v>
          </cell>
          <cell r="Q670">
            <v>0</v>
          </cell>
          <cell r="S670">
            <v>0</v>
          </cell>
          <cell r="W670">
            <v>0</v>
          </cell>
          <cell r="X670">
            <v>0</v>
          </cell>
          <cell r="AA670">
            <v>0</v>
          </cell>
          <cell r="AB670">
            <v>0</v>
          </cell>
          <cell r="AE670">
            <v>573</v>
          </cell>
          <cell r="AF670">
            <v>0</v>
          </cell>
          <cell r="AG670" t="str">
            <v>PESCA DEPORTIVA Y VIDA SILVESTRE</v>
          </cell>
          <cell r="AH670">
            <v>0</v>
          </cell>
          <cell r="AI670">
            <v>0</v>
          </cell>
        </row>
        <row r="671">
          <cell r="A671">
            <v>57301</v>
          </cell>
          <cell r="B671">
            <v>61701</v>
          </cell>
          <cell r="C671" t="str">
            <v>41611-8-001</v>
          </cell>
          <cell r="D671">
            <v>57301</v>
          </cell>
          <cell r="E671">
            <v>573</v>
          </cell>
          <cell r="F671">
            <v>1</v>
          </cell>
          <cell r="G671" t="str">
            <v>PERMISOS PARA PESCA DEPORTIVA</v>
          </cell>
          <cell r="H671">
            <v>553</v>
          </cell>
          <cell r="I671">
            <v>5764</v>
          </cell>
          <cell r="J671">
            <v>17143</v>
          </cell>
          <cell r="K671">
            <v>23460</v>
          </cell>
          <cell r="L671">
            <v>24608</v>
          </cell>
          <cell r="M671">
            <v>4424</v>
          </cell>
          <cell r="N671">
            <v>4977</v>
          </cell>
          <cell r="O671">
            <v>34009</v>
          </cell>
          <cell r="P671">
            <v>4424</v>
          </cell>
          <cell r="Q671">
            <v>13271</v>
          </cell>
          <cell r="S671">
            <v>17695</v>
          </cell>
          <cell r="W671">
            <v>0</v>
          </cell>
          <cell r="X671">
            <v>75164</v>
          </cell>
          <cell r="AA671">
            <v>0</v>
          </cell>
          <cell r="AB671">
            <v>75164</v>
          </cell>
          <cell r="AE671">
            <v>573</v>
          </cell>
          <cell r="AF671">
            <v>1</v>
          </cell>
          <cell r="AG671" t="str">
            <v>PERMISOS PARA PESCA DEPORTIVA</v>
          </cell>
          <cell r="AH671">
            <v>13271</v>
          </cell>
          <cell r="AI671">
            <v>75164</v>
          </cell>
        </row>
        <row r="672">
          <cell r="A672">
            <v>57302</v>
          </cell>
          <cell r="B672">
            <v>61702</v>
          </cell>
          <cell r="C672" t="str">
            <v>41611-8-002</v>
          </cell>
          <cell r="D672">
            <v>57302</v>
          </cell>
          <cell r="E672">
            <v>573</v>
          </cell>
          <cell r="F672">
            <v>2</v>
          </cell>
          <cell r="G672" t="str">
            <v>APROVECHAMIENTO RECURSOS PESQUEROS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Q672">
            <v>0</v>
          </cell>
          <cell r="S672">
            <v>0</v>
          </cell>
          <cell r="W672">
            <v>0</v>
          </cell>
          <cell r="X672">
            <v>0</v>
          </cell>
          <cell r="AA672">
            <v>0</v>
          </cell>
          <cell r="AB672">
            <v>0</v>
          </cell>
          <cell r="AE672">
            <v>573</v>
          </cell>
          <cell r="AF672">
            <v>2</v>
          </cell>
          <cell r="AG672" t="str">
            <v>APROVECHAMIENTO RECURSOS PESQUEROS</v>
          </cell>
          <cell r="AH672">
            <v>0</v>
          </cell>
          <cell r="AI672">
            <v>0</v>
          </cell>
        </row>
        <row r="673">
          <cell r="A673">
            <v>57303</v>
          </cell>
          <cell r="B673">
            <v>61703</v>
          </cell>
          <cell r="C673" t="str">
            <v>41611-8-003</v>
          </cell>
          <cell r="D673">
            <v>57303</v>
          </cell>
          <cell r="E673">
            <v>573</v>
          </cell>
          <cell r="F673">
            <v>3</v>
          </cell>
          <cell r="G673" t="str">
            <v>LICENCIA DE CAZA DEPORTIVA</v>
          </cell>
          <cell r="H673">
            <v>109958</v>
          </cell>
          <cell r="I673">
            <v>60779</v>
          </cell>
          <cell r="J673">
            <v>49128</v>
          </cell>
          <cell r="K673">
            <v>219865</v>
          </cell>
          <cell r="L673">
            <v>37013</v>
          </cell>
          <cell r="M673">
            <v>71349</v>
          </cell>
          <cell r="N673">
            <v>88721</v>
          </cell>
          <cell r="O673">
            <v>197083</v>
          </cell>
          <cell r="P673">
            <v>257638</v>
          </cell>
          <cell r="Q673">
            <v>242433</v>
          </cell>
          <cell r="S673">
            <v>500071</v>
          </cell>
          <cell r="W673">
            <v>0</v>
          </cell>
          <cell r="X673">
            <v>917019</v>
          </cell>
          <cell r="AA673">
            <v>0</v>
          </cell>
          <cell r="AB673">
            <v>917019</v>
          </cell>
          <cell r="AE673">
            <v>573</v>
          </cell>
          <cell r="AF673">
            <v>3</v>
          </cell>
          <cell r="AG673" t="str">
            <v>LICENCIA DE CAZA DEPORTIVA</v>
          </cell>
          <cell r="AH673">
            <v>242433</v>
          </cell>
          <cell r="AI673">
            <v>917019</v>
          </cell>
        </row>
        <row r="674">
          <cell r="A674">
            <v>57304</v>
          </cell>
          <cell r="B674">
            <v>61704</v>
          </cell>
          <cell r="C674" t="str">
            <v>41611-8-004</v>
          </cell>
          <cell r="D674">
            <v>57304</v>
          </cell>
          <cell r="E674">
            <v>573</v>
          </cell>
          <cell r="F674">
            <v>4</v>
          </cell>
          <cell r="G674" t="str">
            <v>REGISTRO DE ORGANIZACIONES (CLUBS CAZA)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  <cell r="O674">
            <v>0</v>
          </cell>
          <cell r="P674">
            <v>0</v>
          </cell>
          <cell r="Q674">
            <v>0</v>
          </cell>
          <cell r="S674">
            <v>0</v>
          </cell>
          <cell r="W674">
            <v>0</v>
          </cell>
          <cell r="X674">
            <v>0</v>
          </cell>
          <cell r="AA674">
            <v>0</v>
          </cell>
          <cell r="AB674">
            <v>0</v>
          </cell>
          <cell r="AE674">
            <v>573</v>
          </cell>
          <cell r="AF674">
            <v>4</v>
          </cell>
          <cell r="AG674" t="str">
            <v>REGISTRO DE ORGANIZACIONES (CLUBS CAZA)</v>
          </cell>
          <cell r="AH674">
            <v>0</v>
          </cell>
          <cell r="AI674">
            <v>0</v>
          </cell>
        </row>
        <row r="675">
          <cell r="A675">
            <v>57305</v>
          </cell>
          <cell r="B675">
            <v>61705</v>
          </cell>
          <cell r="C675" t="str">
            <v>41611-8-005</v>
          </cell>
          <cell r="D675">
            <v>57305</v>
          </cell>
          <cell r="E675">
            <v>573</v>
          </cell>
          <cell r="F675">
            <v>5</v>
          </cell>
          <cell r="G675" t="str">
            <v>REG.PRESTADORES D/SERV(TIENDAS MASCOTAS)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0</v>
          </cell>
          <cell r="O675">
            <v>0</v>
          </cell>
          <cell r="P675">
            <v>0</v>
          </cell>
          <cell r="Q675">
            <v>0</v>
          </cell>
          <cell r="S675">
            <v>0</v>
          </cell>
          <cell r="W675">
            <v>0</v>
          </cell>
          <cell r="X675">
            <v>0</v>
          </cell>
          <cell r="AA675">
            <v>0</v>
          </cell>
          <cell r="AB675">
            <v>0</v>
          </cell>
          <cell r="AE675">
            <v>573</v>
          </cell>
          <cell r="AF675">
            <v>5</v>
          </cell>
          <cell r="AG675" t="str">
            <v>REG.PRESTADORES D/SERV(TIENDAS MASCOTAS)</v>
          </cell>
          <cell r="AH675">
            <v>0</v>
          </cell>
          <cell r="AI675">
            <v>0</v>
          </cell>
        </row>
        <row r="676">
          <cell r="A676">
            <v>57306</v>
          </cell>
          <cell r="B676">
            <v>61706</v>
          </cell>
          <cell r="C676" t="str">
            <v>41611-8-006</v>
          </cell>
          <cell r="D676">
            <v>57306</v>
          </cell>
          <cell r="E676">
            <v>573</v>
          </cell>
          <cell r="F676">
            <v>6</v>
          </cell>
          <cell r="G676" t="str">
            <v>REG.PRESTADORES D/SERV.(TAXIDERMISTAS)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  <cell r="L676">
            <v>0</v>
          </cell>
          <cell r="M676">
            <v>0</v>
          </cell>
          <cell r="N676">
            <v>0</v>
          </cell>
          <cell r="O676">
            <v>0</v>
          </cell>
          <cell r="P676">
            <v>0</v>
          </cell>
          <cell r="Q676">
            <v>0</v>
          </cell>
          <cell r="S676">
            <v>0</v>
          </cell>
          <cell r="W676">
            <v>0</v>
          </cell>
          <cell r="X676">
            <v>0</v>
          </cell>
          <cell r="AA676">
            <v>0</v>
          </cell>
          <cell r="AB676">
            <v>0</v>
          </cell>
          <cell r="AE676">
            <v>573</v>
          </cell>
          <cell r="AF676">
            <v>6</v>
          </cell>
          <cell r="AG676" t="str">
            <v>REG.PRESTADORES D/SERV.(TAXIDERMISTAS)</v>
          </cell>
          <cell r="AH676">
            <v>0</v>
          </cell>
          <cell r="AI676">
            <v>0</v>
          </cell>
        </row>
        <row r="677">
          <cell r="A677">
            <v>57308</v>
          </cell>
          <cell r="B677">
            <v>61707</v>
          </cell>
          <cell r="C677" t="str">
            <v>41611-8-007</v>
          </cell>
          <cell r="D677">
            <v>57308</v>
          </cell>
          <cell r="E677">
            <v>573</v>
          </cell>
          <cell r="F677">
            <v>8</v>
          </cell>
          <cell r="G677" t="str">
            <v>LICENCIAS DE PRESTADORES D/SERV.APROVEC.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  <cell r="N677">
            <v>0</v>
          </cell>
          <cell r="O677">
            <v>0</v>
          </cell>
          <cell r="P677">
            <v>0</v>
          </cell>
          <cell r="Q677">
            <v>0</v>
          </cell>
          <cell r="S677">
            <v>0</v>
          </cell>
          <cell r="W677">
            <v>0</v>
          </cell>
          <cell r="X677">
            <v>0</v>
          </cell>
          <cell r="AA677">
            <v>0</v>
          </cell>
          <cell r="AB677">
            <v>0</v>
          </cell>
          <cell r="AE677">
            <v>573</v>
          </cell>
          <cell r="AF677">
            <v>8</v>
          </cell>
          <cell r="AG677" t="str">
            <v>LICENCIAS DE PRESTADORES D/SERV.APROVEC.</v>
          </cell>
          <cell r="AH677">
            <v>0</v>
          </cell>
          <cell r="AI677">
            <v>0</v>
          </cell>
        </row>
        <row r="678">
          <cell r="A678">
            <v>57309</v>
          </cell>
          <cell r="B678">
            <v>61708</v>
          </cell>
          <cell r="C678" t="str">
            <v>41611-8-008</v>
          </cell>
          <cell r="D678">
            <v>57309</v>
          </cell>
          <cell r="E678">
            <v>573</v>
          </cell>
          <cell r="F678">
            <v>9</v>
          </cell>
          <cell r="G678" t="str">
            <v>REG.DE COLECC.D/ESPECIMENES D/VIDA SILV.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  <cell r="O678">
            <v>0</v>
          </cell>
          <cell r="P678">
            <v>0</v>
          </cell>
          <cell r="Q678">
            <v>0</v>
          </cell>
          <cell r="S678">
            <v>0</v>
          </cell>
          <cell r="W678">
            <v>0</v>
          </cell>
          <cell r="X678">
            <v>0</v>
          </cell>
          <cell r="AA678">
            <v>0</v>
          </cell>
          <cell r="AB678">
            <v>0</v>
          </cell>
          <cell r="AE678">
            <v>573</v>
          </cell>
          <cell r="AF678">
            <v>9</v>
          </cell>
          <cell r="AG678" t="str">
            <v>REG.DE COLECC.D/ESPECIMENES D/VIDA SILV.</v>
          </cell>
          <cell r="AH678">
            <v>0</v>
          </cell>
          <cell r="AI678">
            <v>0</v>
          </cell>
        </row>
        <row r="679">
          <cell r="A679">
            <v>57310</v>
          </cell>
          <cell r="B679">
            <v>61709</v>
          </cell>
          <cell r="C679" t="str">
            <v>41611-8-009</v>
          </cell>
          <cell r="D679">
            <v>57310</v>
          </cell>
          <cell r="E679">
            <v>573</v>
          </cell>
          <cell r="F679">
            <v>10</v>
          </cell>
          <cell r="G679" t="str">
            <v>REG.D/EJEMP.D/FAUNA SILV.MOD.AVE D/PRESA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0</v>
          </cell>
          <cell r="O679">
            <v>0</v>
          </cell>
          <cell r="P679">
            <v>0</v>
          </cell>
          <cell r="Q679">
            <v>0</v>
          </cell>
          <cell r="S679">
            <v>0</v>
          </cell>
          <cell r="W679">
            <v>0</v>
          </cell>
          <cell r="X679">
            <v>0</v>
          </cell>
          <cell r="AA679">
            <v>0</v>
          </cell>
          <cell r="AB679">
            <v>0</v>
          </cell>
          <cell r="AE679">
            <v>573</v>
          </cell>
          <cell r="AF679">
            <v>10</v>
          </cell>
          <cell r="AG679" t="str">
            <v>REG.D/EJEMP.D/FAUNA SILV.MOD.AVE D/PRESA</v>
          </cell>
          <cell r="AH679">
            <v>0</v>
          </cell>
          <cell r="AI679">
            <v>0</v>
          </cell>
        </row>
        <row r="680">
          <cell r="A680">
            <v>57311</v>
          </cell>
          <cell r="B680">
            <v>61710</v>
          </cell>
          <cell r="C680" t="str">
            <v>41611-8-010</v>
          </cell>
          <cell r="D680">
            <v>57311</v>
          </cell>
          <cell r="E680">
            <v>573</v>
          </cell>
          <cell r="F680">
            <v>11</v>
          </cell>
          <cell r="G680" t="str">
            <v>EXPEDICION DE CINTILLOS</v>
          </cell>
          <cell r="H680">
            <v>77675</v>
          </cell>
          <cell r="I680">
            <v>11711</v>
          </cell>
          <cell r="J680">
            <v>22466</v>
          </cell>
          <cell r="K680">
            <v>111852</v>
          </cell>
          <cell r="L680">
            <v>0</v>
          </cell>
          <cell r="M680">
            <v>956</v>
          </cell>
          <cell r="N680">
            <v>239</v>
          </cell>
          <cell r="O680">
            <v>1195</v>
          </cell>
          <cell r="P680">
            <v>0</v>
          </cell>
          <cell r="Q680">
            <v>72895</v>
          </cell>
          <cell r="S680">
            <v>72895</v>
          </cell>
          <cell r="W680">
            <v>0</v>
          </cell>
          <cell r="X680">
            <v>185942</v>
          </cell>
          <cell r="AA680">
            <v>0</v>
          </cell>
          <cell r="AB680">
            <v>185942</v>
          </cell>
          <cell r="AE680">
            <v>573</v>
          </cell>
          <cell r="AF680">
            <v>11</v>
          </cell>
          <cell r="AG680" t="str">
            <v>EXPEDICION DE CINTILLOS</v>
          </cell>
          <cell r="AH680">
            <v>72895</v>
          </cell>
          <cell r="AI680">
            <v>185942</v>
          </cell>
        </row>
        <row r="681">
          <cell r="A681">
            <v>57312</v>
          </cell>
          <cell r="B681">
            <v>61711</v>
          </cell>
          <cell r="C681" t="str">
            <v>41611-8-011</v>
          </cell>
          <cell r="D681">
            <v>57312</v>
          </cell>
          <cell r="E681">
            <v>573</v>
          </cell>
          <cell r="F681">
            <v>12</v>
          </cell>
          <cell r="G681" t="str">
            <v>REG.D/EJEMP.D/FAUNA SILV.MOD.MASCOTA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Q681">
            <v>0</v>
          </cell>
          <cell r="S681">
            <v>0</v>
          </cell>
          <cell r="W681">
            <v>0</v>
          </cell>
          <cell r="X681">
            <v>0</v>
          </cell>
          <cell r="AA681">
            <v>0</v>
          </cell>
          <cell r="AB681">
            <v>0</v>
          </cell>
          <cell r="AE681">
            <v>573</v>
          </cell>
          <cell r="AF681">
            <v>12</v>
          </cell>
          <cell r="AG681" t="str">
            <v>REG.D/EJEMP.D/FAUNA SILV.MOD.MASCOTA</v>
          </cell>
          <cell r="AH681">
            <v>0</v>
          </cell>
          <cell r="AI681">
            <v>0</v>
          </cell>
        </row>
        <row r="682">
          <cell r="A682">
            <v>57313</v>
          </cell>
          <cell r="B682">
            <v>61712</v>
          </cell>
          <cell r="C682" t="str">
            <v>41611-8-012</v>
          </cell>
          <cell r="D682">
            <v>57313</v>
          </cell>
          <cell r="E682">
            <v>573</v>
          </cell>
          <cell r="F682">
            <v>13</v>
          </cell>
          <cell r="G682" t="str">
            <v>ACT.DE LA LIC.DE PRESTADOR DE SERVICIOS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  <cell r="N682">
            <v>0</v>
          </cell>
          <cell r="O682">
            <v>0</v>
          </cell>
          <cell r="P682">
            <v>0</v>
          </cell>
          <cell r="Q682">
            <v>0</v>
          </cell>
          <cell r="S682">
            <v>0</v>
          </cell>
          <cell r="W682">
            <v>0</v>
          </cell>
          <cell r="X682">
            <v>0</v>
          </cell>
          <cell r="AA682">
            <v>0</v>
          </cell>
          <cell r="AB682">
            <v>0</v>
          </cell>
          <cell r="AE682">
            <v>573</v>
          </cell>
          <cell r="AF682">
            <v>13</v>
          </cell>
          <cell r="AG682" t="str">
            <v>ACT.DE LA LIC.DE PRESTADOR DE SERVICIOS</v>
          </cell>
          <cell r="AH682">
            <v>0</v>
          </cell>
          <cell r="AI682">
            <v>0</v>
          </cell>
        </row>
        <row r="683">
          <cell r="A683">
            <v>57314</v>
          </cell>
          <cell r="B683">
            <v>61713</v>
          </cell>
          <cell r="C683" t="str">
            <v>41611-8-013</v>
          </cell>
          <cell r="D683">
            <v>57314</v>
          </cell>
          <cell r="E683">
            <v>573</v>
          </cell>
          <cell r="F683">
            <v>14</v>
          </cell>
          <cell r="G683" t="str">
            <v>TRAMITE P/EXP.DE PERMISOS P/PESCA DEPOR.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  <cell r="S683">
            <v>0</v>
          </cell>
          <cell r="W683">
            <v>0</v>
          </cell>
          <cell r="X683">
            <v>0</v>
          </cell>
          <cell r="AA683">
            <v>0</v>
          </cell>
          <cell r="AB683">
            <v>0</v>
          </cell>
          <cell r="AE683">
            <v>573</v>
          </cell>
          <cell r="AF683">
            <v>14</v>
          </cell>
          <cell r="AG683" t="str">
            <v>TRAMITE P/EXP.DE PERMISOS P/PESCA DEPOR.</v>
          </cell>
          <cell r="AH683">
            <v>0</v>
          </cell>
          <cell r="AI683">
            <v>0</v>
          </cell>
        </row>
        <row r="684">
          <cell r="A684">
            <v>57315</v>
          </cell>
          <cell r="B684">
            <v>61714</v>
          </cell>
          <cell r="C684" t="str">
            <v>41611-8-014</v>
          </cell>
          <cell r="D684">
            <v>57315</v>
          </cell>
          <cell r="E684">
            <v>573</v>
          </cell>
          <cell r="F684">
            <v>15</v>
          </cell>
          <cell r="G684" t="str">
            <v>MULTAS DE PARQUES Y VIDA SILVESTRE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  <cell r="L684">
            <v>0</v>
          </cell>
          <cell r="M684">
            <v>0</v>
          </cell>
          <cell r="N684">
            <v>0</v>
          </cell>
          <cell r="O684">
            <v>0</v>
          </cell>
          <cell r="P684">
            <v>0</v>
          </cell>
          <cell r="Q684">
            <v>0</v>
          </cell>
          <cell r="S684">
            <v>0</v>
          </cell>
          <cell r="W684">
            <v>0</v>
          </cell>
          <cell r="X684">
            <v>0</v>
          </cell>
          <cell r="AA684">
            <v>0</v>
          </cell>
          <cell r="AB684">
            <v>0</v>
          </cell>
          <cell r="AE684">
            <v>573</v>
          </cell>
          <cell r="AF684">
            <v>15</v>
          </cell>
          <cell r="AG684" t="str">
            <v>MULTAS DE PARQUES Y VIDA SILVESTRE</v>
          </cell>
          <cell r="AH684">
            <v>0</v>
          </cell>
          <cell r="AI684">
            <v>0</v>
          </cell>
        </row>
        <row r="685">
          <cell r="A685">
            <v>57316</v>
          </cell>
          <cell r="B685">
            <v>61715</v>
          </cell>
          <cell r="C685" t="str">
            <v>41611-8-015</v>
          </cell>
          <cell r="D685">
            <v>57316</v>
          </cell>
          <cell r="E685">
            <v>573</v>
          </cell>
          <cell r="F685">
            <v>16</v>
          </cell>
          <cell r="G685" t="str">
            <v>REG PADRON DE PARQ,ZOO Y ESP PUB(PIMVS)</v>
          </cell>
          <cell r="H685">
            <v>0</v>
          </cell>
          <cell r="I685">
            <v>0</v>
          </cell>
          <cell r="J685">
            <v>371</v>
          </cell>
          <cell r="K685">
            <v>371</v>
          </cell>
          <cell r="L685">
            <v>0</v>
          </cell>
          <cell r="M685">
            <v>0</v>
          </cell>
          <cell r="N685">
            <v>742</v>
          </cell>
          <cell r="O685">
            <v>742</v>
          </cell>
          <cell r="P685">
            <v>0</v>
          </cell>
          <cell r="Q685">
            <v>0</v>
          </cell>
          <cell r="S685">
            <v>0</v>
          </cell>
          <cell r="W685">
            <v>0</v>
          </cell>
          <cell r="X685">
            <v>1113</v>
          </cell>
          <cell r="AA685">
            <v>0</v>
          </cell>
          <cell r="AB685">
            <v>1113</v>
          </cell>
          <cell r="AE685">
            <v>573</v>
          </cell>
          <cell r="AF685">
            <v>16</v>
          </cell>
          <cell r="AG685" t="str">
            <v>REG PADRON DE PARQ,ZOO Y ESP PUB(PIMVS)</v>
          </cell>
          <cell r="AH685">
            <v>0</v>
          </cell>
          <cell r="AI685">
            <v>1113</v>
          </cell>
        </row>
        <row r="686">
          <cell r="A686">
            <v>59000</v>
          </cell>
          <cell r="B686" t="e">
            <v>#N/A</v>
          </cell>
          <cell r="C686" t="e">
            <v>#N/A</v>
          </cell>
          <cell r="D686">
            <v>59000</v>
          </cell>
          <cell r="E686">
            <v>590</v>
          </cell>
          <cell r="F686">
            <v>0</v>
          </cell>
          <cell r="G686" t="str">
            <v>APORTACIONES FEDERALES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0</v>
          </cell>
          <cell r="O686">
            <v>0</v>
          </cell>
          <cell r="P686">
            <v>0</v>
          </cell>
          <cell r="Q686">
            <v>0</v>
          </cell>
          <cell r="S686">
            <v>0</v>
          </cell>
          <cell r="W686">
            <v>0</v>
          </cell>
          <cell r="X686">
            <v>0</v>
          </cell>
          <cell r="AA686">
            <v>0</v>
          </cell>
          <cell r="AB686">
            <v>0</v>
          </cell>
          <cell r="AE686">
            <v>590</v>
          </cell>
          <cell r="AF686">
            <v>0</v>
          </cell>
          <cell r="AG686" t="str">
            <v>APORTACIONES FEDERALES</v>
          </cell>
          <cell r="AH686">
            <v>0</v>
          </cell>
          <cell r="AI686">
            <v>0</v>
          </cell>
        </row>
        <row r="687">
          <cell r="A687">
            <v>59100</v>
          </cell>
          <cell r="B687" t="e">
            <v>#N/A</v>
          </cell>
          <cell r="C687" t="e">
            <v>#N/A</v>
          </cell>
          <cell r="D687">
            <v>59100</v>
          </cell>
          <cell r="E687">
            <v>591</v>
          </cell>
          <cell r="F687">
            <v>0</v>
          </cell>
          <cell r="G687" t="str">
            <v>RAMO 39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  <cell r="S687">
            <v>0</v>
          </cell>
          <cell r="W687">
            <v>0</v>
          </cell>
          <cell r="X687">
            <v>0</v>
          </cell>
          <cell r="AA687">
            <v>0</v>
          </cell>
          <cell r="AB687">
            <v>0</v>
          </cell>
          <cell r="AE687">
            <v>591</v>
          </cell>
          <cell r="AF687">
            <v>0</v>
          </cell>
          <cell r="AG687" t="str">
            <v>RAMO 39</v>
          </cell>
          <cell r="AH687">
            <v>0</v>
          </cell>
          <cell r="AI687">
            <v>0</v>
          </cell>
        </row>
        <row r="688">
          <cell r="A688">
            <v>59101</v>
          </cell>
          <cell r="B688">
            <v>82101</v>
          </cell>
          <cell r="C688" t="str">
            <v>42121-1-001</v>
          </cell>
          <cell r="D688">
            <v>59101</v>
          </cell>
          <cell r="E688">
            <v>591</v>
          </cell>
          <cell r="F688">
            <v>1</v>
          </cell>
          <cell r="G688" t="str">
            <v>FORTALECIMIENTO A ENTIDADES FEDERATIVAS</v>
          </cell>
          <cell r="H688">
            <v>83232304</v>
          </cell>
          <cell r="I688">
            <v>83232304</v>
          </cell>
          <cell r="J688">
            <v>83232304</v>
          </cell>
          <cell r="K688">
            <v>249696912</v>
          </cell>
          <cell r="L688">
            <v>83232304</v>
          </cell>
          <cell r="M688">
            <v>83232304</v>
          </cell>
          <cell r="N688">
            <v>83232304</v>
          </cell>
          <cell r="O688">
            <v>249696912</v>
          </cell>
          <cell r="P688">
            <v>83232304</v>
          </cell>
          <cell r="Q688">
            <v>83232304</v>
          </cell>
          <cell r="S688">
            <v>166464608</v>
          </cell>
          <cell r="W688">
            <v>0</v>
          </cell>
          <cell r="X688">
            <v>665858432</v>
          </cell>
          <cell r="AA688">
            <v>0</v>
          </cell>
          <cell r="AB688">
            <v>665858432</v>
          </cell>
          <cell r="AE688">
            <v>591</v>
          </cell>
          <cell r="AF688">
            <v>1</v>
          </cell>
          <cell r="AG688" t="str">
            <v>FORTALECIMIENTO A ENTIDADES FEDERATIVAS</v>
          </cell>
          <cell r="AH688">
            <v>83232304</v>
          </cell>
          <cell r="AI688">
            <v>665858432</v>
          </cell>
        </row>
        <row r="689">
          <cell r="A689">
            <v>59200</v>
          </cell>
          <cell r="B689" t="e">
            <v>#N/A</v>
          </cell>
          <cell r="C689" t="e">
            <v>#N/A</v>
          </cell>
          <cell r="D689">
            <v>59200</v>
          </cell>
          <cell r="E689">
            <v>592</v>
          </cell>
          <cell r="F689">
            <v>0</v>
          </cell>
          <cell r="G689" t="str">
            <v>RAMO 33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  <cell r="O689">
            <v>0</v>
          </cell>
          <cell r="P689">
            <v>0</v>
          </cell>
          <cell r="Q689">
            <v>0</v>
          </cell>
          <cell r="S689">
            <v>0</v>
          </cell>
          <cell r="W689">
            <v>0</v>
          </cell>
          <cell r="X689">
            <v>0</v>
          </cell>
          <cell r="AA689">
            <v>0</v>
          </cell>
          <cell r="AB689">
            <v>0</v>
          </cell>
          <cell r="AE689">
            <v>592</v>
          </cell>
          <cell r="AF689">
            <v>0</v>
          </cell>
          <cell r="AG689" t="str">
            <v>RAMO 33</v>
          </cell>
          <cell r="AH689">
            <v>0</v>
          </cell>
          <cell r="AI689">
            <v>0</v>
          </cell>
        </row>
        <row r="690">
          <cell r="A690">
            <v>59201</v>
          </cell>
          <cell r="B690">
            <v>82102</v>
          </cell>
          <cell r="C690" t="str">
            <v>42121-1-002</v>
          </cell>
          <cell r="D690">
            <v>59201</v>
          </cell>
          <cell r="E690">
            <v>592</v>
          </cell>
          <cell r="F690">
            <v>1</v>
          </cell>
          <cell r="G690" t="str">
            <v>EDUCACION BASICA Y NORMAL</v>
          </cell>
          <cell r="H690">
            <v>1005546723.54</v>
          </cell>
          <cell r="I690">
            <v>660027223.12</v>
          </cell>
          <cell r="J690">
            <v>848440938.34000003</v>
          </cell>
          <cell r="K690">
            <v>2514014885</v>
          </cell>
          <cell r="L690">
            <v>343903444.98000002</v>
          </cell>
          <cell r="M690">
            <v>680129305</v>
          </cell>
          <cell r="N690">
            <v>897189551.53999996</v>
          </cell>
          <cell r="O690">
            <v>1921222301.52</v>
          </cell>
          <cell r="P690">
            <v>958466565.47000003</v>
          </cell>
          <cell r="Q690">
            <v>77485696</v>
          </cell>
          <cell r="S690">
            <v>1035952261.47</v>
          </cell>
          <cell r="W690">
            <v>0</v>
          </cell>
          <cell r="X690">
            <v>5471189447.9899998</v>
          </cell>
          <cell r="AA690">
            <v>0</v>
          </cell>
          <cell r="AB690">
            <v>5471189447.9899998</v>
          </cell>
          <cell r="AE690">
            <v>592</v>
          </cell>
          <cell r="AF690">
            <v>1</v>
          </cell>
          <cell r="AG690" t="str">
            <v>EDUCACION BASICA Y NORMAL</v>
          </cell>
          <cell r="AH690">
            <v>77485696</v>
          </cell>
          <cell r="AI690">
            <v>5471189447.9899998</v>
          </cell>
        </row>
        <row r="691">
          <cell r="A691">
            <v>59202</v>
          </cell>
          <cell r="B691">
            <v>82103</v>
          </cell>
          <cell r="C691" t="str">
            <v>42121-1-003</v>
          </cell>
          <cell r="D691">
            <v>59202</v>
          </cell>
          <cell r="E691">
            <v>592</v>
          </cell>
          <cell r="F691">
            <v>2</v>
          </cell>
          <cell r="G691" t="str">
            <v>ALTA CARGA EDUCATIVA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201911192</v>
          </cell>
          <cell r="M691">
            <v>0</v>
          </cell>
          <cell r="N691">
            <v>0</v>
          </cell>
          <cell r="O691">
            <v>201911192</v>
          </cell>
          <cell r="P691">
            <v>173066736</v>
          </cell>
          <cell r="Q691">
            <v>0</v>
          </cell>
          <cell r="S691">
            <v>173066736</v>
          </cell>
          <cell r="W691">
            <v>0</v>
          </cell>
          <cell r="X691">
            <v>374977928</v>
          </cell>
          <cell r="AA691">
            <v>0</v>
          </cell>
          <cell r="AB691">
            <v>374977928</v>
          </cell>
          <cell r="AE691">
            <v>592</v>
          </cell>
          <cell r="AF691">
            <v>2</v>
          </cell>
          <cell r="AG691" t="str">
            <v>ALTA CARGA EDUCATIVA</v>
          </cell>
          <cell r="AH691">
            <v>0</v>
          </cell>
          <cell r="AI691">
            <v>374977928</v>
          </cell>
        </row>
        <row r="692">
          <cell r="A692">
            <v>59203</v>
          </cell>
          <cell r="B692">
            <v>82104</v>
          </cell>
          <cell r="C692" t="str">
            <v>42121-1-004</v>
          </cell>
          <cell r="D692">
            <v>59203</v>
          </cell>
          <cell r="E692">
            <v>592</v>
          </cell>
          <cell r="F692">
            <v>3</v>
          </cell>
          <cell r="G692" t="str">
            <v>SERVICIOS DE SALUD</v>
          </cell>
          <cell r="H692">
            <v>157074779</v>
          </cell>
          <cell r="I692">
            <v>131232650.31999999</v>
          </cell>
          <cell r="J692">
            <v>148490031.58000001</v>
          </cell>
          <cell r="K692">
            <v>436797460.89999998</v>
          </cell>
          <cell r="L692">
            <v>141124269.22</v>
          </cell>
          <cell r="M692">
            <v>145222593.53999999</v>
          </cell>
          <cell r="N692">
            <v>148623997.15000001</v>
          </cell>
          <cell r="O692">
            <v>434970859.90999997</v>
          </cell>
          <cell r="P692">
            <v>143815520.03</v>
          </cell>
          <cell r="Q692">
            <v>142045060.41</v>
          </cell>
          <cell r="S692">
            <v>285860580.44</v>
          </cell>
          <cell r="W692">
            <v>0</v>
          </cell>
          <cell r="X692">
            <v>1157628901.25</v>
          </cell>
          <cell r="AA692">
            <v>0</v>
          </cell>
          <cell r="AB692">
            <v>1157628901.25</v>
          </cell>
          <cell r="AE692">
            <v>592</v>
          </cell>
          <cell r="AF692">
            <v>3</v>
          </cell>
          <cell r="AG692" t="str">
            <v>SERVICIOS DE SALUD</v>
          </cell>
          <cell r="AH692">
            <v>142045060.41</v>
          </cell>
          <cell r="AI692">
            <v>1157628901.25</v>
          </cell>
        </row>
        <row r="693">
          <cell r="A693">
            <v>59204</v>
          </cell>
          <cell r="B693">
            <v>82105</v>
          </cell>
          <cell r="C693" t="str">
            <v>42121-1-005</v>
          </cell>
          <cell r="D693">
            <v>59204</v>
          </cell>
          <cell r="E693">
            <v>592</v>
          </cell>
          <cell r="F693">
            <v>4</v>
          </cell>
          <cell r="G693" t="str">
            <v>INFRAESTRUCTURA SOCIAL ESTATAL (FISE)</v>
          </cell>
          <cell r="H693">
            <v>6941282</v>
          </cell>
          <cell r="I693">
            <v>6941282</v>
          </cell>
          <cell r="J693">
            <v>6941282</v>
          </cell>
          <cell r="K693">
            <v>20823846</v>
          </cell>
          <cell r="L693">
            <v>6941282</v>
          </cell>
          <cell r="M693">
            <v>6941282</v>
          </cell>
          <cell r="N693">
            <v>6941282</v>
          </cell>
          <cell r="O693">
            <v>20823846</v>
          </cell>
          <cell r="P693">
            <v>6941282</v>
          </cell>
          <cell r="Q693">
            <v>6941282</v>
          </cell>
          <cell r="S693">
            <v>13882564</v>
          </cell>
          <cell r="W693">
            <v>0</v>
          </cell>
          <cell r="X693">
            <v>55530256</v>
          </cell>
          <cell r="AA693">
            <v>0</v>
          </cell>
          <cell r="AB693">
            <v>55530256</v>
          </cell>
          <cell r="AE693">
            <v>592</v>
          </cell>
          <cell r="AF693">
            <v>4</v>
          </cell>
          <cell r="AG693" t="str">
            <v>INFRAESTRUCTURA SOCIAL ESTATAL (FISE)</v>
          </cell>
          <cell r="AH693">
            <v>6941282</v>
          </cell>
          <cell r="AI693">
            <v>55530256</v>
          </cell>
        </row>
        <row r="694">
          <cell r="A694">
            <v>59205</v>
          </cell>
          <cell r="B694">
            <v>82106</v>
          </cell>
          <cell r="C694" t="str">
            <v>42121-1-006</v>
          </cell>
          <cell r="D694">
            <v>59205</v>
          </cell>
          <cell r="E694">
            <v>592</v>
          </cell>
          <cell r="F694">
            <v>5</v>
          </cell>
          <cell r="G694" t="str">
            <v>INFRAESTRUCTURA SOCIAL MUNICIPAL (FISM)</v>
          </cell>
          <cell r="H694">
            <v>50330019</v>
          </cell>
          <cell r="I694">
            <v>50330019</v>
          </cell>
          <cell r="J694">
            <v>50330019</v>
          </cell>
          <cell r="K694">
            <v>150990057</v>
          </cell>
          <cell r="L694">
            <v>50330019</v>
          </cell>
          <cell r="M694">
            <v>50330019</v>
          </cell>
          <cell r="N694">
            <v>50330019</v>
          </cell>
          <cell r="O694">
            <v>150990057</v>
          </cell>
          <cell r="P694">
            <v>50330019</v>
          </cell>
          <cell r="Q694">
            <v>50330019</v>
          </cell>
          <cell r="S694">
            <v>100660038</v>
          </cell>
          <cell r="W694">
            <v>0</v>
          </cell>
          <cell r="X694">
            <v>402640152</v>
          </cell>
          <cell r="AA694">
            <v>0</v>
          </cell>
          <cell r="AB694">
            <v>402640152</v>
          </cell>
          <cell r="AE694">
            <v>592</v>
          </cell>
          <cell r="AF694">
            <v>5</v>
          </cell>
          <cell r="AG694" t="str">
            <v>INFRAESTRUCTURA SOCIAL MUNICIPAL (FISM)</v>
          </cell>
          <cell r="AH694">
            <v>50330019</v>
          </cell>
          <cell r="AI694">
            <v>402640152</v>
          </cell>
        </row>
        <row r="695">
          <cell r="A695">
            <v>59206</v>
          </cell>
          <cell r="B695">
            <v>82107</v>
          </cell>
          <cell r="C695" t="str">
            <v>42121-1-007</v>
          </cell>
          <cell r="D695">
            <v>59206</v>
          </cell>
          <cell r="E695">
            <v>592</v>
          </cell>
          <cell r="F695">
            <v>6</v>
          </cell>
          <cell r="G695" t="str">
            <v>FORTALECIMIENTO DE LOS MUN. (FORTAMUN)</v>
          </cell>
          <cell r="H695">
            <v>175153950</v>
          </cell>
          <cell r="I695">
            <v>175153950</v>
          </cell>
          <cell r="J695">
            <v>175153950</v>
          </cell>
          <cell r="K695">
            <v>525461850</v>
          </cell>
          <cell r="L695">
            <v>175153950</v>
          </cell>
          <cell r="M695">
            <v>175153950</v>
          </cell>
          <cell r="N695">
            <v>175153950</v>
          </cell>
          <cell r="O695">
            <v>525461850</v>
          </cell>
          <cell r="P695">
            <v>175153950</v>
          </cell>
          <cell r="Q695">
            <v>175153950</v>
          </cell>
          <cell r="S695">
            <v>350307900</v>
          </cell>
          <cell r="W695">
            <v>0</v>
          </cell>
          <cell r="X695">
            <v>1401231600</v>
          </cell>
          <cell r="AA695">
            <v>0</v>
          </cell>
          <cell r="AB695">
            <v>1401231600</v>
          </cell>
          <cell r="AE695">
            <v>592</v>
          </cell>
          <cell r="AF695">
            <v>6</v>
          </cell>
          <cell r="AG695" t="str">
            <v>FORTALECIMIENTO DE LOS MUN. (FORTAMUN)</v>
          </cell>
          <cell r="AH695">
            <v>175153950</v>
          </cell>
          <cell r="AI695">
            <v>1401231600</v>
          </cell>
        </row>
        <row r="696">
          <cell r="A696">
            <v>59207</v>
          </cell>
          <cell r="B696">
            <v>82108</v>
          </cell>
          <cell r="C696" t="str">
            <v>42121-1-008</v>
          </cell>
          <cell r="D696">
            <v>59207</v>
          </cell>
          <cell r="E696">
            <v>592</v>
          </cell>
          <cell r="F696">
            <v>7</v>
          </cell>
          <cell r="G696" t="str">
            <v>ASISTENCIA SOCIAL</v>
          </cell>
          <cell r="H696">
            <v>15105001</v>
          </cell>
          <cell r="I696">
            <v>15105001</v>
          </cell>
          <cell r="J696">
            <v>15105001</v>
          </cell>
          <cell r="K696">
            <v>45315003</v>
          </cell>
          <cell r="L696">
            <v>15105001</v>
          </cell>
          <cell r="M696">
            <v>15105001</v>
          </cell>
          <cell r="N696">
            <v>15105001</v>
          </cell>
          <cell r="O696">
            <v>45315003</v>
          </cell>
          <cell r="P696">
            <v>15105001</v>
          </cell>
          <cell r="Q696">
            <v>15104998</v>
          </cell>
          <cell r="S696">
            <v>30209999</v>
          </cell>
          <cell r="W696">
            <v>0</v>
          </cell>
          <cell r="X696">
            <v>120840005</v>
          </cell>
          <cell r="AA696">
            <v>0</v>
          </cell>
          <cell r="AB696">
            <v>120840005</v>
          </cell>
          <cell r="AE696">
            <v>592</v>
          </cell>
          <cell r="AF696">
            <v>7</v>
          </cell>
          <cell r="AG696" t="str">
            <v>ASISTENCIA SOCIAL</v>
          </cell>
          <cell r="AH696">
            <v>15104998</v>
          </cell>
          <cell r="AI696">
            <v>120840005</v>
          </cell>
        </row>
        <row r="697">
          <cell r="A697">
            <v>59208</v>
          </cell>
          <cell r="B697">
            <v>82109</v>
          </cell>
          <cell r="C697" t="str">
            <v>42121-1-009</v>
          </cell>
          <cell r="D697">
            <v>59208</v>
          </cell>
          <cell r="E697">
            <v>592</v>
          </cell>
          <cell r="F697">
            <v>8</v>
          </cell>
          <cell r="G697" t="str">
            <v>INFRAESTRUCTURA EDUCATIVA BASICA</v>
          </cell>
          <cell r="H697">
            <v>0</v>
          </cell>
          <cell r="I697">
            <v>29063012</v>
          </cell>
          <cell r="J697">
            <v>29063012</v>
          </cell>
          <cell r="K697">
            <v>58126024</v>
          </cell>
          <cell r="L697">
            <v>29063012</v>
          </cell>
          <cell r="M697">
            <v>29063012</v>
          </cell>
          <cell r="N697">
            <v>29063013</v>
          </cell>
          <cell r="O697">
            <v>87189037</v>
          </cell>
          <cell r="P697">
            <v>0</v>
          </cell>
          <cell r="Q697">
            <v>0</v>
          </cell>
          <cell r="S697">
            <v>0</v>
          </cell>
          <cell r="W697">
            <v>0</v>
          </cell>
          <cell r="X697">
            <v>145315061</v>
          </cell>
          <cell r="AA697">
            <v>0</v>
          </cell>
          <cell r="AB697">
            <v>145315061</v>
          </cell>
          <cell r="AE697">
            <v>592</v>
          </cell>
          <cell r="AF697">
            <v>8</v>
          </cell>
          <cell r="AG697" t="str">
            <v>INFRAESTRUCTURA EDUCATIVA BASICA</v>
          </cell>
          <cell r="AH697">
            <v>0</v>
          </cell>
          <cell r="AI697">
            <v>145315061</v>
          </cell>
        </row>
        <row r="698">
          <cell r="A698">
            <v>59209</v>
          </cell>
          <cell r="B698">
            <v>82110</v>
          </cell>
          <cell r="C698" t="str">
            <v>42121-1-010</v>
          </cell>
          <cell r="D698">
            <v>59209</v>
          </cell>
          <cell r="E698">
            <v>592</v>
          </cell>
          <cell r="F698">
            <v>9</v>
          </cell>
          <cell r="G698" t="str">
            <v>INFRAESTRUCTURA EDUCATIVA SUPERIOR</v>
          </cell>
          <cell r="H698">
            <v>0</v>
          </cell>
          <cell r="I698">
            <v>21957490</v>
          </cell>
          <cell r="J698">
            <v>21957490</v>
          </cell>
          <cell r="K698">
            <v>43914980</v>
          </cell>
          <cell r="L698">
            <v>21957490</v>
          </cell>
          <cell r="M698">
            <v>21957490</v>
          </cell>
          <cell r="N698">
            <v>21957489</v>
          </cell>
          <cell r="O698">
            <v>65872469</v>
          </cell>
          <cell r="P698">
            <v>0</v>
          </cell>
          <cell r="Q698">
            <v>0</v>
          </cell>
          <cell r="S698">
            <v>0</v>
          </cell>
          <cell r="W698">
            <v>0</v>
          </cell>
          <cell r="X698">
            <v>109787449</v>
          </cell>
          <cell r="AA698">
            <v>0</v>
          </cell>
          <cell r="AB698">
            <v>109787449</v>
          </cell>
          <cell r="AE698">
            <v>592</v>
          </cell>
          <cell r="AF698">
            <v>9</v>
          </cell>
          <cell r="AG698" t="str">
            <v>INFRAESTRUCTURA EDUCATIVA SUPERIOR</v>
          </cell>
          <cell r="AH698">
            <v>0</v>
          </cell>
          <cell r="AI698">
            <v>109787449</v>
          </cell>
        </row>
        <row r="699">
          <cell r="A699">
            <v>59210</v>
          </cell>
          <cell r="B699">
            <v>82111</v>
          </cell>
          <cell r="C699" t="str">
            <v>42121-1-011</v>
          </cell>
          <cell r="D699">
            <v>59210</v>
          </cell>
          <cell r="E699">
            <v>592</v>
          </cell>
          <cell r="F699">
            <v>10</v>
          </cell>
          <cell r="G699" t="str">
            <v>EDUCACION TECNOLOGICA (FAETA)</v>
          </cell>
          <cell r="H699">
            <v>16172757</v>
          </cell>
          <cell r="I699">
            <v>11997775</v>
          </cell>
          <cell r="J699">
            <v>11473239</v>
          </cell>
          <cell r="K699">
            <v>39643771</v>
          </cell>
          <cell r="L699">
            <v>11997772</v>
          </cell>
          <cell r="M699">
            <v>11473239</v>
          </cell>
          <cell r="N699">
            <v>11997772</v>
          </cell>
          <cell r="O699">
            <v>35468783</v>
          </cell>
          <cell r="P699">
            <v>17095054</v>
          </cell>
          <cell r="Q699">
            <v>14813480</v>
          </cell>
          <cell r="S699">
            <v>31908534</v>
          </cell>
          <cell r="W699">
            <v>0</v>
          </cell>
          <cell r="X699">
            <v>107021088</v>
          </cell>
          <cell r="AA699">
            <v>0</v>
          </cell>
          <cell r="AB699">
            <v>107021088</v>
          </cell>
          <cell r="AE699">
            <v>592</v>
          </cell>
          <cell r="AF699">
            <v>10</v>
          </cell>
          <cell r="AG699" t="str">
            <v>EDUCACION TECNOLOGICA (FAETA)</v>
          </cell>
          <cell r="AH699">
            <v>14813480</v>
          </cell>
          <cell r="AI699">
            <v>107021088</v>
          </cell>
        </row>
        <row r="700">
          <cell r="A700">
            <v>59211</v>
          </cell>
          <cell r="B700">
            <v>82112</v>
          </cell>
          <cell r="C700" t="str">
            <v>42121-1-012</v>
          </cell>
          <cell r="D700">
            <v>59211</v>
          </cell>
          <cell r="E700">
            <v>592</v>
          </cell>
          <cell r="F700">
            <v>11</v>
          </cell>
          <cell r="G700" t="str">
            <v>EDUCACION DE ADULTOS</v>
          </cell>
          <cell r="H700">
            <v>0</v>
          </cell>
          <cell r="I700">
            <v>0</v>
          </cell>
          <cell r="J700">
            <v>0</v>
          </cell>
          <cell r="K700">
            <v>0</v>
          </cell>
          <cell r="L700">
            <v>0</v>
          </cell>
          <cell r="M700">
            <v>0</v>
          </cell>
          <cell r="N700">
            <v>0</v>
          </cell>
          <cell r="O700">
            <v>0</v>
          </cell>
          <cell r="P700">
            <v>0</v>
          </cell>
          <cell r="Q700">
            <v>0</v>
          </cell>
          <cell r="S700">
            <v>0</v>
          </cell>
          <cell r="W700">
            <v>0</v>
          </cell>
          <cell r="X700">
            <v>0</v>
          </cell>
          <cell r="AA700">
            <v>0</v>
          </cell>
          <cell r="AB700">
            <v>0</v>
          </cell>
          <cell r="AE700">
            <v>592</v>
          </cell>
          <cell r="AF700">
            <v>11</v>
          </cell>
          <cell r="AG700" t="str">
            <v>EDUCACION DE ADULTOS</v>
          </cell>
          <cell r="AH700">
            <v>0</v>
          </cell>
          <cell r="AI700">
            <v>0</v>
          </cell>
        </row>
        <row r="701">
          <cell r="A701">
            <v>59212</v>
          </cell>
          <cell r="B701">
            <v>82113</v>
          </cell>
          <cell r="C701" t="str">
            <v>42121-1-013</v>
          </cell>
          <cell r="D701">
            <v>59212</v>
          </cell>
          <cell r="E701">
            <v>592</v>
          </cell>
          <cell r="F701">
            <v>12</v>
          </cell>
          <cell r="G701" t="str">
            <v>SEGURIDAD PUBLICA</v>
          </cell>
          <cell r="H701">
            <v>28318363</v>
          </cell>
          <cell r="I701">
            <v>28318363</v>
          </cell>
          <cell r="J701">
            <v>28318363</v>
          </cell>
          <cell r="K701">
            <v>84955089</v>
          </cell>
          <cell r="L701">
            <v>28318363</v>
          </cell>
          <cell r="M701">
            <v>28318363</v>
          </cell>
          <cell r="N701">
            <v>28318363</v>
          </cell>
          <cell r="O701">
            <v>84955089</v>
          </cell>
          <cell r="P701">
            <v>28318363</v>
          </cell>
          <cell r="Q701">
            <v>28318363</v>
          </cell>
          <cell r="S701">
            <v>56636726</v>
          </cell>
          <cell r="W701">
            <v>0</v>
          </cell>
          <cell r="X701">
            <v>226546904</v>
          </cell>
          <cell r="AA701">
            <v>0</v>
          </cell>
          <cell r="AB701">
            <v>226546904</v>
          </cell>
          <cell r="AE701">
            <v>592</v>
          </cell>
          <cell r="AF701">
            <v>12</v>
          </cell>
          <cell r="AG701" t="str">
            <v>SEGURIDAD PUBLICA</v>
          </cell>
          <cell r="AH701">
            <v>28318363</v>
          </cell>
          <cell r="AI701">
            <v>226546904</v>
          </cell>
        </row>
        <row r="702">
          <cell r="A702">
            <v>59213</v>
          </cell>
          <cell r="B702">
            <v>82114</v>
          </cell>
          <cell r="C702" t="str">
            <v>42121-1-014</v>
          </cell>
          <cell r="D702">
            <v>59213</v>
          </cell>
          <cell r="E702">
            <v>592</v>
          </cell>
          <cell r="F702">
            <v>13</v>
          </cell>
          <cell r="G702" t="str">
            <v>APORT. FEDERALES CARRERA MAGISTERIAL</v>
          </cell>
          <cell r="H702">
            <v>72026185.459999993</v>
          </cell>
          <cell r="I702">
            <v>71910901.879999995</v>
          </cell>
          <cell r="J702">
            <v>-143937087.34</v>
          </cell>
          <cell r="K702">
            <v>0</v>
          </cell>
          <cell r="L702">
            <v>251727365.02000001</v>
          </cell>
          <cell r="M702">
            <v>0</v>
          </cell>
          <cell r="N702">
            <v>0</v>
          </cell>
          <cell r="O702">
            <v>251727365.02000001</v>
          </cell>
          <cell r="P702">
            <v>268765731.92000002</v>
          </cell>
          <cell r="Q702">
            <v>0</v>
          </cell>
          <cell r="S702">
            <v>268765731.92000002</v>
          </cell>
          <cell r="W702">
            <v>0</v>
          </cell>
          <cell r="X702">
            <v>520493096.94000006</v>
          </cell>
          <cell r="AA702">
            <v>0</v>
          </cell>
          <cell r="AB702">
            <v>520493096.94</v>
          </cell>
          <cell r="AE702">
            <v>592</v>
          </cell>
          <cell r="AF702">
            <v>13</v>
          </cell>
          <cell r="AG702" t="str">
            <v>APORT. FEDERALES CARRERA MAGISTERIAL</v>
          </cell>
          <cell r="AH702">
            <v>0</v>
          </cell>
          <cell r="AI702">
            <v>520493096.94</v>
          </cell>
        </row>
        <row r="703">
          <cell r="A703">
            <v>59214</v>
          </cell>
          <cell r="B703">
            <v>82115</v>
          </cell>
          <cell r="C703" t="str">
            <v>42121-1-015</v>
          </cell>
          <cell r="D703">
            <v>59214</v>
          </cell>
          <cell r="E703">
            <v>592</v>
          </cell>
          <cell r="F703">
            <v>14</v>
          </cell>
          <cell r="G703" t="str">
            <v>APORT CARRERA MAGISTRAL EJ. ANTERIORES</v>
          </cell>
          <cell r="H703">
            <v>0</v>
          </cell>
          <cell r="I703">
            <v>0</v>
          </cell>
          <cell r="J703">
            <v>0</v>
          </cell>
          <cell r="K703">
            <v>0</v>
          </cell>
          <cell r="L703">
            <v>0</v>
          </cell>
          <cell r="M703">
            <v>0</v>
          </cell>
          <cell r="N703">
            <v>0</v>
          </cell>
          <cell r="O703">
            <v>0</v>
          </cell>
          <cell r="P703">
            <v>0</v>
          </cell>
          <cell r="Q703">
            <v>0</v>
          </cell>
          <cell r="S703">
            <v>0</v>
          </cell>
          <cell r="W703">
            <v>0</v>
          </cell>
          <cell r="X703">
            <v>0</v>
          </cell>
          <cell r="AA703">
            <v>0</v>
          </cell>
          <cell r="AB703">
            <v>0</v>
          </cell>
          <cell r="AE703">
            <v>592</v>
          </cell>
          <cell r="AF703">
            <v>14</v>
          </cell>
          <cell r="AG703" t="str">
            <v>APORT CARRERA MAGISTRAL EJ. ANTERIORES</v>
          </cell>
          <cell r="AH703">
            <v>0</v>
          </cell>
          <cell r="AI703">
            <v>0</v>
          </cell>
        </row>
        <row r="704">
          <cell r="A704">
            <v>59215</v>
          </cell>
          <cell r="B704" t="e">
            <v>#N/A</v>
          </cell>
          <cell r="C704" t="e">
            <v>#N/A</v>
          </cell>
          <cell r="E704">
            <v>592</v>
          </cell>
          <cell r="F704">
            <v>15</v>
          </cell>
          <cell r="G704" t="str">
            <v>INFRAESTRUCTURA EDUCATIVA MEDIA SUPERIOR</v>
          </cell>
          <cell r="H704">
            <v>0</v>
          </cell>
          <cell r="I704">
            <v>0</v>
          </cell>
          <cell r="J704">
            <v>9974214</v>
          </cell>
          <cell r="K704">
            <v>9974214</v>
          </cell>
          <cell r="L704">
            <v>4987107</v>
          </cell>
          <cell r="M704">
            <v>4987107</v>
          </cell>
          <cell r="N704">
            <v>4987106</v>
          </cell>
          <cell r="O704">
            <v>14961320</v>
          </cell>
          <cell r="P704">
            <v>0</v>
          </cell>
          <cell r="Q704">
            <v>0</v>
          </cell>
          <cell r="S704">
            <v>0</v>
          </cell>
          <cell r="W704">
            <v>0</v>
          </cell>
          <cell r="X704">
            <v>24935534</v>
          </cell>
          <cell r="AA704">
            <v>0</v>
          </cell>
          <cell r="AB704">
            <v>24935534</v>
          </cell>
          <cell r="AE704">
            <v>592</v>
          </cell>
          <cell r="AF704">
            <v>15</v>
          </cell>
          <cell r="AG704" t="str">
            <v>INFRAESTRUCTURA EDUCATIVA MEDIA SUPERIOR</v>
          </cell>
          <cell r="AH704">
            <v>0</v>
          </cell>
          <cell r="AI704">
            <v>24935534</v>
          </cell>
        </row>
        <row r="705">
          <cell r="A705">
            <v>59300</v>
          </cell>
          <cell r="B705" t="e">
            <v>#N/A</v>
          </cell>
          <cell r="C705" t="e">
            <v>#N/A</v>
          </cell>
          <cell r="D705">
            <v>59300</v>
          </cell>
          <cell r="E705">
            <v>593</v>
          </cell>
          <cell r="F705">
            <v>0</v>
          </cell>
          <cell r="G705" t="str">
            <v>OTRAS APORTACIONES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  <cell r="N705">
            <v>0</v>
          </cell>
          <cell r="O705">
            <v>0</v>
          </cell>
          <cell r="P705">
            <v>0</v>
          </cell>
          <cell r="Q705">
            <v>0</v>
          </cell>
          <cell r="S705">
            <v>0</v>
          </cell>
          <cell r="W705">
            <v>0</v>
          </cell>
          <cell r="X705">
            <v>0</v>
          </cell>
          <cell r="AA705">
            <v>0</v>
          </cell>
          <cell r="AB705">
            <v>0</v>
          </cell>
          <cell r="AE705">
            <v>593</v>
          </cell>
          <cell r="AF705">
            <v>0</v>
          </cell>
          <cell r="AG705" t="str">
            <v>OTRAS APORTACIONES</v>
          </cell>
          <cell r="AH705">
            <v>0</v>
          </cell>
          <cell r="AI705">
            <v>0</v>
          </cell>
        </row>
        <row r="706">
          <cell r="A706">
            <v>59301</v>
          </cell>
          <cell r="B706">
            <v>83101</v>
          </cell>
          <cell r="C706" t="str">
            <v>42131-1-001</v>
          </cell>
          <cell r="D706">
            <v>59301</v>
          </cell>
          <cell r="E706">
            <v>593</v>
          </cell>
          <cell r="F706">
            <v>1</v>
          </cell>
          <cell r="G706" t="str">
            <v>UNIVERSIDAD AUTONOMA DE N.L. (UANL)</v>
          </cell>
          <cell r="H706">
            <v>701000000</v>
          </cell>
          <cell r="I706">
            <v>354448400</v>
          </cell>
          <cell r="J706">
            <v>395750000</v>
          </cell>
          <cell r="K706">
            <v>1451198400</v>
          </cell>
          <cell r="L706">
            <v>145250000</v>
          </cell>
          <cell r="M706">
            <v>368494000</v>
          </cell>
          <cell r="N706">
            <v>443234060</v>
          </cell>
          <cell r="O706">
            <v>956978060</v>
          </cell>
          <cell r="P706">
            <v>495329305</v>
          </cell>
          <cell r="Q706">
            <v>487478366</v>
          </cell>
          <cell r="S706">
            <v>982807671</v>
          </cell>
          <cell r="W706">
            <v>0</v>
          </cell>
          <cell r="X706">
            <v>3390984131</v>
          </cell>
          <cell r="AA706">
            <v>0</v>
          </cell>
          <cell r="AB706">
            <v>3390984131</v>
          </cell>
          <cell r="AE706">
            <v>593</v>
          </cell>
          <cell r="AF706">
            <v>1</v>
          </cell>
          <cell r="AG706" t="str">
            <v>UNIVERSIDAD AUTONOMA DE N.L. (UANL)</v>
          </cell>
          <cell r="AH706">
            <v>487478366</v>
          </cell>
          <cell r="AI706">
            <v>3390984131</v>
          </cell>
        </row>
        <row r="707">
          <cell r="A707">
            <v>59302</v>
          </cell>
          <cell r="B707">
            <v>83102</v>
          </cell>
          <cell r="C707" t="str">
            <v>42131-1-002</v>
          </cell>
          <cell r="D707">
            <v>59302</v>
          </cell>
          <cell r="E707">
            <v>593</v>
          </cell>
          <cell r="F707">
            <v>2</v>
          </cell>
          <cell r="G707" t="str">
            <v>APORTACIONES DIVERSAS</v>
          </cell>
          <cell r="H707">
            <v>30000000</v>
          </cell>
          <cell r="I707">
            <v>0</v>
          </cell>
          <cell r="J707">
            <v>17817883.260000002</v>
          </cell>
          <cell r="K707">
            <v>47817883.260000005</v>
          </cell>
          <cell r="L707">
            <v>556569789.70000005</v>
          </cell>
          <cell r="M707">
            <v>0</v>
          </cell>
          <cell r="N707">
            <v>164204182.96000001</v>
          </cell>
          <cell r="O707">
            <v>720773972.66000009</v>
          </cell>
          <cell r="P707">
            <v>75120046.189999998</v>
          </cell>
          <cell r="Q707">
            <v>75251682.109999999</v>
          </cell>
          <cell r="S707">
            <v>150371728.30000001</v>
          </cell>
          <cell r="W707">
            <v>0</v>
          </cell>
          <cell r="X707">
            <v>918963584.22000003</v>
          </cell>
          <cell r="AA707">
            <v>0</v>
          </cell>
          <cell r="AB707">
            <v>918963584.22000003</v>
          </cell>
          <cell r="AE707">
            <v>593</v>
          </cell>
          <cell r="AF707">
            <v>2</v>
          </cell>
          <cell r="AG707" t="str">
            <v>APORTACIONES DIVERSAS</v>
          </cell>
          <cell r="AH707">
            <v>75251682.109999999</v>
          </cell>
          <cell r="AI707">
            <v>918963584.22000003</v>
          </cell>
        </row>
        <row r="708">
          <cell r="A708">
            <v>59303</v>
          </cell>
          <cell r="B708">
            <v>91101</v>
          </cell>
          <cell r="C708" t="str">
            <v>42211-1-001</v>
          </cell>
          <cell r="D708">
            <v>59303</v>
          </cell>
          <cell r="E708">
            <v>593</v>
          </cell>
          <cell r="F708">
            <v>3</v>
          </cell>
          <cell r="G708" t="str">
            <v>PROGRAMAS SRIA.DESARROLLO SUSTENTABLE</v>
          </cell>
          <cell r="H708">
            <v>11278467.99</v>
          </cell>
          <cell r="I708">
            <v>0</v>
          </cell>
          <cell r="J708">
            <v>0</v>
          </cell>
          <cell r="K708">
            <v>11278467.99</v>
          </cell>
          <cell r="L708">
            <v>0</v>
          </cell>
          <cell r="M708">
            <v>0</v>
          </cell>
          <cell r="N708">
            <v>5319930</v>
          </cell>
          <cell r="O708">
            <v>5319930</v>
          </cell>
          <cell r="P708">
            <v>14114145</v>
          </cell>
          <cell r="Q708">
            <v>5489970</v>
          </cell>
          <cell r="S708">
            <v>19604115</v>
          </cell>
          <cell r="W708">
            <v>0</v>
          </cell>
          <cell r="X708">
            <v>36202512.990000002</v>
          </cell>
          <cell r="AA708">
            <v>0</v>
          </cell>
          <cell r="AB708">
            <v>36202512.990000002</v>
          </cell>
          <cell r="AE708">
            <v>593</v>
          </cell>
          <cell r="AF708">
            <v>3</v>
          </cell>
          <cell r="AG708" t="str">
            <v>PROGRAMAS SRIA.DESARROLLO SUSTENTABLE</v>
          </cell>
          <cell r="AH708">
            <v>5489970</v>
          </cell>
          <cell r="AI708">
            <v>36202512.990000002</v>
          </cell>
        </row>
        <row r="709">
          <cell r="A709">
            <v>59304</v>
          </cell>
          <cell r="B709">
            <v>83103</v>
          </cell>
          <cell r="C709" t="str">
            <v>42131-1-003</v>
          </cell>
          <cell r="D709">
            <v>59304</v>
          </cell>
          <cell r="E709">
            <v>593</v>
          </cell>
          <cell r="F709">
            <v>4</v>
          </cell>
          <cell r="G709" t="str">
            <v>CONAGUA</v>
          </cell>
          <cell r="H709">
            <v>5426079</v>
          </cell>
          <cell r="I709">
            <v>0</v>
          </cell>
          <cell r="J709">
            <v>0</v>
          </cell>
          <cell r="K709">
            <v>5426079</v>
          </cell>
          <cell r="L709">
            <v>20000000</v>
          </cell>
          <cell r="M709">
            <v>46573146</v>
          </cell>
          <cell r="N709">
            <v>81408256.890000001</v>
          </cell>
          <cell r="O709">
            <v>147981402.88999999</v>
          </cell>
          <cell r="P709">
            <v>52202934.450000003</v>
          </cell>
          <cell r="Q709">
            <v>74861915.109999999</v>
          </cell>
          <cell r="S709">
            <v>127064849.56</v>
          </cell>
          <cell r="W709">
            <v>0</v>
          </cell>
          <cell r="X709">
            <v>280472331.44999999</v>
          </cell>
          <cell r="AA709">
            <v>0</v>
          </cell>
          <cell r="AB709">
            <v>280472331.44999999</v>
          </cell>
          <cell r="AE709">
            <v>593</v>
          </cell>
          <cell r="AF709">
            <v>4</v>
          </cell>
          <cell r="AG709" t="str">
            <v>CONAGUA</v>
          </cell>
          <cell r="AH709">
            <v>74861915.109999999</v>
          </cell>
          <cell r="AI709">
            <v>280472331.44999999</v>
          </cell>
        </row>
        <row r="710">
          <cell r="A710">
            <v>59305</v>
          </cell>
          <cell r="B710">
            <v>83104</v>
          </cell>
          <cell r="C710" t="str">
            <v>42131-1-004</v>
          </cell>
          <cell r="D710">
            <v>59305</v>
          </cell>
          <cell r="E710">
            <v>593</v>
          </cell>
          <cell r="F710">
            <v>5</v>
          </cell>
          <cell r="G710" t="str">
            <v>CAPUFE</v>
          </cell>
          <cell r="H710">
            <v>103650.67</v>
          </cell>
          <cell r="I710">
            <v>206197.05</v>
          </cell>
          <cell r="J710">
            <v>299629.94</v>
          </cell>
          <cell r="K710">
            <v>609477.65999999992</v>
          </cell>
          <cell r="L710">
            <v>110948.38</v>
          </cell>
          <cell r="M710">
            <v>297280.2</v>
          </cell>
          <cell r="N710">
            <v>207498.13</v>
          </cell>
          <cell r="O710">
            <v>615726.71</v>
          </cell>
          <cell r="P710">
            <v>196876.53</v>
          </cell>
          <cell r="Q710">
            <v>200037.08</v>
          </cell>
          <cell r="S710">
            <v>396913.61</v>
          </cell>
          <cell r="W710">
            <v>0</v>
          </cell>
          <cell r="X710">
            <v>1622117.98</v>
          </cell>
          <cell r="AA710">
            <v>0</v>
          </cell>
          <cell r="AB710">
            <v>1622117.98</v>
          </cell>
          <cell r="AE710">
            <v>593</v>
          </cell>
          <cell r="AF710">
            <v>5</v>
          </cell>
          <cell r="AG710" t="str">
            <v>CAPUFE</v>
          </cell>
          <cell r="AH710">
            <v>200037.08</v>
          </cell>
          <cell r="AI710">
            <v>1622117.98</v>
          </cell>
        </row>
        <row r="711">
          <cell r="A711">
            <v>59306</v>
          </cell>
          <cell r="B711">
            <v>94101</v>
          </cell>
          <cell r="C711" t="str">
            <v>42241-1-001</v>
          </cell>
          <cell r="D711">
            <v>59306</v>
          </cell>
          <cell r="E711">
            <v>593</v>
          </cell>
          <cell r="F711">
            <v>6</v>
          </cell>
          <cell r="G711" t="str">
            <v>BECAS PROBECAT</v>
          </cell>
          <cell r="H711">
            <v>0</v>
          </cell>
          <cell r="I711">
            <v>0</v>
          </cell>
          <cell r="J711">
            <v>0</v>
          </cell>
          <cell r="K711">
            <v>0</v>
          </cell>
          <cell r="L711">
            <v>0</v>
          </cell>
          <cell r="M711">
            <v>0</v>
          </cell>
          <cell r="N711">
            <v>0</v>
          </cell>
          <cell r="O711">
            <v>0</v>
          </cell>
          <cell r="P711">
            <v>0</v>
          </cell>
          <cell r="Q711">
            <v>0</v>
          </cell>
          <cell r="S711">
            <v>0</v>
          </cell>
          <cell r="W711">
            <v>0</v>
          </cell>
          <cell r="X711">
            <v>0</v>
          </cell>
          <cell r="AA711">
            <v>0</v>
          </cell>
          <cell r="AB711">
            <v>0</v>
          </cell>
          <cell r="AE711">
            <v>593</v>
          </cell>
          <cell r="AF711">
            <v>6</v>
          </cell>
          <cell r="AG711" t="str">
            <v>BECAS PROBECAT</v>
          </cell>
          <cell r="AH711">
            <v>0</v>
          </cell>
          <cell r="AI711">
            <v>0</v>
          </cell>
        </row>
        <row r="712">
          <cell r="A712">
            <v>59307</v>
          </cell>
          <cell r="B712">
            <v>94102</v>
          </cell>
          <cell r="C712" t="str">
            <v>42241-1-002</v>
          </cell>
          <cell r="D712">
            <v>59307</v>
          </cell>
          <cell r="E712">
            <v>593</v>
          </cell>
          <cell r="F712">
            <v>7</v>
          </cell>
          <cell r="G712" t="str">
            <v>BECAS PROFSNE</v>
          </cell>
          <cell r="H712">
            <v>0</v>
          </cell>
          <cell r="I712">
            <v>0</v>
          </cell>
          <cell r="J712">
            <v>0</v>
          </cell>
          <cell r="K712">
            <v>0</v>
          </cell>
          <cell r="L712">
            <v>0</v>
          </cell>
          <cell r="M712">
            <v>0</v>
          </cell>
          <cell r="N712">
            <v>0</v>
          </cell>
          <cell r="O712">
            <v>0</v>
          </cell>
          <cell r="P712">
            <v>0</v>
          </cell>
          <cell r="Q712">
            <v>0</v>
          </cell>
          <cell r="S712">
            <v>0</v>
          </cell>
          <cell r="W712">
            <v>0</v>
          </cell>
          <cell r="X712">
            <v>0</v>
          </cell>
          <cell r="AA712">
            <v>0</v>
          </cell>
          <cell r="AB712">
            <v>0</v>
          </cell>
          <cell r="AE712">
            <v>593</v>
          </cell>
          <cell r="AF712">
            <v>7</v>
          </cell>
          <cell r="AG712" t="str">
            <v>BECAS PROFSNE</v>
          </cell>
          <cell r="AH712">
            <v>0</v>
          </cell>
          <cell r="AI712">
            <v>0</v>
          </cell>
        </row>
        <row r="713">
          <cell r="A713">
            <v>59308</v>
          </cell>
          <cell r="B713">
            <v>94103</v>
          </cell>
          <cell r="C713" t="str">
            <v>42241-1-003</v>
          </cell>
          <cell r="D713">
            <v>59308</v>
          </cell>
          <cell r="E713">
            <v>593</v>
          </cell>
          <cell r="F713">
            <v>8</v>
          </cell>
          <cell r="G713" t="str">
            <v>FIDEICOMISO DE APOYO A LOS AHORRADORES</v>
          </cell>
          <cell r="H713">
            <v>0</v>
          </cell>
          <cell r="I713">
            <v>0</v>
          </cell>
          <cell r="J713">
            <v>0</v>
          </cell>
          <cell r="K713">
            <v>0</v>
          </cell>
          <cell r="L713">
            <v>0</v>
          </cell>
          <cell r="M713">
            <v>0</v>
          </cell>
          <cell r="N713">
            <v>0</v>
          </cell>
          <cell r="O713">
            <v>0</v>
          </cell>
          <cell r="P713">
            <v>0</v>
          </cell>
          <cell r="Q713">
            <v>0</v>
          </cell>
          <cell r="S713">
            <v>0</v>
          </cell>
          <cell r="W713">
            <v>0</v>
          </cell>
          <cell r="X713">
            <v>0</v>
          </cell>
          <cell r="AA713">
            <v>0</v>
          </cell>
          <cell r="AB713">
            <v>0</v>
          </cell>
          <cell r="AE713">
            <v>593</v>
          </cell>
          <cell r="AF713">
            <v>8</v>
          </cell>
          <cell r="AG713" t="str">
            <v>FIDEICOMISO DE APOYO A LOS AHORRADORES</v>
          </cell>
          <cell r="AH713">
            <v>0</v>
          </cell>
          <cell r="AI713">
            <v>0</v>
          </cell>
        </row>
        <row r="714">
          <cell r="A714">
            <v>59309</v>
          </cell>
          <cell r="B714">
            <v>91102</v>
          </cell>
          <cell r="C714" t="str">
            <v>42211-1-002</v>
          </cell>
          <cell r="D714">
            <v>59309</v>
          </cell>
          <cell r="E714">
            <v>593</v>
          </cell>
          <cell r="F714">
            <v>9</v>
          </cell>
          <cell r="G714" t="str">
            <v>ALIM.REOS FEDERALES(SOCORRO DE LEY)</v>
          </cell>
          <cell r="H714">
            <v>0</v>
          </cell>
          <cell r="I714">
            <v>0</v>
          </cell>
          <cell r="J714">
            <v>4415050</v>
          </cell>
          <cell r="K714">
            <v>4415050</v>
          </cell>
          <cell r="L714">
            <v>3181450</v>
          </cell>
          <cell r="M714">
            <v>0</v>
          </cell>
          <cell r="N714">
            <v>0</v>
          </cell>
          <cell r="O714">
            <v>3181450</v>
          </cell>
          <cell r="P714">
            <v>9486500</v>
          </cell>
          <cell r="Q714">
            <v>2944400</v>
          </cell>
          <cell r="S714">
            <v>12430900</v>
          </cell>
          <cell r="W714">
            <v>0</v>
          </cell>
          <cell r="X714">
            <v>20027400</v>
          </cell>
          <cell r="AA714">
            <v>0</v>
          </cell>
          <cell r="AB714">
            <v>20027400</v>
          </cell>
          <cell r="AE714">
            <v>593</v>
          </cell>
          <cell r="AF714">
            <v>9</v>
          </cell>
          <cell r="AG714" t="str">
            <v>ALIM.REOS FEDERALES(SOCORRO DE LEY)</v>
          </cell>
          <cell r="AH714">
            <v>2944400</v>
          </cell>
          <cell r="AI714">
            <v>20027400</v>
          </cell>
        </row>
        <row r="715">
          <cell r="A715">
            <v>59310</v>
          </cell>
          <cell r="B715">
            <v>91103</v>
          </cell>
          <cell r="C715" t="str">
            <v>42211-1-003</v>
          </cell>
          <cell r="D715">
            <v>59310</v>
          </cell>
          <cell r="E715">
            <v>593</v>
          </cell>
          <cell r="F715">
            <v>10</v>
          </cell>
          <cell r="G715" t="str">
            <v>FONDO DE APOYO A LA MIC. PEQ. Y MED. EMP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  <cell r="L715">
            <v>0</v>
          </cell>
          <cell r="M715">
            <v>0</v>
          </cell>
          <cell r="N715">
            <v>0</v>
          </cell>
          <cell r="O715">
            <v>0</v>
          </cell>
          <cell r="P715">
            <v>0</v>
          </cell>
          <cell r="Q715">
            <v>0</v>
          </cell>
          <cell r="S715">
            <v>0</v>
          </cell>
          <cell r="W715">
            <v>0</v>
          </cell>
          <cell r="X715">
            <v>0</v>
          </cell>
          <cell r="AA715">
            <v>0</v>
          </cell>
          <cell r="AB715">
            <v>0</v>
          </cell>
          <cell r="AE715">
            <v>593</v>
          </cell>
          <cell r="AF715">
            <v>10</v>
          </cell>
          <cell r="AG715" t="str">
            <v>FONDO DE APOYO A LA MIC. PEQ. Y MED. EMP</v>
          </cell>
          <cell r="AH715">
            <v>0</v>
          </cell>
          <cell r="AI715">
            <v>0</v>
          </cell>
        </row>
        <row r="716">
          <cell r="A716">
            <v>59311</v>
          </cell>
          <cell r="B716">
            <v>91104</v>
          </cell>
          <cell r="C716" t="str">
            <v>42211-1-004</v>
          </cell>
          <cell r="D716">
            <v>59311</v>
          </cell>
          <cell r="E716">
            <v>593</v>
          </cell>
          <cell r="F716">
            <v>11</v>
          </cell>
          <cell r="G716" t="str">
            <v>FONDO DE FOM. A LA INTEG. DE CAD. PROD.</v>
          </cell>
          <cell r="H716">
            <v>0</v>
          </cell>
          <cell r="I716">
            <v>0</v>
          </cell>
          <cell r="J716">
            <v>0</v>
          </cell>
          <cell r="K716">
            <v>0</v>
          </cell>
          <cell r="L716">
            <v>0</v>
          </cell>
          <cell r="M716">
            <v>0</v>
          </cell>
          <cell r="N716">
            <v>0</v>
          </cell>
          <cell r="O716">
            <v>0</v>
          </cell>
          <cell r="P716">
            <v>0</v>
          </cell>
          <cell r="Q716">
            <v>0</v>
          </cell>
          <cell r="S716">
            <v>0</v>
          </cell>
          <cell r="W716">
            <v>0</v>
          </cell>
          <cell r="X716">
            <v>0</v>
          </cell>
          <cell r="AA716">
            <v>0</v>
          </cell>
          <cell r="AB716">
            <v>0</v>
          </cell>
          <cell r="AE716">
            <v>593</v>
          </cell>
          <cell r="AF716">
            <v>11</v>
          </cell>
          <cell r="AG716" t="str">
            <v>FONDO DE FOM. A LA INTEG. DE CAD. PROD.</v>
          </cell>
          <cell r="AH716">
            <v>0</v>
          </cell>
          <cell r="AI716">
            <v>0</v>
          </cell>
        </row>
        <row r="717">
          <cell r="A717">
            <v>59312</v>
          </cell>
          <cell r="B717">
            <v>83105</v>
          </cell>
          <cell r="C717" t="str">
            <v>42131-1-005</v>
          </cell>
          <cell r="D717">
            <v>59312</v>
          </cell>
          <cell r="E717">
            <v>593</v>
          </cell>
          <cell r="F717">
            <v>12</v>
          </cell>
          <cell r="G717" t="str">
            <v>INFRAESTRUC EDUCATIVA NIVEL MEDIO SUP</v>
          </cell>
          <cell r="H717">
            <v>0</v>
          </cell>
          <cell r="I717">
            <v>0</v>
          </cell>
          <cell r="J717">
            <v>0</v>
          </cell>
          <cell r="K717">
            <v>0</v>
          </cell>
          <cell r="L717">
            <v>0</v>
          </cell>
          <cell r="M717">
            <v>0</v>
          </cell>
          <cell r="N717">
            <v>0</v>
          </cell>
          <cell r="O717">
            <v>0</v>
          </cell>
          <cell r="P717">
            <v>0</v>
          </cell>
          <cell r="Q717">
            <v>0</v>
          </cell>
          <cell r="S717">
            <v>0</v>
          </cell>
          <cell r="W717">
            <v>0</v>
          </cell>
          <cell r="X717">
            <v>0</v>
          </cell>
          <cell r="AA717">
            <v>0</v>
          </cell>
          <cell r="AB717">
            <v>0</v>
          </cell>
          <cell r="AE717">
            <v>593</v>
          </cell>
          <cell r="AF717">
            <v>12</v>
          </cell>
          <cell r="AG717" t="str">
            <v>INFRAESTRUC EDUCATIVA NIVEL MEDIO SUP</v>
          </cell>
          <cell r="AH717">
            <v>0</v>
          </cell>
          <cell r="AI717">
            <v>0</v>
          </cell>
        </row>
        <row r="718">
          <cell r="A718">
            <v>59313</v>
          </cell>
          <cell r="B718">
            <v>83106</v>
          </cell>
          <cell r="C718" t="str">
            <v>42131-1-006</v>
          </cell>
          <cell r="D718">
            <v>59313</v>
          </cell>
          <cell r="E718">
            <v>593</v>
          </cell>
          <cell r="F718">
            <v>13</v>
          </cell>
          <cell r="G718" t="str">
            <v>COMISION NACIONAL FORESTAL</v>
          </cell>
          <cell r="H718">
            <v>0</v>
          </cell>
          <cell r="I718">
            <v>0</v>
          </cell>
          <cell r="J718">
            <v>0</v>
          </cell>
          <cell r="K718">
            <v>0</v>
          </cell>
          <cell r="L718">
            <v>0</v>
          </cell>
          <cell r="M718">
            <v>0</v>
          </cell>
          <cell r="N718">
            <v>0</v>
          </cell>
          <cell r="O718">
            <v>0</v>
          </cell>
          <cell r="P718">
            <v>0</v>
          </cell>
          <cell r="Q718">
            <v>0</v>
          </cell>
          <cell r="S718">
            <v>0</v>
          </cell>
          <cell r="W718">
            <v>0</v>
          </cell>
          <cell r="X718">
            <v>0</v>
          </cell>
          <cell r="AA718">
            <v>0</v>
          </cell>
          <cell r="AB718">
            <v>0</v>
          </cell>
          <cell r="AE718">
            <v>593</v>
          </cell>
          <cell r="AF718">
            <v>13</v>
          </cell>
          <cell r="AG718" t="str">
            <v>COMISION NACIONAL FORESTAL</v>
          </cell>
          <cell r="AH718">
            <v>0</v>
          </cell>
          <cell r="AI718">
            <v>0</v>
          </cell>
        </row>
        <row r="719">
          <cell r="A719">
            <v>59314</v>
          </cell>
          <cell r="B719">
            <v>83107</v>
          </cell>
          <cell r="C719" t="str">
            <v>42131-1-007</v>
          </cell>
          <cell r="D719">
            <v>59314</v>
          </cell>
          <cell r="E719">
            <v>593</v>
          </cell>
          <cell r="F719">
            <v>14</v>
          </cell>
          <cell r="G719" t="str">
            <v>PROG.TECNOLOGIAS EDUCATIVAS Y DE LA INF.</v>
          </cell>
          <cell r="H719">
            <v>0</v>
          </cell>
          <cell r="I719">
            <v>0</v>
          </cell>
          <cell r="J719">
            <v>0</v>
          </cell>
          <cell r="K719">
            <v>0</v>
          </cell>
          <cell r="L719">
            <v>0</v>
          </cell>
          <cell r="M719">
            <v>0</v>
          </cell>
          <cell r="N719">
            <v>0</v>
          </cell>
          <cell r="O719">
            <v>0</v>
          </cell>
          <cell r="P719">
            <v>0</v>
          </cell>
          <cell r="Q719">
            <v>0</v>
          </cell>
          <cell r="S719">
            <v>0</v>
          </cell>
          <cell r="W719">
            <v>0</v>
          </cell>
          <cell r="X719">
            <v>0</v>
          </cell>
          <cell r="AA719">
            <v>0</v>
          </cell>
          <cell r="AB719">
            <v>0</v>
          </cell>
          <cell r="AE719">
            <v>593</v>
          </cell>
          <cell r="AF719">
            <v>14</v>
          </cell>
          <cell r="AG719" t="str">
            <v>PROG.TECNOLOGIAS EDUCATIVAS Y DE LA INF.</v>
          </cell>
          <cell r="AH719">
            <v>0</v>
          </cell>
          <cell r="AI719">
            <v>0</v>
          </cell>
        </row>
        <row r="720">
          <cell r="A720">
            <v>59315</v>
          </cell>
          <cell r="B720">
            <v>91105</v>
          </cell>
          <cell r="C720" t="str">
            <v>42211-1-005</v>
          </cell>
          <cell r="D720">
            <v>59315</v>
          </cell>
          <cell r="E720">
            <v>593</v>
          </cell>
          <cell r="F720">
            <v>15</v>
          </cell>
          <cell r="G720" t="str">
            <v>FIDEICOMISO INFRAESTRUCTURA DE LOS EDOS.</v>
          </cell>
          <cell r="H720">
            <v>0</v>
          </cell>
          <cell r="I720">
            <v>0</v>
          </cell>
          <cell r="J720">
            <v>0</v>
          </cell>
          <cell r="K720">
            <v>0</v>
          </cell>
          <cell r="L720">
            <v>0</v>
          </cell>
          <cell r="M720">
            <v>0</v>
          </cell>
          <cell r="N720">
            <v>0</v>
          </cell>
          <cell r="O720">
            <v>0</v>
          </cell>
          <cell r="P720">
            <v>0</v>
          </cell>
          <cell r="Q720">
            <v>0</v>
          </cell>
          <cell r="S720">
            <v>0</v>
          </cell>
          <cell r="W720">
            <v>0</v>
          </cell>
          <cell r="X720">
            <v>0</v>
          </cell>
          <cell r="AA720">
            <v>0</v>
          </cell>
          <cell r="AB720">
            <v>0</v>
          </cell>
          <cell r="AE720">
            <v>593</v>
          </cell>
          <cell r="AF720">
            <v>15</v>
          </cell>
          <cell r="AG720" t="str">
            <v>FIDEICOMISO INFRAESTRUCTURA DE LOS EDOS.</v>
          </cell>
          <cell r="AH720">
            <v>0</v>
          </cell>
          <cell r="AI720">
            <v>0</v>
          </cell>
        </row>
        <row r="721">
          <cell r="A721">
            <v>59316</v>
          </cell>
          <cell r="B721">
            <v>83108</v>
          </cell>
          <cell r="C721" t="str">
            <v>42131-1-008</v>
          </cell>
          <cell r="D721">
            <v>59316</v>
          </cell>
          <cell r="E721">
            <v>593</v>
          </cell>
          <cell r="F721">
            <v>16</v>
          </cell>
          <cell r="G721" t="str">
            <v>CENTRO DE DESARROLLO INFANTIL(CENDIS)</v>
          </cell>
          <cell r="H721">
            <v>0</v>
          </cell>
          <cell r="I721">
            <v>0</v>
          </cell>
          <cell r="J721">
            <v>0</v>
          </cell>
          <cell r="K721">
            <v>0</v>
          </cell>
          <cell r="L721">
            <v>0</v>
          </cell>
          <cell r="M721">
            <v>0</v>
          </cell>
          <cell r="N721">
            <v>0</v>
          </cell>
          <cell r="O721">
            <v>0</v>
          </cell>
          <cell r="P721">
            <v>0</v>
          </cell>
          <cell r="Q721">
            <v>0</v>
          </cell>
          <cell r="S721">
            <v>0</v>
          </cell>
          <cell r="W721">
            <v>0</v>
          </cell>
          <cell r="X721">
            <v>0</v>
          </cell>
          <cell r="AA721">
            <v>0</v>
          </cell>
          <cell r="AB721">
            <v>0</v>
          </cell>
          <cell r="AE721">
            <v>593</v>
          </cell>
          <cell r="AF721">
            <v>16</v>
          </cell>
          <cell r="AG721" t="str">
            <v>CENTRO DE DESARROLLO INFANTIL(CENDIS)</v>
          </cell>
          <cell r="AH721">
            <v>0</v>
          </cell>
          <cell r="AI721">
            <v>0</v>
          </cell>
        </row>
        <row r="722">
          <cell r="A722">
            <v>59317</v>
          </cell>
          <cell r="B722">
            <v>91106</v>
          </cell>
          <cell r="C722" t="str">
            <v>42211-1-006</v>
          </cell>
          <cell r="D722">
            <v>59317</v>
          </cell>
          <cell r="E722">
            <v>593</v>
          </cell>
          <cell r="F722">
            <v>17</v>
          </cell>
          <cell r="G722" t="str">
            <v>FIDEICOMISO INFRA.DE LOS EDOS.PTE.AÑO</v>
          </cell>
          <cell r="H722">
            <v>0</v>
          </cell>
          <cell r="I722">
            <v>0</v>
          </cell>
          <cell r="J722">
            <v>0</v>
          </cell>
          <cell r="K722">
            <v>0</v>
          </cell>
          <cell r="L722">
            <v>0</v>
          </cell>
          <cell r="M722">
            <v>0</v>
          </cell>
          <cell r="N722">
            <v>0</v>
          </cell>
          <cell r="O722">
            <v>0</v>
          </cell>
          <cell r="P722">
            <v>0</v>
          </cell>
          <cell r="Q722">
            <v>0</v>
          </cell>
          <cell r="S722">
            <v>0</v>
          </cell>
          <cell r="W722">
            <v>0</v>
          </cell>
          <cell r="X722">
            <v>0</v>
          </cell>
          <cell r="AA722">
            <v>0</v>
          </cell>
          <cell r="AB722">
            <v>0</v>
          </cell>
          <cell r="AE722">
            <v>593</v>
          </cell>
          <cell r="AF722">
            <v>17</v>
          </cell>
          <cell r="AG722" t="str">
            <v>FIDEICOMISO INFRA.DE LOS EDOS.PTE.AÑO</v>
          </cell>
          <cell r="AH722">
            <v>0</v>
          </cell>
          <cell r="AI722">
            <v>0</v>
          </cell>
        </row>
        <row r="723">
          <cell r="A723">
            <v>59319</v>
          </cell>
          <cell r="B723">
            <v>91107</v>
          </cell>
          <cell r="C723" t="str">
            <v>42211-1-007</v>
          </cell>
          <cell r="D723">
            <v>59319</v>
          </cell>
          <cell r="E723">
            <v>593</v>
          </cell>
          <cell r="F723">
            <v>19</v>
          </cell>
          <cell r="G723" t="str">
            <v>FONDO DE EST.DE ING.DE LAS ENTIDADES FED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  <cell r="S723">
            <v>0</v>
          </cell>
          <cell r="W723">
            <v>0</v>
          </cell>
          <cell r="X723">
            <v>0</v>
          </cell>
          <cell r="AA723">
            <v>0</v>
          </cell>
          <cell r="AB723">
            <v>0</v>
          </cell>
          <cell r="AE723">
            <v>593</v>
          </cell>
          <cell r="AF723">
            <v>19</v>
          </cell>
          <cell r="AG723" t="str">
            <v>FONDO DE EST.DE ING.DE LAS ENTIDADES FED</v>
          </cell>
          <cell r="AH723">
            <v>0</v>
          </cell>
          <cell r="AI723">
            <v>0</v>
          </cell>
        </row>
        <row r="724">
          <cell r="A724">
            <v>59320</v>
          </cell>
          <cell r="B724">
            <v>83109</v>
          </cell>
          <cell r="C724" t="str">
            <v>42131-1-009</v>
          </cell>
          <cell r="D724">
            <v>59320</v>
          </cell>
          <cell r="E724">
            <v>593</v>
          </cell>
          <cell r="F724">
            <v>20</v>
          </cell>
          <cell r="G724" t="str">
            <v>INFRAESTRUCTURA EDUCATIVA (CAPFCE)</v>
          </cell>
          <cell r="H724">
            <v>0</v>
          </cell>
          <cell r="I724">
            <v>0</v>
          </cell>
          <cell r="J724">
            <v>0</v>
          </cell>
          <cell r="K724">
            <v>0</v>
          </cell>
          <cell r="L724">
            <v>0</v>
          </cell>
          <cell r="M724">
            <v>0</v>
          </cell>
          <cell r="N724">
            <v>0</v>
          </cell>
          <cell r="O724">
            <v>0</v>
          </cell>
          <cell r="P724">
            <v>0</v>
          </cell>
          <cell r="Q724">
            <v>0</v>
          </cell>
          <cell r="S724">
            <v>0</v>
          </cell>
          <cell r="W724">
            <v>0</v>
          </cell>
          <cell r="X724">
            <v>0</v>
          </cell>
          <cell r="AA724">
            <v>0</v>
          </cell>
          <cell r="AB724">
            <v>0</v>
          </cell>
          <cell r="AE724">
            <v>593</v>
          </cell>
          <cell r="AF724">
            <v>20</v>
          </cell>
          <cell r="AG724" t="str">
            <v>INFRAESTRUCTURA EDUCATIVA (CAPFCE)</v>
          </cell>
          <cell r="AH724">
            <v>0</v>
          </cell>
          <cell r="AI724">
            <v>0</v>
          </cell>
        </row>
        <row r="725">
          <cell r="A725">
            <v>59321</v>
          </cell>
          <cell r="B725">
            <v>83110</v>
          </cell>
          <cell r="C725" t="str">
            <v>42131-1-010</v>
          </cell>
          <cell r="D725">
            <v>59321</v>
          </cell>
          <cell r="E725">
            <v>593</v>
          </cell>
          <cell r="F725">
            <v>21</v>
          </cell>
          <cell r="G725" t="str">
            <v>OTROS SECRETARIA DE EDUCACION PUBLICA</v>
          </cell>
          <cell r="H725">
            <v>62000</v>
          </cell>
          <cell r="I725">
            <v>334000</v>
          </cell>
          <cell r="J725">
            <v>2221759.4300000002</v>
          </cell>
          <cell r="K725">
            <v>2617759.4300000002</v>
          </cell>
          <cell r="L725">
            <v>31473335</v>
          </cell>
          <cell r="M725">
            <v>29209334.399999999</v>
          </cell>
          <cell r="N725">
            <v>86036368.290000007</v>
          </cell>
          <cell r="O725">
            <v>146719037.69</v>
          </cell>
          <cell r="P725">
            <v>334000</v>
          </cell>
          <cell r="Q725">
            <v>1180603</v>
          </cell>
          <cell r="S725">
            <v>1514603</v>
          </cell>
          <cell r="W725">
            <v>0</v>
          </cell>
          <cell r="X725">
            <v>150851400.12</v>
          </cell>
          <cell r="AA725">
            <v>0</v>
          </cell>
          <cell r="AB725">
            <v>150851400.12</v>
          </cell>
          <cell r="AE725">
            <v>593</v>
          </cell>
          <cell r="AF725">
            <v>21</v>
          </cell>
          <cell r="AG725" t="str">
            <v>OTROS SECRETARIA DE EDUCACION PUBLICA</v>
          </cell>
          <cell r="AH725">
            <v>1180603</v>
          </cell>
          <cell r="AI725">
            <v>150851400.12</v>
          </cell>
        </row>
        <row r="726">
          <cell r="A726">
            <v>59322</v>
          </cell>
          <cell r="B726">
            <v>91108</v>
          </cell>
          <cell r="C726" t="str">
            <v>42211-1-008</v>
          </cell>
          <cell r="D726">
            <v>59322</v>
          </cell>
          <cell r="E726">
            <v>593</v>
          </cell>
          <cell r="F726">
            <v>22</v>
          </cell>
          <cell r="G726" t="str">
            <v>FONDO D/EST.D/INGRESOS ENT.FED.EJER.ANT.</v>
          </cell>
          <cell r="H726">
            <v>0</v>
          </cell>
          <cell r="I726">
            <v>0</v>
          </cell>
          <cell r="J726">
            <v>0</v>
          </cell>
          <cell r="K726">
            <v>0</v>
          </cell>
          <cell r="L726">
            <v>0</v>
          </cell>
          <cell r="M726">
            <v>0</v>
          </cell>
          <cell r="N726">
            <v>0</v>
          </cell>
          <cell r="O726">
            <v>0</v>
          </cell>
          <cell r="P726">
            <v>0</v>
          </cell>
          <cell r="Q726">
            <v>0</v>
          </cell>
          <cell r="S726">
            <v>0</v>
          </cell>
          <cell r="W726">
            <v>0</v>
          </cell>
          <cell r="X726">
            <v>0</v>
          </cell>
          <cell r="AA726">
            <v>0</v>
          </cell>
          <cell r="AB726">
            <v>0</v>
          </cell>
          <cell r="AE726">
            <v>593</v>
          </cell>
          <cell r="AF726">
            <v>22</v>
          </cell>
          <cell r="AG726" t="str">
            <v>FONDO D/EST.D/INGRESOS ENT.FED.EJER.ANT.</v>
          </cell>
          <cell r="AH726">
            <v>0</v>
          </cell>
          <cell r="AI726">
            <v>0</v>
          </cell>
        </row>
        <row r="727">
          <cell r="A727">
            <v>59323</v>
          </cell>
          <cell r="B727">
            <v>91109</v>
          </cell>
          <cell r="C727" t="str">
            <v>42211-1-009</v>
          </cell>
          <cell r="D727">
            <v>59323</v>
          </cell>
          <cell r="E727">
            <v>593</v>
          </cell>
          <cell r="F727">
            <v>23</v>
          </cell>
          <cell r="G727" t="str">
            <v>APOYO FINANCIERO TRANSITORIO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  <cell r="N727">
            <v>0</v>
          </cell>
          <cell r="O727">
            <v>0</v>
          </cell>
          <cell r="P727">
            <v>0</v>
          </cell>
          <cell r="Q727">
            <v>0</v>
          </cell>
          <cell r="S727">
            <v>0</v>
          </cell>
          <cell r="W727">
            <v>0</v>
          </cell>
          <cell r="X727">
            <v>0</v>
          </cell>
          <cell r="AA727">
            <v>0</v>
          </cell>
          <cell r="AB727">
            <v>0</v>
          </cell>
          <cell r="AE727">
            <v>593</v>
          </cell>
          <cell r="AF727">
            <v>23</v>
          </cell>
          <cell r="AG727" t="str">
            <v>APOYO FINANCIERO TRANSITORIO</v>
          </cell>
          <cell r="AH727">
            <v>0</v>
          </cell>
          <cell r="AI727">
            <v>0</v>
          </cell>
        </row>
        <row r="728">
          <cell r="A728">
            <v>59324</v>
          </cell>
          <cell r="B728">
            <v>83111</v>
          </cell>
          <cell r="C728" t="str">
            <v>42131-1-011</v>
          </cell>
          <cell r="D728">
            <v>59324</v>
          </cell>
          <cell r="E728">
            <v>593</v>
          </cell>
          <cell r="F728">
            <v>24</v>
          </cell>
          <cell r="G728" t="str">
            <v>FONDO METROPOLITANO</v>
          </cell>
          <cell r="H728">
            <v>0</v>
          </cell>
          <cell r="I728">
            <v>0</v>
          </cell>
          <cell r="J728">
            <v>0</v>
          </cell>
          <cell r="K728">
            <v>0</v>
          </cell>
          <cell r="L728">
            <v>0</v>
          </cell>
          <cell r="M728">
            <v>0</v>
          </cell>
          <cell r="N728">
            <v>0</v>
          </cell>
          <cell r="O728">
            <v>0</v>
          </cell>
          <cell r="P728">
            <v>0</v>
          </cell>
          <cell r="Q728">
            <v>758000000</v>
          </cell>
          <cell r="S728">
            <v>758000000</v>
          </cell>
          <cell r="W728">
            <v>0</v>
          </cell>
          <cell r="X728">
            <v>758000000</v>
          </cell>
          <cell r="AA728">
            <v>0</v>
          </cell>
          <cell r="AB728">
            <v>758000000</v>
          </cell>
          <cell r="AE728">
            <v>593</v>
          </cell>
          <cell r="AF728">
            <v>24</v>
          </cell>
          <cell r="AG728" t="str">
            <v>FONDO METROPOLITANO</v>
          </cell>
          <cell r="AH728">
            <v>758000000</v>
          </cell>
          <cell r="AI728">
            <v>758000000</v>
          </cell>
        </row>
        <row r="729">
          <cell r="A729">
            <v>59325</v>
          </cell>
          <cell r="B729">
            <v>83112</v>
          </cell>
          <cell r="C729" t="str">
            <v>42131-1-012</v>
          </cell>
          <cell r="D729">
            <v>59325</v>
          </cell>
          <cell r="E729">
            <v>593</v>
          </cell>
          <cell r="F729">
            <v>25</v>
          </cell>
          <cell r="G729" t="str">
            <v>PROGRAMA DESARROLLO REGIONAL</v>
          </cell>
          <cell r="H729">
            <v>0</v>
          </cell>
          <cell r="I729">
            <v>0</v>
          </cell>
          <cell r="J729">
            <v>0</v>
          </cell>
          <cell r="K729">
            <v>0</v>
          </cell>
          <cell r="L729">
            <v>0</v>
          </cell>
          <cell r="M729">
            <v>0</v>
          </cell>
          <cell r="N729">
            <v>0</v>
          </cell>
          <cell r="O729">
            <v>0</v>
          </cell>
          <cell r="P729">
            <v>0</v>
          </cell>
          <cell r="Q729">
            <v>0</v>
          </cell>
          <cell r="S729">
            <v>0</v>
          </cell>
          <cell r="W729">
            <v>0</v>
          </cell>
          <cell r="X729">
            <v>0</v>
          </cell>
          <cell r="AA729">
            <v>0</v>
          </cell>
          <cell r="AB729">
            <v>0</v>
          </cell>
          <cell r="AE729">
            <v>593</v>
          </cell>
          <cell r="AF729">
            <v>25</v>
          </cell>
          <cell r="AG729" t="str">
            <v>PROGRAMA DESARROLLO REGIONAL</v>
          </cell>
          <cell r="AH729">
            <v>0</v>
          </cell>
          <cell r="AI729">
            <v>0</v>
          </cell>
        </row>
        <row r="730">
          <cell r="A730">
            <v>59326</v>
          </cell>
          <cell r="B730">
            <v>83113</v>
          </cell>
          <cell r="C730" t="str">
            <v>42131-1-013</v>
          </cell>
          <cell r="D730">
            <v>59326</v>
          </cell>
          <cell r="E730">
            <v>593</v>
          </cell>
          <cell r="F730">
            <v>26</v>
          </cell>
          <cell r="G730" t="str">
            <v>PROGRAMAS SERVICIOS DE SALUD</v>
          </cell>
          <cell r="H730">
            <v>3411880.52</v>
          </cell>
          <cell r="I730">
            <v>116170419.88</v>
          </cell>
          <cell r="J730">
            <v>148446492.47999999</v>
          </cell>
          <cell r="K730">
            <v>268028792.88</v>
          </cell>
          <cell r="L730">
            <v>8825089.8000000007</v>
          </cell>
          <cell r="M730">
            <v>-236494758.44999999</v>
          </cell>
          <cell r="N730">
            <v>47936934.640000001</v>
          </cell>
          <cell r="O730">
            <v>-179732734.00999999</v>
          </cell>
          <cell r="P730">
            <v>32868977.149999999</v>
          </cell>
          <cell r="Q730">
            <v>33823244.409999996</v>
          </cell>
          <cell r="S730">
            <v>66692221.559999995</v>
          </cell>
          <cell r="W730">
            <v>0</v>
          </cell>
          <cell r="X730">
            <v>154988280.43000001</v>
          </cell>
          <cell r="AA730">
            <v>0</v>
          </cell>
          <cell r="AB730">
            <v>154988280.43000001</v>
          </cell>
          <cell r="AE730">
            <v>593</v>
          </cell>
          <cell r="AF730">
            <v>26</v>
          </cell>
          <cell r="AG730" t="str">
            <v>PROGRAMAS SERVICIOS DE SALUD</v>
          </cell>
          <cell r="AH730">
            <v>33823244.409999996</v>
          </cell>
          <cell r="AI730">
            <v>154988280.43000001</v>
          </cell>
        </row>
        <row r="731">
          <cell r="A731">
            <v>59327</v>
          </cell>
          <cell r="B731">
            <v>91110</v>
          </cell>
          <cell r="C731" t="str">
            <v>42211-1-010</v>
          </cell>
          <cell r="D731">
            <v>59327</v>
          </cell>
          <cell r="E731">
            <v>593</v>
          </cell>
          <cell r="F731">
            <v>27</v>
          </cell>
          <cell r="G731" t="str">
            <v>PROG.P/LA FIS.DEL GTO.FED.(PROFIS)</v>
          </cell>
          <cell r="H731">
            <v>0</v>
          </cell>
          <cell r="I731">
            <v>0</v>
          </cell>
          <cell r="J731">
            <v>0</v>
          </cell>
          <cell r="K731">
            <v>0</v>
          </cell>
          <cell r="L731">
            <v>0</v>
          </cell>
          <cell r="M731">
            <v>2271110</v>
          </cell>
          <cell r="N731">
            <v>454222</v>
          </cell>
          <cell r="O731">
            <v>2725332</v>
          </cell>
          <cell r="P731">
            <v>454222</v>
          </cell>
          <cell r="Q731">
            <v>454222</v>
          </cell>
          <cell r="S731">
            <v>908444</v>
          </cell>
          <cell r="W731">
            <v>0</v>
          </cell>
          <cell r="X731">
            <v>3633776</v>
          </cell>
          <cell r="AA731">
            <v>0</v>
          </cell>
          <cell r="AB731">
            <v>3633776</v>
          </cell>
          <cell r="AE731">
            <v>593</v>
          </cell>
          <cell r="AF731">
            <v>27</v>
          </cell>
          <cell r="AG731" t="str">
            <v>PROG.P/LA FIS.DEL GTO.FED.(PROFIS)</v>
          </cell>
          <cell r="AH731">
            <v>454222</v>
          </cell>
          <cell r="AI731">
            <v>3633776</v>
          </cell>
        </row>
        <row r="732">
          <cell r="A732">
            <v>59328</v>
          </cell>
          <cell r="B732">
            <v>91111</v>
          </cell>
          <cell r="C732" t="str">
            <v>42211-1-011</v>
          </cell>
          <cell r="D732">
            <v>59328</v>
          </cell>
          <cell r="E732">
            <v>593</v>
          </cell>
          <cell r="F732">
            <v>28</v>
          </cell>
          <cell r="G732" t="str">
            <v>PROG.P/EL DES.IND.SOFTWARE(PROSOFT)</v>
          </cell>
          <cell r="H732">
            <v>0</v>
          </cell>
          <cell r="I732">
            <v>0</v>
          </cell>
          <cell r="J732">
            <v>0</v>
          </cell>
          <cell r="K732">
            <v>0</v>
          </cell>
          <cell r="L732">
            <v>0</v>
          </cell>
          <cell r="M732">
            <v>0</v>
          </cell>
          <cell r="N732">
            <v>0</v>
          </cell>
          <cell r="O732">
            <v>0</v>
          </cell>
          <cell r="P732">
            <v>23566368.800000001</v>
          </cell>
          <cell r="Q732">
            <v>10962981.5</v>
          </cell>
          <cell r="S732">
            <v>34529350.299999997</v>
          </cell>
          <cell r="W732">
            <v>0</v>
          </cell>
          <cell r="X732">
            <v>34529350.299999997</v>
          </cell>
          <cell r="AA732">
            <v>0</v>
          </cell>
          <cell r="AB732">
            <v>34529350.299999997</v>
          </cell>
          <cell r="AE732">
            <v>593</v>
          </cell>
          <cell r="AF732">
            <v>28</v>
          </cell>
          <cell r="AG732" t="str">
            <v>PROG.P/EL DES.IND.SOFTWARE(PROSOFT)</v>
          </cell>
          <cell r="AH732">
            <v>10962981.5</v>
          </cell>
          <cell r="AI732">
            <v>34529350.299999997</v>
          </cell>
        </row>
        <row r="733">
          <cell r="A733">
            <v>59329</v>
          </cell>
          <cell r="B733">
            <v>83114</v>
          </cell>
          <cell r="C733" t="str">
            <v>42131-1-014</v>
          </cell>
          <cell r="D733">
            <v>59329</v>
          </cell>
          <cell r="E733">
            <v>593</v>
          </cell>
          <cell r="F733">
            <v>29</v>
          </cell>
          <cell r="G733" t="str">
            <v>SEGURIDAD PUBLICA SUB.MPIO MTY RAMO 36</v>
          </cell>
          <cell r="H733">
            <v>0</v>
          </cell>
          <cell r="I733">
            <v>0</v>
          </cell>
          <cell r="J733">
            <v>0</v>
          </cell>
          <cell r="K733">
            <v>0</v>
          </cell>
          <cell r="L733">
            <v>0</v>
          </cell>
          <cell r="M733">
            <v>73752772.739999995</v>
          </cell>
          <cell r="N733">
            <v>0</v>
          </cell>
          <cell r="O733">
            <v>73752772.739999995</v>
          </cell>
          <cell r="P733">
            <v>0</v>
          </cell>
          <cell r="Q733">
            <v>0</v>
          </cell>
          <cell r="S733">
            <v>0</v>
          </cell>
          <cell r="W733">
            <v>0</v>
          </cell>
          <cell r="X733">
            <v>73752772.739999995</v>
          </cell>
          <cell r="AA733">
            <v>0</v>
          </cell>
          <cell r="AB733">
            <v>73752772.739999995</v>
          </cell>
          <cell r="AE733">
            <v>593</v>
          </cell>
          <cell r="AF733">
            <v>29</v>
          </cell>
          <cell r="AG733" t="str">
            <v>SEGURIDAD PUBLICA SUB.MPIO MTY RAMO 36</v>
          </cell>
          <cell r="AH733">
            <v>0</v>
          </cell>
          <cell r="AI733">
            <v>73752772.739999995</v>
          </cell>
        </row>
        <row r="734">
          <cell r="A734">
            <v>59330</v>
          </cell>
          <cell r="B734">
            <v>83115</v>
          </cell>
          <cell r="C734" t="str">
            <v>42131-1-015</v>
          </cell>
          <cell r="D734">
            <v>59330</v>
          </cell>
          <cell r="E734">
            <v>593</v>
          </cell>
          <cell r="F734">
            <v>30</v>
          </cell>
          <cell r="G734" t="str">
            <v>(CECYTE)COLEGIO DE ESTUDIOS CIENT Y TECN</v>
          </cell>
          <cell r="H734">
            <v>14913887</v>
          </cell>
          <cell r="I734">
            <v>8185854</v>
          </cell>
          <cell r="J734">
            <v>3773218</v>
          </cell>
          <cell r="K734">
            <v>26872959</v>
          </cell>
          <cell r="L734">
            <v>5867960</v>
          </cell>
          <cell r="M734">
            <v>6722012</v>
          </cell>
          <cell r="N734">
            <v>16651688</v>
          </cell>
          <cell r="O734">
            <v>29241660</v>
          </cell>
          <cell r="P734">
            <v>4008049.62</v>
          </cell>
          <cell r="Q734">
            <v>10128223</v>
          </cell>
          <cell r="S734">
            <v>14136272.620000001</v>
          </cell>
          <cell r="W734">
            <v>0</v>
          </cell>
          <cell r="X734">
            <v>70250891.620000005</v>
          </cell>
          <cell r="AA734">
            <v>0</v>
          </cell>
          <cell r="AB734">
            <v>70250891.620000005</v>
          </cell>
          <cell r="AE734">
            <v>593</v>
          </cell>
          <cell r="AF734">
            <v>30</v>
          </cell>
          <cell r="AG734" t="str">
            <v>(CECYTE)COLEGIO DE ESTUDIOS CIENT Y TECN</v>
          </cell>
          <cell r="AH734">
            <v>10128223</v>
          </cell>
          <cell r="AI734">
            <v>70250891.620000005</v>
          </cell>
        </row>
        <row r="735">
          <cell r="A735">
            <v>59331</v>
          </cell>
          <cell r="B735">
            <v>83116</v>
          </cell>
          <cell r="C735" t="str">
            <v>42131-1-016</v>
          </cell>
          <cell r="D735">
            <v>59331</v>
          </cell>
          <cell r="E735">
            <v>593</v>
          </cell>
          <cell r="F735">
            <v>31</v>
          </cell>
          <cell r="G735" t="str">
            <v>(ICET)INST.DE CAP.Y EDUCACION P/EL TRAB.</v>
          </cell>
          <cell r="H735">
            <v>4207557</v>
          </cell>
          <cell r="I735">
            <v>2643302</v>
          </cell>
          <cell r="J735">
            <v>2643302</v>
          </cell>
          <cell r="K735">
            <v>9494161</v>
          </cell>
          <cell r="L735">
            <v>3034365</v>
          </cell>
          <cell r="M735">
            <v>6410943</v>
          </cell>
          <cell r="N735">
            <v>2643302</v>
          </cell>
          <cell r="O735">
            <v>12088610</v>
          </cell>
          <cell r="P735">
            <v>2643302</v>
          </cell>
          <cell r="Q735">
            <v>3964644</v>
          </cell>
          <cell r="S735">
            <v>6607946</v>
          </cell>
          <cell r="W735">
            <v>0</v>
          </cell>
          <cell r="X735">
            <v>28190717</v>
          </cell>
          <cell r="AA735">
            <v>0</v>
          </cell>
          <cell r="AB735">
            <v>28190717</v>
          </cell>
          <cell r="AE735">
            <v>593</v>
          </cell>
          <cell r="AF735">
            <v>31</v>
          </cell>
          <cell r="AG735" t="str">
            <v>(ICET)INST.DE CAP.Y EDUCACION P/EL TRAB.</v>
          </cell>
          <cell r="AH735">
            <v>3964644</v>
          </cell>
          <cell r="AI735">
            <v>28190717</v>
          </cell>
        </row>
        <row r="736">
          <cell r="A736">
            <v>59332</v>
          </cell>
          <cell r="B736">
            <v>83117</v>
          </cell>
          <cell r="C736" t="str">
            <v>42131-1-017</v>
          </cell>
          <cell r="E736">
            <v>593</v>
          </cell>
          <cell r="F736">
            <v>32</v>
          </cell>
          <cell r="G736" t="str">
            <v>PROGRAMA DE ACTUALIZACION Y REGISTR(PAR)</v>
          </cell>
          <cell r="H736">
            <v>7881598</v>
          </cell>
          <cell r="I736">
            <v>0</v>
          </cell>
          <cell r="J736">
            <v>0</v>
          </cell>
          <cell r="K736">
            <v>7881598</v>
          </cell>
          <cell r="L736">
            <v>0</v>
          </cell>
          <cell r="M736">
            <v>0</v>
          </cell>
          <cell r="N736">
            <v>0</v>
          </cell>
          <cell r="O736">
            <v>0</v>
          </cell>
          <cell r="P736">
            <v>0</v>
          </cell>
          <cell r="Q736">
            <v>9117635</v>
          </cell>
          <cell r="S736">
            <v>9117635</v>
          </cell>
          <cell r="W736">
            <v>0</v>
          </cell>
          <cell r="X736">
            <v>16999233</v>
          </cell>
          <cell r="AA736">
            <v>0</v>
          </cell>
          <cell r="AB736">
            <v>16999233</v>
          </cell>
          <cell r="AE736">
            <v>593</v>
          </cell>
          <cell r="AF736">
            <v>32</v>
          </cell>
          <cell r="AG736" t="str">
            <v>PROGRAMA DE ACTUALIZACION Y REGISTR(PAR)</v>
          </cell>
          <cell r="AH736">
            <v>9117635</v>
          </cell>
          <cell r="AI736">
            <v>16999233</v>
          </cell>
        </row>
        <row r="737">
          <cell r="A737">
            <v>59333</v>
          </cell>
          <cell r="B737">
            <v>83118</v>
          </cell>
          <cell r="C737" t="str">
            <v>42131-1-018</v>
          </cell>
          <cell r="E737">
            <v>593</v>
          </cell>
          <cell r="F737">
            <v>33</v>
          </cell>
          <cell r="G737" t="str">
            <v>FONDO NACIONAL DE INFRAESTRUCTU(FONADIN)</v>
          </cell>
          <cell r="H737">
            <v>0</v>
          </cell>
          <cell r="I737">
            <v>91485397.620000005</v>
          </cell>
          <cell r="J737">
            <v>9530054.9499999993</v>
          </cell>
          <cell r="K737">
            <v>101015452.57000001</v>
          </cell>
          <cell r="L737">
            <v>15905952.9</v>
          </cell>
          <cell r="M737">
            <v>0</v>
          </cell>
          <cell r="N737">
            <v>55411298.130000003</v>
          </cell>
          <cell r="O737">
            <v>71317251.030000001</v>
          </cell>
          <cell r="P737">
            <v>2736958.28</v>
          </cell>
          <cell r="Q737">
            <v>55846016.719999999</v>
          </cell>
          <cell r="S737">
            <v>58582975</v>
          </cell>
          <cell r="W737">
            <v>0</v>
          </cell>
          <cell r="X737">
            <v>230915678.60000002</v>
          </cell>
          <cell r="AA737">
            <v>0</v>
          </cell>
          <cell r="AB737">
            <v>230915678.59999999</v>
          </cell>
          <cell r="AE737">
            <v>593</v>
          </cell>
          <cell r="AF737">
            <v>33</v>
          </cell>
          <cell r="AG737" t="str">
            <v>FONDO NACIONAL DE INFRAESTRUCTU(FONADIN)</v>
          </cell>
          <cell r="AH737">
            <v>55846016.719999999</v>
          </cell>
          <cell r="AI737">
            <v>230915678.59999999</v>
          </cell>
        </row>
        <row r="738">
          <cell r="A738">
            <v>59334</v>
          </cell>
          <cell r="B738">
            <v>83119</v>
          </cell>
          <cell r="C738" t="str">
            <v>42131-1-019</v>
          </cell>
          <cell r="E738">
            <v>593</v>
          </cell>
          <cell r="F738">
            <v>34</v>
          </cell>
          <cell r="G738" t="str">
            <v>FONDO P/LA RECONST DE ENTID.FED(FONAREC)</v>
          </cell>
          <cell r="H738">
            <v>1403895809</v>
          </cell>
          <cell r="I738">
            <v>0</v>
          </cell>
          <cell r="J738">
            <v>0</v>
          </cell>
          <cell r="K738">
            <v>1403895809</v>
          </cell>
          <cell r="L738">
            <v>0</v>
          </cell>
          <cell r="M738">
            <v>0</v>
          </cell>
          <cell r="N738">
            <v>0</v>
          </cell>
          <cell r="O738">
            <v>0</v>
          </cell>
          <cell r="P738">
            <v>0</v>
          </cell>
          <cell r="Q738">
            <v>0</v>
          </cell>
          <cell r="S738">
            <v>0</v>
          </cell>
          <cell r="W738">
            <v>0</v>
          </cell>
          <cell r="X738">
            <v>1403895809</v>
          </cell>
          <cell r="AA738">
            <v>0</v>
          </cell>
          <cell r="AB738">
            <v>1403895809</v>
          </cell>
          <cell r="AE738">
            <v>593</v>
          </cell>
          <cell r="AF738">
            <v>34</v>
          </cell>
          <cell r="AG738" t="str">
            <v>FONDO P/LA RECONST DE ENTID.FED(FONAREC)</v>
          </cell>
          <cell r="AH738">
            <v>0</v>
          </cell>
          <cell r="AI738">
            <v>1403895809</v>
          </cell>
        </row>
        <row r="739">
          <cell r="A739">
            <v>59335</v>
          </cell>
          <cell r="B739">
            <v>83120</v>
          </cell>
          <cell r="C739">
            <v>0</v>
          </cell>
          <cell r="E739">
            <v>593</v>
          </cell>
          <cell r="F739">
            <v>35</v>
          </cell>
          <cell r="G739" t="str">
            <v>PROGRAMA SEGURO POPULAR</v>
          </cell>
          <cell r="H739">
            <v>0</v>
          </cell>
          <cell r="I739">
            <v>0</v>
          </cell>
          <cell r="J739">
            <v>0</v>
          </cell>
          <cell r="K739">
            <v>0</v>
          </cell>
          <cell r="L739">
            <v>0</v>
          </cell>
          <cell r="M739">
            <v>253557055.44999999</v>
          </cell>
          <cell r="N739">
            <v>251908702.56999999</v>
          </cell>
          <cell r="O739">
            <v>505465758.01999998</v>
          </cell>
          <cell r="P739">
            <v>196444264.49000001</v>
          </cell>
          <cell r="Q739">
            <v>0</v>
          </cell>
          <cell r="S739">
            <v>196444264.49000001</v>
          </cell>
          <cell r="W739">
            <v>0</v>
          </cell>
          <cell r="X739">
            <v>701910022.50999999</v>
          </cell>
          <cell r="AA739">
            <v>0</v>
          </cell>
          <cell r="AB739">
            <v>701910022.50999999</v>
          </cell>
          <cell r="AE739">
            <v>593</v>
          </cell>
          <cell r="AF739">
            <v>35</v>
          </cell>
          <cell r="AG739" t="str">
            <v>PROGRAMA SEGURO POPULAR</v>
          </cell>
          <cell r="AH739">
            <v>0</v>
          </cell>
          <cell r="AI739">
            <v>701910022.50999999</v>
          </cell>
        </row>
        <row r="740">
          <cell r="A740">
            <v>59400</v>
          </cell>
          <cell r="B740">
            <v>91112</v>
          </cell>
          <cell r="C740" t="str">
            <v>42211-1-012</v>
          </cell>
          <cell r="D740">
            <v>59400</v>
          </cell>
          <cell r="E740">
            <v>594</v>
          </cell>
          <cell r="F740">
            <v>0</v>
          </cell>
          <cell r="G740" t="str">
            <v>DEVOLUCION DE APORTACIONES FEDERALES</v>
          </cell>
          <cell r="H740">
            <v>0</v>
          </cell>
          <cell r="I740">
            <v>0</v>
          </cell>
          <cell r="J740">
            <v>0</v>
          </cell>
          <cell r="K740">
            <v>0</v>
          </cell>
          <cell r="L740">
            <v>0</v>
          </cell>
          <cell r="M740">
            <v>0</v>
          </cell>
          <cell r="N740">
            <v>0</v>
          </cell>
          <cell r="O740">
            <v>0</v>
          </cell>
          <cell r="P740">
            <v>0</v>
          </cell>
          <cell r="Q740">
            <v>0</v>
          </cell>
          <cell r="S740">
            <v>0</v>
          </cell>
          <cell r="W740">
            <v>0</v>
          </cell>
          <cell r="X740">
            <v>0</v>
          </cell>
          <cell r="AA740">
            <v>0</v>
          </cell>
          <cell r="AB740">
            <v>0</v>
          </cell>
          <cell r="AE740">
            <v>594</v>
          </cell>
          <cell r="AF740">
            <v>0</v>
          </cell>
          <cell r="AG740" t="str">
            <v>DEVOLUCION DE APORTACIONES FEDERALES</v>
          </cell>
          <cell r="AH740">
            <v>0</v>
          </cell>
          <cell r="AI740">
            <v>0</v>
          </cell>
        </row>
        <row r="741">
          <cell r="A741">
            <v>0</v>
          </cell>
          <cell r="B741" t="e">
            <v>#N/A</v>
          </cell>
          <cell r="C741" t="e">
            <v>#N/A</v>
          </cell>
          <cell r="D741">
            <v>0</v>
          </cell>
          <cell r="E741">
            <v>0</v>
          </cell>
          <cell r="F741">
            <v>0</v>
          </cell>
          <cell r="G741" t="str">
            <v>SUB TOTAL PARTICIPACIONES</v>
          </cell>
          <cell r="H741">
            <v>5792201504.1000004</v>
          </cell>
          <cell r="I741">
            <v>4248952841.77</v>
          </cell>
          <cell r="J741">
            <v>3639146747.0999999</v>
          </cell>
          <cell r="K741">
            <v>13680301092.970001</v>
          </cell>
          <cell r="L741">
            <v>3991100544.48</v>
          </cell>
          <cell r="M741">
            <v>3541500812.7199998</v>
          </cell>
          <cell r="N741">
            <v>4225064337.96</v>
          </cell>
          <cell r="O741">
            <v>11757665695.16</v>
          </cell>
          <cell r="P741">
            <v>4552726256.4099998</v>
          </cell>
          <cell r="Q741">
            <v>3787780112.6799998</v>
          </cell>
          <cell r="S741">
            <v>8340506369.0900002</v>
          </cell>
          <cell r="W741">
            <v>0</v>
          </cell>
          <cell r="X741">
            <v>33778473157.220001</v>
          </cell>
          <cell r="AA741">
            <v>0</v>
          </cell>
          <cell r="AB741">
            <v>33778473157.220001</v>
          </cell>
          <cell r="AE741">
            <v>0</v>
          </cell>
          <cell r="AF741">
            <v>0</v>
          </cell>
          <cell r="AG741" t="str">
            <v>SUB TOTAL PARTICIPACIONES</v>
          </cell>
          <cell r="AH741">
            <v>3787780112.6799998</v>
          </cell>
          <cell r="AI741">
            <v>33778473157.220001</v>
          </cell>
        </row>
        <row r="742">
          <cell r="A742">
            <v>0</v>
          </cell>
          <cell r="B742" t="e">
            <v>#N/A</v>
          </cell>
          <cell r="C742" t="e">
            <v>#N/A</v>
          </cell>
          <cell r="D742">
            <v>0</v>
          </cell>
          <cell r="E742">
            <v>0</v>
          </cell>
          <cell r="F742">
            <v>0</v>
          </cell>
          <cell r="G742" t="str">
            <v>TOTAL PRESUPUESTAL</v>
          </cell>
          <cell r="H742">
            <v>7029372368.6300001</v>
          </cell>
          <cell r="I742">
            <v>5019884061.0600004</v>
          </cell>
          <cell r="J742">
            <v>6275618857.6400003</v>
          </cell>
          <cell r="K742">
            <v>18324875287.330002</v>
          </cell>
          <cell r="L742">
            <v>4660810145.5799999</v>
          </cell>
          <cell r="M742">
            <v>5631147428.3900003</v>
          </cell>
          <cell r="N742">
            <v>6247086151.1700001</v>
          </cell>
          <cell r="O742">
            <v>16539043725.140001</v>
          </cell>
          <cell r="P742">
            <v>5717699268.25</v>
          </cell>
          <cell r="Q742">
            <v>6098592629.2700005</v>
          </cell>
          <cell r="S742">
            <v>11816291897.52</v>
          </cell>
          <cell r="W742">
            <v>0</v>
          </cell>
          <cell r="X742">
            <v>46680210909.990005</v>
          </cell>
          <cell r="AA742">
            <v>0</v>
          </cell>
          <cell r="AB742">
            <v>46680210909.989998</v>
          </cell>
          <cell r="AE742">
            <v>0</v>
          </cell>
          <cell r="AF742">
            <v>0</v>
          </cell>
          <cell r="AG742" t="str">
            <v>TOTAL PRESUPUESTAL</v>
          </cell>
          <cell r="AH742">
            <v>6098592629.2700005</v>
          </cell>
          <cell r="AI742">
            <v>46680210909.989998</v>
          </cell>
        </row>
        <row r="743">
          <cell r="A743">
            <v>0</v>
          </cell>
          <cell r="B743" t="e">
            <v>#N/A</v>
          </cell>
          <cell r="C743" t="e">
            <v>#N/A</v>
          </cell>
          <cell r="D743">
            <v>0</v>
          </cell>
          <cell r="E743">
            <v>0</v>
          </cell>
          <cell r="F743">
            <v>0</v>
          </cell>
          <cell r="G743" t="str">
            <v>INGRESOS EXTRAORDINARIOS AJENOS</v>
          </cell>
          <cell r="H743">
            <v>0</v>
          </cell>
          <cell r="I743">
            <v>0</v>
          </cell>
          <cell r="J743">
            <v>0</v>
          </cell>
          <cell r="K743">
            <v>0</v>
          </cell>
          <cell r="L743">
            <v>0</v>
          </cell>
          <cell r="M743">
            <v>0</v>
          </cell>
          <cell r="N743">
            <v>0</v>
          </cell>
          <cell r="O743">
            <v>0</v>
          </cell>
          <cell r="P743">
            <v>0</v>
          </cell>
          <cell r="Q743">
            <v>0</v>
          </cell>
          <cell r="S743">
            <v>0</v>
          </cell>
          <cell r="W743">
            <v>0</v>
          </cell>
          <cell r="X743">
            <v>0</v>
          </cell>
          <cell r="AA743">
            <v>0</v>
          </cell>
          <cell r="AB743">
            <v>0</v>
          </cell>
          <cell r="AE743">
            <v>0</v>
          </cell>
          <cell r="AF743">
            <v>0</v>
          </cell>
          <cell r="AG743" t="str">
            <v>INGRESOS EXTRAORDINARIOS AJENOS</v>
          </cell>
          <cell r="AH743">
            <v>0</v>
          </cell>
          <cell r="AI743">
            <v>0</v>
          </cell>
        </row>
        <row r="744">
          <cell r="A744">
            <v>61000</v>
          </cell>
          <cell r="B744" t="e">
            <v>#N/A</v>
          </cell>
          <cell r="C744" t="e">
            <v>#N/A</v>
          </cell>
          <cell r="D744">
            <v>61000</v>
          </cell>
          <cell r="E744">
            <v>610</v>
          </cell>
          <cell r="F744">
            <v>0</v>
          </cell>
          <cell r="G744" t="str">
            <v>REINTEGROS APLICABLES A EGRESOS</v>
          </cell>
          <cell r="H744">
            <v>0</v>
          </cell>
          <cell r="I744">
            <v>4245992.87</v>
          </cell>
          <cell r="J744">
            <v>-4245992.87</v>
          </cell>
          <cell r="K744">
            <v>0</v>
          </cell>
          <cell r="L744">
            <v>0</v>
          </cell>
          <cell r="M744">
            <v>0</v>
          </cell>
          <cell r="N744">
            <v>0</v>
          </cell>
          <cell r="O744">
            <v>0</v>
          </cell>
          <cell r="P744">
            <v>0</v>
          </cell>
          <cell r="Q744">
            <v>0</v>
          </cell>
          <cell r="S744">
            <v>0</v>
          </cell>
          <cell r="W744">
            <v>0</v>
          </cell>
          <cell r="X744">
            <v>0</v>
          </cell>
          <cell r="AA744">
            <v>0</v>
          </cell>
          <cell r="AB744">
            <v>0</v>
          </cell>
          <cell r="AE744">
            <v>610</v>
          </cell>
          <cell r="AF744">
            <v>0</v>
          </cell>
          <cell r="AG744" t="str">
            <v>REINTEGROS APLICABLES A EGRESOS</v>
          </cell>
          <cell r="AH744">
            <v>0</v>
          </cell>
          <cell r="AI744">
            <v>0</v>
          </cell>
        </row>
        <row r="745">
          <cell r="A745">
            <v>62300</v>
          </cell>
          <cell r="B745" t="e">
            <v>#N/A</v>
          </cell>
          <cell r="C745" t="e">
            <v>#N/A</v>
          </cell>
          <cell r="D745">
            <v>62300</v>
          </cell>
          <cell r="E745">
            <v>623</v>
          </cell>
          <cell r="F745">
            <v>0</v>
          </cell>
          <cell r="G745" t="str">
            <v>DONATIVOS AJENOS</v>
          </cell>
          <cell r="H745">
            <v>0</v>
          </cell>
          <cell r="I745">
            <v>0</v>
          </cell>
          <cell r="J745">
            <v>0</v>
          </cell>
          <cell r="K745">
            <v>0</v>
          </cell>
          <cell r="L745">
            <v>0</v>
          </cell>
          <cell r="M745">
            <v>0</v>
          </cell>
          <cell r="N745">
            <v>0</v>
          </cell>
          <cell r="O745">
            <v>0</v>
          </cell>
          <cell r="P745">
            <v>0</v>
          </cell>
          <cell r="Q745">
            <v>0</v>
          </cell>
          <cell r="S745">
            <v>0</v>
          </cell>
          <cell r="W745">
            <v>0</v>
          </cell>
          <cell r="X745">
            <v>0</v>
          </cell>
          <cell r="AA745">
            <v>0</v>
          </cell>
          <cell r="AB745">
            <v>0</v>
          </cell>
          <cell r="AE745">
            <v>623</v>
          </cell>
          <cell r="AF745">
            <v>0</v>
          </cell>
          <cell r="AG745" t="str">
            <v>DONATIVOS AJENOS</v>
          </cell>
          <cell r="AH745">
            <v>0</v>
          </cell>
          <cell r="AI745">
            <v>0</v>
          </cell>
        </row>
        <row r="746">
          <cell r="A746">
            <v>62301</v>
          </cell>
          <cell r="B746" t="e">
            <v>#N/A</v>
          </cell>
          <cell r="C746" t="e">
            <v>#N/A</v>
          </cell>
          <cell r="D746">
            <v>62301</v>
          </cell>
          <cell r="E746">
            <v>623</v>
          </cell>
          <cell r="F746">
            <v>1</v>
          </cell>
          <cell r="G746" t="str">
            <v>DONATIVOS AJENOS</v>
          </cell>
          <cell r="H746">
            <v>0</v>
          </cell>
          <cell r="I746">
            <v>0</v>
          </cell>
          <cell r="J746">
            <v>0</v>
          </cell>
          <cell r="K746">
            <v>0</v>
          </cell>
          <cell r="L746">
            <v>0</v>
          </cell>
          <cell r="M746">
            <v>0</v>
          </cell>
          <cell r="N746">
            <v>0</v>
          </cell>
          <cell r="O746">
            <v>0</v>
          </cell>
          <cell r="P746">
            <v>0</v>
          </cell>
          <cell r="Q746">
            <v>0</v>
          </cell>
          <cell r="S746">
            <v>0</v>
          </cell>
          <cell r="W746">
            <v>0</v>
          </cell>
          <cell r="X746">
            <v>0</v>
          </cell>
          <cell r="AA746">
            <v>0</v>
          </cell>
          <cell r="AB746">
            <v>0</v>
          </cell>
          <cell r="AE746">
            <v>623</v>
          </cell>
          <cell r="AF746">
            <v>1</v>
          </cell>
          <cell r="AG746" t="str">
            <v>DONATIVOS AJENOS</v>
          </cell>
          <cell r="AH746">
            <v>0</v>
          </cell>
          <cell r="AI746">
            <v>0</v>
          </cell>
        </row>
        <row r="747">
          <cell r="A747">
            <v>63000</v>
          </cell>
          <cell r="B747" t="e">
            <v>#N/A</v>
          </cell>
          <cell r="C747" t="e">
            <v>#N/A</v>
          </cell>
          <cell r="D747">
            <v>63000</v>
          </cell>
          <cell r="E747">
            <v>630</v>
          </cell>
          <cell r="F747">
            <v>0</v>
          </cell>
          <cell r="G747" t="str">
            <v>INGRESOS DE BANCOS POR APLICAR</v>
          </cell>
          <cell r="H747">
            <v>0</v>
          </cell>
          <cell r="I747">
            <v>0</v>
          </cell>
          <cell r="J747">
            <v>0</v>
          </cell>
          <cell r="K747">
            <v>0</v>
          </cell>
          <cell r="L747">
            <v>0</v>
          </cell>
          <cell r="M747">
            <v>0</v>
          </cell>
          <cell r="N747">
            <v>0</v>
          </cell>
          <cell r="O747">
            <v>0</v>
          </cell>
          <cell r="P747">
            <v>0</v>
          </cell>
          <cell r="Q747">
            <v>0</v>
          </cell>
          <cell r="S747">
            <v>0</v>
          </cell>
          <cell r="W747">
            <v>0</v>
          </cell>
          <cell r="X747">
            <v>0</v>
          </cell>
          <cell r="AA747">
            <v>0</v>
          </cell>
          <cell r="AB747">
            <v>0</v>
          </cell>
          <cell r="AE747">
            <v>630</v>
          </cell>
          <cell r="AF747">
            <v>0</v>
          </cell>
          <cell r="AG747" t="str">
            <v>INGRESOS DE BANCOS POR APLICAR</v>
          </cell>
          <cell r="AH747">
            <v>0</v>
          </cell>
          <cell r="AI747">
            <v>0</v>
          </cell>
        </row>
        <row r="748">
          <cell r="A748">
            <v>0</v>
          </cell>
          <cell r="B748" t="e">
            <v>#N/A</v>
          </cell>
          <cell r="C748" t="e">
            <v>#N/A</v>
          </cell>
          <cell r="D748">
            <v>0</v>
          </cell>
          <cell r="G748" t="str">
            <v>TOTAL ING. EXTRAORDINARIOS</v>
          </cell>
          <cell r="H748">
            <v>0</v>
          </cell>
          <cell r="I748">
            <v>4245992.87</v>
          </cell>
          <cell r="J748">
            <v>-4245992.87</v>
          </cell>
          <cell r="K748">
            <v>0</v>
          </cell>
          <cell r="L748">
            <v>0</v>
          </cell>
          <cell r="M748">
            <v>0</v>
          </cell>
          <cell r="N748">
            <v>0</v>
          </cell>
          <cell r="O748">
            <v>0</v>
          </cell>
          <cell r="P748">
            <v>0</v>
          </cell>
          <cell r="Q748">
            <v>0</v>
          </cell>
          <cell r="S748">
            <v>0</v>
          </cell>
          <cell r="W748">
            <v>0</v>
          </cell>
          <cell r="X748">
            <v>0</v>
          </cell>
          <cell r="AA748">
            <v>0</v>
          </cell>
          <cell r="AB748">
            <v>0</v>
          </cell>
          <cell r="AE748">
            <v>0</v>
          </cell>
          <cell r="AF748">
            <v>0</v>
          </cell>
          <cell r="AG748" t="str">
            <v>TOTAL ING. EXTRAORDINARIOS</v>
          </cell>
          <cell r="AH748">
            <v>0</v>
          </cell>
          <cell r="AI748">
            <v>0</v>
          </cell>
        </row>
        <row r="749">
          <cell r="A749">
            <v>0</v>
          </cell>
          <cell r="B749" t="e">
            <v>#N/A</v>
          </cell>
          <cell r="C749" t="e">
            <v>#N/A</v>
          </cell>
          <cell r="D749">
            <v>0</v>
          </cell>
          <cell r="G749" t="str">
            <v>INGRESOS FED. CONVENIO DE COORD.</v>
          </cell>
          <cell r="H749">
            <v>0</v>
          </cell>
          <cell r="I749">
            <v>0</v>
          </cell>
          <cell r="J749">
            <v>0</v>
          </cell>
          <cell r="K749">
            <v>0</v>
          </cell>
          <cell r="L749">
            <v>0</v>
          </cell>
          <cell r="M749">
            <v>0</v>
          </cell>
          <cell r="N749">
            <v>0</v>
          </cell>
          <cell r="O749">
            <v>0</v>
          </cell>
          <cell r="P749">
            <v>0</v>
          </cell>
          <cell r="Q749">
            <v>0</v>
          </cell>
          <cell r="S749">
            <v>0</v>
          </cell>
          <cell r="W749">
            <v>0</v>
          </cell>
          <cell r="X749">
            <v>0</v>
          </cell>
          <cell r="AA749">
            <v>0</v>
          </cell>
          <cell r="AB749">
            <v>0</v>
          </cell>
          <cell r="AE749">
            <v>0</v>
          </cell>
          <cell r="AF749">
            <v>0</v>
          </cell>
          <cell r="AG749" t="str">
            <v>INGRESOS FED. CONVENIO DE COORD.</v>
          </cell>
          <cell r="AH749">
            <v>0</v>
          </cell>
          <cell r="AI749">
            <v>0</v>
          </cell>
        </row>
        <row r="750">
          <cell r="A750">
            <v>70200</v>
          </cell>
          <cell r="B750">
            <v>81108</v>
          </cell>
          <cell r="C750" t="str">
            <v>42111-1-008</v>
          </cell>
          <cell r="D750">
            <v>70200</v>
          </cell>
          <cell r="E750">
            <v>702</v>
          </cell>
          <cell r="F750">
            <v>0</v>
          </cell>
          <cell r="G750" t="str">
            <v>ANTICIPOS DE PART PARA EL EDO Y MPIOS</v>
          </cell>
          <cell r="H750">
            <v>0</v>
          </cell>
          <cell r="I750">
            <v>0</v>
          </cell>
          <cell r="J750">
            <v>0</v>
          </cell>
          <cell r="K750">
            <v>0</v>
          </cell>
          <cell r="L750">
            <v>0</v>
          </cell>
          <cell r="M750">
            <v>0</v>
          </cell>
          <cell r="N750">
            <v>0</v>
          </cell>
          <cell r="O750">
            <v>0</v>
          </cell>
          <cell r="P750">
            <v>0</v>
          </cell>
          <cell r="Q750">
            <v>0</v>
          </cell>
          <cell r="S750">
            <v>0</v>
          </cell>
          <cell r="W750">
            <v>0</v>
          </cell>
          <cell r="X750">
            <v>0</v>
          </cell>
          <cell r="AA750">
            <v>0</v>
          </cell>
          <cell r="AB750">
            <v>0</v>
          </cell>
          <cell r="AE750">
            <v>702</v>
          </cell>
          <cell r="AF750">
            <v>0</v>
          </cell>
          <cell r="AG750" t="str">
            <v>ANTICIPOS DE PART PARA EL EDO Y MPIOS</v>
          </cell>
          <cell r="AH750">
            <v>0</v>
          </cell>
          <cell r="AI750">
            <v>0</v>
          </cell>
        </row>
        <row r="751">
          <cell r="A751">
            <v>70201</v>
          </cell>
          <cell r="B751">
            <v>81109</v>
          </cell>
          <cell r="C751" t="str">
            <v>42111-1-009</v>
          </cell>
          <cell r="D751">
            <v>70201</v>
          </cell>
          <cell r="E751">
            <v>702</v>
          </cell>
          <cell r="F751">
            <v>1</v>
          </cell>
          <cell r="G751" t="str">
            <v>ANTICIPO EXTRAORDINARIO PARTICIPACIONES</v>
          </cell>
          <cell r="H751">
            <v>1500000000</v>
          </cell>
          <cell r="I751">
            <v>-165000000</v>
          </cell>
          <cell r="J751">
            <v>-165000000</v>
          </cell>
          <cell r="K751">
            <v>1170000000</v>
          </cell>
          <cell r="L751">
            <v>-165000000</v>
          </cell>
          <cell r="M751">
            <v>-165000000</v>
          </cell>
          <cell r="N751">
            <v>-165000000</v>
          </cell>
          <cell r="O751">
            <v>-495000000</v>
          </cell>
          <cell r="P751">
            <v>-165000000</v>
          </cell>
          <cell r="Q751">
            <v>-165000000</v>
          </cell>
          <cell r="S751">
            <v>-330000000</v>
          </cell>
          <cell r="W751">
            <v>0</v>
          </cell>
          <cell r="X751">
            <v>345000000</v>
          </cell>
          <cell r="AA751">
            <v>0</v>
          </cell>
          <cell r="AB751">
            <v>345000000</v>
          </cell>
          <cell r="AE751">
            <v>702</v>
          </cell>
          <cell r="AF751">
            <v>1</v>
          </cell>
          <cell r="AG751" t="str">
            <v>ANTICIPO EXTRAORDINARIO PARTICIPACIONES</v>
          </cell>
          <cell r="AH751">
            <v>-165000000</v>
          </cell>
          <cell r="AI751">
            <v>345000000</v>
          </cell>
        </row>
        <row r="752">
          <cell r="A752">
            <v>77200</v>
          </cell>
          <cell r="B752" t="e">
            <v>#N/A</v>
          </cell>
          <cell r="C752" t="e">
            <v>#N/A</v>
          </cell>
          <cell r="D752">
            <v>77200</v>
          </cell>
          <cell r="E752">
            <v>772</v>
          </cell>
          <cell r="F752">
            <v>0</v>
          </cell>
          <cell r="G752" t="str">
            <v>IEPS GASOLINA Y DIESEL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  <cell r="S752">
            <v>0</v>
          </cell>
          <cell r="W752">
            <v>0</v>
          </cell>
          <cell r="X752">
            <v>0</v>
          </cell>
          <cell r="AA752">
            <v>0</v>
          </cell>
          <cell r="AB752">
            <v>0</v>
          </cell>
          <cell r="AE752">
            <v>772</v>
          </cell>
          <cell r="AF752">
            <v>0</v>
          </cell>
          <cell r="AG752" t="str">
            <v>IEPS GASOLINA Y DIESEL</v>
          </cell>
          <cell r="AH752">
            <v>0</v>
          </cell>
          <cell r="AI752">
            <v>0</v>
          </cell>
        </row>
        <row r="753">
          <cell r="A753">
            <v>77201</v>
          </cell>
          <cell r="B753">
            <v>61602</v>
          </cell>
          <cell r="C753" t="str">
            <v>41611-7-002</v>
          </cell>
          <cell r="D753">
            <v>77201</v>
          </cell>
          <cell r="E753">
            <v>772</v>
          </cell>
          <cell r="F753">
            <v>1</v>
          </cell>
          <cell r="G753" t="str">
            <v>IEPS GASOLINA 2/11</v>
          </cell>
          <cell r="H753">
            <v>0</v>
          </cell>
          <cell r="I753">
            <v>0</v>
          </cell>
          <cell r="J753">
            <v>0</v>
          </cell>
          <cell r="K753">
            <v>0</v>
          </cell>
          <cell r="L753">
            <v>0</v>
          </cell>
          <cell r="M753">
            <v>0</v>
          </cell>
          <cell r="N753">
            <v>0</v>
          </cell>
          <cell r="O753">
            <v>0</v>
          </cell>
          <cell r="P753">
            <v>0</v>
          </cell>
          <cell r="Q753">
            <v>0</v>
          </cell>
          <cell r="S753">
            <v>0</v>
          </cell>
          <cell r="W753">
            <v>0</v>
          </cell>
          <cell r="X753">
            <v>0</v>
          </cell>
          <cell r="AA753">
            <v>0</v>
          </cell>
          <cell r="AB753">
            <v>0</v>
          </cell>
          <cell r="AE753">
            <v>772</v>
          </cell>
          <cell r="AF753">
            <v>1</v>
          </cell>
          <cell r="AG753" t="str">
            <v>IEPS GASOLINA 2/11</v>
          </cell>
          <cell r="AH753">
            <v>0</v>
          </cell>
          <cell r="AI753">
            <v>0</v>
          </cell>
        </row>
        <row r="754">
          <cell r="A754">
            <v>77202</v>
          </cell>
          <cell r="B754">
            <v>61618</v>
          </cell>
          <cell r="C754" t="str">
            <v>41611-7-018</v>
          </cell>
          <cell r="D754">
            <v>77202</v>
          </cell>
          <cell r="E754">
            <v>772</v>
          </cell>
          <cell r="F754">
            <v>2</v>
          </cell>
          <cell r="G754" t="str">
            <v>RECARGOS IEPS GASOLINA 2/11</v>
          </cell>
          <cell r="H754">
            <v>0</v>
          </cell>
          <cell r="I754">
            <v>0</v>
          </cell>
          <cell r="J754">
            <v>0</v>
          </cell>
          <cell r="K754">
            <v>0</v>
          </cell>
          <cell r="L754">
            <v>0</v>
          </cell>
          <cell r="M754">
            <v>0</v>
          </cell>
          <cell r="N754">
            <v>0</v>
          </cell>
          <cell r="O754">
            <v>0</v>
          </cell>
          <cell r="P754">
            <v>0</v>
          </cell>
          <cell r="Q754">
            <v>0</v>
          </cell>
          <cell r="S754">
            <v>0</v>
          </cell>
          <cell r="W754">
            <v>0</v>
          </cell>
          <cell r="X754">
            <v>0</v>
          </cell>
          <cell r="AA754">
            <v>0</v>
          </cell>
          <cell r="AB754">
            <v>0</v>
          </cell>
          <cell r="AE754">
            <v>772</v>
          </cell>
          <cell r="AF754">
            <v>2</v>
          </cell>
          <cell r="AG754" t="str">
            <v>RECARGOS IEPS GASOLINA 2/11</v>
          </cell>
          <cell r="AH754">
            <v>0</v>
          </cell>
          <cell r="AI754">
            <v>0</v>
          </cell>
        </row>
        <row r="755">
          <cell r="A755">
            <v>77203</v>
          </cell>
          <cell r="B755">
            <v>61606</v>
          </cell>
          <cell r="C755" t="str">
            <v>41611-7-004</v>
          </cell>
          <cell r="D755">
            <v>77203</v>
          </cell>
          <cell r="E755">
            <v>772</v>
          </cell>
          <cell r="F755">
            <v>3</v>
          </cell>
          <cell r="G755" t="str">
            <v>ACTUALIZACION IEPS GASOLINA 2/11</v>
          </cell>
          <cell r="H755">
            <v>0</v>
          </cell>
          <cell r="I755">
            <v>0</v>
          </cell>
          <cell r="J755">
            <v>0</v>
          </cell>
          <cell r="K755">
            <v>0</v>
          </cell>
          <cell r="L755">
            <v>0</v>
          </cell>
          <cell r="M755">
            <v>0</v>
          </cell>
          <cell r="N755">
            <v>0</v>
          </cell>
          <cell r="O755">
            <v>0</v>
          </cell>
          <cell r="P755">
            <v>0</v>
          </cell>
          <cell r="Q755">
            <v>0</v>
          </cell>
          <cell r="S755">
            <v>0</v>
          </cell>
          <cell r="W755">
            <v>0</v>
          </cell>
          <cell r="X755">
            <v>0</v>
          </cell>
          <cell r="AA755">
            <v>0</v>
          </cell>
          <cell r="AB755">
            <v>0</v>
          </cell>
          <cell r="AE755">
            <v>772</v>
          </cell>
          <cell r="AF755">
            <v>3</v>
          </cell>
          <cell r="AG755" t="str">
            <v>ACTUALIZACION IEPS GASOLINA 2/11</v>
          </cell>
          <cell r="AH755">
            <v>0</v>
          </cell>
          <cell r="AI755">
            <v>0</v>
          </cell>
        </row>
        <row r="756">
          <cell r="A756">
            <v>77204</v>
          </cell>
          <cell r="B756">
            <v>61614</v>
          </cell>
          <cell r="C756" t="str">
            <v>41611-7-014</v>
          </cell>
          <cell r="D756">
            <v>77204</v>
          </cell>
          <cell r="E756">
            <v>772</v>
          </cell>
          <cell r="F756">
            <v>4</v>
          </cell>
          <cell r="G756" t="str">
            <v>MULTAS POR COR FISCAL IEPS GASOLINA 2/11</v>
          </cell>
          <cell r="H756">
            <v>0</v>
          </cell>
          <cell r="I756">
            <v>0</v>
          </cell>
          <cell r="J756">
            <v>0</v>
          </cell>
          <cell r="K756">
            <v>0</v>
          </cell>
          <cell r="L756">
            <v>0</v>
          </cell>
          <cell r="M756">
            <v>0</v>
          </cell>
          <cell r="N756">
            <v>0</v>
          </cell>
          <cell r="O756">
            <v>0</v>
          </cell>
          <cell r="P756">
            <v>0</v>
          </cell>
          <cell r="Q756">
            <v>0</v>
          </cell>
          <cell r="S756">
            <v>0</v>
          </cell>
          <cell r="W756">
            <v>0</v>
          </cell>
          <cell r="X756">
            <v>0</v>
          </cell>
          <cell r="AA756">
            <v>0</v>
          </cell>
          <cell r="AB756">
            <v>0</v>
          </cell>
          <cell r="AE756">
            <v>772</v>
          </cell>
          <cell r="AF756">
            <v>4</v>
          </cell>
          <cell r="AG756" t="str">
            <v>MULTAS POR COR FISCAL IEPS GASOLINA 2/11</v>
          </cell>
          <cell r="AH756">
            <v>0</v>
          </cell>
          <cell r="AI756">
            <v>0</v>
          </cell>
        </row>
        <row r="757">
          <cell r="A757">
            <v>77205</v>
          </cell>
          <cell r="B757">
            <v>61622</v>
          </cell>
          <cell r="C757" t="str">
            <v>41611-7-022</v>
          </cell>
          <cell r="D757">
            <v>77205</v>
          </cell>
          <cell r="E757">
            <v>772</v>
          </cell>
          <cell r="F757">
            <v>5</v>
          </cell>
          <cell r="G757" t="str">
            <v>GASTOS DE EJECUCION IEPS 2/11</v>
          </cell>
          <cell r="H757">
            <v>0</v>
          </cell>
          <cell r="I757">
            <v>0</v>
          </cell>
          <cell r="J757">
            <v>0</v>
          </cell>
          <cell r="K757">
            <v>0</v>
          </cell>
          <cell r="L757">
            <v>0</v>
          </cell>
          <cell r="M757">
            <v>0</v>
          </cell>
          <cell r="N757">
            <v>0</v>
          </cell>
          <cell r="O757">
            <v>0</v>
          </cell>
          <cell r="P757">
            <v>0</v>
          </cell>
          <cell r="Q757">
            <v>0</v>
          </cell>
          <cell r="S757">
            <v>0</v>
          </cell>
          <cell r="W757">
            <v>0</v>
          </cell>
          <cell r="X757">
            <v>0</v>
          </cell>
          <cell r="AA757">
            <v>0</v>
          </cell>
          <cell r="AB757">
            <v>0</v>
          </cell>
          <cell r="AE757">
            <v>772</v>
          </cell>
          <cell r="AF757">
            <v>5</v>
          </cell>
          <cell r="AG757" t="str">
            <v>GASTOS DE EJECUCION IEPS 2/11</v>
          </cell>
          <cell r="AH757">
            <v>0</v>
          </cell>
          <cell r="AI757">
            <v>0</v>
          </cell>
        </row>
        <row r="758">
          <cell r="A758">
            <v>77206</v>
          </cell>
          <cell r="B758">
            <v>61610</v>
          </cell>
          <cell r="C758" t="str">
            <v>41611-7-010</v>
          </cell>
          <cell r="D758">
            <v>77206</v>
          </cell>
          <cell r="E758">
            <v>772</v>
          </cell>
          <cell r="F758">
            <v>6</v>
          </cell>
          <cell r="G758" t="str">
            <v>MULTAS X INCUMPLIMIENTO A REQ.IEPS 2/11</v>
          </cell>
          <cell r="H758">
            <v>0</v>
          </cell>
          <cell r="I758">
            <v>0</v>
          </cell>
          <cell r="J758">
            <v>0</v>
          </cell>
          <cell r="K758">
            <v>0</v>
          </cell>
          <cell r="L758">
            <v>0</v>
          </cell>
          <cell r="M758">
            <v>0</v>
          </cell>
          <cell r="N758">
            <v>0</v>
          </cell>
          <cell r="O758">
            <v>0</v>
          </cell>
          <cell r="P758">
            <v>0</v>
          </cell>
          <cell r="Q758">
            <v>0</v>
          </cell>
          <cell r="S758">
            <v>0</v>
          </cell>
          <cell r="W758">
            <v>0</v>
          </cell>
          <cell r="X758">
            <v>0</v>
          </cell>
          <cell r="AA758">
            <v>0</v>
          </cell>
          <cell r="AB758">
            <v>0</v>
          </cell>
          <cell r="AE758">
            <v>772</v>
          </cell>
          <cell r="AF758">
            <v>6</v>
          </cell>
          <cell r="AG758" t="str">
            <v>MULTAS X INCUMPLIMIENTO A REQ.IEPS 2/11</v>
          </cell>
          <cell r="AH758">
            <v>0</v>
          </cell>
          <cell r="AI758">
            <v>0</v>
          </cell>
        </row>
        <row r="759">
          <cell r="A759">
            <v>77207</v>
          </cell>
          <cell r="B759">
            <v>61612</v>
          </cell>
          <cell r="C759" t="str">
            <v>41611-7-012</v>
          </cell>
          <cell r="D759">
            <v>77207</v>
          </cell>
          <cell r="E759">
            <v>772</v>
          </cell>
          <cell r="F759">
            <v>7</v>
          </cell>
          <cell r="G759" t="str">
            <v>MULTAS POR EXTEMPORANEIDAD IEPS 2/11</v>
          </cell>
          <cell r="H759">
            <v>0</v>
          </cell>
          <cell r="I759">
            <v>0</v>
          </cell>
          <cell r="J759">
            <v>0</v>
          </cell>
          <cell r="K759">
            <v>0</v>
          </cell>
          <cell r="L759">
            <v>0</v>
          </cell>
          <cell r="M759">
            <v>0</v>
          </cell>
          <cell r="N759">
            <v>0</v>
          </cell>
          <cell r="O759">
            <v>0</v>
          </cell>
          <cell r="P759">
            <v>0</v>
          </cell>
          <cell r="Q759">
            <v>0</v>
          </cell>
          <cell r="S759">
            <v>0</v>
          </cell>
          <cell r="W759">
            <v>0</v>
          </cell>
          <cell r="X759">
            <v>0</v>
          </cell>
          <cell r="AA759">
            <v>0</v>
          </cell>
          <cell r="AB759">
            <v>0</v>
          </cell>
          <cell r="AE759">
            <v>772</v>
          </cell>
          <cell r="AF759">
            <v>7</v>
          </cell>
          <cell r="AG759" t="str">
            <v>MULTAS POR EXTEMPORANEIDAD IEPS 2/11</v>
          </cell>
          <cell r="AH759">
            <v>0</v>
          </cell>
          <cell r="AI759">
            <v>0</v>
          </cell>
        </row>
        <row r="760">
          <cell r="A760">
            <v>77211</v>
          </cell>
          <cell r="B760">
            <v>61604</v>
          </cell>
          <cell r="C760" t="str">
            <v>41611-7-006</v>
          </cell>
          <cell r="D760">
            <v>77211</v>
          </cell>
          <cell r="E760">
            <v>772</v>
          </cell>
          <cell r="F760">
            <v>11</v>
          </cell>
          <cell r="G760" t="str">
            <v>IEPS GASOLINA 2/11 FISCALIZADO</v>
          </cell>
          <cell r="H760">
            <v>0</v>
          </cell>
          <cell r="I760">
            <v>0</v>
          </cell>
          <cell r="J760">
            <v>0</v>
          </cell>
          <cell r="K760">
            <v>0</v>
          </cell>
          <cell r="L760">
            <v>0</v>
          </cell>
          <cell r="M760">
            <v>0</v>
          </cell>
          <cell r="N760">
            <v>0</v>
          </cell>
          <cell r="O760">
            <v>0</v>
          </cell>
          <cell r="P760">
            <v>0</v>
          </cell>
          <cell r="Q760">
            <v>0</v>
          </cell>
          <cell r="S760">
            <v>0</v>
          </cell>
          <cell r="W760">
            <v>0</v>
          </cell>
          <cell r="X760">
            <v>0</v>
          </cell>
          <cell r="AA760">
            <v>0</v>
          </cell>
          <cell r="AB760">
            <v>0</v>
          </cell>
          <cell r="AE760">
            <v>772</v>
          </cell>
          <cell r="AF760">
            <v>11</v>
          </cell>
          <cell r="AG760" t="str">
            <v>IEPS GASOLINA 2/11 FISCALIZADO</v>
          </cell>
          <cell r="AH760">
            <v>0</v>
          </cell>
          <cell r="AI760">
            <v>0</v>
          </cell>
        </row>
        <row r="761">
          <cell r="A761">
            <v>77212</v>
          </cell>
          <cell r="B761">
            <v>61620</v>
          </cell>
          <cell r="C761" t="str">
            <v>41611-7-020</v>
          </cell>
          <cell r="D761">
            <v>77212</v>
          </cell>
          <cell r="E761">
            <v>772</v>
          </cell>
          <cell r="F761">
            <v>12</v>
          </cell>
          <cell r="G761" t="str">
            <v>RECARGOS IEPS GASOLINA 2/11 FISCALIZADO</v>
          </cell>
          <cell r="H761">
            <v>0</v>
          </cell>
          <cell r="I761">
            <v>0</v>
          </cell>
          <cell r="J761">
            <v>0</v>
          </cell>
          <cell r="K761">
            <v>0</v>
          </cell>
          <cell r="L761">
            <v>0</v>
          </cell>
          <cell r="M761">
            <v>0</v>
          </cell>
          <cell r="N761">
            <v>0</v>
          </cell>
          <cell r="O761">
            <v>0</v>
          </cell>
          <cell r="P761">
            <v>0</v>
          </cell>
          <cell r="Q761">
            <v>0</v>
          </cell>
          <cell r="S761">
            <v>0</v>
          </cell>
          <cell r="W761">
            <v>0</v>
          </cell>
          <cell r="X761">
            <v>0</v>
          </cell>
          <cell r="AA761">
            <v>0</v>
          </cell>
          <cell r="AB761">
            <v>0</v>
          </cell>
          <cell r="AE761">
            <v>772</v>
          </cell>
          <cell r="AF761">
            <v>12</v>
          </cell>
          <cell r="AG761" t="str">
            <v>RECARGOS IEPS GASOLINA 2/11 FISCALIZADO</v>
          </cell>
          <cell r="AH761">
            <v>0</v>
          </cell>
          <cell r="AI761">
            <v>0</v>
          </cell>
        </row>
        <row r="762">
          <cell r="A762">
            <v>77213</v>
          </cell>
          <cell r="B762">
            <v>61608</v>
          </cell>
          <cell r="C762" t="str">
            <v>41611-7-008</v>
          </cell>
          <cell r="D762">
            <v>77213</v>
          </cell>
          <cell r="E762">
            <v>772</v>
          </cell>
          <cell r="F762">
            <v>13</v>
          </cell>
          <cell r="G762" t="str">
            <v>ACTUALIZACION IEPS GASOLINA 2/11 FISCALI</v>
          </cell>
          <cell r="H762">
            <v>0</v>
          </cell>
          <cell r="I762">
            <v>0</v>
          </cell>
          <cell r="J762">
            <v>0</v>
          </cell>
          <cell r="K762">
            <v>0</v>
          </cell>
          <cell r="L762">
            <v>0</v>
          </cell>
          <cell r="M762">
            <v>0</v>
          </cell>
          <cell r="N762">
            <v>0</v>
          </cell>
          <cell r="O762">
            <v>0</v>
          </cell>
          <cell r="P762">
            <v>0</v>
          </cell>
          <cell r="Q762">
            <v>0</v>
          </cell>
          <cell r="S762">
            <v>0</v>
          </cell>
          <cell r="W762">
            <v>0</v>
          </cell>
          <cell r="X762">
            <v>0</v>
          </cell>
          <cell r="AA762">
            <v>0</v>
          </cell>
          <cell r="AB762">
            <v>0</v>
          </cell>
          <cell r="AE762">
            <v>772</v>
          </cell>
          <cell r="AF762">
            <v>13</v>
          </cell>
          <cell r="AG762" t="str">
            <v>ACTUALIZACION IEPS GASOLINA 2/11 FISCALI</v>
          </cell>
          <cell r="AH762">
            <v>0</v>
          </cell>
          <cell r="AI762">
            <v>0</v>
          </cell>
        </row>
        <row r="763">
          <cell r="A763">
            <v>77214</v>
          </cell>
          <cell r="B763">
            <v>61616</v>
          </cell>
          <cell r="C763" t="str">
            <v>41611-7-016</v>
          </cell>
          <cell r="D763">
            <v>77214</v>
          </cell>
          <cell r="E763">
            <v>772</v>
          </cell>
          <cell r="F763">
            <v>14</v>
          </cell>
          <cell r="G763" t="str">
            <v>MULTA X CORREC.FISCAL IEPS GAS.2/11 FISC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  <cell r="N763">
            <v>0</v>
          </cell>
          <cell r="O763">
            <v>0</v>
          </cell>
          <cell r="P763">
            <v>0</v>
          </cell>
          <cell r="Q763">
            <v>0</v>
          </cell>
          <cell r="S763">
            <v>0</v>
          </cell>
          <cell r="W763">
            <v>0</v>
          </cell>
          <cell r="X763">
            <v>0</v>
          </cell>
          <cell r="AA763">
            <v>0</v>
          </cell>
          <cell r="AB763">
            <v>0</v>
          </cell>
          <cell r="AE763">
            <v>772</v>
          </cell>
          <cell r="AF763">
            <v>14</v>
          </cell>
          <cell r="AG763" t="str">
            <v>MULTA X CORREC.FISCAL IEPS GAS.2/11 FISC</v>
          </cell>
          <cell r="AH763">
            <v>0</v>
          </cell>
          <cell r="AI763">
            <v>0</v>
          </cell>
        </row>
        <row r="764">
          <cell r="A764">
            <v>77215</v>
          </cell>
          <cell r="B764">
            <v>61625</v>
          </cell>
          <cell r="C764" t="str">
            <v>41611-7-024</v>
          </cell>
          <cell r="E764">
            <v>772</v>
          </cell>
          <cell r="F764">
            <v>15</v>
          </cell>
          <cell r="G764" t="str">
            <v>DES S/AC D MUL X INCUMPL A REQ.IEPS 2/11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  <cell r="N764">
            <v>0</v>
          </cell>
          <cell r="O764">
            <v>0</v>
          </cell>
          <cell r="P764">
            <v>0</v>
          </cell>
          <cell r="Q764">
            <v>0</v>
          </cell>
          <cell r="S764">
            <v>0</v>
          </cell>
          <cell r="W764">
            <v>0</v>
          </cell>
          <cell r="X764">
            <v>0</v>
          </cell>
          <cell r="AA764">
            <v>0</v>
          </cell>
          <cell r="AB764">
            <v>0</v>
          </cell>
          <cell r="AE764">
            <v>772</v>
          </cell>
          <cell r="AF764">
            <v>15</v>
          </cell>
          <cell r="AG764" t="str">
            <v>DES S/AC D MUL X INCUMPL A REQ.IEPS 2/11</v>
          </cell>
          <cell r="AH764">
            <v>0</v>
          </cell>
          <cell r="AI764">
            <v>0</v>
          </cell>
        </row>
        <row r="765">
          <cell r="A765">
            <v>77216</v>
          </cell>
          <cell r="B765">
            <v>61627</v>
          </cell>
          <cell r="C765" t="str">
            <v>41611-7-026</v>
          </cell>
          <cell r="E765">
            <v>772</v>
          </cell>
          <cell r="F765">
            <v>16</v>
          </cell>
          <cell r="G765" t="str">
            <v>DESC S/ACCES D MULTA X EXTEMP IEPS 2/11</v>
          </cell>
          <cell r="H765">
            <v>0</v>
          </cell>
          <cell r="I765">
            <v>0</v>
          </cell>
          <cell r="J765">
            <v>0</v>
          </cell>
          <cell r="K765">
            <v>0</v>
          </cell>
          <cell r="L765">
            <v>0</v>
          </cell>
          <cell r="M765">
            <v>0</v>
          </cell>
          <cell r="N765">
            <v>0</v>
          </cell>
          <cell r="O765">
            <v>0</v>
          </cell>
          <cell r="P765">
            <v>0</v>
          </cell>
          <cell r="Q765">
            <v>0</v>
          </cell>
          <cell r="S765">
            <v>0</v>
          </cell>
          <cell r="W765">
            <v>0</v>
          </cell>
          <cell r="X765">
            <v>0</v>
          </cell>
          <cell r="AA765">
            <v>0</v>
          </cell>
          <cell r="AB765">
            <v>0</v>
          </cell>
          <cell r="AE765">
            <v>772</v>
          </cell>
          <cell r="AF765">
            <v>16</v>
          </cell>
          <cell r="AG765" t="str">
            <v>DESC S/ACCES D MULTA X EXTEMP IEPS 2/11</v>
          </cell>
          <cell r="AH765">
            <v>0</v>
          </cell>
          <cell r="AI765">
            <v>0</v>
          </cell>
        </row>
        <row r="766">
          <cell r="A766">
            <v>77217</v>
          </cell>
          <cell r="B766">
            <v>61629</v>
          </cell>
          <cell r="C766" t="str">
            <v>41611-7-028</v>
          </cell>
          <cell r="E766">
            <v>772</v>
          </cell>
          <cell r="F766">
            <v>17</v>
          </cell>
          <cell r="G766" t="str">
            <v>DESC.S/MULTAS X INCUMP.A REQ.IEPS 2/11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  <cell r="N766">
            <v>0</v>
          </cell>
          <cell r="O766">
            <v>0</v>
          </cell>
          <cell r="P766">
            <v>0</v>
          </cell>
          <cell r="Q766">
            <v>0</v>
          </cell>
          <cell r="S766">
            <v>0</v>
          </cell>
          <cell r="W766">
            <v>0</v>
          </cell>
          <cell r="X766">
            <v>0</v>
          </cell>
          <cell r="AA766">
            <v>0</v>
          </cell>
          <cell r="AB766">
            <v>0</v>
          </cell>
          <cell r="AE766">
            <v>772</v>
          </cell>
          <cell r="AF766">
            <v>17</v>
          </cell>
          <cell r="AG766" t="str">
            <v>DESC.S/MULTAS X INCUMP.A REQ.IEPS 2/11</v>
          </cell>
          <cell r="AH766">
            <v>0</v>
          </cell>
          <cell r="AI766">
            <v>0</v>
          </cell>
        </row>
        <row r="767">
          <cell r="A767">
            <v>77218</v>
          </cell>
          <cell r="B767">
            <v>61631</v>
          </cell>
          <cell r="C767" t="str">
            <v>41611-7-030</v>
          </cell>
          <cell r="E767">
            <v>772</v>
          </cell>
          <cell r="F767">
            <v>18</v>
          </cell>
          <cell r="G767" t="str">
            <v>DES.S/MULTAS X EXTEMPORANEIDAD IEPS 2/11</v>
          </cell>
          <cell r="H767">
            <v>0</v>
          </cell>
          <cell r="I767">
            <v>0</v>
          </cell>
          <cell r="J767">
            <v>0</v>
          </cell>
          <cell r="K767">
            <v>0</v>
          </cell>
          <cell r="L767">
            <v>0</v>
          </cell>
          <cell r="M767">
            <v>0</v>
          </cell>
          <cell r="N767">
            <v>0</v>
          </cell>
          <cell r="O767">
            <v>0</v>
          </cell>
          <cell r="P767">
            <v>0</v>
          </cell>
          <cell r="Q767">
            <v>0</v>
          </cell>
          <cell r="S767">
            <v>0</v>
          </cell>
          <cell r="W767">
            <v>0</v>
          </cell>
          <cell r="X767">
            <v>0</v>
          </cell>
          <cell r="AA767">
            <v>0</v>
          </cell>
          <cell r="AB767">
            <v>0</v>
          </cell>
          <cell r="AE767">
            <v>772</v>
          </cell>
          <cell r="AF767">
            <v>18</v>
          </cell>
          <cell r="AG767" t="str">
            <v>DES.S/MULTAS X EXTEMPORANEIDAD IEPS 2/11</v>
          </cell>
          <cell r="AH767">
            <v>0</v>
          </cell>
          <cell r="AI767">
            <v>0</v>
          </cell>
        </row>
        <row r="768">
          <cell r="A768">
            <v>77604</v>
          </cell>
          <cell r="B768">
            <v>61821</v>
          </cell>
          <cell r="C768" t="str">
            <v>41611-9-021</v>
          </cell>
          <cell r="D768">
            <v>77604</v>
          </cell>
          <cell r="E768">
            <v>776</v>
          </cell>
          <cell r="F768">
            <v>4</v>
          </cell>
          <cell r="G768" t="str">
            <v>INTERESES POR PLAZO (2%)</v>
          </cell>
          <cell r="H768">
            <v>0</v>
          </cell>
          <cell r="I768">
            <v>0</v>
          </cell>
          <cell r="J768">
            <v>0</v>
          </cell>
          <cell r="K768">
            <v>0</v>
          </cell>
          <cell r="L768">
            <v>0</v>
          </cell>
          <cell r="M768">
            <v>0</v>
          </cell>
          <cell r="N768">
            <v>0</v>
          </cell>
          <cell r="O768">
            <v>0</v>
          </cell>
          <cell r="P768">
            <v>0</v>
          </cell>
          <cell r="Q768">
            <v>0</v>
          </cell>
          <cell r="S768">
            <v>0</v>
          </cell>
          <cell r="W768">
            <v>0</v>
          </cell>
          <cell r="X768">
            <v>0</v>
          </cell>
          <cell r="AA768">
            <v>0</v>
          </cell>
          <cell r="AB768">
            <v>0</v>
          </cell>
          <cell r="AE768">
            <v>776</v>
          </cell>
          <cell r="AF768">
            <v>4</v>
          </cell>
          <cell r="AG768" t="str">
            <v>INTERESES POR PLAZO (2%)</v>
          </cell>
          <cell r="AH768">
            <v>0</v>
          </cell>
          <cell r="AI768">
            <v>0</v>
          </cell>
        </row>
        <row r="769">
          <cell r="A769">
            <v>77615</v>
          </cell>
          <cell r="B769">
            <v>61818</v>
          </cell>
          <cell r="C769" t="str">
            <v>41611-9-018</v>
          </cell>
          <cell r="D769">
            <v>77615</v>
          </cell>
          <cell r="E769">
            <v>776</v>
          </cell>
          <cell r="F769">
            <v>15</v>
          </cell>
          <cell r="G769" t="str">
            <v>REC.DE MULTAS ADM.FED.NO FISCALES 2%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  <cell r="N769">
            <v>0</v>
          </cell>
          <cell r="O769">
            <v>0</v>
          </cell>
          <cell r="P769">
            <v>0</v>
          </cell>
          <cell r="Q769">
            <v>0</v>
          </cell>
          <cell r="S769">
            <v>0</v>
          </cell>
          <cell r="W769">
            <v>0</v>
          </cell>
          <cell r="X769">
            <v>0</v>
          </cell>
          <cell r="AA769">
            <v>0</v>
          </cell>
          <cell r="AB769">
            <v>0</v>
          </cell>
          <cell r="AE769">
            <v>776</v>
          </cell>
          <cell r="AF769">
            <v>15</v>
          </cell>
          <cell r="AG769" t="str">
            <v>REC.DE MULTAS ADM.FED.NO FISCALES 2%</v>
          </cell>
          <cell r="AH769">
            <v>0</v>
          </cell>
          <cell r="AI769">
            <v>0</v>
          </cell>
        </row>
        <row r="770">
          <cell r="A770">
            <v>77913</v>
          </cell>
          <cell r="B770">
            <v>61816</v>
          </cell>
          <cell r="C770" t="str">
            <v>41611-9-016</v>
          </cell>
          <cell r="D770">
            <v>77913</v>
          </cell>
          <cell r="E770">
            <v>779</v>
          </cell>
          <cell r="F770">
            <v>13</v>
          </cell>
          <cell r="G770" t="str">
            <v>ACT.MULTAS ADM.FEDERALES NO FISCALES 2%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  <cell r="N770">
            <v>0</v>
          </cell>
          <cell r="O770">
            <v>0</v>
          </cell>
          <cell r="P770">
            <v>0</v>
          </cell>
          <cell r="Q770">
            <v>0</v>
          </cell>
          <cell r="S770">
            <v>0</v>
          </cell>
          <cell r="W770">
            <v>0</v>
          </cell>
          <cell r="X770">
            <v>0</v>
          </cell>
          <cell r="AA770">
            <v>0</v>
          </cell>
          <cell r="AB770">
            <v>0</v>
          </cell>
          <cell r="AE770">
            <v>779</v>
          </cell>
          <cell r="AF770">
            <v>13</v>
          </cell>
          <cell r="AG770" t="str">
            <v>ACT.MULTAS ADM.FEDERALES NO FISCALES 2%</v>
          </cell>
          <cell r="AH770">
            <v>0</v>
          </cell>
          <cell r="AI770">
            <v>0</v>
          </cell>
        </row>
        <row r="771">
          <cell r="A771">
            <v>78901</v>
          </cell>
          <cell r="B771">
            <v>61807</v>
          </cell>
          <cell r="C771" t="str">
            <v>41611-9-009</v>
          </cell>
          <cell r="D771">
            <v>78901</v>
          </cell>
          <cell r="E771">
            <v>789</v>
          </cell>
          <cell r="F771">
            <v>1</v>
          </cell>
          <cell r="G771" t="str">
            <v>MULTAS INFRACC LEY FED TRAB 2% (325)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  <cell r="N771">
            <v>0</v>
          </cell>
          <cell r="O771">
            <v>0</v>
          </cell>
          <cell r="P771">
            <v>0</v>
          </cell>
          <cell r="Q771">
            <v>0</v>
          </cell>
          <cell r="S771">
            <v>0</v>
          </cell>
          <cell r="W771">
            <v>0</v>
          </cell>
          <cell r="X771">
            <v>0</v>
          </cell>
          <cell r="AA771">
            <v>0</v>
          </cell>
          <cell r="AB771">
            <v>0</v>
          </cell>
          <cell r="AE771">
            <v>789</v>
          </cell>
          <cell r="AF771">
            <v>1</v>
          </cell>
          <cell r="AG771" t="str">
            <v>MULTAS INFRACC LEY FED TRAB 2% (325)</v>
          </cell>
          <cell r="AH771">
            <v>0</v>
          </cell>
          <cell r="AI771">
            <v>0</v>
          </cell>
        </row>
        <row r="772">
          <cell r="A772">
            <v>78902</v>
          </cell>
          <cell r="B772">
            <v>61808</v>
          </cell>
          <cell r="C772" t="str">
            <v>41611-9-010</v>
          </cell>
          <cell r="D772">
            <v>78902</v>
          </cell>
          <cell r="E772">
            <v>789</v>
          </cell>
          <cell r="F772">
            <v>2</v>
          </cell>
          <cell r="G772" t="str">
            <v>MULTAS INFRACC REG TRAN FED 2% (327)</v>
          </cell>
          <cell r="H772">
            <v>0</v>
          </cell>
          <cell r="I772">
            <v>0</v>
          </cell>
          <cell r="J772">
            <v>0</v>
          </cell>
          <cell r="K772">
            <v>0</v>
          </cell>
          <cell r="L772">
            <v>0</v>
          </cell>
          <cell r="M772">
            <v>0</v>
          </cell>
          <cell r="N772">
            <v>0</v>
          </cell>
          <cell r="O772">
            <v>0</v>
          </cell>
          <cell r="P772">
            <v>0</v>
          </cell>
          <cell r="Q772">
            <v>0</v>
          </cell>
          <cell r="S772">
            <v>0</v>
          </cell>
          <cell r="W772">
            <v>0</v>
          </cell>
          <cell r="X772">
            <v>0</v>
          </cell>
          <cell r="AA772">
            <v>0</v>
          </cell>
          <cell r="AB772">
            <v>0</v>
          </cell>
          <cell r="AE772">
            <v>789</v>
          </cell>
          <cell r="AF772">
            <v>2</v>
          </cell>
          <cell r="AG772" t="str">
            <v>MULTAS INFRACC REG TRAN FED 2% (327)</v>
          </cell>
          <cell r="AH772">
            <v>0</v>
          </cell>
          <cell r="AI772">
            <v>0</v>
          </cell>
        </row>
        <row r="773">
          <cell r="A773">
            <v>78903</v>
          </cell>
          <cell r="B773">
            <v>61809</v>
          </cell>
          <cell r="C773" t="str">
            <v>41611-9-011</v>
          </cell>
          <cell r="D773">
            <v>78903</v>
          </cell>
          <cell r="E773">
            <v>789</v>
          </cell>
          <cell r="F773">
            <v>3</v>
          </cell>
          <cell r="G773" t="str">
            <v>MULTAS DE LA PROFECO 2% (332)</v>
          </cell>
          <cell r="H773">
            <v>0</v>
          </cell>
          <cell r="I773">
            <v>0</v>
          </cell>
          <cell r="J773">
            <v>0</v>
          </cell>
          <cell r="K773">
            <v>0</v>
          </cell>
          <cell r="L773">
            <v>0</v>
          </cell>
          <cell r="M773">
            <v>0</v>
          </cell>
          <cell r="N773">
            <v>0</v>
          </cell>
          <cell r="O773">
            <v>0</v>
          </cell>
          <cell r="P773">
            <v>0</v>
          </cell>
          <cell r="Q773">
            <v>0</v>
          </cell>
          <cell r="S773">
            <v>0</v>
          </cell>
          <cell r="W773">
            <v>0</v>
          </cell>
          <cell r="X773">
            <v>0</v>
          </cell>
          <cell r="AA773">
            <v>0</v>
          </cell>
          <cell r="AB773">
            <v>0</v>
          </cell>
          <cell r="AE773">
            <v>789</v>
          </cell>
          <cell r="AF773">
            <v>3</v>
          </cell>
          <cell r="AG773" t="str">
            <v>MULTAS DE LA PROFECO 2% (332)</v>
          </cell>
          <cell r="AH773">
            <v>0</v>
          </cell>
          <cell r="AI773">
            <v>0</v>
          </cell>
        </row>
        <row r="774">
          <cell r="A774">
            <v>78904</v>
          </cell>
          <cell r="B774">
            <v>61810</v>
          </cell>
          <cell r="C774" t="str">
            <v>41611-9-012</v>
          </cell>
          <cell r="D774">
            <v>78904</v>
          </cell>
          <cell r="E774">
            <v>789</v>
          </cell>
          <cell r="F774">
            <v>4</v>
          </cell>
          <cell r="G774" t="str">
            <v>MULTAS DE VARIAS DEP FED 2% (334)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  <cell r="S774">
            <v>0</v>
          </cell>
          <cell r="W774">
            <v>0</v>
          </cell>
          <cell r="X774">
            <v>0</v>
          </cell>
          <cell r="AA774">
            <v>0</v>
          </cell>
          <cell r="AB774">
            <v>0</v>
          </cell>
          <cell r="AE774">
            <v>789</v>
          </cell>
          <cell r="AF774">
            <v>4</v>
          </cell>
          <cell r="AG774" t="str">
            <v>MULTAS DE VARIAS DEP FED 2% (334)</v>
          </cell>
          <cell r="AH774">
            <v>0</v>
          </cell>
          <cell r="AI774">
            <v>0</v>
          </cell>
        </row>
        <row r="775">
          <cell r="A775">
            <v>78905</v>
          </cell>
          <cell r="B775">
            <v>61811</v>
          </cell>
          <cell r="C775" t="str">
            <v>41611-9-013</v>
          </cell>
          <cell r="D775">
            <v>78905</v>
          </cell>
          <cell r="E775">
            <v>789</v>
          </cell>
          <cell r="F775">
            <v>5</v>
          </cell>
          <cell r="G775" t="str">
            <v>MULTAS SECOFI 2%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  <cell r="S775">
            <v>0</v>
          </cell>
          <cell r="W775">
            <v>0</v>
          </cell>
          <cell r="X775">
            <v>0</v>
          </cell>
          <cell r="AA775">
            <v>0</v>
          </cell>
          <cell r="AB775">
            <v>0</v>
          </cell>
          <cell r="AE775">
            <v>789</v>
          </cell>
          <cell r="AF775">
            <v>5</v>
          </cell>
          <cell r="AG775" t="str">
            <v>MULTAS SECOFI 2%</v>
          </cell>
          <cell r="AH775">
            <v>0</v>
          </cell>
          <cell r="AI775">
            <v>0</v>
          </cell>
        </row>
        <row r="776">
          <cell r="A776">
            <v>78906</v>
          </cell>
          <cell r="B776">
            <v>61812</v>
          </cell>
          <cell r="C776" t="str">
            <v>41611-9-014</v>
          </cell>
          <cell r="D776">
            <v>78906</v>
          </cell>
          <cell r="E776">
            <v>789</v>
          </cell>
          <cell r="F776">
            <v>6</v>
          </cell>
          <cell r="G776" t="str">
            <v>MULTAS PROFEPA 2%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  <cell r="S776">
            <v>0</v>
          </cell>
          <cell r="W776">
            <v>0</v>
          </cell>
          <cell r="X776">
            <v>0</v>
          </cell>
          <cell r="AA776">
            <v>0</v>
          </cell>
          <cell r="AB776">
            <v>0</v>
          </cell>
          <cell r="AE776">
            <v>789</v>
          </cell>
          <cell r="AF776">
            <v>6</v>
          </cell>
          <cell r="AG776" t="str">
            <v>MULTAS PROFEPA 2%</v>
          </cell>
          <cell r="AH776">
            <v>0</v>
          </cell>
          <cell r="AI776">
            <v>0</v>
          </cell>
        </row>
        <row r="777">
          <cell r="A777">
            <v>78910</v>
          </cell>
          <cell r="B777">
            <v>61814</v>
          </cell>
          <cell r="C777" t="str">
            <v>41611-9-015</v>
          </cell>
          <cell r="D777">
            <v>78910</v>
          </cell>
          <cell r="E777">
            <v>789</v>
          </cell>
          <cell r="F777">
            <v>10</v>
          </cell>
          <cell r="G777" t="str">
            <v>DEV. S/MULTAS ADMVAS FED(2%)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  <cell r="S777">
            <v>0</v>
          </cell>
          <cell r="W777">
            <v>0</v>
          </cell>
          <cell r="X777">
            <v>0</v>
          </cell>
          <cell r="AA777">
            <v>0</v>
          </cell>
          <cell r="AB777">
            <v>0</v>
          </cell>
          <cell r="AE777">
            <v>789</v>
          </cell>
          <cell r="AF777">
            <v>10</v>
          </cell>
          <cell r="AG777" t="str">
            <v>DEV. S/MULTAS ADMVAS FED(2%)</v>
          </cell>
          <cell r="AH777">
            <v>0</v>
          </cell>
          <cell r="AI777">
            <v>0</v>
          </cell>
        </row>
        <row r="778">
          <cell r="A778">
            <v>78911</v>
          </cell>
          <cell r="B778">
            <v>61826</v>
          </cell>
          <cell r="C778" t="str">
            <v>41611-9-026</v>
          </cell>
          <cell r="E778">
            <v>789</v>
          </cell>
          <cell r="F778">
            <v>11</v>
          </cell>
          <cell r="G778" t="str">
            <v>DES S/ACC S/MULTAS FEDER NO FISCALES 2%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  <cell r="S778">
            <v>0</v>
          </cell>
          <cell r="W778">
            <v>0</v>
          </cell>
          <cell r="X778">
            <v>0</v>
          </cell>
          <cell r="AA778">
            <v>0</v>
          </cell>
          <cell r="AB778">
            <v>0</v>
          </cell>
          <cell r="AE778">
            <v>789</v>
          </cell>
          <cell r="AF778">
            <v>11</v>
          </cell>
          <cell r="AG778" t="str">
            <v>DES S/ACTUAL. D/MULTAS FED. NO FISC. 02%</v>
          </cell>
          <cell r="AH778">
            <v>0</v>
          </cell>
          <cell r="AI778">
            <v>0</v>
          </cell>
        </row>
        <row r="779">
          <cell r="A779">
            <v>78912</v>
          </cell>
          <cell r="B779">
            <v>61828</v>
          </cell>
          <cell r="C779" t="str">
            <v>41611-9-028</v>
          </cell>
          <cell r="E779">
            <v>789</v>
          </cell>
          <cell r="F779">
            <v>12</v>
          </cell>
          <cell r="G779" t="str">
            <v>DESC.S/MULTAS FEDERALES NO FISCALES 02%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  <cell r="S779">
            <v>0</v>
          </cell>
          <cell r="W779">
            <v>0</v>
          </cell>
          <cell r="X779">
            <v>0</v>
          </cell>
          <cell r="AA779">
            <v>0</v>
          </cell>
          <cell r="AB779">
            <v>0</v>
          </cell>
          <cell r="AE779">
            <v>789</v>
          </cell>
          <cell r="AF779">
            <v>12</v>
          </cell>
          <cell r="AG779" t="str">
            <v>DESC.S/MULTAS FEDERALES NO FISCALES 02%</v>
          </cell>
          <cell r="AH779">
            <v>0</v>
          </cell>
          <cell r="AI779">
            <v>0</v>
          </cell>
        </row>
        <row r="780">
          <cell r="A780">
            <v>78900</v>
          </cell>
          <cell r="B780" t="e">
            <v>#NAME?</v>
          </cell>
          <cell r="C780" t="e">
            <v>#NAME?</v>
          </cell>
          <cell r="D780">
            <v>78900</v>
          </cell>
          <cell r="E780">
            <v>789</v>
          </cell>
          <cell r="F780">
            <v>0</v>
          </cell>
          <cell r="G780" t="str">
            <v>TOTAL MULTAS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  <cell r="S780">
            <v>0</v>
          </cell>
          <cell r="W780">
            <v>0</v>
          </cell>
          <cell r="X780">
            <v>0</v>
          </cell>
          <cell r="AA780">
            <v>0</v>
          </cell>
          <cell r="AB780">
            <v>0</v>
          </cell>
          <cell r="AE780">
            <v>789</v>
          </cell>
          <cell r="AF780">
            <v>0</v>
          </cell>
          <cell r="AG780" t="str">
            <v>TOTAL MULTAS</v>
          </cell>
          <cell r="AH780">
            <v>0</v>
          </cell>
          <cell r="AI780">
            <v>0</v>
          </cell>
        </row>
        <row r="781">
          <cell r="A781">
            <v>0</v>
          </cell>
          <cell r="B781" t="e">
            <v>#N/A</v>
          </cell>
          <cell r="C781" t="e">
            <v>#N/A</v>
          </cell>
          <cell r="D781">
            <v>0</v>
          </cell>
          <cell r="E781">
            <v>0</v>
          </cell>
          <cell r="F781">
            <v>0</v>
          </cell>
          <cell r="G781" t="str">
            <v>TOTAL ING. FEDERALES DE COORDINACION</v>
          </cell>
          <cell r="H781">
            <v>1500000000</v>
          </cell>
          <cell r="I781">
            <v>-165000000</v>
          </cell>
          <cell r="J781">
            <v>-165000000</v>
          </cell>
          <cell r="K781">
            <v>1170000000</v>
          </cell>
          <cell r="L781">
            <v>-165000000</v>
          </cell>
          <cell r="M781">
            <v>-165000000</v>
          </cell>
          <cell r="N781">
            <v>-165000000</v>
          </cell>
          <cell r="O781">
            <v>-495000000</v>
          </cell>
          <cell r="P781">
            <v>-165000000</v>
          </cell>
          <cell r="Q781">
            <v>-165000000</v>
          </cell>
          <cell r="S781">
            <v>-330000000</v>
          </cell>
          <cell r="W781">
            <v>0</v>
          </cell>
          <cell r="X781">
            <v>345000000</v>
          </cell>
          <cell r="AA781">
            <v>0</v>
          </cell>
          <cell r="AB781">
            <v>345000000</v>
          </cell>
          <cell r="AE781">
            <v>0</v>
          </cell>
          <cell r="AF781">
            <v>0</v>
          </cell>
          <cell r="AG781" t="str">
            <v>TOTAL ING. FEDERALES DE COORDINACION</v>
          </cell>
          <cell r="AH781">
            <v>-165000000</v>
          </cell>
          <cell r="AI781">
            <v>345000000</v>
          </cell>
        </row>
        <row r="782">
          <cell r="A782">
            <v>78900</v>
          </cell>
          <cell r="B782" t="e">
            <v>#N/A</v>
          </cell>
          <cell r="C782" t="e">
            <v>#N/A</v>
          </cell>
          <cell r="D782">
            <v>78900</v>
          </cell>
          <cell r="E782">
            <v>789</v>
          </cell>
          <cell r="F782">
            <v>0</v>
          </cell>
          <cell r="G782" t="str">
            <v>TOTAL MULTAS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  <cell r="S782">
            <v>0</v>
          </cell>
          <cell r="W782">
            <v>0</v>
          </cell>
          <cell r="X782">
            <v>0</v>
          </cell>
          <cell r="AA782">
            <v>0</v>
          </cell>
          <cell r="AB782">
            <v>0</v>
          </cell>
          <cell r="AE782">
            <v>789</v>
          </cell>
          <cell r="AF782">
            <v>0</v>
          </cell>
          <cell r="AG782" t="str">
            <v>TOTAL MULTAS</v>
          </cell>
          <cell r="AH782">
            <v>0</v>
          </cell>
          <cell r="AI782">
            <v>0</v>
          </cell>
        </row>
        <row r="783">
          <cell r="A783">
            <v>78900</v>
          </cell>
          <cell r="B783" t="e">
            <v>#N/A</v>
          </cell>
          <cell r="C783" t="e">
            <v>#N/A</v>
          </cell>
          <cell r="D783">
            <v>78900</v>
          </cell>
          <cell r="E783">
            <v>789</v>
          </cell>
          <cell r="F783">
            <v>0</v>
          </cell>
          <cell r="G783" t="str">
            <v>ACREEDORES DIVERSOS DE ADMINISTRACION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  <cell r="S783">
            <v>0</v>
          </cell>
          <cell r="W783">
            <v>0</v>
          </cell>
          <cell r="X783">
            <v>0</v>
          </cell>
          <cell r="AA783">
            <v>0</v>
          </cell>
          <cell r="AB783">
            <v>0</v>
          </cell>
          <cell r="AE783">
            <v>789</v>
          </cell>
          <cell r="AF783">
            <v>0</v>
          </cell>
          <cell r="AG783" t="str">
            <v>ACREEDORES DIVERSOS DE ADMINISTRACION</v>
          </cell>
          <cell r="AH783">
            <v>0</v>
          </cell>
          <cell r="AI783">
            <v>0</v>
          </cell>
        </row>
        <row r="784">
          <cell r="A784">
            <v>80600</v>
          </cell>
          <cell r="B784" t="e">
            <v>#N/A</v>
          </cell>
          <cell r="C784" t="e">
            <v>#N/A</v>
          </cell>
          <cell r="D784">
            <v>80600</v>
          </cell>
          <cell r="E784">
            <v>806</v>
          </cell>
          <cell r="F784">
            <v>0</v>
          </cell>
          <cell r="G784" t="str">
            <v>PLUSVALIA LINCOLN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  <cell r="S784">
            <v>0</v>
          </cell>
          <cell r="W784">
            <v>0</v>
          </cell>
          <cell r="X784">
            <v>0</v>
          </cell>
          <cell r="AA784">
            <v>0</v>
          </cell>
          <cell r="AB784">
            <v>0</v>
          </cell>
          <cell r="AE784">
            <v>806</v>
          </cell>
          <cell r="AF784">
            <v>0</v>
          </cell>
          <cell r="AG784" t="str">
            <v>PLUSVALIA LINCOLN</v>
          </cell>
          <cell r="AH784">
            <v>0</v>
          </cell>
          <cell r="AI784">
            <v>0</v>
          </cell>
        </row>
        <row r="785">
          <cell r="A785">
            <v>80601</v>
          </cell>
          <cell r="B785" t="e">
            <v>#N/A</v>
          </cell>
          <cell r="C785" t="e">
            <v>#N/A</v>
          </cell>
          <cell r="D785">
            <v>80601</v>
          </cell>
          <cell r="E785">
            <v>806</v>
          </cell>
          <cell r="F785">
            <v>1</v>
          </cell>
          <cell r="G785" t="str">
            <v>IMP.MEJORA ESPECIFICA PLUSVALIA LINCOLN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S785">
            <v>0</v>
          </cell>
          <cell r="W785">
            <v>0</v>
          </cell>
          <cell r="X785">
            <v>0</v>
          </cell>
          <cell r="AA785">
            <v>0</v>
          </cell>
          <cell r="AB785">
            <v>0</v>
          </cell>
          <cell r="AE785">
            <v>806</v>
          </cell>
          <cell r="AF785">
            <v>1</v>
          </cell>
          <cell r="AG785" t="str">
            <v>IMP.MEJORA ESPECIFICA PLUSVALIA LINCOLN</v>
          </cell>
          <cell r="AH785">
            <v>0</v>
          </cell>
          <cell r="AI785">
            <v>0</v>
          </cell>
        </row>
        <row r="786">
          <cell r="A786">
            <v>80602</v>
          </cell>
          <cell r="B786" t="e">
            <v>#N/A</v>
          </cell>
          <cell r="C786" t="e">
            <v>#N/A</v>
          </cell>
          <cell r="D786">
            <v>80602</v>
          </cell>
          <cell r="E786">
            <v>806</v>
          </cell>
          <cell r="F786">
            <v>2</v>
          </cell>
          <cell r="G786" t="str">
            <v>FINANCIAMIENTO PLUSVALIA LINCOLN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  <cell r="S786">
            <v>0</v>
          </cell>
          <cell r="W786">
            <v>0</v>
          </cell>
          <cell r="X786">
            <v>0</v>
          </cell>
          <cell r="AA786">
            <v>0</v>
          </cell>
          <cell r="AB786">
            <v>0</v>
          </cell>
          <cell r="AE786">
            <v>806</v>
          </cell>
          <cell r="AF786">
            <v>2</v>
          </cell>
          <cell r="AG786" t="str">
            <v>FINANCIAMIENTO PLUSVALIA LINCOLN</v>
          </cell>
          <cell r="AH786">
            <v>0</v>
          </cell>
          <cell r="AI786">
            <v>0</v>
          </cell>
        </row>
        <row r="787">
          <cell r="A787">
            <v>80603</v>
          </cell>
          <cell r="B787" t="e">
            <v>#N/A</v>
          </cell>
          <cell r="C787" t="e">
            <v>#N/A</v>
          </cell>
          <cell r="D787">
            <v>80603</v>
          </cell>
          <cell r="E787">
            <v>806</v>
          </cell>
          <cell r="F787">
            <v>3</v>
          </cell>
          <cell r="G787" t="str">
            <v>COMP.S/IMP.MEJORA ESP.PLUSVALIA LINCOLN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  <cell r="S787">
            <v>0</v>
          </cell>
          <cell r="W787">
            <v>0</v>
          </cell>
          <cell r="X787">
            <v>0</v>
          </cell>
          <cell r="AA787">
            <v>0</v>
          </cell>
          <cell r="AB787">
            <v>0</v>
          </cell>
          <cell r="AE787">
            <v>806</v>
          </cell>
          <cell r="AF787">
            <v>3</v>
          </cell>
          <cell r="AG787" t="str">
            <v>COMP.S/IMP.MEJORA ESP.PLUSVALIA LINCOLN</v>
          </cell>
          <cell r="AH787">
            <v>0</v>
          </cell>
          <cell r="AI787">
            <v>0</v>
          </cell>
        </row>
        <row r="788">
          <cell r="A788">
            <v>80700</v>
          </cell>
          <cell r="B788" t="e">
            <v>#N/A</v>
          </cell>
          <cell r="C788" t="e">
            <v>#N/A</v>
          </cell>
          <cell r="D788">
            <v>80700</v>
          </cell>
          <cell r="E788">
            <v>807</v>
          </cell>
          <cell r="F788">
            <v>0</v>
          </cell>
          <cell r="G788" t="str">
            <v>RET DEL 2 AL MILLAR S/RECURSOS RAMO 33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  <cell r="S788">
            <v>0</v>
          </cell>
          <cell r="W788">
            <v>0</v>
          </cell>
          <cell r="X788">
            <v>0</v>
          </cell>
          <cell r="AA788">
            <v>0</v>
          </cell>
          <cell r="AB788">
            <v>0</v>
          </cell>
          <cell r="AE788">
            <v>807</v>
          </cell>
          <cell r="AF788">
            <v>0</v>
          </cell>
          <cell r="AG788" t="str">
            <v>RET DEL 2 AL MILLAR S/RECURSOS RAMO 33</v>
          </cell>
          <cell r="AH788">
            <v>0</v>
          </cell>
          <cell r="AI788">
            <v>0</v>
          </cell>
        </row>
        <row r="789">
          <cell r="A789">
            <v>80800</v>
          </cell>
          <cell r="B789" t="e">
            <v>#N/A</v>
          </cell>
          <cell r="C789" t="e">
            <v>#N/A</v>
          </cell>
          <cell r="D789">
            <v>80800</v>
          </cell>
          <cell r="E789">
            <v>808</v>
          </cell>
          <cell r="F789">
            <v>0</v>
          </cell>
          <cell r="G789" t="str">
            <v>RET DEL 5 AL MILLAR P/INSP Y VIG DE O.P.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  <cell r="S789">
            <v>0</v>
          </cell>
          <cell r="W789">
            <v>0</v>
          </cell>
          <cell r="X789">
            <v>0</v>
          </cell>
          <cell r="AA789">
            <v>0</v>
          </cell>
          <cell r="AB789">
            <v>0</v>
          </cell>
          <cell r="AE789">
            <v>808</v>
          </cell>
          <cell r="AF789">
            <v>0</v>
          </cell>
          <cell r="AG789" t="str">
            <v>RET DEL 5 AL MILLAR P/INSP Y VIG DE O.P.</v>
          </cell>
          <cell r="AH789">
            <v>0</v>
          </cell>
          <cell r="AI789">
            <v>0</v>
          </cell>
        </row>
        <row r="790">
          <cell r="A790">
            <v>81700</v>
          </cell>
          <cell r="B790" t="e">
            <v>#N/A</v>
          </cell>
          <cell r="C790" t="e">
            <v>#N/A</v>
          </cell>
          <cell r="D790">
            <v>81700</v>
          </cell>
          <cell r="E790">
            <v>817</v>
          </cell>
          <cell r="F790">
            <v>0</v>
          </cell>
          <cell r="G790" t="str">
            <v>APORT.DE CONT. P/ICIC (2 AL MILLAR)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S790">
            <v>0</v>
          </cell>
          <cell r="W790">
            <v>0</v>
          </cell>
          <cell r="X790">
            <v>0</v>
          </cell>
          <cell r="AA790">
            <v>0</v>
          </cell>
          <cell r="AB790">
            <v>0</v>
          </cell>
          <cell r="AE790">
            <v>817</v>
          </cell>
          <cell r="AF790">
            <v>0</v>
          </cell>
          <cell r="AG790" t="str">
            <v>APORT.DE CONT. P/ICIC (2 AL MILLAR)</v>
          </cell>
          <cell r="AH790">
            <v>0</v>
          </cell>
          <cell r="AI790">
            <v>0</v>
          </cell>
        </row>
        <row r="791">
          <cell r="A791">
            <v>82500</v>
          </cell>
          <cell r="B791" t="e">
            <v>#N/A</v>
          </cell>
          <cell r="C791" t="e">
            <v>#N/A</v>
          </cell>
          <cell r="D791">
            <v>82500</v>
          </cell>
          <cell r="E791">
            <v>825</v>
          </cell>
          <cell r="F791">
            <v>0</v>
          </cell>
          <cell r="G791" t="str">
            <v>PROGRAMA TIERRA PROPIA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S791">
            <v>0</v>
          </cell>
          <cell r="W791">
            <v>0</v>
          </cell>
          <cell r="X791">
            <v>0</v>
          </cell>
          <cell r="AA791">
            <v>0</v>
          </cell>
          <cell r="AB791">
            <v>0</v>
          </cell>
          <cell r="AE791">
            <v>825</v>
          </cell>
          <cell r="AF791">
            <v>0</v>
          </cell>
          <cell r="AG791" t="str">
            <v>PROGRAMA TIERRA PROPIA</v>
          </cell>
          <cell r="AH791">
            <v>0</v>
          </cell>
          <cell r="AI791">
            <v>0</v>
          </cell>
        </row>
        <row r="792">
          <cell r="A792">
            <v>83900</v>
          </cell>
          <cell r="B792" t="e">
            <v>#N/A</v>
          </cell>
          <cell r="C792" t="e">
            <v>#N/A</v>
          </cell>
          <cell r="D792">
            <v>83900</v>
          </cell>
          <cell r="E792">
            <v>839</v>
          </cell>
          <cell r="F792">
            <v>0</v>
          </cell>
          <cell r="G792" t="str">
            <v>DEP EN GARANTIA FIANZAS PODER JUD P/ANO</v>
          </cell>
          <cell r="H792">
            <v>0</v>
          </cell>
          <cell r="I792">
            <v>0</v>
          </cell>
          <cell r="J792">
            <v>0</v>
          </cell>
          <cell r="K792">
            <v>0</v>
          </cell>
          <cell r="L792">
            <v>0</v>
          </cell>
          <cell r="M792">
            <v>0</v>
          </cell>
          <cell r="N792">
            <v>0</v>
          </cell>
          <cell r="O792">
            <v>0</v>
          </cell>
          <cell r="P792">
            <v>0</v>
          </cell>
          <cell r="Q792">
            <v>0</v>
          </cell>
          <cell r="S792">
            <v>0</v>
          </cell>
          <cell r="W792">
            <v>0</v>
          </cell>
          <cell r="X792">
            <v>0</v>
          </cell>
          <cell r="AA792">
            <v>0</v>
          </cell>
          <cell r="AB792">
            <v>0</v>
          </cell>
          <cell r="AE792">
            <v>839</v>
          </cell>
          <cell r="AF792">
            <v>0</v>
          </cell>
          <cell r="AG792" t="str">
            <v>DEP EN GARANTIA FIANZAS PODER JUD P/ANO</v>
          </cell>
          <cell r="AH792">
            <v>0</v>
          </cell>
          <cell r="AI792">
            <v>0</v>
          </cell>
        </row>
        <row r="793">
          <cell r="A793">
            <v>83901</v>
          </cell>
          <cell r="B793" t="e">
            <v>#N/A</v>
          </cell>
          <cell r="C793" t="e">
            <v>#N/A</v>
          </cell>
          <cell r="D793">
            <v>83901</v>
          </cell>
          <cell r="E793">
            <v>839</v>
          </cell>
          <cell r="F793">
            <v>1</v>
          </cell>
          <cell r="G793" t="str">
            <v>FIANZAS DE INTERES SOCIAL</v>
          </cell>
          <cell r="H793">
            <v>0</v>
          </cell>
          <cell r="I793">
            <v>0</v>
          </cell>
          <cell r="J793">
            <v>0</v>
          </cell>
          <cell r="K793">
            <v>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S793">
            <v>0</v>
          </cell>
          <cell r="W793">
            <v>0</v>
          </cell>
          <cell r="X793">
            <v>0</v>
          </cell>
          <cell r="AA793">
            <v>0</v>
          </cell>
          <cell r="AB793">
            <v>0</v>
          </cell>
          <cell r="AE793">
            <v>839</v>
          </cell>
          <cell r="AF793">
            <v>1</v>
          </cell>
          <cell r="AG793" t="str">
            <v>FIANZAS DE INTERES SOCIAL</v>
          </cell>
          <cell r="AH793">
            <v>0</v>
          </cell>
          <cell r="AI793">
            <v>0</v>
          </cell>
        </row>
        <row r="794">
          <cell r="A794">
            <v>84000</v>
          </cell>
          <cell r="B794" t="e">
            <v>#N/A</v>
          </cell>
          <cell r="C794" t="e">
            <v>#N/A</v>
          </cell>
          <cell r="D794">
            <v>84000</v>
          </cell>
          <cell r="E794">
            <v>840</v>
          </cell>
          <cell r="F794">
            <v>0</v>
          </cell>
          <cell r="G794" t="str">
            <v>DEP DE RENTA JUZGADOS PTE ANO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S794">
            <v>0</v>
          </cell>
          <cell r="W794">
            <v>0</v>
          </cell>
          <cell r="X794">
            <v>0</v>
          </cell>
          <cell r="AA794">
            <v>0</v>
          </cell>
          <cell r="AB794">
            <v>0</v>
          </cell>
          <cell r="AE794">
            <v>840</v>
          </cell>
          <cell r="AF794">
            <v>0</v>
          </cell>
          <cell r="AG794" t="str">
            <v>DEP DE RENTA JUZGADOS PTE ANO</v>
          </cell>
          <cell r="AH794">
            <v>0</v>
          </cell>
          <cell r="AI794">
            <v>0</v>
          </cell>
        </row>
        <row r="795">
          <cell r="A795">
            <v>85000</v>
          </cell>
          <cell r="B795" t="e">
            <v>#N/A</v>
          </cell>
          <cell r="C795" t="e">
            <v>#N/A</v>
          </cell>
          <cell r="D795">
            <v>85000</v>
          </cell>
          <cell r="E795">
            <v>850</v>
          </cell>
          <cell r="F795">
            <v>0</v>
          </cell>
          <cell r="G795" t="str">
            <v>ACREEDORES DIVERSOS ADMINISTRACION</v>
          </cell>
          <cell r="H795">
            <v>0</v>
          </cell>
          <cell r="I795">
            <v>0</v>
          </cell>
          <cell r="J795">
            <v>0</v>
          </cell>
          <cell r="K795">
            <v>0</v>
          </cell>
          <cell r="L795">
            <v>0</v>
          </cell>
          <cell r="M795">
            <v>0</v>
          </cell>
          <cell r="N795">
            <v>0</v>
          </cell>
          <cell r="O795">
            <v>0</v>
          </cell>
          <cell r="P795">
            <v>0</v>
          </cell>
          <cell r="Q795">
            <v>0</v>
          </cell>
          <cell r="S795">
            <v>0</v>
          </cell>
          <cell r="W795">
            <v>0</v>
          </cell>
          <cell r="X795">
            <v>0</v>
          </cell>
          <cell r="AA795">
            <v>0</v>
          </cell>
          <cell r="AB795">
            <v>0</v>
          </cell>
          <cell r="AE795">
            <v>850</v>
          </cell>
          <cell r="AF795">
            <v>0</v>
          </cell>
          <cell r="AG795" t="str">
            <v>ACREEDORES DIVERSOS ADMINISTRACION</v>
          </cell>
          <cell r="AH795">
            <v>0</v>
          </cell>
          <cell r="AI795">
            <v>0</v>
          </cell>
        </row>
        <row r="796">
          <cell r="A796">
            <v>89000</v>
          </cell>
          <cell r="B796" t="e">
            <v>#N/A</v>
          </cell>
          <cell r="C796" t="e">
            <v>#N/A</v>
          </cell>
          <cell r="D796">
            <v>89000</v>
          </cell>
          <cell r="E796">
            <v>890</v>
          </cell>
          <cell r="F796">
            <v>0</v>
          </cell>
          <cell r="G796" t="str">
            <v>TRANSFERENCIAS INFORMATICA</v>
          </cell>
          <cell r="H796">
            <v>0</v>
          </cell>
          <cell r="I796">
            <v>0</v>
          </cell>
          <cell r="J796">
            <v>0</v>
          </cell>
          <cell r="K796">
            <v>0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-356895948.75</v>
          </cell>
          <cell r="S796">
            <v>-356895948.75</v>
          </cell>
          <cell r="W796">
            <v>0</v>
          </cell>
          <cell r="X796">
            <v>-356895948.75</v>
          </cell>
          <cell r="AA796">
            <v>0</v>
          </cell>
          <cell r="AB796">
            <v>-356895948.75</v>
          </cell>
          <cell r="AE796">
            <v>890</v>
          </cell>
          <cell r="AF796">
            <v>0</v>
          </cell>
          <cell r="AG796" t="str">
            <v>TRANSFERENCIAS INFORMATICA</v>
          </cell>
          <cell r="AH796">
            <v>-356895948.75</v>
          </cell>
          <cell r="AI796">
            <v>-356895948.75</v>
          </cell>
        </row>
        <row r="797">
          <cell r="A797">
            <v>89001</v>
          </cell>
          <cell r="B797" t="e">
            <v>#N/A</v>
          </cell>
          <cell r="C797" t="e">
            <v>#N/A</v>
          </cell>
          <cell r="D797">
            <v>89001</v>
          </cell>
          <cell r="E797">
            <v>890</v>
          </cell>
          <cell r="F797">
            <v>1</v>
          </cell>
          <cell r="G797" t="str">
            <v>TRANSFERENCIAS DEPOSITOS DEL DIA</v>
          </cell>
          <cell r="H797">
            <v>0</v>
          </cell>
          <cell r="I797">
            <v>0</v>
          </cell>
          <cell r="J797">
            <v>0</v>
          </cell>
          <cell r="K797">
            <v>0</v>
          </cell>
          <cell r="L797">
            <v>0</v>
          </cell>
          <cell r="M797">
            <v>0</v>
          </cell>
          <cell r="N797">
            <v>0</v>
          </cell>
          <cell r="O797">
            <v>0</v>
          </cell>
          <cell r="P797">
            <v>0</v>
          </cell>
          <cell r="Q797">
            <v>0</v>
          </cell>
          <cell r="S797">
            <v>0</v>
          </cell>
          <cell r="W797">
            <v>0</v>
          </cell>
          <cell r="X797">
            <v>0</v>
          </cell>
          <cell r="AA797">
            <v>0</v>
          </cell>
          <cell r="AB797">
            <v>0</v>
          </cell>
          <cell r="AE797">
            <v>890</v>
          </cell>
          <cell r="AF797">
            <v>1</v>
          </cell>
          <cell r="AG797" t="str">
            <v>TRANSFERENCIAS DEPOSITOS DEL DIA</v>
          </cell>
          <cell r="AH797">
            <v>0</v>
          </cell>
          <cell r="AI797">
            <v>0</v>
          </cell>
        </row>
        <row r="798">
          <cell r="A798">
            <v>89102</v>
          </cell>
          <cell r="B798" t="e">
            <v>#N/A</v>
          </cell>
          <cell r="C798" t="e">
            <v>#N/A</v>
          </cell>
          <cell r="D798">
            <v>89102</v>
          </cell>
          <cell r="E798">
            <v>891</v>
          </cell>
          <cell r="F798">
            <v>2</v>
          </cell>
          <cell r="G798" t="str">
            <v>RESTO MUNICIPIOS</v>
          </cell>
          <cell r="H798">
            <v>0</v>
          </cell>
          <cell r="I798">
            <v>0</v>
          </cell>
          <cell r="J798">
            <v>0</v>
          </cell>
          <cell r="K798">
            <v>0</v>
          </cell>
          <cell r="L798">
            <v>0</v>
          </cell>
          <cell r="M798">
            <v>0</v>
          </cell>
          <cell r="N798">
            <v>0</v>
          </cell>
          <cell r="O798">
            <v>0</v>
          </cell>
          <cell r="P798">
            <v>0</v>
          </cell>
          <cell r="Q798">
            <v>0</v>
          </cell>
          <cell r="S798">
            <v>0</v>
          </cell>
          <cell r="W798">
            <v>0</v>
          </cell>
          <cell r="X798">
            <v>0</v>
          </cell>
          <cell r="AA798">
            <v>0</v>
          </cell>
          <cell r="AB798">
            <v>0</v>
          </cell>
          <cell r="AE798">
            <v>891</v>
          </cell>
          <cell r="AF798">
            <v>2</v>
          </cell>
          <cell r="AG798" t="str">
            <v>RESTO MUNICIPIOS</v>
          </cell>
          <cell r="AH798">
            <v>0</v>
          </cell>
          <cell r="AI798">
            <v>0</v>
          </cell>
        </row>
        <row r="799">
          <cell r="A799">
            <v>89201</v>
          </cell>
          <cell r="B799" t="e">
            <v>#N/A</v>
          </cell>
          <cell r="C799" t="e">
            <v>#N/A</v>
          </cell>
          <cell r="D799">
            <v>89201</v>
          </cell>
          <cell r="E799">
            <v>892</v>
          </cell>
          <cell r="F799">
            <v>1</v>
          </cell>
          <cell r="G799" t="str">
            <v>ISR H.CONGRESO DEL ESTADO</v>
          </cell>
          <cell r="H799">
            <v>0</v>
          </cell>
          <cell r="I799">
            <v>0</v>
          </cell>
          <cell r="J799">
            <v>0</v>
          </cell>
          <cell r="K799">
            <v>0</v>
          </cell>
          <cell r="L799">
            <v>0</v>
          </cell>
          <cell r="M799">
            <v>0</v>
          </cell>
          <cell r="N799">
            <v>0</v>
          </cell>
          <cell r="O799">
            <v>0</v>
          </cell>
          <cell r="P799">
            <v>0</v>
          </cell>
          <cell r="Q799">
            <v>0</v>
          </cell>
          <cell r="S799">
            <v>0</v>
          </cell>
          <cell r="W799">
            <v>0</v>
          </cell>
          <cell r="X799">
            <v>0</v>
          </cell>
          <cell r="AA799">
            <v>0</v>
          </cell>
          <cell r="AB799">
            <v>0</v>
          </cell>
          <cell r="AE799">
            <v>892</v>
          </cell>
          <cell r="AF799">
            <v>1</v>
          </cell>
          <cell r="AG799" t="str">
            <v>ISR H.CONGRESO DEL ESTADO</v>
          </cell>
          <cell r="AH799">
            <v>0</v>
          </cell>
          <cell r="AI799">
            <v>0</v>
          </cell>
        </row>
        <row r="800">
          <cell r="A800">
            <v>89202</v>
          </cell>
          <cell r="B800" t="e">
            <v>#N/A</v>
          </cell>
          <cell r="C800" t="e">
            <v>#N/A</v>
          </cell>
          <cell r="D800">
            <v>89202</v>
          </cell>
          <cell r="E800">
            <v>892</v>
          </cell>
          <cell r="F800">
            <v>2</v>
          </cell>
          <cell r="G800" t="str">
            <v>ISR TRIBUNAL SUPERIOR DE JUSTICIA</v>
          </cell>
          <cell r="H800">
            <v>0</v>
          </cell>
          <cell r="I800">
            <v>0</v>
          </cell>
          <cell r="J800">
            <v>0</v>
          </cell>
          <cell r="K800">
            <v>0</v>
          </cell>
          <cell r="L800">
            <v>0</v>
          </cell>
          <cell r="M800">
            <v>0</v>
          </cell>
          <cell r="N800">
            <v>0</v>
          </cell>
          <cell r="O800">
            <v>0</v>
          </cell>
          <cell r="P800">
            <v>0</v>
          </cell>
          <cell r="Q800">
            <v>0</v>
          </cell>
          <cell r="S800">
            <v>0</v>
          </cell>
          <cell r="W800">
            <v>0</v>
          </cell>
          <cell r="X800">
            <v>0</v>
          </cell>
          <cell r="AA800">
            <v>0</v>
          </cell>
          <cell r="AB800">
            <v>0</v>
          </cell>
          <cell r="AE800">
            <v>892</v>
          </cell>
          <cell r="AF800">
            <v>2</v>
          </cell>
          <cell r="AG800" t="str">
            <v>ISR TRIBUNAL SUPERIOR DE JUSTICIA</v>
          </cell>
          <cell r="AH800">
            <v>0</v>
          </cell>
          <cell r="AI800">
            <v>0</v>
          </cell>
        </row>
        <row r="801">
          <cell r="A801">
            <v>89203</v>
          </cell>
          <cell r="B801" t="e">
            <v>#N/A</v>
          </cell>
          <cell r="C801" t="e">
            <v>#N/A</v>
          </cell>
          <cell r="D801">
            <v>89203</v>
          </cell>
          <cell r="E801">
            <v>892</v>
          </cell>
          <cell r="F801">
            <v>3</v>
          </cell>
          <cell r="G801" t="str">
            <v>ISR CONTADURIA MAYOR DE HACIENDA</v>
          </cell>
          <cell r="H801">
            <v>0</v>
          </cell>
          <cell r="I801">
            <v>0</v>
          </cell>
          <cell r="J801">
            <v>0</v>
          </cell>
          <cell r="K801">
            <v>0</v>
          </cell>
          <cell r="L801">
            <v>0</v>
          </cell>
          <cell r="M801">
            <v>0</v>
          </cell>
          <cell r="N801">
            <v>0</v>
          </cell>
          <cell r="O801">
            <v>0</v>
          </cell>
          <cell r="P801">
            <v>0</v>
          </cell>
          <cell r="Q801">
            <v>0</v>
          </cell>
          <cell r="S801">
            <v>0</v>
          </cell>
          <cell r="W801">
            <v>0</v>
          </cell>
          <cell r="X801">
            <v>0</v>
          </cell>
          <cell r="AA801">
            <v>0</v>
          </cell>
          <cell r="AB801">
            <v>0</v>
          </cell>
          <cell r="AE801">
            <v>892</v>
          </cell>
          <cell r="AF801">
            <v>3</v>
          </cell>
          <cell r="AG801" t="str">
            <v>ISR CONTADURIA MAYOR DE HACIENDA</v>
          </cell>
          <cell r="AH801">
            <v>0</v>
          </cell>
          <cell r="AI801">
            <v>0</v>
          </cell>
        </row>
        <row r="802">
          <cell r="A802">
            <v>89204</v>
          </cell>
          <cell r="B802" t="e">
            <v>#N/A</v>
          </cell>
          <cell r="C802" t="e">
            <v>#N/A</v>
          </cell>
          <cell r="D802">
            <v>89204</v>
          </cell>
          <cell r="E802">
            <v>892</v>
          </cell>
          <cell r="F802">
            <v>4</v>
          </cell>
          <cell r="G802" t="str">
            <v>ISR FIDEICOMISO DE SEGURIDAD PUBLICA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S802">
            <v>0</v>
          </cell>
          <cell r="W802">
            <v>0</v>
          </cell>
          <cell r="X802">
            <v>0</v>
          </cell>
          <cell r="AA802">
            <v>0</v>
          </cell>
          <cell r="AB802">
            <v>0</v>
          </cell>
          <cell r="AE802">
            <v>892</v>
          </cell>
          <cell r="AF802">
            <v>4</v>
          </cell>
          <cell r="AG802" t="str">
            <v>ISR FIDEICOMISO DE SEGURIDAD PUBLICA</v>
          </cell>
          <cell r="AH802">
            <v>0</v>
          </cell>
          <cell r="AI802">
            <v>0</v>
          </cell>
        </row>
        <row r="803">
          <cell r="A803">
            <v>89205</v>
          </cell>
          <cell r="B803" t="e">
            <v>#N/A</v>
          </cell>
          <cell r="C803" t="e">
            <v>#N/A</v>
          </cell>
          <cell r="D803">
            <v>89205</v>
          </cell>
          <cell r="E803">
            <v>892</v>
          </cell>
          <cell r="F803">
            <v>5</v>
          </cell>
          <cell r="G803" t="str">
            <v>ISR NORMAL SUPERIOR</v>
          </cell>
          <cell r="H803">
            <v>0</v>
          </cell>
          <cell r="I803">
            <v>0</v>
          </cell>
          <cell r="J803">
            <v>0</v>
          </cell>
          <cell r="K803">
            <v>0</v>
          </cell>
          <cell r="L803">
            <v>0</v>
          </cell>
          <cell r="M803">
            <v>0</v>
          </cell>
          <cell r="N803">
            <v>0</v>
          </cell>
          <cell r="O803">
            <v>0</v>
          </cell>
          <cell r="P803">
            <v>0</v>
          </cell>
          <cell r="Q803">
            <v>0</v>
          </cell>
          <cell r="S803">
            <v>0</v>
          </cell>
          <cell r="W803">
            <v>0</v>
          </cell>
          <cell r="X803">
            <v>0</v>
          </cell>
          <cell r="AA803">
            <v>0</v>
          </cell>
          <cell r="AB803">
            <v>0</v>
          </cell>
          <cell r="AE803">
            <v>892</v>
          </cell>
          <cell r="AF803">
            <v>5</v>
          </cell>
          <cell r="AG803" t="str">
            <v>ISR NORMAL SUPERIOR</v>
          </cell>
          <cell r="AH803">
            <v>0</v>
          </cell>
          <cell r="AI803">
            <v>0</v>
          </cell>
        </row>
        <row r="804">
          <cell r="A804">
            <v>89206</v>
          </cell>
          <cell r="B804" t="e">
            <v>#N/A</v>
          </cell>
          <cell r="C804" t="e">
            <v>#N/A</v>
          </cell>
          <cell r="D804">
            <v>89206</v>
          </cell>
          <cell r="E804">
            <v>892</v>
          </cell>
          <cell r="F804">
            <v>6</v>
          </cell>
          <cell r="G804" t="str">
            <v>ISR CONSEJO DE LA JUDICATURA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S804">
            <v>0</v>
          </cell>
          <cell r="W804">
            <v>0</v>
          </cell>
          <cell r="X804">
            <v>0</v>
          </cell>
          <cell r="AA804">
            <v>0</v>
          </cell>
          <cell r="AB804">
            <v>0</v>
          </cell>
          <cell r="AE804">
            <v>892</v>
          </cell>
          <cell r="AF804">
            <v>6</v>
          </cell>
          <cell r="AG804" t="str">
            <v>ISR CONSEJO DE LA JUDICATURA</v>
          </cell>
          <cell r="AH804">
            <v>0</v>
          </cell>
          <cell r="AI804">
            <v>0</v>
          </cell>
        </row>
        <row r="805">
          <cell r="A805">
            <v>89207</v>
          </cell>
          <cell r="B805" t="e">
            <v>#N/A</v>
          </cell>
          <cell r="C805" t="e">
            <v>#N/A</v>
          </cell>
          <cell r="D805">
            <v>89207</v>
          </cell>
          <cell r="E805">
            <v>892</v>
          </cell>
          <cell r="F805">
            <v>7</v>
          </cell>
          <cell r="G805" t="str">
            <v>ISR ESCUELAS DE CALIDAD</v>
          </cell>
          <cell r="H805">
            <v>0</v>
          </cell>
          <cell r="I805">
            <v>0</v>
          </cell>
          <cell r="J805">
            <v>0</v>
          </cell>
          <cell r="K805">
            <v>0</v>
          </cell>
          <cell r="L805">
            <v>0</v>
          </cell>
          <cell r="M805">
            <v>0</v>
          </cell>
          <cell r="N805">
            <v>0</v>
          </cell>
          <cell r="O805">
            <v>0</v>
          </cell>
          <cell r="P805">
            <v>0</v>
          </cell>
          <cell r="Q805">
            <v>0</v>
          </cell>
          <cell r="S805">
            <v>0</v>
          </cell>
          <cell r="W805">
            <v>0</v>
          </cell>
          <cell r="X805">
            <v>0</v>
          </cell>
          <cell r="AA805">
            <v>0</v>
          </cell>
          <cell r="AB805">
            <v>0</v>
          </cell>
          <cell r="AE805">
            <v>892</v>
          </cell>
          <cell r="AF805">
            <v>7</v>
          </cell>
          <cell r="AG805" t="str">
            <v>ISR ESCUELAS DE CALIDAD</v>
          </cell>
          <cell r="AH805">
            <v>0</v>
          </cell>
          <cell r="AI805">
            <v>0</v>
          </cell>
        </row>
        <row r="806">
          <cell r="A806">
            <v>89208</v>
          </cell>
          <cell r="B806" t="e">
            <v>#N/A</v>
          </cell>
          <cell r="C806" t="e">
            <v>#N/A</v>
          </cell>
          <cell r="D806">
            <v>89208</v>
          </cell>
          <cell r="E806">
            <v>892</v>
          </cell>
          <cell r="F806">
            <v>8</v>
          </cell>
          <cell r="G806" t="str">
            <v>ISR FIRECOM</v>
          </cell>
          <cell r="H806">
            <v>0</v>
          </cell>
          <cell r="I806">
            <v>0</v>
          </cell>
          <cell r="J806">
            <v>0</v>
          </cell>
          <cell r="K806">
            <v>0</v>
          </cell>
          <cell r="L806">
            <v>0</v>
          </cell>
          <cell r="M806">
            <v>0</v>
          </cell>
          <cell r="N806">
            <v>0</v>
          </cell>
          <cell r="O806">
            <v>0</v>
          </cell>
          <cell r="P806">
            <v>0</v>
          </cell>
          <cell r="Q806">
            <v>0</v>
          </cell>
          <cell r="S806">
            <v>0</v>
          </cell>
          <cell r="W806">
            <v>0</v>
          </cell>
          <cell r="X806">
            <v>0</v>
          </cell>
          <cell r="AA806">
            <v>0</v>
          </cell>
          <cell r="AB806">
            <v>0</v>
          </cell>
          <cell r="AE806">
            <v>892</v>
          </cell>
          <cell r="AF806">
            <v>8</v>
          </cell>
          <cell r="AG806" t="str">
            <v>ISR FIRECOM</v>
          </cell>
          <cell r="AH806">
            <v>0</v>
          </cell>
          <cell r="AI806">
            <v>0</v>
          </cell>
        </row>
        <row r="807">
          <cell r="A807">
            <v>89209</v>
          </cell>
          <cell r="B807" t="e">
            <v>#N/A</v>
          </cell>
          <cell r="C807" t="e">
            <v>#N/A</v>
          </cell>
          <cell r="D807">
            <v>89209</v>
          </cell>
          <cell r="E807">
            <v>892</v>
          </cell>
          <cell r="F807">
            <v>9</v>
          </cell>
          <cell r="G807" t="str">
            <v>ISR FID.FONDO DE FOM.AGROPECUARIO</v>
          </cell>
          <cell r="H807">
            <v>0</v>
          </cell>
          <cell r="I807">
            <v>0</v>
          </cell>
          <cell r="J807">
            <v>0</v>
          </cell>
          <cell r="K807">
            <v>0</v>
          </cell>
          <cell r="L807">
            <v>0</v>
          </cell>
          <cell r="M807">
            <v>0</v>
          </cell>
          <cell r="N807">
            <v>0</v>
          </cell>
          <cell r="O807">
            <v>0</v>
          </cell>
          <cell r="P807">
            <v>0</v>
          </cell>
          <cell r="Q807">
            <v>0</v>
          </cell>
          <cell r="S807">
            <v>0</v>
          </cell>
          <cell r="W807">
            <v>0</v>
          </cell>
          <cell r="X807">
            <v>0</v>
          </cell>
          <cell r="AA807">
            <v>0</v>
          </cell>
          <cell r="AB807">
            <v>0</v>
          </cell>
          <cell r="AE807">
            <v>892</v>
          </cell>
          <cell r="AF807">
            <v>9</v>
          </cell>
          <cell r="AG807" t="str">
            <v>ISR FID.FONDO DE FOM.AGROPECUARIO</v>
          </cell>
          <cell r="AH807">
            <v>0</v>
          </cell>
          <cell r="AI807">
            <v>0</v>
          </cell>
        </row>
        <row r="808">
          <cell r="A808">
            <v>89210</v>
          </cell>
          <cell r="B808" t="e">
            <v>#N/A</v>
          </cell>
          <cell r="C808" t="e">
            <v>#N/A</v>
          </cell>
          <cell r="D808">
            <v>89210</v>
          </cell>
          <cell r="E808">
            <v>892</v>
          </cell>
          <cell r="F808">
            <v>10</v>
          </cell>
          <cell r="G808" t="str">
            <v>ISR CONTRALORIA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S808">
            <v>0</v>
          </cell>
          <cell r="W808">
            <v>0</v>
          </cell>
          <cell r="X808">
            <v>0</v>
          </cell>
          <cell r="AA808">
            <v>0</v>
          </cell>
          <cell r="AB808">
            <v>0</v>
          </cell>
          <cell r="AE808">
            <v>892</v>
          </cell>
          <cell r="AF808">
            <v>10</v>
          </cell>
          <cell r="AG808" t="str">
            <v>ISR CONTRALORIA</v>
          </cell>
          <cell r="AH808">
            <v>0</v>
          </cell>
          <cell r="AI808">
            <v>0</v>
          </cell>
        </row>
        <row r="809">
          <cell r="A809">
            <v>89211</v>
          </cell>
          <cell r="B809" t="e">
            <v>#N/A</v>
          </cell>
          <cell r="C809" t="e">
            <v>#N/A</v>
          </cell>
          <cell r="D809">
            <v>89211</v>
          </cell>
          <cell r="E809">
            <v>892</v>
          </cell>
          <cell r="F809">
            <v>11</v>
          </cell>
          <cell r="G809" t="str">
            <v>FONDO DE AHORRO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  <cell r="S809">
            <v>0</v>
          </cell>
          <cell r="W809">
            <v>0</v>
          </cell>
          <cell r="X809">
            <v>0</v>
          </cell>
          <cell r="AA809">
            <v>0</v>
          </cell>
          <cell r="AB809">
            <v>0</v>
          </cell>
          <cell r="AE809">
            <v>892</v>
          </cell>
          <cell r="AF809">
            <v>11</v>
          </cell>
          <cell r="AG809" t="str">
            <v>FONDO DE AHORRO</v>
          </cell>
          <cell r="AH809">
            <v>0</v>
          </cell>
          <cell r="AI809">
            <v>0</v>
          </cell>
        </row>
        <row r="810">
          <cell r="A810">
            <v>0</v>
          </cell>
          <cell r="B810" t="e">
            <v>#N/A</v>
          </cell>
          <cell r="C810" t="e">
            <v>#N/A</v>
          </cell>
          <cell r="D810">
            <v>0</v>
          </cell>
          <cell r="G810" t="str">
            <v>SUB TOTAL PARTICIPACIONES FEDERALES A MPIOS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-356895948.75</v>
          </cell>
          <cell r="S810">
            <v>-356895948.75</v>
          </cell>
          <cell r="W810">
            <v>0</v>
          </cell>
          <cell r="X810">
            <v>-356895948.75</v>
          </cell>
          <cell r="AA810">
            <v>0</v>
          </cell>
          <cell r="AB810">
            <v>-356895948.75</v>
          </cell>
          <cell r="AE810">
            <v>0</v>
          </cell>
          <cell r="AF810">
            <v>0</v>
          </cell>
          <cell r="AG810" t="str">
            <v>SUB TOTAL PARTICIPACIONES FEDERALES A MPIOS</v>
          </cell>
          <cell r="AH810">
            <v>-356895948.75</v>
          </cell>
          <cell r="AI810">
            <v>-356895948.75</v>
          </cell>
        </row>
        <row r="811">
          <cell r="A811">
            <v>0</v>
          </cell>
          <cell r="B811" t="e">
            <v>#N/A</v>
          </cell>
          <cell r="C811" t="e">
            <v>#N/A</v>
          </cell>
          <cell r="D811">
            <v>0</v>
          </cell>
          <cell r="G811" t="str">
            <v>TOTAL ACREEDORES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-356895948.75</v>
          </cell>
          <cell r="S811">
            <v>-356895948.75</v>
          </cell>
          <cell r="W811">
            <v>0</v>
          </cell>
          <cell r="X811">
            <v>-356895948.75</v>
          </cell>
          <cell r="AA811">
            <v>0</v>
          </cell>
          <cell r="AB811">
            <v>-356895948.75</v>
          </cell>
          <cell r="AE811">
            <v>0</v>
          </cell>
          <cell r="AF811">
            <v>0</v>
          </cell>
          <cell r="AG811" t="str">
            <v>TOTAL ACREEDORES</v>
          </cell>
          <cell r="AH811">
            <v>-356895948.75</v>
          </cell>
          <cell r="AI811">
            <v>-356895948.75</v>
          </cell>
        </row>
        <row r="812">
          <cell r="A812">
            <v>0</v>
          </cell>
          <cell r="B812" t="e">
            <v>#N/A</v>
          </cell>
          <cell r="C812" t="e">
            <v>#N/A</v>
          </cell>
          <cell r="D812">
            <v>0</v>
          </cell>
          <cell r="G812" t="str">
            <v>DEUDORES DIVERSOS DE ADMINISTRACION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  <cell r="S812">
            <v>0</v>
          </cell>
          <cell r="W812">
            <v>0</v>
          </cell>
          <cell r="X812">
            <v>0</v>
          </cell>
          <cell r="AA812">
            <v>0</v>
          </cell>
          <cell r="AB812">
            <v>0</v>
          </cell>
          <cell r="AE812">
            <v>0</v>
          </cell>
          <cell r="AF812">
            <v>0</v>
          </cell>
          <cell r="AG812" t="str">
            <v>DEUDORES DIVERSOS DE ADMINISTRACION</v>
          </cell>
          <cell r="AH812">
            <v>0</v>
          </cell>
          <cell r="AI812">
            <v>0</v>
          </cell>
        </row>
        <row r="813">
          <cell r="A813">
            <v>90200</v>
          </cell>
          <cell r="B813" t="e">
            <v>#N/A</v>
          </cell>
          <cell r="C813" t="e">
            <v>#N/A</v>
          </cell>
          <cell r="D813">
            <v>90200</v>
          </cell>
          <cell r="E813">
            <v>902</v>
          </cell>
          <cell r="F813">
            <v>0</v>
          </cell>
          <cell r="G813" t="str">
            <v>DEUDORES DIVERSOS DE ADMINISTRACION</v>
          </cell>
          <cell r="H813">
            <v>91654.56</v>
          </cell>
          <cell r="I813">
            <v>299953.64</v>
          </cell>
          <cell r="J813">
            <v>-391608.2</v>
          </cell>
          <cell r="K813">
            <v>0</v>
          </cell>
          <cell r="L813">
            <v>128866.29</v>
          </cell>
          <cell r="M813">
            <v>-128866.29</v>
          </cell>
          <cell r="N813">
            <v>0</v>
          </cell>
          <cell r="O813">
            <v>0</v>
          </cell>
          <cell r="P813">
            <v>0</v>
          </cell>
          <cell r="Q813">
            <v>101056.5</v>
          </cell>
          <cell r="S813">
            <v>101056.5</v>
          </cell>
          <cell r="W813">
            <v>0</v>
          </cell>
          <cell r="X813">
            <v>101056.5</v>
          </cell>
          <cell r="AA813">
            <v>0</v>
          </cell>
          <cell r="AB813">
            <v>101056.5</v>
          </cell>
          <cell r="AE813">
            <v>902</v>
          </cell>
          <cell r="AF813">
            <v>0</v>
          </cell>
          <cell r="AG813" t="str">
            <v>DEUDORES DIVERSOS DE ADMINISTRACION</v>
          </cell>
          <cell r="AH813">
            <v>101056.5</v>
          </cell>
          <cell r="AI813">
            <v>101056.5</v>
          </cell>
        </row>
        <row r="814">
          <cell r="A814">
            <v>90201</v>
          </cell>
          <cell r="B814" t="e">
            <v>#N/A</v>
          </cell>
          <cell r="C814" t="e">
            <v>#N/A</v>
          </cell>
          <cell r="D814">
            <v>90201</v>
          </cell>
          <cell r="E814">
            <v>902</v>
          </cell>
          <cell r="F814">
            <v>1</v>
          </cell>
          <cell r="G814" t="str">
            <v>DEUDORES DIVERSOS DIRECC DE RECAUDACION</v>
          </cell>
          <cell r="H814">
            <v>595376.47</v>
          </cell>
          <cell r="I814">
            <v>81212.320000000007</v>
          </cell>
          <cell r="J814">
            <v>-676588.79</v>
          </cell>
          <cell r="K814">
            <v>0</v>
          </cell>
          <cell r="L814">
            <v>1502568.98</v>
          </cell>
          <cell r="M814">
            <v>-1502568.98</v>
          </cell>
          <cell r="N814">
            <v>0</v>
          </cell>
          <cell r="O814">
            <v>0</v>
          </cell>
          <cell r="P814">
            <v>0</v>
          </cell>
          <cell r="Q814">
            <v>370124.02</v>
          </cell>
          <cell r="S814">
            <v>370124.02</v>
          </cell>
          <cell r="W814">
            <v>0</v>
          </cell>
          <cell r="X814">
            <v>370124.02</v>
          </cell>
          <cell r="AA814">
            <v>0</v>
          </cell>
          <cell r="AB814">
            <v>370124.02</v>
          </cell>
          <cell r="AE814">
            <v>902</v>
          </cell>
          <cell r="AF814">
            <v>1</v>
          </cell>
          <cell r="AG814" t="str">
            <v>DEUDORES DIVERSOS DIRECC DE RECAUDACION</v>
          </cell>
          <cell r="AH814">
            <v>370124.02</v>
          </cell>
          <cell r="AI814">
            <v>370124.02</v>
          </cell>
        </row>
        <row r="815">
          <cell r="A815">
            <v>90202</v>
          </cell>
          <cell r="B815" t="e">
            <v>#N/A</v>
          </cell>
          <cell r="C815" t="e">
            <v>#N/A</v>
          </cell>
          <cell r="D815">
            <v>90202</v>
          </cell>
          <cell r="E815">
            <v>902</v>
          </cell>
          <cell r="F815">
            <v>2</v>
          </cell>
          <cell r="G815" t="str">
            <v>DEUDORES DIVERSOS INST.CONTROL VEHICULAR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  <cell r="S815">
            <v>0</v>
          </cell>
          <cell r="W815">
            <v>0</v>
          </cell>
          <cell r="X815">
            <v>0</v>
          </cell>
          <cell r="AA815">
            <v>0</v>
          </cell>
          <cell r="AB815">
            <v>0</v>
          </cell>
          <cell r="AE815">
            <v>902</v>
          </cell>
          <cell r="AF815">
            <v>2</v>
          </cell>
          <cell r="AG815" t="str">
            <v>DEUDORES DIVERSOS INST.CONTROL VEHICULAR</v>
          </cell>
          <cell r="AH815">
            <v>0</v>
          </cell>
          <cell r="AI815">
            <v>0</v>
          </cell>
        </row>
        <row r="816">
          <cell r="A816">
            <v>95000</v>
          </cell>
          <cell r="B816" t="e">
            <v>#N/A</v>
          </cell>
          <cell r="C816" t="e">
            <v>#N/A</v>
          </cell>
          <cell r="D816">
            <v>95000</v>
          </cell>
          <cell r="E816">
            <v>950</v>
          </cell>
          <cell r="F816">
            <v>0</v>
          </cell>
          <cell r="G816" t="str">
            <v>DEPOSITOS DIVERSOS DE ADMINISTRACION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  <cell r="S816">
            <v>0</v>
          </cell>
          <cell r="W816">
            <v>0</v>
          </cell>
          <cell r="X816">
            <v>0</v>
          </cell>
          <cell r="AA816">
            <v>0</v>
          </cell>
          <cell r="AB816">
            <v>0</v>
          </cell>
          <cell r="AE816">
            <v>950</v>
          </cell>
          <cell r="AF816">
            <v>0</v>
          </cell>
          <cell r="AG816" t="str">
            <v>DEPOSITOS DIVERSOS DE ADMINISTRACION</v>
          </cell>
          <cell r="AH816">
            <v>0</v>
          </cell>
          <cell r="AI816">
            <v>0</v>
          </cell>
        </row>
        <row r="817">
          <cell r="A817">
            <v>95100</v>
          </cell>
          <cell r="B817" t="e">
            <v>#N/A</v>
          </cell>
          <cell r="C817" t="e">
            <v>#N/A</v>
          </cell>
          <cell r="D817">
            <v>95100</v>
          </cell>
          <cell r="E817">
            <v>951</v>
          </cell>
          <cell r="F817">
            <v>0</v>
          </cell>
          <cell r="G817" t="str">
            <v>INSTITUTO CONTROL VEH.RECURSOS PROPIOS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  <cell r="S817">
            <v>0</v>
          </cell>
          <cell r="W817">
            <v>0</v>
          </cell>
          <cell r="X817">
            <v>0</v>
          </cell>
          <cell r="AA817">
            <v>0</v>
          </cell>
          <cell r="AB817">
            <v>0</v>
          </cell>
          <cell r="AE817">
            <v>951</v>
          </cell>
          <cell r="AF817">
            <v>0</v>
          </cell>
          <cell r="AG817" t="str">
            <v>INSTITUTO CONTROL VEH.RECURSOS PROPIOS</v>
          </cell>
          <cell r="AH817">
            <v>0</v>
          </cell>
          <cell r="AI817">
            <v>0</v>
          </cell>
        </row>
        <row r="818">
          <cell r="A818">
            <v>95101</v>
          </cell>
          <cell r="B818" t="e">
            <v>#N/A</v>
          </cell>
          <cell r="C818" t="e">
            <v>#N/A</v>
          </cell>
          <cell r="D818">
            <v>95101</v>
          </cell>
          <cell r="E818">
            <v>951</v>
          </cell>
          <cell r="F818">
            <v>1</v>
          </cell>
          <cell r="G818" t="str">
            <v>DERECHOS DE CONTROL VEHICULAR PTE.AÑO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  <cell r="S818">
            <v>0</v>
          </cell>
          <cell r="W818">
            <v>0</v>
          </cell>
          <cell r="X818">
            <v>0</v>
          </cell>
          <cell r="AA818">
            <v>0</v>
          </cell>
          <cell r="AB818">
            <v>0</v>
          </cell>
          <cell r="AE818">
            <v>951</v>
          </cell>
          <cell r="AF818">
            <v>1</v>
          </cell>
          <cell r="AG818" t="str">
            <v>DERECHOS DE CONTROL VEHICULAR PTE.AÑO</v>
          </cell>
          <cell r="AH818">
            <v>0</v>
          </cell>
          <cell r="AI818">
            <v>0</v>
          </cell>
        </row>
        <row r="819">
          <cell r="A819">
            <v>95102</v>
          </cell>
          <cell r="B819" t="e">
            <v>#N/A</v>
          </cell>
          <cell r="C819" t="e">
            <v>#N/A</v>
          </cell>
          <cell r="D819">
            <v>95102</v>
          </cell>
          <cell r="E819">
            <v>951</v>
          </cell>
          <cell r="F819">
            <v>2</v>
          </cell>
          <cell r="G819" t="str">
            <v>DERECHOS DE CONTROL VEHICULAR REZAGOS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S819">
            <v>0</v>
          </cell>
          <cell r="W819">
            <v>0</v>
          </cell>
          <cell r="X819">
            <v>0</v>
          </cell>
          <cell r="AA819">
            <v>0</v>
          </cell>
          <cell r="AB819">
            <v>0</v>
          </cell>
          <cell r="AE819">
            <v>951</v>
          </cell>
          <cell r="AF819">
            <v>2</v>
          </cell>
          <cell r="AG819" t="str">
            <v>DERECHOS DE CONTROL VEHICULAR REZAGOS</v>
          </cell>
          <cell r="AH819">
            <v>0</v>
          </cell>
          <cell r="AI819">
            <v>0</v>
          </cell>
        </row>
        <row r="820">
          <cell r="A820">
            <v>95103</v>
          </cell>
          <cell r="B820" t="e">
            <v>#N/A</v>
          </cell>
          <cell r="C820" t="e">
            <v>#N/A</v>
          </cell>
          <cell r="D820">
            <v>95103</v>
          </cell>
          <cell r="E820">
            <v>951</v>
          </cell>
          <cell r="F820">
            <v>3</v>
          </cell>
          <cell r="G820" t="str">
            <v>DEVOLUCION CONTROL VEHICULAR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  <cell r="S820">
            <v>0</v>
          </cell>
          <cell r="W820">
            <v>0</v>
          </cell>
          <cell r="X820">
            <v>0</v>
          </cell>
          <cell r="AA820">
            <v>0</v>
          </cell>
          <cell r="AB820">
            <v>0</v>
          </cell>
          <cell r="AE820">
            <v>951</v>
          </cell>
          <cell r="AF820">
            <v>3</v>
          </cell>
          <cell r="AG820" t="str">
            <v>DEVOLUCION CONTROL VEHICULAR</v>
          </cell>
          <cell r="AH820">
            <v>0</v>
          </cell>
          <cell r="AI820">
            <v>0</v>
          </cell>
        </row>
        <row r="821">
          <cell r="A821">
            <v>95104</v>
          </cell>
          <cell r="B821" t="e">
            <v>#N/A</v>
          </cell>
          <cell r="C821" t="e">
            <v>#N/A</v>
          </cell>
          <cell r="D821">
            <v>95104</v>
          </cell>
          <cell r="E821">
            <v>951</v>
          </cell>
          <cell r="F821">
            <v>4</v>
          </cell>
          <cell r="G821" t="str">
            <v>SUBSIDIO 10% Y 5%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  <cell r="S821">
            <v>0</v>
          </cell>
          <cell r="W821">
            <v>0</v>
          </cell>
          <cell r="X821">
            <v>0</v>
          </cell>
          <cell r="AA821">
            <v>0</v>
          </cell>
          <cell r="AB821">
            <v>0</v>
          </cell>
          <cell r="AE821">
            <v>951</v>
          </cell>
          <cell r="AF821">
            <v>4</v>
          </cell>
          <cell r="AG821" t="str">
            <v>SUBSIDIO 10% Y 5%</v>
          </cell>
          <cell r="AH821">
            <v>0</v>
          </cell>
          <cell r="AI821">
            <v>0</v>
          </cell>
        </row>
        <row r="822">
          <cell r="A822">
            <v>95105</v>
          </cell>
          <cell r="B822" t="e">
            <v>#N/A</v>
          </cell>
          <cell r="C822" t="e">
            <v>#N/A</v>
          </cell>
          <cell r="D822">
            <v>95105</v>
          </cell>
          <cell r="E822">
            <v>951</v>
          </cell>
          <cell r="F822">
            <v>5</v>
          </cell>
          <cell r="G822" t="str">
            <v>SUBSIDIO ANTIGUEDAD 5 AÑOS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S822">
            <v>0</v>
          </cell>
          <cell r="W822">
            <v>0</v>
          </cell>
          <cell r="X822">
            <v>0</v>
          </cell>
          <cell r="AA822">
            <v>0</v>
          </cell>
          <cell r="AB822">
            <v>0</v>
          </cell>
          <cell r="AE822">
            <v>951</v>
          </cell>
          <cell r="AF822">
            <v>5</v>
          </cell>
          <cell r="AG822" t="str">
            <v>SUBSIDIO ANTIGUEDAD 5 AÑOS</v>
          </cell>
          <cell r="AH822">
            <v>0</v>
          </cell>
          <cell r="AI822">
            <v>0</v>
          </cell>
        </row>
        <row r="823">
          <cell r="A823">
            <v>95106</v>
          </cell>
          <cell r="B823" t="e">
            <v>#N/A</v>
          </cell>
          <cell r="C823" t="e">
            <v>#N/A</v>
          </cell>
          <cell r="D823">
            <v>95106</v>
          </cell>
          <cell r="E823">
            <v>951</v>
          </cell>
          <cell r="F823">
            <v>6</v>
          </cell>
          <cell r="G823" t="str">
            <v>SUBSIDIO ANTIGUEDAD 10 AÑOS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S823">
            <v>0</v>
          </cell>
          <cell r="W823">
            <v>0</v>
          </cell>
          <cell r="X823">
            <v>0</v>
          </cell>
          <cell r="AA823">
            <v>0</v>
          </cell>
          <cell r="AB823">
            <v>0</v>
          </cell>
          <cell r="AE823">
            <v>951</v>
          </cell>
          <cell r="AF823">
            <v>6</v>
          </cell>
          <cell r="AG823" t="str">
            <v>SUBSIDIO ANTIGUEDAD 10 AÑOS</v>
          </cell>
          <cell r="AH823">
            <v>0</v>
          </cell>
          <cell r="AI823">
            <v>0</v>
          </cell>
        </row>
        <row r="824">
          <cell r="A824">
            <v>95107</v>
          </cell>
          <cell r="B824" t="e">
            <v>#N/A</v>
          </cell>
          <cell r="C824" t="e">
            <v>#N/A</v>
          </cell>
          <cell r="D824">
            <v>95107</v>
          </cell>
          <cell r="E824">
            <v>951</v>
          </cell>
          <cell r="F824">
            <v>7</v>
          </cell>
          <cell r="G824" t="str">
            <v>SUBSIDIO DERECHOS CONTROL VEHICULAR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  <cell r="S824">
            <v>0</v>
          </cell>
          <cell r="W824">
            <v>0</v>
          </cell>
          <cell r="X824">
            <v>0</v>
          </cell>
          <cell r="AA824">
            <v>0</v>
          </cell>
          <cell r="AB824">
            <v>0</v>
          </cell>
          <cell r="AE824">
            <v>951</v>
          </cell>
          <cell r="AF824">
            <v>7</v>
          </cell>
          <cell r="AG824" t="str">
            <v>SUBSIDIO DERECHOS CONTROL VEHICULAR</v>
          </cell>
          <cell r="AH824">
            <v>0</v>
          </cell>
          <cell r="AI824">
            <v>0</v>
          </cell>
        </row>
        <row r="825">
          <cell r="A825">
            <v>95108</v>
          </cell>
          <cell r="B825" t="e">
            <v>#N/A</v>
          </cell>
          <cell r="C825" t="e">
            <v>#N/A</v>
          </cell>
          <cell r="D825">
            <v>95108</v>
          </cell>
          <cell r="E825">
            <v>951</v>
          </cell>
          <cell r="F825">
            <v>8</v>
          </cell>
          <cell r="G825" t="str">
            <v>SUB.MAT.CONT.VEH.A PERS.MAYORES 65 AÑOS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  <cell r="S825">
            <v>0</v>
          </cell>
          <cell r="W825">
            <v>0</v>
          </cell>
          <cell r="X825">
            <v>0</v>
          </cell>
          <cell r="AA825">
            <v>0</v>
          </cell>
          <cell r="AB825">
            <v>0</v>
          </cell>
          <cell r="AE825">
            <v>951</v>
          </cell>
          <cell r="AF825">
            <v>8</v>
          </cell>
          <cell r="AG825" t="str">
            <v>SUB.MAT.CONT.VEH.A PERS.MAYORES 65 AÑOS</v>
          </cell>
          <cell r="AH825">
            <v>0</v>
          </cell>
          <cell r="AI825">
            <v>0</v>
          </cell>
        </row>
        <row r="826">
          <cell r="A826">
            <v>95109</v>
          </cell>
          <cell r="B826" t="e">
            <v>#N/A</v>
          </cell>
          <cell r="C826" t="e">
            <v>#N/A</v>
          </cell>
          <cell r="D826">
            <v>95109</v>
          </cell>
          <cell r="E826">
            <v>951</v>
          </cell>
          <cell r="F826">
            <v>9</v>
          </cell>
          <cell r="G826" t="str">
            <v>EXP.DE CERTIFICADOS DE CONTROL VEHICULAR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  <cell r="S826">
            <v>0</v>
          </cell>
          <cell r="W826">
            <v>0</v>
          </cell>
          <cell r="X826">
            <v>0</v>
          </cell>
          <cell r="AA826">
            <v>0</v>
          </cell>
          <cell r="AB826">
            <v>0</v>
          </cell>
          <cell r="AE826">
            <v>951</v>
          </cell>
          <cell r="AF826">
            <v>9</v>
          </cell>
          <cell r="AG826" t="str">
            <v>EXP.DE CERTIFICADOS DE CONTROL VEHICULAR</v>
          </cell>
          <cell r="AH826">
            <v>0</v>
          </cell>
          <cell r="AI826">
            <v>0</v>
          </cell>
        </row>
        <row r="827">
          <cell r="A827">
            <v>95110</v>
          </cell>
          <cell r="B827" t="e">
            <v>#N/A</v>
          </cell>
          <cell r="C827" t="e">
            <v>#N/A</v>
          </cell>
          <cell r="D827">
            <v>95110</v>
          </cell>
          <cell r="E827">
            <v>951</v>
          </cell>
          <cell r="F827">
            <v>10</v>
          </cell>
          <cell r="G827" t="str">
            <v>EXP.DE CERT.DE CONTROL VEH.OTROS ESTADOS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  <cell r="S827">
            <v>0</v>
          </cell>
          <cell r="W827">
            <v>0</v>
          </cell>
          <cell r="X827">
            <v>0</v>
          </cell>
          <cell r="AA827">
            <v>0</v>
          </cell>
          <cell r="AB827">
            <v>0</v>
          </cell>
          <cell r="AE827">
            <v>951</v>
          </cell>
          <cell r="AF827">
            <v>10</v>
          </cell>
          <cell r="AG827" t="str">
            <v>EXP.DE CERT.DE CONTROL VEH.OTROS ESTADOS</v>
          </cell>
          <cell r="AH827">
            <v>0</v>
          </cell>
          <cell r="AI827">
            <v>0</v>
          </cell>
        </row>
        <row r="828">
          <cell r="A828">
            <v>95111</v>
          </cell>
          <cell r="B828" t="e">
            <v>#N/A</v>
          </cell>
          <cell r="C828" t="e">
            <v>#N/A</v>
          </cell>
          <cell r="D828">
            <v>95111</v>
          </cell>
          <cell r="E828">
            <v>951</v>
          </cell>
          <cell r="F828">
            <v>11</v>
          </cell>
          <cell r="G828" t="str">
            <v>EXP.DE CERT.DE DOCUM.DE CTRL.VEHICULAR</v>
          </cell>
          <cell r="H828">
            <v>0</v>
          </cell>
          <cell r="I828">
            <v>0</v>
          </cell>
          <cell r="J828">
            <v>0</v>
          </cell>
          <cell r="K828">
            <v>0</v>
          </cell>
          <cell r="L828">
            <v>0</v>
          </cell>
          <cell r="M828">
            <v>0</v>
          </cell>
          <cell r="N828">
            <v>0</v>
          </cell>
          <cell r="O828">
            <v>0</v>
          </cell>
          <cell r="P828">
            <v>0</v>
          </cell>
          <cell r="Q828">
            <v>0</v>
          </cell>
          <cell r="S828">
            <v>0</v>
          </cell>
          <cell r="W828">
            <v>0</v>
          </cell>
          <cell r="X828">
            <v>0</v>
          </cell>
          <cell r="AA828">
            <v>0</v>
          </cell>
          <cell r="AB828">
            <v>0</v>
          </cell>
          <cell r="AE828">
            <v>951</v>
          </cell>
          <cell r="AF828">
            <v>11</v>
          </cell>
          <cell r="AG828" t="str">
            <v>EXP.DE CERT.DE DOCUM.DE CTRL.VEHICULAR</v>
          </cell>
          <cell r="AH828">
            <v>0</v>
          </cell>
          <cell r="AI828">
            <v>0</v>
          </cell>
        </row>
        <row r="829">
          <cell r="A829">
            <v>95112</v>
          </cell>
          <cell r="B829" t="e">
            <v>#N/A</v>
          </cell>
          <cell r="C829" t="e">
            <v>#N/A</v>
          </cell>
          <cell r="D829">
            <v>95112</v>
          </cell>
          <cell r="E829">
            <v>951</v>
          </cell>
          <cell r="F829">
            <v>12</v>
          </cell>
          <cell r="G829" t="str">
            <v>PLACAS DE CIRCULACION VEHICULAR</v>
          </cell>
          <cell r="H829">
            <v>0</v>
          </cell>
          <cell r="I829">
            <v>0</v>
          </cell>
          <cell r="J829">
            <v>0</v>
          </cell>
          <cell r="K829">
            <v>0</v>
          </cell>
          <cell r="L829">
            <v>0</v>
          </cell>
          <cell r="M829">
            <v>0</v>
          </cell>
          <cell r="N829">
            <v>0</v>
          </cell>
          <cell r="O829">
            <v>0</v>
          </cell>
          <cell r="P829">
            <v>0</v>
          </cell>
          <cell r="Q829">
            <v>0</v>
          </cell>
          <cell r="S829">
            <v>0</v>
          </cell>
          <cell r="W829">
            <v>0</v>
          </cell>
          <cell r="X829">
            <v>0</v>
          </cell>
          <cell r="AA829">
            <v>0</v>
          </cell>
          <cell r="AB829">
            <v>0</v>
          </cell>
          <cell r="AE829">
            <v>951</v>
          </cell>
          <cell r="AF829">
            <v>12</v>
          </cell>
          <cell r="AG829" t="str">
            <v>PLACAS DE CIRCULACION VEHICULAR</v>
          </cell>
          <cell r="AH829">
            <v>0</v>
          </cell>
          <cell r="AI829">
            <v>0</v>
          </cell>
        </row>
        <row r="830">
          <cell r="A830">
            <v>95113</v>
          </cell>
          <cell r="B830" t="e">
            <v>#N/A</v>
          </cell>
          <cell r="C830" t="e">
            <v>#N/A</v>
          </cell>
          <cell r="D830">
            <v>95113</v>
          </cell>
          <cell r="E830">
            <v>951</v>
          </cell>
          <cell r="F830">
            <v>13</v>
          </cell>
          <cell r="G830" t="str">
            <v>LICENCIAS DE MANEJAR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S830">
            <v>0</v>
          </cell>
          <cell r="W830">
            <v>0</v>
          </cell>
          <cell r="X830">
            <v>0</v>
          </cell>
          <cell r="AA830">
            <v>0</v>
          </cell>
          <cell r="AB830">
            <v>0</v>
          </cell>
          <cell r="AE830">
            <v>951</v>
          </cell>
          <cell r="AF830">
            <v>13</v>
          </cell>
          <cell r="AG830" t="str">
            <v>LICENCIAS DE MANEJAR</v>
          </cell>
          <cell r="AH830">
            <v>0</v>
          </cell>
          <cell r="AI830">
            <v>0</v>
          </cell>
        </row>
        <row r="831">
          <cell r="A831">
            <v>95114</v>
          </cell>
          <cell r="B831" t="e">
            <v>#N/A</v>
          </cell>
          <cell r="C831" t="e">
            <v>#N/A</v>
          </cell>
          <cell r="D831">
            <v>95114</v>
          </cell>
          <cell r="E831">
            <v>951</v>
          </cell>
          <cell r="F831">
            <v>14</v>
          </cell>
          <cell r="G831" t="str">
            <v>EXP.DE CERT.DE LICENCIAS DE CONDUCIR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  <cell r="N831">
            <v>0</v>
          </cell>
          <cell r="O831">
            <v>0</v>
          </cell>
          <cell r="P831">
            <v>0</v>
          </cell>
          <cell r="Q831">
            <v>0</v>
          </cell>
          <cell r="S831">
            <v>0</v>
          </cell>
          <cell r="W831">
            <v>0</v>
          </cell>
          <cell r="X831">
            <v>0</v>
          </cell>
          <cell r="AA831">
            <v>0</v>
          </cell>
          <cell r="AB831">
            <v>0</v>
          </cell>
          <cell r="AE831">
            <v>951</v>
          </cell>
          <cell r="AF831">
            <v>14</v>
          </cell>
          <cell r="AG831" t="str">
            <v>EXP.DE CERT.DE LICENCIAS DE CONDUCIR</v>
          </cell>
          <cell r="AH831">
            <v>0</v>
          </cell>
          <cell r="AI831">
            <v>0</v>
          </cell>
        </row>
        <row r="832">
          <cell r="A832">
            <v>95115</v>
          </cell>
          <cell r="B832" t="e">
            <v>#N/A</v>
          </cell>
          <cell r="C832" t="e">
            <v>#N/A</v>
          </cell>
          <cell r="D832">
            <v>95115</v>
          </cell>
          <cell r="E832">
            <v>951</v>
          </cell>
          <cell r="F832">
            <v>15</v>
          </cell>
          <cell r="G832" t="str">
            <v>DUPLICADOS DE LICENCIAS</v>
          </cell>
          <cell r="H832">
            <v>0</v>
          </cell>
          <cell r="I832">
            <v>0</v>
          </cell>
          <cell r="J832">
            <v>0</v>
          </cell>
          <cell r="K832">
            <v>0</v>
          </cell>
          <cell r="L832">
            <v>0</v>
          </cell>
          <cell r="M832">
            <v>0</v>
          </cell>
          <cell r="N832">
            <v>0</v>
          </cell>
          <cell r="O832">
            <v>0</v>
          </cell>
          <cell r="P832">
            <v>0</v>
          </cell>
          <cell r="Q832">
            <v>0</v>
          </cell>
          <cell r="S832">
            <v>0</v>
          </cell>
          <cell r="W832">
            <v>0</v>
          </cell>
          <cell r="X832">
            <v>0</v>
          </cell>
          <cell r="AA832">
            <v>0</v>
          </cell>
          <cell r="AB832">
            <v>0</v>
          </cell>
          <cell r="AE832">
            <v>951</v>
          </cell>
          <cell r="AF832">
            <v>15</v>
          </cell>
          <cell r="AG832" t="str">
            <v>DUPLICADOS DE LICENCIAS</v>
          </cell>
          <cell r="AH832">
            <v>0</v>
          </cell>
          <cell r="AI832">
            <v>0</v>
          </cell>
        </row>
        <row r="833">
          <cell r="A833">
            <v>95116</v>
          </cell>
          <cell r="B833" t="e">
            <v>#N/A</v>
          </cell>
          <cell r="C833" t="e">
            <v>#N/A</v>
          </cell>
          <cell r="D833">
            <v>95116</v>
          </cell>
          <cell r="E833">
            <v>951</v>
          </cell>
          <cell r="F833">
            <v>16</v>
          </cell>
          <cell r="G833" t="str">
            <v>DUPLICADOS DE TARJETAS DE CIRCULACION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  <cell r="N833">
            <v>0</v>
          </cell>
          <cell r="O833">
            <v>0</v>
          </cell>
          <cell r="P833">
            <v>0</v>
          </cell>
          <cell r="Q833">
            <v>0</v>
          </cell>
          <cell r="S833">
            <v>0</v>
          </cell>
          <cell r="W833">
            <v>0</v>
          </cell>
          <cell r="X833">
            <v>0</v>
          </cell>
          <cell r="AA833">
            <v>0</v>
          </cell>
          <cell r="AB833">
            <v>0</v>
          </cell>
          <cell r="AE833">
            <v>951</v>
          </cell>
          <cell r="AF833">
            <v>16</v>
          </cell>
          <cell r="AG833" t="str">
            <v>DUPLICADOS DE TARJETAS DE CIRCULACION</v>
          </cell>
          <cell r="AH833">
            <v>0</v>
          </cell>
          <cell r="AI833">
            <v>0</v>
          </cell>
        </row>
        <row r="834">
          <cell r="A834">
            <v>95117</v>
          </cell>
          <cell r="B834" t="e">
            <v>#N/A</v>
          </cell>
          <cell r="C834" t="e">
            <v>#N/A</v>
          </cell>
          <cell r="D834">
            <v>95117</v>
          </cell>
          <cell r="E834">
            <v>951</v>
          </cell>
          <cell r="F834">
            <v>17</v>
          </cell>
          <cell r="G834" t="str">
            <v>BAJAS DE VEHICULOS DE MOTOR</v>
          </cell>
          <cell r="H834">
            <v>0</v>
          </cell>
          <cell r="I834">
            <v>0</v>
          </cell>
          <cell r="J834">
            <v>0</v>
          </cell>
          <cell r="K834">
            <v>0</v>
          </cell>
          <cell r="L834">
            <v>0</v>
          </cell>
          <cell r="M834">
            <v>0</v>
          </cell>
          <cell r="N834">
            <v>0</v>
          </cell>
          <cell r="O834">
            <v>0</v>
          </cell>
          <cell r="P834">
            <v>0</v>
          </cell>
          <cell r="Q834">
            <v>34762</v>
          </cell>
          <cell r="S834">
            <v>34762</v>
          </cell>
          <cell r="W834">
            <v>0</v>
          </cell>
          <cell r="X834">
            <v>34762</v>
          </cell>
          <cell r="AA834">
            <v>0</v>
          </cell>
          <cell r="AB834">
            <v>34762</v>
          </cell>
          <cell r="AE834">
            <v>951</v>
          </cell>
          <cell r="AF834">
            <v>17</v>
          </cell>
          <cell r="AG834" t="str">
            <v>BAJAS DE VEHICULOS DE MOTOR</v>
          </cell>
          <cell r="AH834">
            <v>34762</v>
          </cell>
          <cell r="AI834">
            <v>34762</v>
          </cell>
        </row>
        <row r="835">
          <cell r="A835">
            <v>95118</v>
          </cell>
          <cell r="B835" t="e">
            <v>#N/A</v>
          </cell>
          <cell r="C835" t="e">
            <v>#N/A</v>
          </cell>
          <cell r="D835">
            <v>95118</v>
          </cell>
          <cell r="E835">
            <v>951</v>
          </cell>
          <cell r="F835">
            <v>18</v>
          </cell>
          <cell r="G835" t="str">
            <v>SUBSIDIO LAMINAS CONTROL VEHICULAR</v>
          </cell>
          <cell r="H835">
            <v>0</v>
          </cell>
          <cell r="I835">
            <v>0</v>
          </cell>
          <cell r="J835">
            <v>0</v>
          </cell>
          <cell r="K835">
            <v>0</v>
          </cell>
          <cell r="L835">
            <v>0</v>
          </cell>
          <cell r="M835">
            <v>0</v>
          </cell>
          <cell r="N835">
            <v>0</v>
          </cell>
          <cell r="O835">
            <v>0</v>
          </cell>
          <cell r="P835">
            <v>0</v>
          </cell>
          <cell r="Q835">
            <v>-34762</v>
          </cell>
          <cell r="S835">
            <v>-34762</v>
          </cell>
          <cell r="W835">
            <v>0</v>
          </cell>
          <cell r="X835">
            <v>-34762</v>
          </cell>
          <cell r="AA835">
            <v>0</v>
          </cell>
          <cell r="AB835">
            <v>-34762</v>
          </cell>
          <cell r="AE835">
            <v>951</v>
          </cell>
          <cell r="AF835">
            <v>18</v>
          </cell>
          <cell r="AG835" t="str">
            <v>SUBSIDIO LAMINAS CONTROL VEHICULAR</v>
          </cell>
          <cell r="AH835">
            <v>-34762</v>
          </cell>
          <cell r="AI835">
            <v>-34762</v>
          </cell>
        </row>
        <row r="836">
          <cell r="A836">
            <v>95119</v>
          </cell>
          <cell r="B836" t="e">
            <v>#N/A</v>
          </cell>
          <cell r="C836" t="e">
            <v>#N/A</v>
          </cell>
          <cell r="D836">
            <v>95119</v>
          </cell>
          <cell r="E836">
            <v>951</v>
          </cell>
          <cell r="F836">
            <v>19</v>
          </cell>
          <cell r="G836" t="str">
            <v>SUBSIDIOS LICENCIAS DE MANEJO</v>
          </cell>
          <cell r="H836">
            <v>0</v>
          </cell>
          <cell r="I836">
            <v>0</v>
          </cell>
          <cell r="J836">
            <v>0</v>
          </cell>
          <cell r="K836">
            <v>0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0</v>
          </cell>
          <cell r="S836">
            <v>0</v>
          </cell>
          <cell r="W836">
            <v>0</v>
          </cell>
          <cell r="X836">
            <v>0</v>
          </cell>
          <cell r="AA836">
            <v>0</v>
          </cell>
          <cell r="AB836">
            <v>0</v>
          </cell>
          <cell r="AE836">
            <v>951</v>
          </cell>
          <cell r="AF836">
            <v>19</v>
          </cell>
          <cell r="AG836" t="str">
            <v>SUBSIDIOS LICENCIAS DE MANEJO</v>
          </cell>
          <cell r="AH836">
            <v>0</v>
          </cell>
          <cell r="AI836">
            <v>0</v>
          </cell>
        </row>
        <row r="837">
          <cell r="A837">
            <v>95120</v>
          </cell>
          <cell r="B837" t="e">
            <v>#N/A</v>
          </cell>
          <cell r="C837" t="e">
            <v>#N/A</v>
          </cell>
          <cell r="D837">
            <v>95120</v>
          </cell>
          <cell r="E837">
            <v>951</v>
          </cell>
          <cell r="F837">
            <v>20</v>
          </cell>
          <cell r="G837" t="str">
            <v>MULTAS DE CONTROL VEHICULAR</v>
          </cell>
          <cell r="H837">
            <v>0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S837">
            <v>0</v>
          </cell>
          <cell r="W837">
            <v>0</v>
          </cell>
          <cell r="X837">
            <v>0</v>
          </cell>
          <cell r="AA837">
            <v>0</v>
          </cell>
          <cell r="AB837">
            <v>0</v>
          </cell>
          <cell r="AE837">
            <v>951</v>
          </cell>
          <cell r="AF837">
            <v>20</v>
          </cell>
          <cell r="AG837" t="str">
            <v>MULTAS DE CONTROL VEHICULAR</v>
          </cell>
          <cell r="AH837">
            <v>0</v>
          </cell>
          <cell r="AI837">
            <v>0</v>
          </cell>
        </row>
        <row r="838">
          <cell r="A838">
            <v>95121</v>
          </cell>
          <cell r="B838" t="e">
            <v>#N/A</v>
          </cell>
          <cell r="C838" t="e">
            <v>#N/A</v>
          </cell>
          <cell r="D838">
            <v>95121</v>
          </cell>
          <cell r="E838">
            <v>951</v>
          </cell>
          <cell r="F838">
            <v>21</v>
          </cell>
          <cell r="G838" t="str">
            <v>INTERESES POR CONVENIO CONTROL VEHICULAR</v>
          </cell>
          <cell r="H838">
            <v>0</v>
          </cell>
          <cell r="I838">
            <v>0</v>
          </cell>
          <cell r="J838">
            <v>0</v>
          </cell>
          <cell r="K838">
            <v>0</v>
          </cell>
          <cell r="L838">
            <v>0</v>
          </cell>
          <cell r="M838">
            <v>0</v>
          </cell>
          <cell r="N838">
            <v>0</v>
          </cell>
          <cell r="O838">
            <v>0</v>
          </cell>
          <cell r="P838">
            <v>0</v>
          </cell>
          <cell r="Q838">
            <v>0</v>
          </cell>
          <cell r="S838">
            <v>0</v>
          </cell>
          <cell r="W838">
            <v>0</v>
          </cell>
          <cell r="X838">
            <v>0</v>
          </cell>
          <cell r="AA838">
            <v>0</v>
          </cell>
          <cell r="AB838">
            <v>0</v>
          </cell>
          <cell r="AE838">
            <v>951</v>
          </cell>
          <cell r="AF838">
            <v>21</v>
          </cell>
          <cell r="AG838" t="str">
            <v>INTERESES POR CONVENIO CONTROL VEHICULAR</v>
          </cell>
          <cell r="AH838">
            <v>0</v>
          </cell>
          <cell r="AI838">
            <v>0</v>
          </cell>
        </row>
        <row r="839">
          <cell r="A839">
            <v>95122</v>
          </cell>
          <cell r="B839" t="e">
            <v>#N/A</v>
          </cell>
          <cell r="C839" t="e">
            <v>#N/A</v>
          </cell>
          <cell r="D839">
            <v>95122</v>
          </cell>
          <cell r="E839">
            <v>951</v>
          </cell>
          <cell r="F839">
            <v>22</v>
          </cell>
          <cell r="G839" t="str">
            <v>SANCIONES POR CANJE DE PLACAS EXTEMP.</v>
          </cell>
          <cell r="H839">
            <v>0</v>
          </cell>
          <cell r="I839">
            <v>0</v>
          </cell>
          <cell r="J839">
            <v>0</v>
          </cell>
          <cell r="K839">
            <v>0</v>
          </cell>
          <cell r="L839">
            <v>0</v>
          </cell>
          <cell r="M839">
            <v>0</v>
          </cell>
          <cell r="N839">
            <v>0</v>
          </cell>
          <cell r="O839">
            <v>0</v>
          </cell>
          <cell r="P839">
            <v>0</v>
          </cell>
          <cell r="Q839">
            <v>0</v>
          </cell>
          <cell r="S839">
            <v>0</v>
          </cell>
          <cell r="W839">
            <v>0</v>
          </cell>
          <cell r="X839">
            <v>0</v>
          </cell>
          <cell r="AA839">
            <v>0</v>
          </cell>
          <cell r="AB839">
            <v>0</v>
          </cell>
          <cell r="AE839">
            <v>951</v>
          </cell>
          <cell r="AF839">
            <v>22</v>
          </cell>
          <cell r="AG839" t="str">
            <v>SANCIONES POR CANJE DE PLACAS EXTEMP.</v>
          </cell>
          <cell r="AH839">
            <v>0</v>
          </cell>
          <cell r="AI839">
            <v>0</v>
          </cell>
        </row>
        <row r="840">
          <cell r="A840">
            <v>95123</v>
          </cell>
          <cell r="B840" t="e">
            <v>#N/A</v>
          </cell>
          <cell r="C840" t="e">
            <v>#N/A</v>
          </cell>
          <cell r="D840">
            <v>95123</v>
          </cell>
          <cell r="E840">
            <v>951</v>
          </cell>
          <cell r="F840">
            <v>23</v>
          </cell>
          <cell r="G840" t="str">
            <v>SAN.DE DER.DE CONTROL VEH.PTE.AÑO</v>
          </cell>
          <cell r="H840">
            <v>0</v>
          </cell>
          <cell r="I840">
            <v>0</v>
          </cell>
          <cell r="J840">
            <v>0</v>
          </cell>
          <cell r="K840">
            <v>0</v>
          </cell>
          <cell r="L840">
            <v>0</v>
          </cell>
          <cell r="M840">
            <v>0</v>
          </cell>
          <cell r="N840">
            <v>0</v>
          </cell>
          <cell r="O840">
            <v>0</v>
          </cell>
          <cell r="P840">
            <v>0</v>
          </cell>
          <cell r="Q840">
            <v>0</v>
          </cell>
          <cell r="S840">
            <v>0</v>
          </cell>
          <cell r="W840">
            <v>0</v>
          </cell>
          <cell r="X840">
            <v>0</v>
          </cell>
          <cell r="AA840">
            <v>0</v>
          </cell>
          <cell r="AB840">
            <v>0</v>
          </cell>
          <cell r="AE840">
            <v>951</v>
          </cell>
          <cell r="AF840">
            <v>23</v>
          </cell>
          <cell r="AG840" t="str">
            <v>SAN.DE DER.DE CONTROL VEH.PTE.AÑO</v>
          </cell>
          <cell r="AH840">
            <v>0</v>
          </cell>
          <cell r="AI840">
            <v>0</v>
          </cell>
        </row>
        <row r="841">
          <cell r="A841">
            <v>95124</v>
          </cell>
          <cell r="B841" t="e">
            <v>#N/A</v>
          </cell>
          <cell r="C841" t="e">
            <v>#N/A</v>
          </cell>
          <cell r="D841">
            <v>95124</v>
          </cell>
          <cell r="E841">
            <v>951</v>
          </cell>
          <cell r="F841">
            <v>24</v>
          </cell>
          <cell r="G841" t="str">
            <v>SAN.DE DER.CONTROL VEH.REZAGO</v>
          </cell>
          <cell r="H841">
            <v>0</v>
          </cell>
          <cell r="I841">
            <v>0</v>
          </cell>
          <cell r="J841">
            <v>0</v>
          </cell>
          <cell r="K841">
            <v>0</v>
          </cell>
          <cell r="L841">
            <v>0</v>
          </cell>
          <cell r="M841">
            <v>0</v>
          </cell>
          <cell r="N841">
            <v>0</v>
          </cell>
          <cell r="O841">
            <v>0</v>
          </cell>
          <cell r="P841">
            <v>0</v>
          </cell>
          <cell r="Q841">
            <v>0</v>
          </cell>
          <cell r="S841">
            <v>0</v>
          </cell>
          <cell r="W841">
            <v>0</v>
          </cell>
          <cell r="X841">
            <v>0</v>
          </cell>
          <cell r="AA841">
            <v>0</v>
          </cell>
          <cell r="AB841">
            <v>0</v>
          </cell>
          <cell r="AE841">
            <v>951</v>
          </cell>
          <cell r="AF841">
            <v>24</v>
          </cell>
          <cell r="AG841" t="str">
            <v>SAN.DE DER.CONTROL VEH.REZAGO</v>
          </cell>
          <cell r="AH841">
            <v>0</v>
          </cell>
          <cell r="AI841">
            <v>0</v>
          </cell>
        </row>
        <row r="842">
          <cell r="A842">
            <v>95125</v>
          </cell>
          <cell r="B842" t="e">
            <v>#N/A</v>
          </cell>
          <cell r="C842" t="e">
            <v>#N/A</v>
          </cell>
          <cell r="D842">
            <v>95125</v>
          </cell>
          <cell r="E842">
            <v>951</v>
          </cell>
          <cell r="F842">
            <v>25</v>
          </cell>
          <cell r="G842" t="str">
            <v>10% INFRACC.DE TRANSITO AREA MET.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S842">
            <v>0</v>
          </cell>
          <cell r="W842">
            <v>0</v>
          </cell>
          <cell r="X842">
            <v>0</v>
          </cell>
          <cell r="AA842">
            <v>0</v>
          </cell>
          <cell r="AB842">
            <v>0</v>
          </cell>
          <cell r="AE842">
            <v>951</v>
          </cell>
          <cell r="AF842">
            <v>25</v>
          </cell>
          <cell r="AG842" t="str">
            <v>10% INFRACC.DE TRANSITO AREA MET.</v>
          </cell>
          <cell r="AH842">
            <v>0</v>
          </cell>
          <cell r="AI842">
            <v>0</v>
          </cell>
        </row>
        <row r="843">
          <cell r="A843">
            <v>95126</v>
          </cell>
          <cell r="B843" t="e">
            <v>#N/A</v>
          </cell>
          <cell r="C843" t="e">
            <v>#N/A</v>
          </cell>
          <cell r="D843">
            <v>95126</v>
          </cell>
          <cell r="E843">
            <v>951</v>
          </cell>
          <cell r="F843">
            <v>26</v>
          </cell>
          <cell r="G843" t="str">
            <v>EXCEDENTE PAGOS CONTROL VEHICULAR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S843">
            <v>0</v>
          </cell>
          <cell r="W843">
            <v>0</v>
          </cell>
          <cell r="X843">
            <v>0</v>
          </cell>
          <cell r="AA843">
            <v>0</v>
          </cell>
          <cell r="AB843">
            <v>0</v>
          </cell>
          <cell r="AE843">
            <v>951</v>
          </cell>
          <cell r="AF843">
            <v>26</v>
          </cell>
          <cell r="AG843" t="str">
            <v>EXCEDENTE PAGOS CONTROL VEHICULAR</v>
          </cell>
          <cell r="AH843">
            <v>0</v>
          </cell>
          <cell r="AI843">
            <v>0</v>
          </cell>
        </row>
        <row r="844">
          <cell r="A844">
            <v>95127</v>
          </cell>
          <cell r="B844" t="e">
            <v>#N/A</v>
          </cell>
          <cell r="C844" t="e">
            <v>#N/A</v>
          </cell>
          <cell r="D844">
            <v>95127</v>
          </cell>
          <cell r="E844">
            <v>951</v>
          </cell>
          <cell r="F844">
            <v>27</v>
          </cell>
          <cell r="G844" t="str">
            <v>RECARGOS CONVENIO CONTROL VEHICULAR</v>
          </cell>
          <cell r="H844">
            <v>0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S844">
            <v>0</v>
          </cell>
          <cell r="W844">
            <v>0</v>
          </cell>
          <cell r="X844">
            <v>0</v>
          </cell>
          <cell r="AA844">
            <v>0</v>
          </cell>
          <cell r="AB844">
            <v>0</v>
          </cell>
          <cell r="AE844">
            <v>951</v>
          </cell>
          <cell r="AF844">
            <v>27</v>
          </cell>
          <cell r="AG844" t="str">
            <v>RECARGOS CONVENIO CONTROL VEHICULAR</v>
          </cell>
          <cell r="AH844">
            <v>0</v>
          </cell>
          <cell r="AI844">
            <v>0</v>
          </cell>
        </row>
        <row r="845">
          <cell r="A845">
            <v>95128</v>
          </cell>
          <cell r="B845" t="e">
            <v>#N/A</v>
          </cell>
          <cell r="C845" t="e">
            <v>#N/A</v>
          </cell>
          <cell r="D845">
            <v>95128</v>
          </cell>
          <cell r="E845">
            <v>951</v>
          </cell>
          <cell r="F845">
            <v>28</v>
          </cell>
          <cell r="G845" t="str">
            <v>GASTOS DE EJE.CONV.CONTROL VEHICULAR</v>
          </cell>
          <cell r="H845">
            <v>0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S845">
            <v>0</v>
          </cell>
          <cell r="W845">
            <v>0</v>
          </cell>
          <cell r="X845">
            <v>0</v>
          </cell>
          <cell r="AA845">
            <v>0</v>
          </cell>
          <cell r="AB845">
            <v>0</v>
          </cell>
          <cell r="AE845">
            <v>951</v>
          </cell>
          <cell r="AF845">
            <v>28</v>
          </cell>
          <cell r="AG845" t="str">
            <v>GASTOS DE EJE.CONV.CONTROL VEHICULAR</v>
          </cell>
          <cell r="AH845">
            <v>0</v>
          </cell>
          <cell r="AI845">
            <v>0</v>
          </cell>
        </row>
        <row r="846">
          <cell r="A846">
            <v>95129</v>
          </cell>
          <cell r="B846" t="e">
            <v>#N/A</v>
          </cell>
          <cell r="C846" t="e">
            <v>#N/A</v>
          </cell>
          <cell r="D846">
            <v>95129</v>
          </cell>
          <cell r="E846">
            <v>951</v>
          </cell>
          <cell r="F846">
            <v>29</v>
          </cell>
          <cell r="G846" t="str">
            <v>QUALITAS COMPAÑIA DE SEGUROS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S846">
            <v>0</v>
          </cell>
          <cell r="W846">
            <v>0</v>
          </cell>
          <cell r="X846">
            <v>0</v>
          </cell>
          <cell r="AA846">
            <v>0</v>
          </cell>
          <cell r="AB846">
            <v>0</v>
          </cell>
          <cell r="AE846">
            <v>951</v>
          </cell>
          <cell r="AF846">
            <v>29</v>
          </cell>
          <cell r="AG846" t="str">
            <v>QUALITAS COMPAÑIA DE SEGUROS</v>
          </cell>
          <cell r="AH846">
            <v>0</v>
          </cell>
          <cell r="AI846">
            <v>0</v>
          </cell>
        </row>
        <row r="847">
          <cell r="A847">
            <v>95130</v>
          </cell>
          <cell r="B847" t="e">
            <v>#N/A</v>
          </cell>
          <cell r="C847" t="e">
            <v>#N/A</v>
          </cell>
          <cell r="D847">
            <v>95130</v>
          </cell>
          <cell r="E847">
            <v>951</v>
          </cell>
          <cell r="F847">
            <v>30</v>
          </cell>
          <cell r="G847" t="str">
            <v>ZURICH SEGUROS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  <cell r="S847">
            <v>0</v>
          </cell>
          <cell r="W847">
            <v>0</v>
          </cell>
          <cell r="X847">
            <v>0</v>
          </cell>
          <cell r="AA847">
            <v>0</v>
          </cell>
          <cell r="AB847">
            <v>0</v>
          </cell>
          <cell r="AE847">
            <v>951</v>
          </cell>
          <cell r="AF847">
            <v>30</v>
          </cell>
          <cell r="AG847" t="str">
            <v>ZURICH SEGUROS</v>
          </cell>
          <cell r="AH847">
            <v>0</v>
          </cell>
          <cell r="AI847">
            <v>0</v>
          </cell>
        </row>
        <row r="848">
          <cell r="A848">
            <v>95131</v>
          </cell>
          <cell r="B848" t="e">
            <v>#N/A</v>
          </cell>
          <cell r="C848" t="e">
            <v>#N/A</v>
          </cell>
          <cell r="D848">
            <v>95131</v>
          </cell>
          <cell r="E848">
            <v>951</v>
          </cell>
          <cell r="F848">
            <v>31</v>
          </cell>
          <cell r="G848" t="str">
            <v>SEGUROS BANORTE GENERALI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S848">
            <v>0</v>
          </cell>
          <cell r="W848">
            <v>0</v>
          </cell>
          <cell r="X848">
            <v>0</v>
          </cell>
          <cell r="AA848">
            <v>0</v>
          </cell>
          <cell r="AB848">
            <v>0</v>
          </cell>
          <cell r="AE848">
            <v>951</v>
          </cell>
          <cell r="AF848">
            <v>31</v>
          </cell>
          <cell r="AG848" t="str">
            <v>SEGUROS BANORTE GENERALI</v>
          </cell>
          <cell r="AH848">
            <v>0</v>
          </cell>
          <cell r="AI848">
            <v>0</v>
          </cell>
        </row>
        <row r="849">
          <cell r="A849">
            <v>95132</v>
          </cell>
          <cell r="B849" t="e">
            <v>#N/A</v>
          </cell>
          <cell r="C849" t="e">
            <v>#N/A</v>
          </cell>
          <cell r="D849">
            <v>95132</v>
          </cell>
          <cell r="E849">
            <v>951</v>
          </cell>
          <cell r="F849">
            <v>32</v>
          </cell>
          <cell r="G849" t="str">
            <v>SEGUROS ATLAS,S.A.</v>
          </cell>
          <cell r="H849">
            <v>0</v>
          </cell>
          <cell r="I849">
            <v>0</v>
          </cell>
          <cell r="J849">
            <v>0</v>
          </cell>
          <cell r="K849">
            <v>0</v>
          </cell>
          <cell r="L849">
            <v>0</v>
          </cell>
          <cell r="M849">
            <v>0</v>
          </cell>
          <cell r="N849">
            <v>0</v>
          </cell>
          <cell r="O849">
            <v>0</v>
          </cell>
          <cell r="P849">
            <v>0</v>
          </cell>
          <cell r="Q849">
            <v>0</v>
          </cell>
          <cell r="S849">
            <v>0</v>
          </cell>
          <cell r="W849">
            <v>0</v>
          </cell>
          <cell r="X849">
            <v>0</v>
          </cell>
          <cell r="AA849">
            <v>0</v>
          </cell>
          <cell r="AB849">
            <v>0</v>
          </cell>
          <cell r="AE849">
            <v>951</v>
          </cell>
          <cell r="AF849">
            <v>32</v>
          </cell>
          <cell r="AG849" t="str">
            <v>SEGUROS ATLAS,S.A.</v>
          </cell>
          <cell r="AH849">
            <v>0</v>
          </cell>
          <cell r="AI849">
            <v>0</v>
          </cell>
        </row>
        <row r="850">
          <cell r="A850">
            <v>95133</v>
          </cell>
          <cell r="B850" t="e">
            <v>#N/A</v>
          </cell>
          <cell r="C850" t="e">
            <v>#N/A</v>
          </cell>
          <cell r="D850">
            <v>95133</v>
          </cell>
          <cell r="E850">
            <v>951</v>
          </cell>
          <cell r="F850">
            <v>33</v>
          </cell>
          <cell r="G850" t="str">
            <v>SEGUROS AFIRME</v>
          </cell>
          <cell r="H850">
            <v>0</v>
          </cell>
          <cell r="I850">
            <v>0</v>
          </cell>
          <cell r="J850">
            <v>0</v>
          </cell>
          <cell r="K850">
            <v>0</v>
          </cell>
          <cell r="L850">
            <v>0</v>
          </cell>
          <cell r="M850">
            <v>0</v>
          </cell>
          <cell r="N850">
            <v>0</v>
          </cell>
          <cell r="O850">
            <v>0</v>
          </cell>
          <cell r="P850">
            <v>0</v>
          </cell>
          <cell r="Q850">
            <v>0</v>
          </cell>
          <cell r="S850">
            <v>0</v>
          </cell>
          <cell r="W850">
            <v>0</v>
          </cell>
          <cell r="X850">
            <v>0</v>
          </cell>
          <cell r="AA850">
            <v>0</v>
          </cell>
          <cell r="AB850">
            <v>0</v>
          </cell>
          <cell r="AE850">
            <v>951</v>
          </cell>
          <cell r="AF850">
            <v>33</v>
          </cell>
          <cell r="AG850" t="str">
            <v>SEGUROS AFIRME</v>
          </cell>
          <cell r="AH850">
            <v>0</v>
          </cell>
          <cell r="AI850">
            <v>0</v>
          </cell>
        </row>
        <row r="851">
          <cell r="A851">
            <v>95134</v>
          </cell>
          <cell r="B851" t="e">
            <v>#N/A</v>
          </cell>
          <cell r="C851" t="e">
            <v>#N/A</v>
          </cell>
          <cell r="D851">
            <v>95134</v>
          </cell>
          <cell r="E851">
            <v>951</v>
          </cell>
          <cell r="F851">
            <v>34</v>
          </cell>
          <cell r="G851" t="str">
            <v>SEGUROS BANCOMER</v>
          </cell>
          <cell r="H851">
            <v>0</v>
          </cell>
          <cell r="I851">
            <v>0</v>
          </cell>
          <cell r="J851">
            <v>0</v>
          </cell>
          <cell r="K851">
            <v>0</v>
          </cell>
          <cell r="L851">
            <v>0</v>
          </cell>
          <cell r="M851">
            <v>0</v>
          </cell>
          <cell r="N851">
            <v>0</v>
          </cell>
          <cell r="O851">
            <v>0</v>
          </cell>
          <cell r="P851">
            <v>0</v>
          </cell>
          <cell r="Q851">
            <v>0</v>
          </cell>
          <cell r="S851">
            <v>0</v>
          </cell>
          <cell r="W851">
            <v>0</v>
          </cell>
          <cell r="X851">
            <v>0</v>
          </cell>
          <cell r="AA851">
            <v>0</v>
          </cell>
          <cell r="AB851">
            <v>0</v>
          </cell>
          <cell r="AE851">
            <v>951</v>
          </cell>
          <cell r="AF851">
            <v>34</v>
          </cell>
          <cell r="AG851" t="str">
            <v>SEGUROS BANCOMER</v>
          </cell>
          <cell r="AH851">
            <v>0</v>
          </cell>
          <cell r="AI851">
            <v>0</v>
          </cell>
        </row>
        <row r="852">
          <cell r="A852">
            <v>95135</v>
          </cell>
          <cell r="B852" t="e">
            <v>#N/A</v>
          </cell>
          <cell r="C852" t="e">
            <v>#N/A</v>
          </cell>
          <cell r="D852">
            <v>95135</v>
          </cell>
          <cell r="E852">
            <v>951</v>
          </cell>
          <cell r="F852">
            <v>35</v>
          </cell>
          <cell r="G852" t="str">
            <v>10% INFRACCIONES D/TRANSITO ELECTRONICAS</v>
          </cell>
          <cell r="H852">
            <v>0</v>
          </cell>
          <cell r="I852">
            <v>0</v>
          </cell>
          <cell r="J852">
            <v>0</v>
          </cell>
          <cell r="K852">
            <v>0</v>
          </cell>
          <cell r="L852">
            <v>0</v>
          </cell>
          <cell r="M852">
            <v>0</v>
          </cell>
          <cell r="N852">
            <v>0</v>
          </cell>
          <cell r="O852">
            <v>0</v>
          </cell>
          <cell r="P852">
            <v>0</v>
          </cell>
          <cell r="Q852">
            <v>0</v>
          </cell>
          <cell r="S852">
            <v>0</v>
          </cell>
          <cell r="W852">
            <v>0</v>
          </cell>
          <cell r="X852">
            <v>0</v>
          </cell>
          <cell r="AA852">
            <v>0</v>
          </cell>
          <cell r="AB852">
            <v>0</v>
          </cell>
          <cell r="AE852">
            <v>951</v>
          </cell>
          <cell r="AF852">
            <v>35</v>
          </cell>
          <cell r="AG852" t="str">
            <v>10% INFRACCIONES D/TRANSITO ELECTRONICAS</v>
          </cell>
          <cell r="AH852">
            <v>0</v>
          </cell>
          <cell r="AI852">
            <v>0</v>
          </cell>
        </row>
        <row r="853">
          <cell r="A853">
            <v>95136</v>
          </cell>
          <cell r="B853" t="e">
            <v>#N/A</v>
          </cell>
          <cell r="C853" t="e">
            <v>#N/A</v>
          </cell>
          <cell r="D853">
            <v>95136</v>
          </cell>
          <cell r="E853">
            <v>951</v>
          </cell>
          <cell r="F853">
            <v>36</v>
          </cell>
          <cell r="G853" t="str">
            <v>SUBSIDIO REC.DERECHOS CTRL.VEH.PTE.AÑO</v>
          </cell>
          <cell r="H853">
            <v>0</v>
          </cell>
          <cell r="I853">
            <v>0</v>
          </cell>
          <cell r="J853">
            <v>0</v>
          </cell>
          <cell r="K853">
            <v>0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0</v>
          </cell>
          <cell r="Q853">
            <v>0</v>
          </cell>
          <cell r="S853">
            <v>0</v>
          </cell>
          <cell r="W853">
            <v>0</v>
          </cell>
          <cell r="X853">
            <v>0</v>
          </cell>
          <cell r="AA853">
            <v>0</v>
          </cell>
          <cell r="AB853">
            <v>0</v>
          </cell>
          <cell r="AE853">
            <v>951</v>
          </cell>
          <cell r="AF853">
            <v>36</v>
          </cell>
          <cell r="AG853" t="str">
            <v>SUBSIDIO REC.DERECHOS CTRL.VEH.PTE.AÑO</v>
          </cell>
          <cell r="AH853">
            <v>0</v>
          </cell>
          <cell r="AI853">
            <v>0</v>
          </cell>
        </row>
        <row r="854">
          <cell r="A854">
            <v>95137</v>
          </cell>
          <cell r="B854" t="e">
            <v>#N/A</v>
          </cell>
          <cell r="C854" t="e">
            <v>#N/A</v>
          </cell>
          <cell r="D854">
            <v>95137</v>
          </cell>
          <cell r="E854">
            <v>951</v>
          </cell>
          <cell r="F854">
            <v>37</v>
          </cell>
          <cell r="G854" t="str">
            <v>1ER SORTEO ABRE UNA PTA.A LA SUERTE(REF)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S854">
            <v>0</v>
          </cell>
          <cell r="W854">
            <v>0</v>
          </cell>
          <cell r="X854">
            <v>0</v>
          </cell>
          <cell r="AA854">
            <v>0</v>
          </cell>
          <cell r="AB854">
            <v>0</v>
          </cell>
          <cell r="AE854">
            <v>951</v>
          </cell>
          <cell r="AF854">
            <v>37</v>
          </cell>
          <cell r="AG854" t="str">
            <v>1ER SORTEO ABRE UNA PTA.A LA SUERTE(REF)</v>
          </cell>
          <cell r="AH854">
            <v>0</v>
          </cell>
          <cell r="AI854">
            <v>0</v>
          </cell>
        </row>
        <row r="855">
          <cell r="A855">
            <v>95138</v>
          </cell>
          <cell r="B855" t="e">
            <v>#N/A</v>
          </cell>
          <cell r="C855" t="e">
            <v>#N/A</v>
          </cell>
          <cell r="D855">
            <v>95138</v>
          </cell>
          <cell r="E855">
            <v>951</v>
          </cell>
          <cell r="F855">
            <v>38</v>
          </cell>
          <cell r="G855" t="str">
            <v>1ER SORTEO ABRE UNA PTA.A LA SUERTE(LIC)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S855">
            <v>0</v>
          </cell>
          <cell r="W855">
            <v>0</v>
          </cell>
          <cell r="X855">
            <v>0</v>
          </cell>
          <cell r="AA855">
            <v>0</v>
          </cell>
          <cell r="AB855">
            <v>0</v>
          </cell>
          <cell r="AE855">
            <v>951</v>
          </cell>
          <cell r="AF855">
            <v>38</v>
          </cell>
          <cell r="AG855" t="str">
            <v>1ER SORTEO ABRE UNA PTA.A LA SUERTE(LIC)</v>
          </cell>
          <cell r="AH855">
            <v>0</v>
          </cell>
          <cell r="AI855">
            <v>0</v>
          </cell>
        </row>
        <row r="856">
          <cell r="A856">
            <v>95139</v>
          </cell>
          <cell r="B856" t="e">
            <v>#N/A</v>
          </cell>
          <cell r="C856" t="e">
            <v>#N/A</v>
          </cell>
          <cell r="D856">
            <v>95139</v>
          </cell>
          <cell r="E856">
            <v>951</v>
          </cell>
          <cell r="F856">
            <v>39</v>
          </cell>
          <cell r="G856" t="str">
            <v>SERVICIOS DE MENSAJERIA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S856">
            <v>0</v>
          </cell>
          <cell r="W856">
            <v>0</v>
          </cell>
          <cell r="X856">
            <v>0</v>
          </cell>
          <cell r="AA856">
            <v>0</v>
          </cell>
          <cell r="AB856">
            <v>0</v>
          </cell>
          <cell r="AE856">
            <v>951</v>
          </cell>
          <cell r="AF856">
            <v>39</v>
          </cell>
          <cell r="AG856" t="str">
            <v>SERVICIOS DE MENSAJERIA</v>
          </cell>
          <cell r="AH856">
            <v>0</v>
          </cell>
          <cell r="AI856">
            <v>0</v>
          </cell>
        </row>
        <row r="857">
          <cell r="A857">
            <v>95140</v>
          </cell>
          <cell r="B857" t="e">
            <v>#N/A</v>
          </cell>
          <cell r="C857" t="e">
            <v>#N/A</v>
          </cell>
          <cell r="D857">
            <v>95140</v>
          </cell>
          <cell r="E857">
            <v>951</v>
          </cell>
          <cell r="F857">
            <v>40</v>
          </cell>
          <cell r="G857" t="str">
            <v>90% INFRACC.TRANSITO AREA METROPOLITANA</v>
          </cell>
          <cell r="H857">
            <v>0</v>
          </cell>
          <cell r="I857">
            <v>0</v>
          </cell>
          <cell r="J857">
            <v>0</v>
          </cell>
          <cell r="K857">
            <v>0</v>
          </cell>
          <cell r="L857">
            <v>0</v>
          </cell>
          <cell r="M857">
            <v>0</v>
          </cell>
          <cell r="N857">
            <v>0</v>
          </cell>
          <cell r="O857">
            <v>0</v>
          </cell>
          <cell r="P857">
            <v>0</v>
          </cell>
          <cell r="Q857">
            <v>0</v>
          </cell>
          <cell r="S857">
            <v>0</v>
          </cell>
          <cell r="W857">
            <v>0</v>
          </cell>
          <cell r="X857">
            <v>0</v>
          </cell>
          <cell r="AA857">
            <v>0</v>
          </cell>
          <cell r="AB857">
            <v>0</v>
          </cell>
          <cell r="AE857">
            <v>951</v>
          </cell>
          <cell r="AF857">
            <v>40</v>
          </cell>
          <cell r="AG857" t="str">
            <v>90% INFRACC.TRANSITO AREA METROPOLITANA</v>
          </cell>
          <cell r="AH857">
            <v>0</v>
          </cell>
          <cell r="AI857">
            <v>0</v>
          </cell>
        </row>
        <row r="858">
          <cell r="A858">
            <v>95141</v>
          </cell>
          <cell r="B858" t="e">
            <v>#N/A</v>
          </cell>
          <cell r="C858" t="e">
            <v>#N/A</v>
          </cell>
          <cell r="D858">
            <v>95141</v>
          </cell>
          <cell r="E858">
            <v>951</v>
          </cell>
          <cell r="F858">
            <v>41</v>
          </cell>
          <cell r="G858" t="str">
            <v>90% INFRACCIONES D/TRANSITO ELECTRONICAS</v>
          </cell>
          <cell r="H858">
            <v>0</v>
          </cell>
          <cell r="I858">
            <v>0</v>
          </cell>
          <cell r="J858">
            <v>0</v>
          </cell>
          <cell r="K858">
            <v>0</v>
          </cell>
          <cell r="L858">
            <v>0</v>
          </cell>
          <cell r="M858">
            <v>0</v>
          </cell>
          <cell r="N858">
            <v>0</v>
          </cell>
          <cell r="O858">
            <v>0</v>
          </cell>
          <cell r="P858">
            <v>0</v>
          </cell>
          <cell r="Q858">
            <v>0</v>
          </cell>
          <cell r="S858">
            <v>0</v>
          </cell>
          <cell r="W858">
            <v>0</v>
          </cell>
          <cell r="X858">
            <v>0</v>
          </cell>
          <cell r="AA858">
            <v>0</v>
          </cell>
          <cell r="AB858">
            <v>0</v>
          </cell>
          <cell r="AE858">
            <v>951</v>
          </cell>
          <cell r="AF858">
            <v>41</v>
          </cell>
          <cell r="AG858" t="str">
            <v>90% INFRACCIONES D/TRANSITO ELECTRONICAS</v>
          </cell>
          <cell r="AH858">
            <v>0</v>
          </cell>
          <cell r="AI858">
            <v>0</v>
          </cell>
        </row>
        <row r="859">
          <cell r="A859">
            <v>95142</v>
          </cell>
          <cell r="B859" t="e">
            <v>#N/A</v>
          </cell>
          <cell r="C859" t="e">
            <v>#N/A</v>
          </cell>
          <cell r="D859">
            <v>95142</v>
          </cell>
          <cell r="E859">
            <v>951</v>
          </cell>
          <cell r="F859">
            <v>42</v>
          </cell>
          <cell r="G859" t="str">
            <v>SUBSIDIO BAJAS VEH MOTOR PRODIAT 100%</v>
          </cell>
          <cell r="H859">
            <v>0</v>
          </cell>
          <cell r="I859">
            <v>0</v>
          </cell>
          <cell r="J859">
            <v>0</v>
          </cell>
          <cell r="K859">
            <v>0</v>
          </cell>
          <cell r="L859">
            <v>0</v>
          </cell>
          <cell r="M859">
            <v>0</v>
          </cell>
          <cell r="N859">
            <v>0</v>
          </cell>
          <cell r="O859">
            <v>0</v>
          </cell>
          <cell r="P859">
            <v>0</v>
          </cell>
          <cell r="Q859">
            <v>0</v>
          </cell>
          <cell r="S859">
            <v>0</v>
          </cell>
          <cell r="W859">
            <v>0</v>
          </cell>
          <cell r="X859">
            <v>0</v>
          </cell>
          <cell r="AA859">
            <v>0</v>
          </cell>
          <cell r="AB859">
            <v>0</v>
          </cell>
          <cell r="AE859">
            <v>951</v>
          </cell>
          <cell r="AF859">
            <v>42</v>
          </cell>
          <cell r="AG859" t="str">
            <v>SUBSIDIO BAJAS VEH MOTOR PRODIAT 100%</v>
          </cell>
          <cell r="AH859">
            <v>0</v>
          </cell>
          <cell r="AI859">
            <v>0</v>
          </cell>
        </row>
        <row r="860">
          <cell r="A860">
            <v>95143</v>
          </cell>
          <cell r="B860" t="e">
            <v>#N/A</v>
          </cell>
          <cell r="C860" t="e">
            <v>#N/A</v>
          </cell>
          <cell r="D860">
            <v>95143</v>
          </cell>
          <cell r="E860">
            <v>951</v>
          </cell>
          <cell r="F860">
            <v>43</v>
          </cell>
          <cell r="G860" t="str">
            <v>SUB.SANCIONES REFRENDO VEH.PRODIAT 100%</v>
          </cell>
          <cell r="H860">
            <v>0</v>
          </cell>
          <cell r="I860">
            <v>0</v>
          </cell>
          <cell r="J860">
            <v>0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S860">
            <v>0</v>
          </cell>
          <cell r="W860">
            <v>0</v>
          </cell>
          <cell r="X860">
            <v>0</v>
          </cell>
          <cell r="AA860">
            <v>0</v>
          </cell>
          <cell r="AB860">
            <v>0</v>
          </cell>
          <cell r="AE860">
            <v>951</v>
          </cell>
          <cell r="AF860">
            <v>43</v>
          </cell>
          <cell r="AG860" t="str">
            <v>SUB.SANCIONES REFRENDO VEH.PRODIAT 100%</v>
          </cell>
          <cell r="AH860">
            <v>0</v>
          </cell>
          <cell r="AI860">
            <v>0</v>
          </cell>
        </row>
        <row r="861">
          <cell r="A861">
            <v>95144</v>
          </cell>
          <cell r="B861" t="e">
            <v>#N/A</v>
          </cell>
          <cell r="C861" t="e">
            <v>#N/A</v>
          </cell>
          <cell r="D861">
            <v>95144</v>
          </cell>
          <cell r="E861">
            <v>951</v>
          </cell>
          <cell r="F861">
            <v>44</v>
          </cell>
          <cell r="G861" t="str">
            <v>SUB.INSC.Y REF.VEH.PTE.AÑO PRODIAT 100%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S861">
            <v>0</v>
          </cell>
          <cell r="W861">
            <v>0</v>
          </cell>
          <cell r="X861">
            <v>0</v>
          </cell>
          <cell r="AA861">
            <v>0</v>
          </cell>
          <cell r="AB861">
            <v>0</v>
          </cell>
          <cell r="AE861">
            <v>951</v>
          </cell>
          <cell r="AF861">
            <v>44</v>
          </cell>
          <cell r="AG861" t="str">
            <v>SUB.INSC.Y REF.VEH.PTE.AÑO PRODIAT 100%</v>
          </cell>
          <cell r="AH861">
            <v>0</v>
          </cell>
          <cell r="AI861">
            <v>0</v>
          </cell>
        </row>
        <row r="862">
          <cell r="A862">
            <v>95145</v>
          </cell>
          <cell r="B862" t="e">
            <v>#N/A</v>
          </cell>
          <cell r="C862" t="e">
            <v>#N/A</v>
          </cell>
          <cell r="D862">
            <v>95145</v>
          </cell>
          <cell r="E862">
            <v>951</v>
          </cell>
          <cell r="F862">
            <v>45</v>
          </cell>
          <cell r="G862" t="str">
            <v>SUBSIDIO INSC.Y REF.VEH.REZ.PRODIAT 50%</v>
          </cell>
          <cell r="H862">
            <v>0</v>
          </cell>
          <cell r="I862">
            <v>0</v>
          </cell>
          <cell r="J862">
            <v>0</v>
          </cell>
          <cell r="K862">
            <v>0</v>
          </cell>
          <cell r="L862">
            <v>0</v>
          </cell>
          <cell r="M862">
            <v>0</v>
          </cell>
          <cell r="N862">
            <v>0</v>
          </cell>
          <cell r="O862">
            <v>0</v>
          </cell>
          <cell r="P862">
            <v>0</v>
          </cell>
          <cell r="Q862">
            <v>0</v>
          </cell>
          <cell r="S862">
            <v>0</v>
          </cell>
          <cell r="W862">
            <v>0</v>
          </cell>
          <cell r="X862">
            <v>0</v>
          </cell>
          <cell r="AA862">
            <v>0</v>
          </cell>
          <cell r="AB862">
            <v>0</v>
          </cell>
          <cell r="AE862">
            <v>951</v>
          </cell>
          <cell r="AF862">
            <v>45</v>
          </cell>
          <cell r="AG862" t="str">
            <v>SUBSIDIO INSC.Y REF.VEH.REZ.PRODIAT 50%</v>
          </cell>
          <cell r="AH862">
            <v>0</v>
          </cell>
          <cell r="AI862">
            <v>0</v>
          </cell>
        </row>
        <row r="863">
          <cell r="A863">
            <v>95146</v>
          </cell>
          <cell r="B863" t="e">
            <v>#N/A</v>
          </cell>
          <cell r="C863" t="e">
            <v>#N/A</v>
          </cell>
          <cell r="D863">
            <v>95146</v>
          </cell>
          <cell r="E863">
            <v>951</v>
          </cell>
          <cell r="F863">
            <v>46</v>
          </cell>
          <cell r="G863" t="str">
            <v>SUB.PLACAS CIRCULACION VEH PRODIAT 100%</v>
          </cell>
          <cell r="H863">
            <v>0</v>
          </cell>
          <cell r="I863">
            <v>0</v>
          </cell>
          <cell r="J863">
            <v>0</v>
          </cell>
          <cell r="K863">
            <v>0</v>
          </cell>
          <cell r="L863">
            <v>0</v>
          </cell>
          <cell r="M863">
            <v>0</v>
          </cell>
          <cell r="N863">
            <v>0</v>
          </cell>
          <cell r="O863">
            <v>0</v>
          </cell>
          <cell r="P863">
            <v>0</v>
          </cell>
          <cell r="Q863">
            <v>0</v>
          </cell>
          <cell r="S863">
            <v>0</v>
          </cell>
          <cell r="W863">
            <v>0</v>
          </cell>
          <cell r="X863">
            <v>0</v>
          </cell>
          <cell r="AA863">
            <v>0</v>
          </cell>
          <cell r="AB863">
            <v>0</v>
          </cell>
          <cell r="AE863">
            <v>951</v>
          </cell>
          <cell r="AF863">
            <v>46</v>
          </cell>
          <cell r="AG863" t="str">
            <v>SUB.PLACAS CIRCULACION VEH PRODIAT 100%</v>
          </cell>
          <cell r="AH863">
            <v>0</v>
          </cell>
          <cell r="AI863">
            <v>0</v>
          </cell>
        </row>
        <row r="864">
          <cell r="A864">
            <v>95147</v>
          </cell>
          <cell r="B864" t="e">
            <v>#N/A</v>
          </cell>
          <cell r="C864" t="e">
            <v>#N/A</v>
          </cell>
          <cell r="D864">
            <v>95147</v>
          </cell>
          <cell r="E864">
            <v>951</v>
          </cell>
          <cell r="F864">
            <v>47</v>
          </cell>
          <cell r="G864" t="str">
            <v>COMPRA DE BASES DE LICITACIONES PUBLICAS</v>
          </cell>
          <cell r="H864">
            <v>0</v>
          </cell>
          <cell r="I864">
            <v>0</v>
          </cell>
          <cell r="J864">
            <v>0</v>
          </cell>
          <cell r="K864">
            <v>0</v>
          </cell>
          <cell r="L864">
            <v>0</v>
          </cell>
          <cell r="M864">
            <v>0</v>
          </cell>
          <cell r="N864">
            <v>0</v>
          </cell>
          <cell r="O864">
            <v>0</v>
          </cell>
          <cell r="P864">
            <v>0</v>
          </cell>
          <cell r="Q864">
            <v>0</v>
          </cell>
          <cell r="S864">
            <v>0</v>
          </cell>
          <cell r="W864">
            <v>0</v>
          </cell>
          <cell r="X864">
            <v>0</v>
          </cell>
          <cell r="AA864">
            <v>0</v>
          </cell>
          <cell r="AB864">
            <v>0</v>
          </cell>
          <cell r="AE864">
            <v>951</v>
          </cell>
          <cell r="AF864">
            <v>47</v>
          </cell>
          <cell r="AG864" t="str">
            <v>COMPRA DE BASES DE LICITACIONES PUBLICAS</v>
          </cell>
          <cell r="AH864">
            <v>0</v>
          </cell>
          <cell r="AI864">
            <v>0</v>
          </cell>
        </row>
        <row r="865">
          <cell r="A865">
            <v>95148</v>
          </cell>
          <cell r="B865" t="e">
            <v>#N/A</v>
          </cell>
          <cell r="C865" t="e">
            <v>#N/A</v>
          </cell>
          <cell r="D865">
            <v>95148</v>
          </cell>
          <cell r="E865">
            <v>951</v>
          </cell>
          <cell r="F865">
            <v>48</v>
          </cell>
          <cell r="G865" t="str">
            <v>SUBSIDIO BAJA VEHICULO DE MOTOR POR ROBO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S865">
            <v>0</v>
          </cell>
          <cell r="W865">
            <v>0</v>
          </cell>
          <cell r="X865">
            <v>0</v>
          </cell>
          <cell r="AA865">
            <v>0</v>
          </cell>
          <cell r="AB865">
            <v>0</v>
          </cell>
          <cell r="AE865">
            <v>951</v>
          </cell>
          <cell r="AF865">
            <v>48</v>
          </cell>
          <cell r="AG865" t="str">
            <v>SUBSIDIO BAJA VEHICULO DE MOTOR POR ROBO</v>
          </cell>
          <cell r="AH865">
            <v>0</v>
          </cell>
          <cell r="AI865">
            <v>0</v>
          </cell>
        </row>
        <row r="866">
          <cell r="A866">
            <v>95149</v>
          </cell>
          <cell r="B866" t="e">
            <v>#N/A</v>
          </cell>
          <cell r="C866" t="e">
            <v>#N/A</v>
          </cell>
          <cell r="D866">
            <v>95149</v>
          </cell>
          <cell r="E866">
            <v>951</v>
          </cell>
          <cell r="F866">
            <v>49</v>
          </cell>
          <cell r="G866" t="str">
            <v>SUBSIDIO REFRENDO REMOLQUE</v>
          </cell>
          <cell r="H866">
            <v>0</v>
          </cell>
          <cell r="I866">
            <v>0</v>
          </cell>
          <cell r="J866">
            <v>0</v>
          </cell>
          <cell r="K866">
            <v>0</v>
          </cell>
          <cell r="L866">
            <v>0</v>
          </cell>
          <cell r="M866">
            <v>0</v>
          </cell>
          <cell r="N866">
            <v>0</v>
          </cell>
          <cell r="O866">
            <v>0</v>
          </cell>
          <cell r="P866">
            <v>0</v>
          </cell>
          <cell r="Q866">
            <v>0</v>
          </cell>
          <cell r="S866">
            <v>0</v>
          </cell>
          <cell r="W866">
            <v>0</v>
          </cell>
          <cell r="X866">
            <v>0</v>
          </cell>
          <cell r="AA866">
            <v>0</v>
          </cell>
          <cell r="AB866">
            <v>0</v>
          </cell>
          <cell r="AE866">
            <v>951</v>
          </cell>
          <cell r="AF866">
            <v>49</v>
          </cell>
          <cell r="AG866" t="str">
            <v>SUBSIDIO REFRENDO REMOLQUE</v>
          </cell>
          <cell r="AH866">
            <v>0</v>
          </cell>
          <cell r="AI866">
            <v>0</v>
          </cell>
        </row>
        <row r="867">
          <cell r="A867">
            <v>95150</v>
          </cell>
          <cell r="B867" t="e">
            <v>#N/A</v>
          </cell>
          <cell r="C867" t="e">
            <v>#N/A</v>
          </cell>
          <cell r="D867">
            <v>95150</v>
          </cell>
          <cell r="E867">
            <v>951</v>
          </cell>
          <cell r="F867">
            <v>50</v>
          </cell>
          <cell r="G867" t="str">
            <v>SUBSIDIO REFRENDO MOTOCICLETA</v>
          </cell>
          <cell r="H867">
            <v>0</v>
          </cell>
          <cell r="I867">
            <v>0</v>
          </cell>
          <cell r="J867">
            <v>0</v>
          </cell>
          <cell r="K867">
            <v>0</v>
          </cell>
          <cell r="L867">
            <v>0</v>
          </cell>
          <cell r="M867">
            <v>0</v>
          </cell>
          <cell r="N867">
            <v>0</v>
          </cell>
          <cell r="O867">
            <v>0</v>
          </cell>
          <cell r="P867">
            <v>0</v>
          </cell>
          <cell r="Q867">
            <v>0</v>
          </cell>
          <cell r="S867">
            <v>0</v>
          </cell>
          <cell r="W867">
            <v>0</v>
          </cell>
          <cell r="X867">
            <v>0</v>
          </cell>
          <cell r="AA867">
            <v>0</v>
          </cell>
          <cell r="AB867">
            <v>0</v>
          </cell>
          <cell r="AE867">
            <v>951</v>
          </cell>
          <cell r="AF867">
            <v>50</v>
          </cell>
          <cell r="AG867" t="str">
            <v>SUBSIDIO REFRENDO MOTOCICLETA</v>
          </cell>
          <cell r="AH867">
            <v>0</v>
          </cell>
          <cell r="AI867">
            <v>0</v>
          </cell>
        </row>
        <row r="868">
          <cell r="A868">
            <v>95151</v>
          </cell>
          <cell r="B868" t="e">
            <v>#N/A</v>
          </cell>
          <cell r="C868" t="e">
            <v>#N/A</v>
          </cell>
          <cell r="D868">
            <v>95151</v>
          </cell>
          <cell r="E868">
            <v>951</v>
          </cell>
          <cell r="F868">
            <v>51</v>
          </cell>
          <cell r="G868" t="str">
            <v>SUBSIDIO LAMINAS REMOLQUE</v>
          </cell>
          <cell r="H868">
            <v>0</v>
          </cell>
          <cell r="I868">
            <v>0</v>
          </cell>
          <cell r="J868">
            <v>0</v>
          </cell>
          <cell r="K868">
            <v>0</v>
          </cell>
          <cell r="L868">
            <v>0</v>
          </cell>
          <cell r="M868">
            <v>0</v>
          </cell>
          <cell r="N868">
            <v>0</v>
          </cell>
          <cell r="O868">
            <v>0</v>
          </cell>
          <cell r="P868">
            <v>0</v>
          </cell>
          <cell r="Q868">
            <v>0</v>
          </cell>
          <cell r="S868">
            <v>0</v>
          </cell>
          <cell r="W868">
            <v>0</v>
          </cell>
          <cell r="X868">
            <v>0</v>
          </cell>
          <cell r="AA868">
            <v>0</v>
          </cell>
          <cell r="AB868">
            <v>0</v>
          </cell>
          <cell r="AE868">
            <v>951</v>
          </cell>
          <cell r="AF868">
            <v>51</v>
          </cell>
          <cell r="AG868" t="str">
            <v>SUBSIDIO LAMINAS REMOLQUE</v>
          </cell>
          <cell r="AH868">
            <v>0</v>
          </cell>
          <cell r="AI868">
            <v>0</v>
          </cell>
        </row>
        <row r="869">
          <cell r="A869">
            <v>95152</v>
          </cell>
          <cell r="B869" t="e">
            <v>#N/A</v>
          </cell>
          <cell r="C869" t="e">
            <v>#N/A</v>
          </cell>
          <cell r="D869">
            <v>95152</v>
          </cell>
          <cell r="E869">
            <v>951</v>
          </cell>
          <cell r="F869">
            <v>52</v>
          </cell>
          <cell r="G869" t="str">
            <v>SUBSIDIO LAMINAS MOTOCICLETA</v>
          </cell>
          <cell r="H869">
            <v>0</v>
          </cell>
          <cell r="I869">
            <v>0</v>
          </cell>
          <cell r="J869">
            <v>0</v>
          </cell>
          <cell r="K869">
            <v>0</v>
          </cell>
          <cell r="L869">
            <v>0</v>
          </cell>
          <cell r="M869">
            <v>0</v>
          </cell>
          <cell r="N869">
            <v>0</v>
          </cell>
          <cell r="O869">
            <v>0</v>
          </cell>
          <cell r="P869">
            <v>0</v>
          </cell>
          <cell r="Q869">
            <v>0</v>
          </cell>
          <cell r="S869">
            <v>0</v>
          </cell>
          <cell r="W869">
            <v>0</v>
          </cell>
          <cell r="X869">
            <v>0</v>
          </cell>
          <cell r="AA869">
            <v>0</v>
          </cell>
          <cell r="AB869">
            <v>0</v>
          </cell>
          <cell r="AE869">
            <v>951</v>
          </cell>
          <cell r="AF869">
            <v>52</v>
          </cell>
          <cell r="AG869" t="str">
            <v>SUBSIDIO LAMINAS MOTOCICLETA</v>
          </cell>
          <cell r="AH869">
            <v>0</v>
          </cell>
          <cell r="AI869">
            <v>0</v>
          </cell>
        </row>
        <row r="870">
          <cell r="A870">
            <v>95153</v>
          </cell>
          <cell r="B870" t="e">
            <v>#N/A</v>
          </cell>
          <cell r="C870" t="e">
            <v>#N/A</v>
          </cell>
          <cell r="D870">
            <v>95153</v>
          </cell>
          <cell r="E870">
            <v>951</v>
          </cell>
          <cell r="F870">
            <v>53</v>
          </cell>
          <cell r="G870" t="str">
            <v>EXPEDICION CONSTANCIA REGISTRO VEHICULAR</v>
          </cell>
          <cell r="H870">
            <v>0</v>
          </cell>
          <cell r="I870">
            <v>0</v>
          </cell>
          <cell r="J870">
            <v>0</v>
          </cell>
          <cell r="K870">
            <v>0</v>
          </cell>
          <cell r="L870">
            <v>0</v>
          </cell>
          <cell r="M870">
            <v>0</v>
          </cell>
          <cell r="N870">
            <v>0</v>
          </cell>
          <cell r="O870">
            <v>0</v>
          </cell>
          <cell r="P870">
            <v>0</v>
          </cell>
          <cell r="Q870">
            <v>0</v>
          </cell>
          <cell r="S870">
            <v>0</v>
          </cell>
          <cell r="W870">
            <v>0</v>
          </cell>
          <cell r="X870">
            <v>0</v>
          </cell>
          <cell r="AA870">
            <v>0</v>
          </cell>
          <cell r="AB870">
            <v>0</v>
          </cell>
          <cell r="AE870">
            <v>951</v>
          </cell>
          <cell r="AF870">
            <v>53</v>
          </cell>
          <cell r="AG870" t="str">
            <v>EXPEDICION CONSTANCIA REGISTRO VEHICULAR</v>
          </cell>
          <cell r="AH870">
            <v>0</v>
          </cell>
          <cell r="AI870">
            <v>0</v>
          </cell>
        </row>
        <row r="871">
          <cell r="A871">
            <v>95154</v>
          </cell>
          <cell r="B871" t="e">
            <v>#N/A</v>
          </cell>
          <cell r="C871" t="e">
            <v>#N/A</v>
          </cell>
          <cell r="D871">
            <v>95154</v>
          </cell>
          <cell r="E871">
            <v>951</v>
          </cell>
          <cell r="F871">
            <v>54</v>
          </cell>
          <cell r="G871" t="str">
            <v>REPOSICION CONSTANCIA REGISTRO VEHICULAR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S871">
            <v>0</v>
          </cell>
          <cell r="W871">
            <v>0</v>
          </cell>
          <cell r="X871">
            <v>0</v>
          </cell>
          <cell r="AA871">
            <v>0</v>
          </cell>
          <cell r="AB871">
            <v>0</v>
          </cell>
          <cell r="AE871">
            <v>951</v>
          </cell>
          <cell r="AF871">
            <v>54</v>
          </cell>
          <cell r="AG871" t="str">
            <v>REPOSICION CONSTANCIA REGISTRO VEHICULAR</v>
          </cell>
          <cell r="AH871">
            <v>0</v>
          </cell>
          <cell r="AI871">
            <v>0</v>
          </cell>
        </row>
        <row r="872">
          <cell r="A872">
            <v>95155</v>
          </cell>
          <cell r="B872" t="e">
            <v>#N/A</v>
          </cell>
          <cell r="C872" t="e">
            <v>#N/A</v>
          </cell>
          <cell r="D872">
            <v>95155</v>
          </cell>
          <cell r="E872">
            <v>951</v>
          </cell>
          <cell r="F872">
            <v>55</v>
          </cell>
          <cell r="G872" t="str">
            <v>SUBSIDIO CONSTANCIA REGISTRO VEHICULAR</v>
          </cell>
          <cell r="H872">
            <v>0</v>
          </cell>
          <cell r="I872">
            <v>0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0</v>
          </cell>
          <cell r="O872">
            <v>0</v>
          </cell>
          <cell r="P872">
            <v>0</v>
          </cell>
          <cell r="Q872">
            <v>0</v>
          </cell>
          <cell r="S872">
            <v>0</v>
          </cell>
          <cell r="W872">
            <v>0</v>
          </cell>
          <cell r="X872">
            <v>0</v>
          </cell>
          <cell r="AA872">
            <v>0</v>
          </cell>
          <cell r="AB872">
            <v>0</v>
          </cell>
          <cell r="AE872">
            <v>951</v>
          </cell>
          <cell r="AF872">
            <v>55</v>
          </cell>
          <cell r="AG872" t="str">
            <v>SUBSIDIO CONSTANCIA REGISTRO VEHICULAR</v>
          </cell>
          <cell r="AH872">
            <v>0</v>
          </cell>
          <cell r="AI872">
            <v>0</v>
          </cell>
        </row>
        <row r="873">
          <cell r="A873">
            <v>95156</v>
          </cell>
          <cell r="B873" t="e">
            <v>#N/A</v>
          </cell>
          <cell r="C873" t="e">
            <v>#N/A</v>
          </cell>
          <cell r="D873">
            <v>95156</v>
          </cell>
          <cell r="E873">
            <v>951</v>
          </cell>
          <cell r="F873">
            <v>56</v>
          </cell>
          <cell r="G873" t="str">
            <v>SUBSIDIO REFRENDO POR ROBO</v>
          </cell>
          <cell r="H873">
            <v>0</v>
          </cell>
          <cell r="I873">
            <v>0</v>
          </cell>
          <cell r="J873">
            <v>0</v>
          </cell>
          <cell r="K873">
            <v>0</v>
          </cell>
          <cell r="L873">
            <v>0</v>
          </cell>
          <cell r="M873">
            <v>0</v>
          </cell>
          <cell r="N873">
            <v>0</v>
          </cell>
          <cell r="O873">
            <v>0</v>
          </cell>
          <cell r="P873">
            <v>0</v>
          </cell>
          <cell r="Q873">
            <v>0</v>
          </cell>
          <cell r="S873">
            <v>0</v>
          </cell>
          <cell r="W873">
            <v>0</v>
          </cell>
          <cell r="X873">
            <v>0</v>
          </cell>
          <cell r="AA873">
            <v>0</v>
          </cell>
          <cell r="AB873">
            <v>0</v>
          </cell>
          <cell r="AE873">
            <v>951</v>
          </cell>
          <cell r="AF873">
            <v>56</v>
          </cell>
          <cell r="AG873" t="str">
            <v>SUBSIDIO REFRENDO POR ROBO</v>
          </cell>
          <cell r="AH873">
            <v>0</v>
          </cell>
          <cell r="AI873">
            <v>0</v>
          </cell>
        </row>
        <row r="874">
          <cell r="A874">
            <v>95157</v>
          </cell>
          <cell r="B874" t="e">
            <v>#N/A</v>
          </cell>
          <cell r="C874" t="e">
            <v>#N/A</v>
          </cell>
          <cell r="D874">
            <v>95157</v>
          </cell>
          <cell r="E874">
            <v>951</v>
          </cell>
          <cell r="F874">
            <v>57</v>
          </cell>
          <cell r="G874" t="str">
            <v>SUBSIDIO BAJA POR PERDIDA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S874">
            <v>0</v>
          </cell>
          <cell r="W874">
            <v>0</v>
          </cell>
          <cell r="X874">
            <v>0</v>
          </cell>
          <cell r="AA874">
            <v>0</v>
          </cell>
          <cell r="AB874">
            <v>0</v>
          </cell>
          <cell r="AE874">
            <v>951</v>
          </cell>
          <cell r="AF874">
            <v>57</v>
          </cell>
          <cell r="AG874" t="str">
            <v>SUBSIDIO BAJA POR PERDIDA</v>
          </cell>
          <cell r="AH874">
            <v>0</v>
          </cell>
          <cell r="AI874">
            <v>0</v>
          </cell>
        </row>
        <row r="875">
          <cell r="A875">
            <v>95158</v>
          </cell>
          <cell r="B875" t="e">
            <v>#N/A</v>
          </cell>
          <cell r="C875" t="e">
            <v>#N/A</v>
          </cell>
          <cell r="D875">
            <v>95158</v>
          </cell>
          <cell r="E875">
            <v>951</v>
          </cell>
          <cell r="F875">
            <v>58</v>
          </cell>
          <cell r="G875" t="str">
            <v>SUBSIDIO REFRENDO POR PERDIDA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S875">
            <v>0</v>
          </cell>
          <cell r="W875">
            <v>0</v>
          </cell>
          <cell r="X875">
            <v>0</v>
          </cell>
          <cell r="AA875">
            <v>0</v>
          </cell>
          <cell r="AB875">
            <v>0</v>
          </cell>
          <cell r="AE875">
            <v>951</v>
          </cell>
          <cell r="AF875">
            <v>58</v>
          </cell>
          <cell r="AG875" t="str">
            <v>SUBSIDIO REFRENDO POR PERDIDA</v>
          </cell>
          <cell r="AH875">
            <v>0</v>
          </cell>
          <cell r="AI875">
            <v>0</v>
          </cell>
        </row>
        <row r="876">
          <cell r="A876">
            <v>95159</v>
          </cell>
          <cell r="B876" t="e">
            <v>#N/A</v>
          </cell>
          <cell r="C876" t="e">
            <v>#N/A</v>
          </cell>
          <cell r="E876">
            <v>951</v>
          </cell>
          <cell r="F876">
            <v>59</v>
          </cell>
          <cell r="G876" t="str">
            <v>SUBSIDIO PAGO EN BANCO</v>
          </cell>
          <cell r="H876">
            <v>0</v>
          </cell>
          <cell r="I876">
            <v>0</v>
          </cell>
          <cell r="J876">
            <v>0</v>
          </cell>
          <cell r="K876">
            <v>0</v>
          </cell>
          <cell r="L876">
            <v>0</v>
          </cell>
          <cell r="M876">
            <v>0</v>
          </cell>
          <cell r="N876">
            <v>0</v>
          </cell>
          <cell r="O876">
            <v>0</v>
          </cell>
          <cell r="P876">
            <v>0</v>
          </cell>
          <cell r="Q876">
            <v>0</v>
          </cell>
          <cell r="S876">
            <v>0</v>
          </cell>
          <cell r="W876">
            <v>0</v>
          </cell>
          <cell r="X876">
            <v>0</v>
          </cell>
          <cell r="AA876">
            <v>0</v>
          </cell>
          <cell r="AB876">
            <v>0</v>
          </cell>
          <cell r="AE876">
            <v>951</v>
          </cell>
          <cell r="AF876">
            <v>59</v>
          </cell>
          <cell r="AG876" t="str">
            <v>SUBSIDIO PAGO EN BANCO</v>
          </cell>
          <cell r="AH876">
            <v>0</v>
          </cell>
          <cell r="AI876">
            <v>0</v>
          </cell>
        </row>
        <row r="877">
          <cell r="A877">
            <v>95160</v>
          </cell>
          <cell r="B877" t="e">
            <v>#N/A</v>
          </cell>
          <cell r="C877" t="e">
            <v>#N/A</v>
          </cell>
          <cell r="E877">
            <v>951</v>
          </cell>
          <cell r="F877">
            <v>60</v>
          </cell>
          <cell r="G877" t="str">
            <v>SUBSIDIO PAGO PORTAL WEB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S877">
            <v>0</v>
          </cell>
          <cell r="W877">
            <v>0</v>
          </cell>
          <cell r="X877">
            <v>0</v>
          </cell>
          <cell r="AA877">
            <v>0</v>
          </cell>
          <cell r="AB877">
            <v>0</v>
          </cell>
          <cell r="AE877">
            <v>951</v>
          </cell>
          <cell r="AF877">
            <v>60</v>
          </cell>
          <cell r="AG877" t="str">
            <v>SUBSIDIO PAGO PORTAL WEB</v>
          </cell>
          <cell r="AH877">
            <v>0</v>
          </cell>
          <cell r="AI877">
            <v>0</v>
          </cell>
        </row>
        <row r="878">
          <cell r="A878">
            <v>95200</v>
          </cell>
          <cell r="B878" t="e">
            <v>#N/A</v>
          </cell>
          <cell r="C878" t="e">
            <v>#N/A</v>
          </cell>
          <cell r="D878">
            <v>95200</v>
          </cell>
          <cell r="E878">
            <v>952</v>
          </cell>
          <cell r="F878">
            <v>0</v>
          </cell>
          <cell r="G878" t="str">
            <v>INSTITUTO DE CONTROL VEH.RECURSOS ADMON.</v>
          </cell>
          <cell r="H878">
            <v>0</v>
          </cell>
          <cell r="I878">
            <v>0</v>
          </cell>
          <cell r="J878">
            <v>0</v>
          </cell>
          <cell r="K878">
            <v>0</v>
          </cell>
          <cell r="L878">
            <v>0</v>
          </cell>
          <cell r="M878">
            <v>0</v>
          </cell>
          <cell r="N878">
            <v>0</v>
          </cell>
          <cell r="O878">
            <v>0</v>
          </cell>
          <cell r="P878">
            <v>0</v>
          </cell>
          <cell r="Q878">
            <v>0</v>
          </cell>
          <cell r="S878">
            <v>0</v>
          </cell>
          <cell r="W878">
            <v>0</v>
          </cell>
          <cell r="X878">
            <v>0</v>
          </cell>
          <cell r="AA878">
            <v>0</v>
          </cell>
          <cell r="AB878">
            <v>0</v>
          </cell>
          <cell r="AE878">
            <v>952</v>
          </cell>
          <cell r="AF878">
            <v>0</v>
          </cell>
          <cell r="AG878" t="str">
            <v>INSTITUTO DE CONTROL VEH.RECURSOS ADMON.</v>
          </cell>
          <cell r="AH878">
            <v>0</v>
          </cell>
          <cell r="AI878">
            <v>0</v>
          </cell>
        </row>
        <row r="879">
          <cell r="A879">
            <v>95201</v>
          </cell>
          <cell r="B879" t="e">
            <v>#N/A</v>
          </cell>
          <cell r="C879" t="e">
            <v>#N/A</v>
          </cell>
          <cell r="D879">
            <v>95201</v>
          </cell>
          <cell r="E879">
            <v>952</v>
          </cell>
          <cell r="F879">
            <v>1</v>
          </cell>
          <cell r="G879" t="str">
            <v>IMP.SOBRE TRANS.DE PROP.DE VEH.AUT.USADO</v>
          </cell>
          <cell r="H879">
            <v>0</v>
          </cell>
          <cell r="I879">
            <v>0</v>
          </cell>
          <cell r="J879">
            <v>0</v>
          </cell>
          <cell r="K879">
            <v>0</v>
          </cell>
          <cell r="L879">
            <v>0</v>
          </cell>
          <cell r="M879">
            <v>0</v>
          </cell>
          <cell r="N879">
            <v>0</v>
          </cell>
          <cell r="O879">
            <v>0</v>
          </cell>
          <cell r="P879">
            <v>0</v>
          </cell>
          <cell r="Q879">
            <v>0</v>
          </cell>
          <cell r="S879">
            <v>0</v>
          </cell>
          <cell r="W879">
            <v>0</v>
          </cell>
          <cell r="X879">
            <v>0</v>
          </cell>
          <cell r="AA879">
            <v>0</v>
          </cell>
          <cell r="AB879">
            <v>0</v>
          </cell>
          <cell r="AE879">
            <v>952</v>
          </cell>
          <cell r="AF879">
            <v>1</v>
          </cell>
          <cell r="AG879" t="str">
            <v>IMP.SOBRE TRANS.DE PROP.DE VEH.AUT.USADO</v>
          </cell>
          <cell r="AH879">
            <v>0</v>
          </cell>
          <cell r="AI879">
            <v>0</v>
          </cell>
        </row>
        <row r="880">
          <cell r="A880">
            <v>95202</v>
          </cell>
          <cell r="B880" t="e">
            <v>#N/A</v>
          </cell>
          <cell r="C880" t="e">
            <v>#N/A</v>
          </cell>
          <cell r="D880">
            <v>95202</v>
          </cell>
          <cell r="E880">
            <v>952</v>
          </cell>
          <cell r="F880">
            <v>2</v>
          </cell>
          <cell r="G880" t="str">
            <v>IMP.DE TRANSM.POR REQUERIMIENTO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0</v>
          </cell>
          <cell r="O880">
            <v>0</v>
          </cell>
          <cell r="P880">
            <v>0</v>
          </cell>
          <cell r="Q880">
            <v>0</v>
          </cell>
          <cell r="S880">
            <v>0</v>
          </cell>
          <cell r="W880">
            <v>0</v>
          </cell>
          <cell r="X880">
            <v>0</v>
          </cell>
          <cell r="AA880">
            <v>0</v>
          </cell>
          <cell r="AB880">
            <v>0</v>
          </cell>
          <cell r="AE880">
            <v>952</v>
          </cell>
          <cell r="AF880">
            <v>2</v>
          </cell>
          <cell r="AG880" t="str">
            <v>IMP.DE TRANSM.POR REQUERIMIENTO</v>
          </cell>
          <cell r="AH880">
            <v>0</v>
          </cell>
          <cell r="AI880">
            <v>0</v>
          </cell>
        </row>
        <row r="881">
          <cell r="A881">
            <v>95203</v>
          </cell>
          <cell r="B881" t="e">
            <v>#N/A</v>
          </cell>
          <cell r="C881" t="e">
            <v>#N/A</v>
          </cell>
          <cell r="D881">
            <v>95203</v>
          </cell>
          <cell r="E881">
            <v>952</v>
          </cell>
          <cell r="F881">
            <v>3</v>
          </cell>
          <cell r="G881" t="str">
            <v>ACT.E INTS.POR DEV.IMP.S/TRANS.VEH.USADO</v>
          </cell>
          <cell r="H881">
            <v>0</v>
          </cell>
          <cell r="I881">
            <v>0</v>
          </cell>
          <cell r="J881">
            <v>0</v>
          </cell>
          <cell r="K881">
            <v>0</v>
          </cell>
          <cell r="L881">
            <v>0</v>
          </cell>
          <cell r="M881">
            <v>0</v>
          </cell>
          <cell r="N881">
            <v>0</v>
          </cell>
          <cell r="O881">
            <v>0</v>
          </cell>
          <cell r="P881">
            <v>0</v>
          </cell>
          <cell r="Q881">
            <v>0</v>
          </cell>
          <cell r="S881">
            <v>0</v>
          </cell>
          <cell r="W881">
            <v>0</v>
          </cell>
          <cell r="X881">
            <v>0</v>
          </cell>
          <cell r="AA881">
            <v>0</v>
          </cell>
          <cell r="AB881">
            <v>0</v>
          </cell>
          <cell r="AE881">
            <v>952</v>
          </cell>
          <cell r="AF881">
            <v>3</v>
          </cell>
          <cell r="AG881" t="str">
            <v>ACT.E INTS.POR DEV.IMP.S/TRANS.VEH.USADO</v>
          </cell>
          <cell r="AH881">
            <v>0</v>
          </cell>
          <cell r="AI881">
            <v>0</v>
          </cell>
        </row>
        <row r="882">
          <cell r="A882">
            <v>95204</v>
          </cell>
          <cell r="B882" t="e">
            <v>#N/A</v>
          </cell>
          <cell r="C882" t="e">
            <v>#N/A</v>
          </cell>
          <cell r="D882">
            <v>95204</v>
          </cell>
          <cell r="E882">
            <v>952</v>
          </cell>
          <cell r="F882">
            <v>4</v>
          </cell>
          <cell r="G882" t="str">
            <v>DEV.IMP.S/TRANS.PROP.VEH.USADOS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S882">
            <v>0</v>
          </cell>
          <cell r="W882">
            <v>0</v>
          </cell>
          <cell r="X882">
            <v>0</v>
          </cell>
          <cell r="AA882">
            <v>0</v>
          </cell>
          <cell r="AB882">
            <v>0</v>
          </cell>
          <cell r="AE882">
            <v>952</v>
          </cell>
          <cell r="AF882">
            <v>4</v>
          </cell>
          <cell r="AG882" t="str">
            <v>DEV.IMP.S/TRANS.PROP.VEH.USADOS</v>
          </cell>
          <cell r="AH882">
            <v>0</v>
          </cell>
          <cell r="AI882">
            <v>0</v>
          </cell>
        </row>
        <row r="883">
          <cell r="A883">
            <v>95205</v>
          </cell>
          <cell r="B883" t="e">
            <v>#N/A</v>
          </cell>
          <cell r="C883" t="e">
            <v>#N/A</v>
          </cell>
          <cell r="D883">
            <v>95205</v>
          </cell>
          <cell r="E883">
            <v>952</v>
          </cell>
          <cell r="F883">
            <v>5</v>
          </cell>
          <cell r="G883" t="str">
            <v>MULTA IMP.P/LA AGENCIA EST.DE TRANSP.</v>
          </cell>
          <cell r="H883">
            <v>0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  <cell r="S883">
            <v>0</v>
          </cell>
          <cell r="W883">
            <v>0</v>
          </cell>
          <cell r="X883">
            <v>0</v>
          </cell>
          <cell r="AA883">
            <v>0</v>
          </cell>
          <cell r="AB883">
            <v>0</v>
          </cell>
          <cell r="AE883">
            <v>952</v>
          </cell>
          <cell r="AF883">
            <v>5</v>
          </cell>
          <cell r="AG883" t="str">
            <v>MULTA IMP.P/LA AGENCIA EST.DE TRANSP.</v>
          </cell>
          <cell r="AH883">
            <v>0</v>
          </cell>
          <cell r="AI883">
            <v>0</v>
          </cell>
        </row>
        <row r="884">
          <cell r="A884">
            <v>95206</v>
          </cell>
          <cell r="B884" t="e">
            <v>#N/A</v>
          </cell>
          <cell r="C884" t="e">
            <v>#N/A</v>
          </cell>
          <cell r="D884">
            <v>95206</v>
          </cell>
          <cell r="E884">
            <v>952</v>
          </cell>
          <cell r="F884">
            <v>6</v>
          </cell>
          <cell r="G884" t="str">
            <v>MULTA DEL IMP.DE TRANSMISION</v>
          </cell>
          <cell r="H884">
            <v>0</v>
          </cell>
          <cell r="I884">
            <v>0</v>
          </cell>
          <cell r="J884">
            <v>0</v>
          </cell>
          <cell r="K884">
            <v>0</v>
          </cell>
          <cell r="L884">
            <v>0</v>
          </cell>
          <cell r="M884">
            <v>0</v>
          </cell>
          <cell r="N884">
            <v>0</v>
          </cell>
          <cell r="O884">
            <v>0</v>
          </cell>
          <cell r="P884">
            <v>0</v>
          </cell>
          <cell r="Q884">
            <v>0</v>
          </cell>
          <cell r="S884">
            <v>0</v>
          </cell>
          <cell r="W884">
            <v>0</v>
          </cell>
          <cell r="X884">
            <v>0</v>
          </cell>
          <cell r="AA884">
            <v>0</v>
          </cell>
          <cell r="AB884">
            <v>0</v>
          </cell>
          <cell r="AE884">
            <v>952</v>
          </cell>
          <cell r="AF884">
            <v>6</v>
          </cell>
          <cell r="AG884" t="str">
            <v>MULTA DEL IMP.DE TRANSMISION</v>
          </cell>
          <cell r="AH884">
            <v>0</v>
          </cell>
          <cell r="AI884">
            <v>0</v>
          </cell>
        </row>
        <row r="885">
          <cell r="A885">
            <v>95207</v>
          </cell>
          <cell r="B885" t="e">
            <v>#N/A</v>
          </cell>
          <cell r="C885" t="e">
            <v>#N/A</v>
          </cell>
          <cell r="D885">
            <v>95207</v>
          </cell>
          <cell r="E885">
            <v>952</v>
          </cell>
          <cell r="F885">
            <v>7</v>
          </cell>
          <cell r="G885" t="str">
            <v>RECARGOS DE IMP.DE TRANSMISION</v>
          </cell>
          <cell r="H885">
            <v>0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S885">
            <v>0</v>
          </cell>
          <cell r="W885">
            <v>0</v>
          </cell>
          <cell r="X885">
            <v>0</v>
          </cell>
          <cell r="AA885">
            <v>0</v>
          </cell>
          <cell r="AB885">
            <v>0</v>
          </cell>
          <cell r="AE885">
            <v>952</v>
          </cell>
          <cell r="AF885">
            <v>7</v>
          </cell>
          <cell r="AG885" t="str">
            <v>RECARGOS DE IMP.DE TRANSMISION</v>
          </cell>
          <cell r="AH885">
            <v>0</v>
          </cell>
          <cell r="AI885">
            <v>0</v>
          </cell>
        </row>
        <row r="886">
          <cell r="A886">
            <v>95208</v>
          </cell>
          <cell r="B886" t="e">
            <v>#N/A</v>
          </cell>
          <cell r="C886" t="e">
            <v>#N/A</v>
          </cell>
          <cell r="D886">
            <v>95208</v>
          </cell>
          <cell r="E886">
            <v>952</v>
          </cell>
          <cell r="F886">
            <v>8</v>
          </cell>
          <cell r="G886" t="str">
            <v>GASTOS DE EJEC.TRANS.VEH.MOTOR</v>
          </cell>
          <cell r="H886">
            <v>0</v>
          </cell>
          <cell r="I886">
            <v>0</v>
          </cell>
          <cell r="J886">
            <v>0</v>
          </cell>
          <cell r="K886">
            <v>0</v>
          </cell>
          <cell r="L886">
            <v>0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S886">
            <v>0</v>
          </cell>
          <cell r="W886">
            <v>0</v>
          </cell>
          <cell r="X886">
            <v>0</v>
          </cell>
          <cell r="AA886">
            <v>0</v>
          </cell>
          <cell r="AB886">
            <v>0</v>
          </cell>
          <cell r="AE886">
            <v>952</v>
          </cell>
          <cell r="AF886">
            <v>8</v>
          </cell>
          <cell r="AG886" t="str">
            <v>GASTOS DE EJEC.TRANS.VEH.MOTOR</v>
          </cell>
          <cell r="AH886">
            <v>0</v>
          </cell>
          <cell r="AI886">
            <v>0</v>
          </cell>
        </row>
        <row r="887">
          <cell r="A887">
            <v>95210</v>
          </cell>
          <cell r="B887" t="e">
            <v>#N/A</v>
          </cell>
          <cell r="C887" t="e">
            <v>#N/A</v>
          </cell>
          <cell r="D887">
            <v>95210</v>
          </cell>
          <cell r="E887">
            <v>952</v>
          </cell>
          <cell r="F887">
            <v>10</v>
          </cell>
          <cell r="G887" t="str">
            <v>RECARGOS DE ISAN</v>
          </cell>
          <cell r="H887">
            <v>0</v>
          </cell>
          <cell r="I887">
            <v>0</v>
          </cell>
          <cell r="J887">
            <v>0</v>
          </cell>
          <cell r="K887">
            <v>0</v>
          </cell>
          <cell r="L887">
            <v>0</v>
          </cell>
          <cell r="M887">
            <v>0</v>
          </cell>
          <cell r="N887">
            <v>0</v>
          </cell>
          <cell r="O887">
            <v>0</v>
          </cell>
          <cell r="P887">
            <v>0</v>
          </cell>
          <cell r="Q887">
            <v>0</v>
          </cell>
          <cell r="S887">
            <v>0</v>
          </cell>
          <cell r="W887">
            <v>0</v>
          </cell>
          <cell r="X887">
            <v>0</v>
          </cell>
          <cell r="AA887">
            <v>0</v>
          </cell>
          <cell r="AB887">
            <v>0</v>
          </cell>
          <cell r="AE887">
            <v>952</v>
          </cell>
          <cell r="AF887">
            <v>10</v>
          </cell>
          <cell r="AG887" t="str">
            <v>RECARGOS DE ISAN</v>
          </cell>
          <cell r="AH887">
            <v>0</v>
          </cell>
          <cell r="AI887">
            <v>0</v>
          </cell>
        </row>
        <row r="888">
          <cell r="A888">
            <v>95211</v>
          </cell>
          <cell r="B888" t="e">
            <v>#N/A</v>
          </cell>
          <cell r="C888" t="e">
            <v>#N/A</v>
          </cell>
          <cell r="D888">
            <v>95211</v>
          </cell>
          <cell r="E888">
            <v>952</v>
          </cell>
          <cell r="F888">
            <v>11</v>
          </cell>
          <cell r="G888" t="str">
            <v>SANCIONES ISAN</v>
          </cell>
          <cell r="H888">
            <v>0</v>
          </cell>
          <cell r="I888">
            <v>0</v>
          </cell>
          <cell r="J888">
            <v>0</v>
          </cell>
          <cell r="K888">
            <v>0</v>
          </cell>
          <cell r="L888">
            <v>0</v>
          </cell>
          <cell r="M888">
            <v>0</v>
          </cell>
          <cell r="N888">
            <v>0</v>
          </cell>
          <cell r="O888">
            <v>0</v>
          </cell>
          <cell r="P888">
            <v>0</v>
          </cell>
          <cell r="Q888">
            <v>0</v>
          </cell>
          <cell r="S888">
            <v>0</v>
          </cell>
          <cell r="W888">
            <v>0</v>
          </cell>
          <cell r="X888">
            <v>0</v>
          </cell>
          <cell r="AA888">
            <v>0</v>
          </cell>
          <cell r="AB888">
            <v>0</v>
          </cell>
          <cell r="AE888">
            <v>952</v>
          </cell>
          <cell r="AF888">
            <v>11</v>
          </cell>
          <cell r="AG888" t="str">
            <v>SANCIONES ISAN</v>
          </cell>
          <cell r="AH888">
            <v>0</v>
          </cell>
          <cell r="AI888">
            <v>0</v>
          </cell>
        </row>
        <row r="889">
          <cell r="A889">
            <v>95212</v>
          </cell>
          <cell r="B889" t="e">
            <v>#N/A</v>
          </cell>
          <cell r="C889" t="e">
            <v>#N/A</v>
          </cell>
          <cell r="D889">
            <v>95212</v>
          </cell>
          <cell r="E889">
            <v>952</v>
          </cell>
          <cell r="F889">
            <v>12</v>
          </cell>
          <cell r="G889" t="str">
            <v>ISAN PAGOS PROVISIONALES</v>
          </cell>
          <cell r="H889">
            <v>0</v>
          </cell>
          <cell r="I889">
            <v>0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S889">
            <v>0</v>
          </cell>
          <cell r="W889">
            <v>0</v>
          </cell>
          <cell r="X889">
            <v>0</v>
          </cell>
          <cell r="AA889">
            <v>0</v>
          </cell>
          <cell r="AB889">
            <v>0</v>
          </cell>
          <cell r="AE889">
            <v>952</v>
          </cell>
          <cell r="AF889">
            <v>12</v>
          </cell>
          <cell r="AG889" t="str">
            <v>ISAN PAGOS PROVISIONALES</v>
          </cell>
          <cell r="AH889">
            <v>0</v>
          </cell>
          <cell r="AI889">
            <v>0</v>
          </cell>
        </row>
        <row r="890">
          <cell r="A890">
            <v>95213</v>
          </cell>
          <cell r="B890" t="e">
            <v>#N/A</v>
          </cell>
          <cell r="C890" t="e">
            <v>#N/A</v>
          </cell>
          <cell r="D890">
            <v>95213</v>
          </cell>
          <cell r="E890">
            <v>952</v>
          </cell>
          <cell r="F890">
            <v>13</v>
          </cell>
          <cell r="G890" t="str">
            <v>ACTUALIZACION DE ISAN</v>
          </cell>
          <cell r="H890">
            <v>0</v>
          </cell>
          <cell r="I890">
            <v>0</v>
          </cell>
          <cell r="J890">
            <v>0</v>
          </cell>
          <cell r="K890">
            <v>0</v>
          </cell>
          <cell r="L890">
            <v>0</v>
          </cell>
          <cell r="M890">
            <v>0</v>
          </cell>
          <cell r="N890">
            <v>0</v>
          </cell>
          <cell r="O890">
            <v>0</v>
          </cell>
          <cell r="P890">
            <v>0</v>
          </cell>
          <cell r="Q890">
            <v>0</v>
          </cell>
          <cell r="S890">
            <v>0</v>
          </cell>
          <cell r="W890">
            <v>0</v>
          </cell>
          <cell r="X890">
            <v>0</v>
          </cell>
          <cell r="AA890">
            <v>0</v>
          </cell>
          <cell r="AB890">
            <v>0</v>
          </cell>
          <cell r="AE890">
            <v>952</v>
          </cell>
          <cell r="AF890">
            <v>13</v>
          </cell>
          <cell r="AG890" t="str">
            <v>ACTUALIZACION DE ISAN</v>
          </cell>
          <cell r="AH890">
            <v>0</v>
          </cell>
          <cell r="AI890">
            <v>0</v>
          </cell>
        </row>
        <row r="891">
          <cell r="A891">
            <v>95214</v>
          </cell>
          <cell r="B891" t="e">
            <v>#N/A</v>
          </cell>
          <cell r="C891" t="e">
            <v>#N/A</v>
          </cell>
          <cell r="D891">
            <v>95214</v>
          </cell>
          <cell r="E891">
            <v>952</v>
          </cell>
          <cell r="F891">
            <v>14</v>
          </cell>
          <cell r="G891" t="str">
            <v>DEVOLUCION IMP.SOBRE AUTOMOVILES NUEVOS</v>
          </cell>
          <cell r="H891">
            <v>0</v>
          </cell>
          <cell r="I891">
            <v>0</v>
          </cell>
          <cell r="J891">
            <v>0</v>
          </cell>
          <cell r="K891">
            <v>0</v>
          </cell>
          <cell r="L891">
            <v>0</v>
          </cell>
          <cell r="M891">
            <v>0</v>
          </cell>
          <cell r="N891">
            <v>0</v>
          </cell>
          <cell r="O891">
            <v>0</v>
          </cell>
          <cell r="P891">
            <v>0</v>
          </cell>
          <cell r="Q891">
            <v>0</v>
          </cell>
          <cell r="S891">
            <v>0</v>
          </cell>
          <cell r="W891">
            <v>0</v>
          </cell>
          <cell r="X891">
            <v>0</v>
          </cell>
          <cell r="AA891">
            <v>0</v>
          </cell>
          <cell r="AB891">
            <v>0</v>
          </cell>
          <cell r="AE891">
            <v>952</v>
          </cell>
          <cell r="AF891">
            <v>14</v>
          </cell>
          <cell r="AG891" t="str">
            <v>DEVOLUCION IMP.SOBRE AUTOMOVILES NUEVOS</v>
          </cell>
          <cell r="AH891">
            <v>0</v>
          </cell>
          <cell r="AI891">
            <v>0</v>
          </cell>
        </row>
        <row r="892">
          <cell r="A892">
            <v>95215</v>
          </cell>
          <cell r="B892" t="e">
            <v>#N/A</v>
          </cell>
          <cell r="C892" t="e">
            <v>#N/A</v>
          </cell>
          <cell r="D892">
            <v>95215</v>
          </cell>
          <cell r="E892">
            <v>952</v>
          </cell>
          <cell r="F892">
            <v>15</v>
          </cell>
          <cell r="G892" t="str">
            <v>ACT.E INT'S.POR DEV.ISAN</v>
          </cell>
          <cell r="H892">
            <v>0</v>
          </cell>
          <cell r="I892">
            <v>0</v>
          </cell>
          <cell r="J892">
            <v>0</v>
          </cell>
          <cell r="K892">
            <v>0</v>
          </cell>
          <cell r="L892">
            <v>0</v>
          </cell>
          <cell r="M892">
            <v>0</v>
          </cell>
          <cell r="N892">
            <v>0</v>
          </cell>
          <cell r="O892">
            <v>0</v>
          </cell>
          <cell r="P892">
            <v>0</v>
          </cell>
          <cell r="Q892">
            <v>0</v>
          </cell>
          <cell r="S892">
            <v>0</v>
          </cell>
          <cell r="W892">
            <v>0</v>
          </cell>
          <cell r="X892">
            <v>0</v>
          </cell>
          <cell r="AA892">
            <v>0</v>
          </cell>
          <cell r="AB892">
            <v>0</v>
          </cell>
          <cell r="AE892">
            <v>952</v>
          </cell>
          <cell r="AF892">
            <v>15</v>
          </cell>
          <cell r="AG892" t="str">
            <v>ACT.E INT'S.POR DEV.ISAN</v>
          </cell>
          <cell r="AH892">
            <v>0</v>
          </cell>
          <cell r="AI892">
            <v>0</v>
          </cell>
        </row>
        <row r="893">
          <cell r="A893">
            <v>95223</v>
          </cell>
          <cell r="B893" t="e">
            <v>#N/A</v>
          </cell>
          <cell r="C893" t="e">
            <v>#N/A</v>
          </cell>
          <cell r="E893">
            <v>952</v>
          </cell>
          <cell r="F893">
            <v>23</v>
          </cell>
          <cell r="G893" t="str">
            <v>GASTOS DE EJECUCION ISAN</v>
          </cell>
          <cell r="H893">
            <v>0</v>
          </cell>
          <cell r="I893">
            <v>0</v>
          </cell>
          <cell r="J893">
            <v>0</v>
          </cell>
          <cell r="K893">
            <v>0</v>
          </cell>
          <cell r="L893">
            <v>0</v>
          </cell>
          <cell r="M893">
            <v>0</v>
          </cell>
          <cell r="N893">
            <v>0</v>
          </cell>
          <cell r="O893">
            <v>0</v>
          </cell>
          <cell r="P893">
            <v>0</v>
          </cell>
          <cell r="Q893">
            <v>0</v>
          </cell>
          <cell r="S893">
            <v>0</v>
          </cell>
          <cell r="W893">
            <v>0</v>
          </cell>
          <cell r="X893">
            <v>0</v>
          </cell>
          <cell r="AA893">
            <v>0</v>
          </cell>
          <cell r="AB893">
            <v>0</v>
          </cell>
          <cell r="AE893">
            <v>952</v>
          </cell>
          <cell r="AF893">
            <v>23</v>
          </cell>
          <cell r="AG893" t="str">
            <v>GASTOS DE EJECUCION ISAN</v>
          </cell>
          <cell r="AH893">
            <v>0</v>
          </cell>
          <cell r="AI893">
            <v>0</v>
          </cell>
        </row>
        <row r="894">
          <cell r="A894">
            <v>95224</v>
          </cell>
          <cell r="B894" t="e">
            <v>#N/A</v>
          </cell>
          <cell r="C894" t="e">
            <v>#N/A</v>
          </cell>
          <cell r="E894">
            <v>952</v>
          </cell>
          <cell r="F894">
            <v>24</v>
          </cell>
          <cell r="G894" t="str">
            <v>GASTOS DE EJEC.IMP.SOBRE TENENCIA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S894">
            <v>0</v>
          </cell>
          <cell r="W894">
            <v>0</v>
          </cell>
          <cell r="X894">
            <v>0</v>
          </cell>
          <cell r="AA894">
            <v>0</v>
          </cell>
          <cell r="AB894">
            <v>0</v>
          </cell>
          <cell r="AE894">
            <v>952</v>
          </cell>
          <cell r="AF894">
            <v>24</v>
          </cell>
          <cell r="AG894" t="str">
            <v>GASTOS DE EJEC.IMP.SOBRE TENENCIA</v>
          </cell>
          <cell r="AH894">
            <v>0</v>
          </cell>
          <cell r="AI894">
            <v>0</v>
          </cell>
        </row>
        <row r="895">
          <cell r="A895">
            <v>95225</v>
          </cell>
          <cell r="B895" t="e">
            <v>#N/A</v>
          </cell>
          <cell r="C895" t="e">
            <v>#N/A</v>
          </cell>
          <cell r="E895">
            <v>952</v>
          </cell>
          <cell r="F895">
            <v>25</v>
          </cell>
          <cell r="G895" t="str">
            <v>MULTAS IMP.S/TENENCIA CTRL.DE OBLIG.100%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S895">
            <v>0</v>
          </cell>
          <cell r="W895">
            <v>0</v>
          </cell>
          <cell r="X895">
            <v>0</v>
          </cell>
          <cell r="AA895">
            <v>0</v>
          </cell>
          <cell r="AB895">
            <v>0</v>
          </cell>
          <cell r="AE895">
            <v>952</v>
          </cell>
          <cell r="AF895">
            <v>25</v>
          </cell>
          <cell r="AG895" t="str">
            <v>MULTAS IMP.S/TENENCIA CTRL.DE OBLIG.100%</v>
          </cell>
          <cell r="AH895">
            <v>0</v>
          </cell>
          <cell r="AI895">
            <v>0</v>
          </cell>
        </row>
        <row r="896">
          <cell r="A896">
            <v>95226</v>
          </cell>
          <cell r="B896" t="e">
            <v>#N/A</v>
          </cell>
          <cell r="C896" t="e">
            <v>#N/A</v>
          </cell>
          <cell r="E896">
            <v>952</v>
          </cell>
          <cell r="F896">
            <v>26</v>
          </cell>
          <cell r="G896" t="str">
            <v>HONORARIOS EJEC.POR CONTROL VEHICULAR</v>
          </cell>
          <cell r="H896">
            <v>0</v>
          </cell>
          <cell r="I896">
            <v>0</v>
          </cell>
          <cell r="J896">
            <v>0</v>
          </cell>
          <cell r="K896">
            <v>0</v>
          </cell>
          <cell r="L896">
            <v>0</v>
          </cell>
          <cell r="M896">
            <v>0</v>
          </cell>
          <cell r="N896">
            <v>0</v>
          </cell>
          <cell r="O896">
            <v>0</v>
          </cell>
          <cell r="P896">
            <v>0</v>
          </cell>
          <cell r="Q896">
            <v>0</v>
          </cell>
          <cell r="S896">
            <v>0</v>
          </cell>
          <cell r="W896">
            <v>0</v>
          </cell>
          <cell r="X896">
            <v>0</v>
          </cell>
          <cell r="AA896">
            <v>0</v>
          </cell>
          <cell r="AB896">
            <v>0</v>
          </cell>
          <cell r="AE896">
            <v>952</v>
          </cell>
          <cell r="AF896">
            <v>26</v>
          </cell>
          <cell r="AG896" t="str">
            <v>HONORARIOS EJEC.POR CONTROL VEHICULAR</v>
          </cell>
          <cell r="AH896">
            <v>0</v>
          </cell>
          <cell r="AI896">
            <v>0</v>
          </cell>
        </row>
        <row r="897">
          <cell r="A897">
            <v>95227</v>
          </cell>
          <cell r="B897" t="e">
            <v>#N/A</v>
          </cell>
          <cell r="C897" t="e">
            <v>#N/A</v>
          </cell>
          <cell r="E897">
            <v>952</v>
          </cell>
          <cell r="F897">
            <v>27</v>
          </cell>
          <cell r="G897" t="str">
            <v>HONORARIOS EJECUCION ISAN</v>
          </cell>
          <cell r="H897">
            <v>0</v>
          </cell>
          <cell r="I897">
            <v>0</v>
          </cell>
          <cell r="J897">
            <v>0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S897">
            <v>0</v>
          </cell>
          <cell r="W897">
            <v>0</v>
          </cell>
          <cell r="X897">
            <v>0</v>
          </cell>
          <cell r="AA897">
            <v>0</v>
          </cell>
          <cell r="AB897">
            <v>0</v>
          </cell>
          <cell r="AE897">
            <v>952</v>
          </cell>
          <cell r="AF897">
            <v>27</v>
          </cell>
          <cell r="AG897" t="str">
            <v>HONORARIOS EJECUCION ISAN</v>
          </cell>
          <cell r="AH897">
            <v>0</v>
          </cell>
          <cell r="AI897">
            <v>0</v>
          </cell>
        </row>
        <row r="898">
          <cell r="A898">
            <v>95228</v>
          </cell>
          <cell r="B898" t="e">
            <v>#N/A</v>
          </cell>
          <cell r="C898" t="e">
            <v>#N/A</v>
          </cell>
          <cell r="E898">
            <v>952</v>
          </cell>
          <cell r="F898">
            <v>28</v>
          </cell>
          <cell r="G898" t="str">
            <v>90% INFRACC.TRANSITO AREA METROPOLITANA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S898">
            <v>0</v>
          </cell>
          <cell r="W898">
            <v>0</v>
          </cell>
          <cell r="X898">
            <v>0</v>
          </cell>
          <cell r="AA898">
            <v>0</v>
          </cell>
          <cell r="AB898">
            <v>0</v>
          </cell>
          <cell r="AE898">
            <v>952</v>
          </cell>
          <cell r="AF898">
            <v>28</v>
          </cell>
          <cell r="AG898" t="str">
            <v>90% INFRACC.TRANSITO AREA METROPOLITANA</v>
          </cell>
          <cell r="AH898">
            <v>0</v>
          </cell>
          <cell r="AI898">
            <v>0</v>
          </cell>
        </row>
        <row r="899">
          <cell r="A899">
            <v>95229</v>
          </cell>
          <cell r="B899" t="e">
            <v>#N/A</v>
          </cell>
          <cell r="C899" t="e">
            <v>#N/A</v>
          </cell>
          <cell r="E899">
            <v>952</v>
          </cell>
          <cell r="F899">
            <v>29</v>
          </cell>
          <cell r="G899" t="str">
            <v>MULTAS POR AUTOCORRECCION I.S.A.N.</v>
          </cell>
          <cell r="H899">
            <v>0</v>
          </cell>
          <cell r="I899">
            <v>0</v>
          </cell>
          <cell r="J899">
            <v>0</v>
          </cell>
          <cell r="K899">
            <v>0</v>
          </cell>
          <cell r="L899">
            <v>0</v>
          </cell>
          <cell r="M899">
            <v>0</v>
          </cell>
          <cell r="N899">
            <v>0</v>
          </cell>
          <cell r="O899">
            <v>0</v>
          </cell>
          <cell r="P899">
            <v>0</v>
          </cell>
          <cell r="Q899">
            <v>0</v>
          </cell>
          <cell r="S899">
            <v>0</v>
          </cell>
          <cell r="W899">
            <v>0</v>
          </cell>
          <cell r="X899">
            <v>0</v>
          </cell>
          <cell r="AA899">
            <v>0</v>
          </cell>
          <cell r="AB899">
            <v>0</v>
          </cell>
          <cell r="AE899">
            <v>952</v>
          </cell>
          <cell r="AF899">
            <v>29</v>
          </cell>
          <cell r="AG899" t="str">
            <v>MULTAS POR AUTOCORRECCION I.S.A.N.</v>
          </cell>
          <cell r="AH899">
            <v>0</v>
          </cell>
          <cell r="AI899">
            <v>0</v>
          </cell>
        </row>
        <row r="900">
          <cell r="A900">
            <v>95235</v>
          </cell>
          <cell r="B900" t="e">
            <v>#N/A</v>
          </cell>
          <cell r="C900" t="e">
            <v>#N/A</v>
          </cell>
          <cell r="E900">
            <v>952</v>
          </cell>
          <cell r="F900">
            <v>35</v>
          </cell>
          <cell r="G900" t="str">
            <v>FONDO DE COMPENSACIÓN ISAN</v>
          </cell>
          <cell r="H900">
            <v>0</v>
          </cell>
          <cell r="I900">
            <v>0</v>
          </cell>
          <cell r="J900">
            <v>0</v>
          </cell>
          <cell r="K900">
            <v>0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S900">
            <v>0</v>
          </cell>
          <cell r="W900">
            <v>0</v>
          </cell>
          <cell r="X900">
            <v>0</v>
          </cell>
          <cell r="AA900">
            <v>0</v>
          </cell>
          <cell r="AB900">
            <v>0</v>
          </cell>
          <cell r="AE900">
            <v>952</v>
          </cell>
          <cell r="AF900">
            <v>35</v>
          </cell>
          <cell r="AG900" t="str">
            <v>FONDO DE COMPENSACIÓN ISAN</v>
          </cell>
          <cell r="AH900">
            <v>0</v>
          </cell>
          <cell r="AI900">
            <v>0</v>
          </cell>
        </row>
        <row r="901">
          <cell r="A901">
            <v>95246</v>
          </cell>
          <cell r="B901" t="e">
            <v>#N/A</v>
          </cell>
          <cell r="C901" t="e">
            <v>#N/A</v>
          </cell>
          <cell r="E901">
            <v>952</v>
          </cell>
          <cell r="F901">
            <v>46</v>
          </cell>
          <cell r="G901" t="str">
            <v>EXPEDICION O REFRENDO DE LA CONCESION</v>
          </cell>
          <cell r="H901">
            <v>0</v>
          </cell>
          <cell r="I901">
            <v>0</v>
          </cell>
          <cell r="J901">
            <v>0</v>
          </cell>
          <cell r="K901">
            <v>0</v>
          </cell>
          <cell r="L901">
            <v>0</v>
          </cell>
          <cell r="M901">
            <v>0</v>
          </cell>
          <cell r="N901">
            <v>0</v>
          </cell>
          <cell r="O901">
            <v>0</v>
          </cell>
          <cell r="P901">
            <v>0</v>
          </cell>
          <cell r="Q901">
            <v>0</v>
          </cell>
          <cell r="S901">
            <v>0</v>
          </cell>
          <cell r="W901">
            <v>0</v>
          </cell>
          <cell r="X901">
            <v>0</v>
          </cell>
          <cell r="AA901">
            <v>0</v>
          </cell>
          <cell r="AB901">
            <v>0</v>
          </cell>
          <cell r="AE901">
            <v>952</v>
          </cell>
          <cell r="AF901">
            <v>46</v>
          </cell>
          <cell r="AG901" t="str">
            <v>EXPEDICION O REFRENDO DE LA CONCESION</v>
          </cell>
          <cell r="AH901">
            <v>0</v>
          </cell>
          <cell r="AI901">
            <v>0</v>
          </cell>
        </row>
        <row r="902">
          <cell r="A902">
            <v>95247</v>
          </cell>
          <cell r="B902" t="e">
            <v>#N/A</v>
          </cell>
          <cell r="C902" t="e">
            <v>#N/A</v>
          </cell>
          <cell r="E902">
            <v>952</v>
          </cell>
          <cell r="F902">
            <v>47</v>
          </cell>
          <cell r="G902" t="str">
            <v>TRAMITE DE CESION DE DER.DE LA CONCESION</v>
          </cell>
          <cell r="H902">
            <v>0</v>
          </cell>
          <cell r="I902">
            <v>0</v>
          </cell>
          <cell r="J902">
            <v>0</v>
          </cell>
          <cell r="K902">
            <v>0</v>
          </cell>
          <cell r="L902">
            <v>0</v>
          </cell>
          <cell r="M902">
            <v>0</v>
          </cell>
          <cell r="N902">
            <v>0</v>
          </cell>
          <cell r="O902">
            <v>0</v>
          </cell>
          <cell r="P902">
            <v>0</v>
          </cell>
          <cell r="Q902">
            <v>0</v>
          </cell>
          <cell r="S902">
            <v>0</v>
          </cell>
          <cell r="W902">
            <v>0</v>
          </cell>
          <cell r="X902">
            <v>0</v>
          </cell>
          <cell r="AA902">
            <v>0</v>
          </cell>
          <cell r="AB902">
            <v>0</v>
          </cell>
          <cell r="AE902">
            <v>952</v>
          </cell>
          <cell r="AF902">
            <v>47</v>
          </cell>
          <cell r="AG902" t="str">
            <v>TRAMITE DE CESION DE DER.DE LA CONCESION</v>
          </cell>
          <cell r="AH902">
            <v>0</v>
          </cell>
          <cell r="AI902">
            <v>0</v>
          </cell>
        </row>
        <row r="903">
          <cell r="A903">
            <v>95248</v>
          </cell>
          <cell r="B903" t="e">
            <v>#N/A</v>
          </cell>
          <cell r="C903" t="e">
            <v>#N/A</v>
          </cell>
          <cell r="E903">
            <v>952</v>
          </cell>
          <cell r="F903">
            <v>48</v>
          </cell>
          <cell r="G903" t="str">
            <v>REP.DE DOC.EN EL QUE CONSTA LA CONCESION</v>
          </cell>
          <cell r="H903">
            <v>0</v>
          </cell>
          <cell r="I903">
            <v>0</v>
          </cell>
          <cell r="J903">
            <v>0</v>
          </cell>
          <cell r="K903">
            <v>0</v>
          </cell>
          <cell r="L903">
            <v>0</v>
          </cell>
          <cell r="M903">
            <v>0</v>
          </cell>
          <cell r="N903">
            <v>0</v>
          </cell>
          <cell r="O903">
            <v>0</v>
          </cell>
          <cell r="P903">
            <v>0</v>
          </cell>
          <cell r="Q903">
            <v>0</v>
          </cell>
          <cell r="S903">
            <v>0</v>
          </cell>
          <cell r="W903">
            <v>0</v>
          </cell>
          <cell r="X903">
            <v>0</v>
          </cell>
          <cell r="AA903">
            <v>0</v>
          </cell>
          <cell r="AB903">
            <v>0</v>
          </cell>
          <cell r="AE903">
            <v>952</v>
          </cell>
          <cell r="AF903">
            <v>48</v>
          </cell>
          <cell r="AG903" t="str">
            <v>REP.DE DOC.EN EL QUE CONSTA LA CONCESION</v>
          </cell>
          <cell r="AH903">
            <v>0</v>
          </cell>
          <cell r="AI903">
            <v>0</v>
          </cell>
        </row>
        <row r="904">
          <cell r="A904">
            <v>95249</v>
          </cell>
          <cell r="B904" t="e">
            <v>#N/A</v>
          </cell>
          <cell r="C904" t="e">
            <v>#N/A</v>
          </cell>
          <cell r="E904">
            <v>952</v>
          </cell>
          <cell r="F904">
            <v>49</v>
          </cell>
          <cell r="G904" t="str">
            <v>CAMBIO DE VEHICULO OBJ.DE LA CONCESION</v>
          </cell>
          <cell r="H904">
            <v>0</v>
          </cell>
          <cell r="I904">
            <v>0</v>
          </cell>
          <cell r="J904">
            <v>0</v>
          </cell>
          <cell r="K904">
            <v>0</v>
          </cell>
          <cell r="L904">
            <v>0</v>
          </cell>
          <cell r="M904">
            <v>0</v>
          </cell>
          <cell r="N904">
            <v>0</v>
          </cell>
          <cell r="O904">
            <v>0</v>
          </cell>
          <cell r="P904">
            <v>0</v>
          </cell>
          <cell r="Q904">
            <v>0</v>
          </cell>
          <cell r="S904">
            <v>0</v>
          </cell>
          <cell r="W904">
            <v>0</v>
          </cell>
          <cell r="X904">
            <v>0</v>
          </cell>
          <cell r="AA904">
            <v>0</v>
          </cell>
          <cell r="AB904">
            <v>0</v>
          </cell>
          <cell r="AE904">
            <v>952</v>
          </cell>
          <cell r="AF904">
            <v>49</v>
          </cell>
          <cell r="AG904" t="str">
            <v>CAMBIO DE VEHICULO OBJ.DE LA CONCESION</v>
          </cell>
          <cell r="AH904">
            <v>0</v>
          </cell>
          <cell r="AI904">
            <v>0</v>
          </cell>
        </row>
        <row r="905">
          <cell r="A905">
            <v>95250</v>
          </cell>
          <cell r="B905" t="e">
            <v>#N/A</v>
          </cell>
          <cell r="C905" t="e">
            <v>#N/A</v>
          </cell>
          <cell r="E905">
            <v>952</v>
          </cell>
          <cell r="F905">
            <v>50</v>
          </cell>
          <cell r="G905" t="str">
            <v>DONATIVOS PARA CRUZ ROJA</v>
          </cell>
          <cell r="H905">
            <v>0</v>
          </cell>
          <cell r="I905">
            <v>0</v>
          </cell>
          <cell r="J905">
            <v>0</v>
          </cell>
          <cell r="K905">
            <v>0</v>
          </cell>
          <cell r="L905">
            <v>0</v>
          </cell>
          <cell r="M905">
            <v>0</v>
          </cell>
          <cell r="N905">
            <v>0</v>
          </cell>
          <cell r="O905">
            <v>0</v>
          </cell>
          <cell r="P905">
            <v>0</v>
          </cell>
          <cell r="Q905">
            <v>0</v>
          </cell>
          <cell r="S905">
            <v>0</v>
          </cell>
          <cell r="W905">
            <v>0</v>
          </cell>
          <cell r="X905">
            <v>0</v>
          </cell>
          <cell r="AA905">
            <v>0</v>
          </cell>
          <cell r="AB905">
            <v>0</v>
          </cell>
          <cell r="AE905">
            <v>952</v>
          </cell>
          <cell r="AF905">
            <v>50</v>
          </cell>
          <cell r="AG905" t="str">
            <v>DONATIVOS PARA CRUZ ROJA</v>
          </cell>
          <cell r="AH905">
            <v>0</v>
          </cell>
          <cell r="AI905">
            <v>0</v>
          </cell>
        </row>
        <row r="906">
          <cell r="A906">
            <v>95251</v>
          </cell>
          <cell r="B906" t="e">
            <v>#N/A</v>
          </cell>
          <cell r="C906" t="e">
            <v>#N/A</v>
          </cell>
          <cell r="E906">
            <v>952</v>
          </cell>
          <cell r="F906">
            <v>51</v>
          </cell>
          <cell r="G906" t="str">
            <v>DONATIVOS PARA PATRONATO DE BOMBEROS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S906">
            <v>0</v>
          </cell>
          <cell r="W906">
            <v>0</v>
          </cell>
          <cell r="X906">
            <v>0</v>
          </cell>
          <cell r="AA906">
            <v>0</v>
          </cell>
          <cell r="AB906">
            <v>0</v>
          </cell>
          <cell r="AE906">
            <v>952</v>
          </cell>
          <cell r="AF906">
            <v>51</v>
          </cell>
          <cell r="AG906" t="str">
            <v>DONATIVOS PARA PATRONATO DE BOMBEROS</v>
          </cell>
          <cell r="AH906">
            <v>0</v>
          </cell>
          <cell r="AI906">
            <v>0</v>
          </cell>
        </row>
        <row r="907">
          <cell r="A907">
            <v>95252</v>
          </cell>
          <cell r="B907" t="e">
            <v>#N/A</v>
          </cell>
          <cell r="C907" t="e">
            <v>#N/A</v>
          </cell>
          <cell r="E907">
            <v>952</v>
          </cell>
          <cell r="F907">
            <v>52</v>
          </cell>
          <cell r="G907" t="str">
            <v>DONATIVOS PARA CRUZ VERDE</v>
          </cell>
          <cell r="H907">
            <v>0</v>
          </cell>
          <cell r="I907">
            <v>0</v>
          </cell>
          <cell r="J907">
            <v>0</v>
          </cell>
          <cell r="K907">
            <v>0</v>
          </cell>
          <cell r="L907">
            <v>0</v>
          </cell>
          <cell r="M907">
            <v>0</v>
          </cell>
          <cell r="N907">
            <v>0</v>
          </cell>
          <cell r="O907">
            <v>0</v>
          </cell>
          <cell r="P907">
            <v>0</v>
          </cell>
          <cell r="Q907">
            <v>0</v>
          </cell>
          <cell r="S907">
            <v>0</v>
          </cell>
          <cell r="W907">
            <v>0</v>
          </cell>
          <cell r="X907">
            <v>0</v>
          </cell>
          <cell r="AA907">
            <v>0</v>
          </cell>
          <cell r="AB907">
            <v>0</v>
          </cell>
          <cell r="AE907">
            <v>952</v>
          </cell>
          <cell r="AF907">
            <v>52</v>
          </cell>
          <cell r="AG907" t="str">
            <v>DONATIVOS PARA CRUZ VERDE</v>
          </cell>
          <cell r="AH907">
            <v>0</v>
          </cell>
          <cell r="AI907">
            <v>0</v>
          </cell>
        </row>
        <row r="908">
          <cell r="A908">
            <v>95253</v>
          </cell>
          <cell r="B908" t="e">
            <v>#N/A</v>
          </cell>
          <cell r="C908" t="e">
            <v>#N/A</v>
          </cell>
          <cell r="E908">
            <v>952</v>
          </cell>
          <cell r="F908">
            <v>53</v>
          </cell>
          <cell r="G908" t="str">
            <v>DONATIVOS POR APLICAR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S908">
            <v>0</v>
          </cell>
          <cell r="W908">
            <v>0</v>
          </cell>
          <cell r="X908">
            <v>0</v>
          </cell>
          <cell r="AA908">
            <v>0</v>
          </cell>
          <cell r="AB908">
            <v>0</v>
          </cell>
          <cell r="AE908">
            <v>952</v>
          </cell>
          <cell r="AF908">
            <v>53</v>
          </cell>
          <cell r="AG908" t="str">
            <v>DONATIVOS POR APLICAR</v>
          </cell>
          <cell r="AH908">
            <v>0</v>
          </cell>
          <cell r="AI908">
            <v>0</v>
          </cell>
        </row>
        <row r="909">
          <cell r="A909">
            <v>95254</v>
          </cell>
          <cell r="B909" t="e">
            <v>#N/A</v>
          </cell>
          <cell r="C909" t="e">
            <v>#N/A</v>
          </cell>
          <cell r="E909">
            <v>952</v>
          </cell>
          <cell r="F909">
            <v>54</v>
          </cell>
          <cell r="G909" t="str">
            <v>MULTAS TRANSP.PUB. (TAXIS) SIN CONCESION</v>
          </cell>
          <cell r="H909">
            <v>0</v>
          </cell>
          <cell r="I909">
            <v>0</v>
          </cell>
          <cell r="J909">
            <v>0</v>
          </cell>
          <cell r="K909">
            <v>0</v>
          </cell>
          <cell r="L909">
            <v>0</v>
          </cell>
          <cell r="M909">
            <v>0</v>
          </cell>
          <cell r="N909">
            <v>0</v>
          </cell>
          <cell r="O909">
            <v>0</v>
          </cell>
          <cell r="P909">
            <v>0</v>
          </cell>
          <cell r="Q909">
            <v>0</v>
          </cell>
          <cell r="S909">
            <v>0</v>
          </cell>
          <cell r="W909">
            <v>0</v>
          </cell>
          <cell r="X909">
            <v>0</v>
          </cell>
          <cell r="AA909">
            <v>0</v>
          </cell>
          <cell r="AB909">
            <v>0</v>
          </cell>
          <cell r="AE909">
            <v>952</v>
          </cell>
          <cell r="AF909">
            <v>54</v>
          </cell>
          <cell r="AG909" t="str">
            <v>MULTAS TRANSP.PUB. (TAXIS) SIN CONCESION</v>
          </cell>
          <cell r="AH909">
            <v>0</v>
          </cell>
          <cell r="AI909">
            <v>0</v>
          </cell>
        </row>
        <row r="910">
          <cell r="A910">
            <v>95255</v>
          </cell>
          <cell r="B910" t="e">
            <v>#N/A</v>
          </cell>
          <cell r="C910" t="e">
            <v>#N/A</v>
          </cell>
          <cell r="E910">
            <v>952</v>
          </cell>
          <cell r="F910">
            <v>55</v>
          </cell>
          <cell r="G910" t="str">
            <v>SUBSIDIO MULTAS TRANSP.PUB.(TAXI)S/CONCE</v>
          </cell>
          <cell r="H910">
            <v>0</v>
          </cell>
          <cell r="I910">
            <v>0</v>
          </cell>
          <cell r="J910">
            <v>0</v>
          </cell>
          <cell r="K910">
            <v>0</v>
          </cell>
          <cell r="L910">
            <v>0</v>
          </cell>
          <cell r="M910">
            <v>0</v>
          </cell>
          <cell r="N910">
            <v>0</v>
          </cell>
          <cell r="O910">
            <v>0</v>
          </cell>
          <cell r="P910">
            <v>0</v>
          </cell>
          <cell r="Q910">
            <v>0</v>
          </cell>
          <cell r="S910">
            <v>0</v>
          </cell>
          <cell r="W910">
            <v>0</v>
          </cell>
          <cell r="X910">
            <v>0</v>
          </cell>
          <cell r="AA910">
            <v>0</v>
          </cell>
          <cell r="AB910">
            <v>0</v>
          </cell>
          <cell r="AE910">
            <v>952</v>
          </cell>
          <cell r="AF910">
            <v>55</v>
          </cell>
          <cell r="AG910" t="str">
            <v>SUBSIDIO MULTAS TRANSP.PUB.(TAXI)S/CONCE</v>
          </cell>
          <cell r="AH910">
            <v>0</v>
          </cell>
          <cell r="AI910">
            <v>0</v>
          </cell>
        </row>
        <row r="911">
          <cell r="A911">
            <v>95256</v>
          </cell>
          <cell r="B911" t="e">
            <v>#N/A</v>
          </cell>
          <cell r="C911" t="e">
            <v>#N/A</v>
          </cell>
          <cell r="E911">
            <v>952</v>
          </cell>
          <cell r="F911">
            <v>56</v>
          </cell>
          <cell r="G911" t="str">
            <v>90% INFRACCIONES D/TRANSITO ELECTRONICAS</v>
          </cell>
          <cell r="H911">
            <v>0</v>
          </cell>
          <cell r="I911">
            <v>0</v>
          </cell>
          <cell r="J911">
            <v>0</v>
          </cell>
          <cell r="K911">
            <v>0</v>
          </cell>
          <cell r="L911">
            <v>0</v>
          </cell>
          <cell r="M911">
            <v>0</v>
          </cell>
          <cell r="N911">
            <v>0</v>
          </cell>
          <cell r="O911">
            <v>0</v>
          </cell>
          <cell r="P911">
            <v>0</v>
          </cell>
          <cell r="Q911">
            <v>0</v>
          </cell>
          <cell r="S911">
            <v>0</v>
          </cell>
          <cell r="W911">
            <v>0</v>
          </cell>
          <cell r="X911">
            <v>0</v>
          </cell>
          <cell r="AA911">
            <v>0</v>
          </cell>
          <cell r="AB911">
            <v>0</v>
          </cell>
          <cell r="AE911">
            <v>952</v>
          </cell>
          <cell r="AF911">
            <v>56</v>
          </cell>
          <cell r="AG911" t="str">
            <v>90% INFRACCIONES D/TRANSITO ELECTRONICAS</v>
          </cell>
          <cell r="AH911">
            <v>0</v>
          </cell>
          <cell r="AI911">
            <v>0</v>
          </cell>
        </row>
        <row r="912">
          <cell r="A912">
            <v>95261</v>
          </cell>
          <cell r="B912" t="e">
            <v>#N/A</v>
          </cell>
          <cell r="C912" t="e">
            <v>#N/A</v>
          </cell>
          <cell r="E912">
            <v>952</v>
          </cell>
          <cell r="F912">
            <v>61</v>
          </cell>
          <cell r="G912" t="str">
            <v>RECARGOS X MULTAS AGENCIA EST.DE TRANSP.</v>
          </cell>
          <cell r="H912">
            <v>0</v>
          </cell>
          <cell r="I912">
            <v>0</v>
          </cell>
          <cell r="J912">
            <v>0</v>
          </cell>
          <cell r="K912">
            <v>0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S912">
            <v>0</v>
          </cell>
          <cell r="W912">
            <v>0</v>
          </cell>
          <cell r="X912">
            <v>0</v>
          </cell>
          <cell r="AA912">
            <v>0</v>
          </cell>
          <cell r="AB912">
            <v>0</v>
          </cell>
          <cell r="AE912">
            <v>952</v>
          </cell>
          <cell r="AF912">
            <v>61</v>
          </cell>
          <cell r="AG912" t="str">
            <v>RECARGOS X MULTAS AGENCIA EST.DE TRANSP.</v>
          </cell>
          <cell r="AH912">
            <v>0</v>
          </cell>
          <cell r="AI912">
            <v>0</v>
          </cell>
        </row>
        <row r="913">
          <cell r="A913">
            <v>95262</v>
          </cell>
          <cell r="B913" t="e">
            <v>#N/A</v>
          </cell>
          <cell r="C913" t="e">
            <v>#N/A</v>
          </cell>
          <cell r="E913">
            <v>952</v>
          </cell>
          <cell r="F913">
            <v>62</v>
          </cell>
          <cell r="G913" t="str">
            <v>GASTOS D/EJEC.X MULT.AGENCIA EST.D/TRANS</v>
          </cell>
          <cell r="H913">
            <v>0</v>
          </cell>
          <cell r="I913">
            <v>0</v>
          </cell>
          <cell r="J913">
            <v>0</v>
          </cell>
          <cell r="K913">
            <v>0</v>
          </cell>
          <cell r="L913">
            <v>0</v>
          </cell>
          <cell r="M913">
            <v>0</v>
          </cell>
          <cell r="N913">
            <v>0</v>
          </cell>
          <cell r="O913">
            <v>0</v>
          </cell>
          <cell r="P913">
            <v>0</v>
          </cell>
          <cell r="Q913">
            <v>0</v>
          </cell>
          <cell r="S913">
            <v>0</v>
          </cell>
          <cell r="W913">
            <v>0</v>
          </cell>
          <cell r="X913">
            <v>0</v>
          </cell>
          <cell r="AA913">
            <v>0</v>
          </cell>
          <cell r="AB913">
            <v>0</v>
          </cell>
          <cell r="AE913">
            <v>952</v>
          </cell>
          <cell r="AF913">
            <v>62</v>
          </cell>
          <cell r="AG913" t="str">
            <v>GASTOS D/EJEC.X MULT.AGENCIA EST.D/TRANS</v>
          </cell>
          <cell r="AH913">
            <v>0</v>
          </cell>
          <cell r="AI913">
            <v>0</v>
          </cell>
        </row>
        <row r="914">
          <cell r="A914">
            <v>95263</v>
          </cell>
          <cell r="B914" t="e">
            <v>#N/A</v>
          </cell>
          <cell r="C914" t="e">
            <v>#N/A</v>
          </cell>
          <cell r="E914">
            <v>952</v>
          </cell>
          <cell r="F914">
            <v>63</v>
          </cell>
          <cell r="G914" t="str">
            <v>ACTUALIZACION MULT.AGENCIA EST.DE TRANSP</v>
          </cell>
          <cell r="H914">
            <v>0</v>
          </cell>
          <cell r="I914">
            <v>0</v>
          </cell>
          <cell r="J914">
            <v>0</v>
          </cell>
          <cell r="K914">
            <v>0</v>
          </cell>
          <cell r="L914">
            <v>0</v>
          </cell>
          <cell r="M914">
            <v>0</v>
          </cell>
          <cell r="N914">
            <v>0</v>
          </cell>
          <cell r="O914">
            <v>0</v>
          </cell>
          <cell r="P914">
            <v>0</v>
          </cell>
          <cell r="Q914">
            <v>0</v>
          </cell>
          <cell r="S914">
            <v>0</v>
          </cell>
          <cell r="W914">
            <v>0</v>
          </cell>
          <cell r="X914">
            <v>0</v>
          </cell>
          <cell r="AA914">
            <v>0</v>
          </cell>
          <cell r="AB914">
            <v>0</v>
          </cell>
          <cell r="AE914">
            <v>952</v>
          </cell>
          <cell r="AF914">
            <v>63</v>
          </cell>
          <cell r="AG914" t="str">
            <v>ACTUALIZACION MULT.AGENCIA EST.DE TRANSP</v>
          </cell>
          <cell r="AH914">
            <v>0</v>
          </cell>
          <cell r="AI914">
            <v>0</v>
          </cell>
        </row>
        <row r="915">
          <cell r="A915">
            <v>95264</v>
          </cell>
          <cell r="B915" t="e">
            <v>#N/A</v>
          </cell>
          <cell r="C915" t="e">
            <v>#N/A</v>
          </cell>
          <cell r="E915">
            <v>952</v>
          </cell>
          <cell r="F915">
            <v>64</v>
          </cell>
          <cell r="G915" t="str">
            <v>INTS.X PLAZO X MULT.ESTAT.DIR.CRED.Y COB</v>
          </cell>
          <cell r="H915">
            <v>0</v>
          </cell>
          <cell r="I915">
            <v>0</v>
          </cell>
          <cell r="J915">
            <v>0</v>
          </cell>
          <cell r="K915">
            <v>0</v>
          </cell>
          <cell r="L915">
            <v>0</v>
          </cell>
          <cell r="M915">
            <v>0</v>
          </cell>
          <cell r="N915">
            <v>0</v>
          </cell>
          <cell r="O915">
            <v>0</v>
          </cell>
          <cell r="P915">
            <v>0</v>
          </cell>
          <cell r="Q915">
            <v>0</v>
          </cell>
          <cell r="S915">
            <v>0</v>
          </cell>
          <cell r="W915">
            <v>0</v>
          </cell>
          <cell r="X915">
            <v>0</v>
          </cell>
          <cell r="AA915">
            <v>0</v>
          </cell>
          <cell r="AB915">
            <v>0</v>
          </cell>
          <cell r="AE915">
            <v>952</v>
          </cell>
          <cell r="AF915">
            <v>64</v>
          </cell>
          <cell r="AG915" t="str">
            <v>INTS.X PLAZO X MULT.ESTAT.DIR.CRED.Y COB</v>
          </cell>
          <cell r="AH915">
            <v>0</v>
          </cell>
          <cell r="AI915">
            <v>0</v>
          </cell>
        </row>
        <row r="916">
          <cell r="A916">
            <v>95265</v>
          </cell>
          <cell r="B916" t="e">
            <v>#N/A</v>
          </cell>
          <cell r="C916" t="e">
            <v>#N/A</v>
          </cell>
          <cell r="E916">
            <v>952</v>
          </cell>
          <cell r="F916">
            <v>65</v>
          </cell>
          <cell r="G916" t="str">
            <v>DONATIVO PRO PATRONATO RECONSTRUYAMOS NL</v>
          </cell>
          <cell r="H916">
            <v>0</v>
          </cell>
          <cell r="I916">
            <v>0</v>
          </cell>
          <cell r="J916">
            <v>0</v>
          </cell>
          <cell r="K916">
            <v>0</v>
          </cell>
          <cell r="L916">
            <v>0</v>
          </cell>
          <cell r="M916">
            <v>0</v>
          </cell>
          <cell r="N916">
            <v>0</v>
          </cell>
          <cell r="O916">
            <v>0</v>
          </cell>
          <cell r="P916">
            <v>0</v>
          </cell>
          <cell r="Q916">
            <v>0</v>
          </cell>
          <cell r="S916">
            <v>0</v>
          </cell>
          <cell r="W916">
            <v>0</v>
          </cell>
          <cell r="X916">
            <v>0</v>
          </cell>
          <cell r="AA916">
            <v>0</v>
          </cell>
          <cell r="AB916">
            <v>0</v>
          </cell>
          <cell r="AE916">
            <v>952</v>
          </cell>
          <cell r="AF916">
            <v>65</v>
          </cell>
          <cell r="AG916" t="str">
            <v>DONATIVO PRO PATRONATO RECONSTRUYAMOS NL</v>
          </cell>
          <cell r="AH916">
            <v>0</v>
          </cell>
          <cell r="AI916">
            <v>0</v>
          </cell>
        </row>
        <row r="917">
          <cell r="A917">
            <v>95301</v>
          </cell>
          <cell r="B917" t="e">
            <v>#N/A</v>
          </cell>
          <cell r="C917" t="e">
            <v>#N/A</v>
          </cell>
          <cell r="E917">
            <v>953</v>
          </cell>
          <cell r="F917">
            <v>1</v>
          </cell>
          <cell r="G917" t="str">
            <v>IMP.S/TENENCIA O USO DE VEHICULOS REZAGO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S917">
            <v>0</v>
          </cell>
          <cell r="W917">
            <v>0</v>
          </cell>
          <cell r="X917">
            <v>0</v>
          </cell>
          <cell r="AA917">
            <v>0</v>
          </cell>
          <cell r="AB917">
            <v>0</v>
          </cell>
          <cell r="AE917">
            <v>953</v>
          </cell>
          <cell r="AF917">
            <v>1</v>
          </cell>
          <cell r="AG917" t="str">
            <v>IMP.S/TENENCIA O USO DE VEHICULOS REZAGO</v>
          </cell>
          <cell r="AH917">
            <v>0</v>
          </cell>
          <cell r="AI917">
            <v>0</v>
          </cell>
        </row>
        <row r="918">
          <cell r="A918">
            <v>95302</v>
          </cell>
          <cell r="B918" t="e">
            <v>#N/A</v>
          </cell>
          <cell r="C918" t="e">
            <v>#N/A</v>
          </cell>
          <cell r="E918">
            <v>953</v>
          </cell>
          <cell r="F918">
            <v>2</v>
          </cell>
          <cell r="G918" t="str">
            <v>IMP.S/TENENCIA MOTOCICLETAS REZAGO</v>
          </cell>
          <cell r="H918">
            <v>0</v>
          </cell>
          <cell r="I918">
            <v>0</v>
          </cell>
          <cell r="J918">
            <v>0</v>
          </cell>
          <cell r="K918">
            <v>0</v>
          </cell>
          <cell r="L918">
            <v>0</v>
          </cell>
          <cell r="M918">
            <v>0</v>
          </cell>
          <cell r="N918">
            <v>0</v>
          </cell>
          <cell r="O918">
            <v>0</v>
          </cell>
          <cell r="P918">
            <v>0</v>
          </cell>
          <cell r="Q918">
            <v>0</v>
          </cell>
          <cell r="S918">
            <v>0</v>
          </cell>
          <cell r="W918">
            <v>0</v>
          </cell>
          <cell r="X918">
            <v>0</v>
          </cell>
          <cell r="AA918">
            <v>0</v>
          </cell>
          <cell r="AB918">
            <v>0</v>
          </cell>
          <cell r="AE918">
            <v>953</v>
          </cell>
          <cell r="AF918">
            <v>2</v>
          </cell>
          <cell r="AG918" t="str">
            <v>IMP.S/TENENCIA MOTOCICLETAS REZAGO</v>
          </cell>
          <cell r="AH918">
            <v>0</v>
          </cell>
          <cell r="AI918">
            <v>0</v>
          </cell>
        </row>
        <row r="919">
          <cell r="A919">
            <v>95303</v>
          </cell>
          <cell r="B919" t="e">
            <v>#N/A</v>
          </cell>
          <cell r="C919" t="e">
            <v>#N/A</v>
          </cell>
          <cell r="E919">
            <v>953</v>
          </cell>
          <cell r="F919">
            <v>3</v>
          </cell>
          <cell r="G919" t="str">
            <v>REC.Y ACT.DE IMP.S/TEN. O USO VEH.REZAGO</v>
          </cell>
          <cell r="H919">
            <v>0</v>
          </cell>
          <cell r="I919">
            <v>0</v>
          </cell>
          <cell r="J919">
            <v>0</v>
          </cell>
          <cell r="K919">
            <v>0</v>
          </cell>
          <cell r="L919">
            <v>0</v>
          </cell>
          <cell r="M919">
            <v>0</v>
          </cell>
          <cell r="N919">
            <v>0</v>
          </cell>
          <cell r="O919">
            <v>0</v>
          </cell>
          <cell r="P919">
            <v>0</v>
          </cell>
          <cell r="Q919">
            <v>0.11</v>
          </cell>
          <cell r="S919">
            <v>0.11</v>
          </cell>
          <cell r="W919">
            <v>0</v>
          </cell>
          <cell r="X919">
            <v>0.11</v>
          </cell>
          <cell r="AA919">
            <v>0</v>
          </cell>
          <cell r="AB919">
            <v>0.11</v>
          </cell>
          <cell r="AE919">
            <v>953</v>
          </cell>
          <cell r="AF919">
            <v>3</v>
          </cell>
          <cell r="AG919" t="str">
            <v>REC.Y ACT.DE IMP.S/TEN. O USO VEH.REZAGO</v>
          </cell>
          <cell r="AH919">
            <v>0.11</v>
          </cell>
          <cell r="AI919">
            <v>0.11</v>
          </cell>
        </row>
        <row r="920">
          <cell r="A920">
            <v>95304</v>
          </cell>
          <cell r="B920" t="e">
            <v>#N/A</v>
          </cell>
          <cell r="C920" t="e">
            <v>#N/A</v>
          </cell>
          <cell r="E920">
            <v>953</v>
          </cell>
          <cell r="F920">
            <v>4</v>
          </cell>
          <cell r="G920" t="str">
            <v>REC.Y ACT.DE IMP.S/TEN.MOTOCICLETA REZ.</v>
          </cell>
          <cell r="H920">
            <v>0</v>
          </cell>
          <cell r="I920">
            <v>0</v>
          </cell>
          <cell r="J920">
            <v>0</v>
          </cell>
          <cell r="K920">
            <v>0</v>
          </cell>
          <cell r="L920">
            <v>0</v>
          </cell>
          <cell r="M920">
            <v>0</v>
          </cell>
          <cell r="N920">
            <v>0</v>
          </cell>
          <cell r="O920">
            <v>0</v>
          </cell>
          <cell r="P920">
            <v>0</v>
          </cell>
          <cell r="Q920">
            <v>0</v>
          </cell>
          <cell r="S920">
            <v>0</v>
          </cell>
          <cell r="W920">
            <v>0</v>
          </cell>
          <cell r="X920">
            <v>0</v>
          </cell>
          <cell r="AA920">
            <v>0</v>
          </cell>
          <cell r="AB920">
            <v>0</v>
          </cell>
          <cell r="AE920">
            <v>953</v>
          </cell>
          <cell r="AF920">
            <v>4</v>
          </cell>
          <cell r="AG920" t="str">
            <v>REC.Y ACT.DE IMP.S/TEN.MOTOCICLETA REZ.</v>
          </cell>
          <cell r="AH920">
            <v>0</v>
          </cell>
          <cell r="AI920">
            <v>0</v>
          </cell>
        </row>
        <row r="921">
          <cell r="A921">
            <v>95305</v>
          </cell>
          <cell r="B921" t="e">
            <v>#N/A</v>
          </cell>
          <cell r="C921" t="e">
            <v>#N/A</v>
          </cell>
          <cell r="E921">
            <v>953</v>
          </cell>
          <cell r="F921">
            <v>5</v>
          </cell>
          <cell r="G921" t="str">
            <v>DEVOLUCION IMP.S/TENENCIA REZAGO</v>
          </cell>
          <cell r="H921">
            <v>0</v>
          </cell>
          <cell r="I921">
            <v>0</v>
          </cell>
          <cell r="J921">
            <v>0</v>
          </cell>
          <cell r="K921">
            <v>0</v>
          </cell>
          <cell r="L921">
            <v>0</v>
          </cell>
          <cell r="M921">
            <v>0</v>
          </cell>
          <cell r="N921">
            <v>0</v>
          </cell>
          <cell r="O921">
            <v>0</v>
          </cell>
          <cell r="P921">
            <v>0</v>
          </cell>
          <cell r="Q921">
            <v>0</v>
          </cell>
          <cell r="S921">
            <v>0</v>
          </cell>
          <cell r="W921">
            <v>0</v>
          </cell>
          <cell r="X921">
            <v>0</v>
          </cell>
          <cell r="AA921">
            <v>0</v>
          </cell>
          <cell r="AB921">
            <v>0</v>
          </cell>
          <cell r="AE921">
            <v>953</v>
          </cell>
          <cell r="AF921">
            <v>5</v>
          </cell>
          <cell r="AG921" t="str">
            <v>DEVOLUCION IMP.S/TENENCIA REZAGO</v>
          </cell>
          <cell r="AH921">
            <v>0</v>
          </cell>
          <cell r="AI921">
            <v>0</v>
          </cell>
        </row>
        <row r="922">
          <cell r="A922">
            <v>95306</v>
          </cell>
          <cell r="B922" t="e">
            <v>#N/A</v>
          </cell>
          <cell r="C922" t="e">
            <v>#N/A</v>
          </cell>
          <cell r="E922">
            <v>953</v>
          </cell>
          <cell r="F922">
            <v>6</v>
          </cell>
          <cell r="G922" t="str">
            <v>ACT.E INTS.POR DEV.IMP.S/TENENCIA REZAGO</v>
          </cell>
          <cell r="H922">
            <v>0</v>
          </cell>
          <cell r="I922">
            <v>0</v>
          </cell>
          <cell r="J922">
            <v>0</v>
          </cell>
          <cell r="K922">
            <v>0</v>
          </cell>
          <cell r="L922">
            <v>0</v>
          </cell>
          <cell r="M922">
            <v>0</v>
          </cell>
          <cell r="N922">
            <v>0</v>
          </cell>
          <cell r="O922">
            <v>0</v>
          </cell>
          <cell r="P922">
            <v>0</v>
          </cell>
          <cell r="Q922">
            <v>0</v>
          </cell>
          <cell r="S922">
            <v>0</v>
          </cell>
          <cell r="W922">
            <v>0</v>
          </cell>
          <cell r="X922">
            <v>0</v>
          </cell>
          <cell r="AA922">
            <v>0</v>
          </cell>
          <cell r="AB922">
            <v>0</v>
          </cell>
          <cell r="AE922">
            <v>953</v>
          </cell>
          <cell r="AF922">
            <v>6</v>
          </cell>
          <cell r="AG922" t="str">
            <v>ACT.E INTS.POR DEV.IMP.S/TENENCIA REZAGO</v>
          </cell>
          <cell r="AH922">
            <v>0</v>
          </cell>
          <cell r="AI922">
            <v>0</v>
          </cell>
        </row>
        <row r="923">
          <cell r="A923">
            <v>95308</v>
          </cell>
          <cell r="B923" t="e">
            <v>#N/A</v>
          </cell>
          <cell r="C923" t="e">
            <v>#N/A</v>
          </cell>
          <cell r="E923">
            <v>953</v>
          </cell>
          <cell r="F923">
            <v>8</v>
          </cell>
          <cell r="G923" t="str">
            <v>GASTOS DE EJEC.IMP.S/TENENCIA REZAGO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S923">
            <v>0</v>
          </cell>
          <cell r="W923">
            <v>0</v>
          </cell>
          <cell r="X923">
            <v>0</v>
          </cell>
          <cell r="AA923">
            <v>0</v>
          </cell>
          <cell r="AB923">
            <v>0</v>
          </cell>
          <cell r="AE923">
            <v>953</v>
          </cell>
          <cell r="AF923">
            <v>8</v>
          </cell>
          <cell r="AG923" t="str">
            <v>GASTOS DE EJEC.IMP.S/TENENCIA REZAGO</v>
          </cell>
          <cell r="AH923">
            <v>0</v>
          </cell>
          <cell r="AI923">
            <v>0</v>
          </cell>
        </row>
        <row r="924">
          <cell r="A924">
            <v>95309</v>
          </cell>
          <cell r="B924" t="e">
            <v>#N/A</v>
          </cell>
          <cell r="C924" t="e">
            <v>#N/A</v>
          </cell>
          <cell r="E924">
            <v>953</v>
          </cell>
          <cell r="F924">
            <v>9</v>
          </cell>
          <cell r="G924" t="str">
            <v>MULTAS IMP.S/TENENCIA CTRL.OBLIG.REZAGO</v>
          </cell>
          <cell r="H924">
            <v>0</v>
          </cell>
          <cell r="I924">
            <v>0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0</v>
          </cell>
          <cell r="O924">
            <v>0</v>
          </cell>
          <cell r="P924">
            <v>0</v>
          </cell>
          <cell r="Q924">
            <v>0</v>
          </cell>
          <cell r="S924">
            <v>0</v>
          </cell>
          <cell r="W924">
            <v>0</v>
          </cell>
          <cell r="X924">
            <v>0</v>
          </cell>
          <cell r="AA924">
            <v>0</v>
          </cell>
          <cell r="AB924">
            <v>0</v>
          </cell>
          <cell r="AE924">
            <v>953</v>
          </cell>
          <cell r="AF924">
            <v>9</v>
          </cell>
          <cell r="AG924" t="str">
            <v>MULTAS IMP.S/TENENCIA CTRL.OBLIG.REZAGO</v>
          </cell>
          <cell r="AH924">
            <v>0</v>
          </cell>
          <cell r="AI924">
            <v>0</v>
          </cell>
        </row>
        <row r="925">
          <cell r="A925">
            <v>95310</v>
          </cell>
          <cell r="B925" t="e">
            <v>#N/A</v>
          </cell>
          <cell r="C925" t="e">
            <v>#N/A</v>
          </cell>
          <cell r="E925">
            <v>953</v>
          </cell>
          <cell r="F925">
            <v>10</v>
          </cell>
          <cell r="G925" t="str">
            <v>ACT.IMP.S/TENENCIA VEHICULOS REZAGO</v>
          </cell>
          <cell r="H925">
            <v>0</v>
          </cell>
          <cell r="I925">
            <v>0</v>
          </cell>
          <cell r="J925">
            <v>0</v>
          </cell>
          <cell r="K925">
            <v>0</v>
          </cell>
          <cell r="L925">
            <v>0</v>
          </cell>
          <cell r="M925">
            <v>0</v>
          </cell>
          <cell r="N925">
            <v>0</v>
          </cell>
          <cell r="O925">
            <v>0</v>
          </cell>
          <cell r="P925">
            <v>0</v>
          </cell>
          <cell r="Q925">
            <v>0</v>
          </cell>
          <cell r="S925">
            <v>0</v>
          </cell>
          <cell r="W925">
            <v>0</v>
          </cell>
          <cell r="X925">
            <v>0</v>
          </cell>
          <cell r="AA925">
            <v>0</v>
          </cell>
          <cell r="AB925">
            <v>0</v>
          </cell>
          <cell r="AE925">
            <v>953</v>
          </cell>
          <cell r="AF925">
            <v>10</v>
          </cell>
          <cell r="AG925" t="str">
            <v>ACT.IMP.S/TENENCIA VEHICULOS REZAGO</v>
          </cell>
          <cell r="AH925">
            <v>0</v>
          </cell>
          <cell r="AI925">
            <v>0</v>
          </cell>
        </row>
        <row r="926">
          <cell r="A926">
            <v>95311</v>
          </cell>
          <cell r="B926" t="e">
            <v>#N/A</v>
          </cell>
          <cell r="C926" t="e">
            <v>#N/A</v>
          </cell>
          <cell r="E926">
            <v>953</v>
          </cell>
          <cell r="F926">
            <v>11</v>
          </cell>
          <cell r="G926" t="str">
            <v>ACT.IMP.S/TENENCIA MOTOCICLETAS REZAGO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S926">
            <v>0</v>
          </cell>
          <cell r="W926">
            <v>0</v>
          </cell>
          <cell r="X926">
            <v>0</v>
          </cell>
          <cell r="AA926">
            <v>0</v>
          </cell>
          <cell r="AB926">
            <v>0</v>
          </cell>
          <cell r="AE926">
            <v>953</v>
          </cell>
          <cell r="AF926">
            <v>11</v>
          </cell>
          <cell r="AG926" t="str">
            <v>ACT.IMP.S/TENENCIA MOTOCICLETAS REZAGO</v>
          </cell>
          <cell r="AH926">
            <v>0</v>
          </cell>
          <cell r="AI926">
            <v>0</v>
          </cell>
        </row>
        <row r="927">
          <cell r="A927">
            <v>95401</v>
          </cell>
          <cell r="B927" t="e">
            <v>#N/A</v>
          </cell>
          <cell r="C927" t="e">
            <v>#N/A</v>
          </cell>
          <cell r="E927">
            <v>954</v>
          </cell>
          <cell r="F927">
            <v>1</v>
          </cell>
          <cell r="G927" t="str">
            <v>INCENTIVOS POR ISAN REZAGO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S927">
            <v>0</v>
          </cell>
          <cell r="W927">
            <v>0</v>
          </cell>
          <cell r="X927">
            <v>0</v>
          </cell>
          <cell r="AA927">
            <v>0</v>
          </cell>
          <cell r="AB927">
            <v>0</v>
          </cell>
          <cell r="AE927">
            <v>954</v>
          </cell>
          <cell r="AF927">
            <v>1</v>
          </cell>
          <cell r="AG927" t="str">
            <v>INCENTIVOS POR ISAN REZAGO</v>
          </cell>
          <cell r="AH927">
            <v>0</v>
          </cell>
          <cell r="AI927">
            <v>0</v>
          </cell>
        </row>
        <row r="928">
          <cell r="A928">
            <v>95402</v>
          </cell>
          <cell r="B928" t="e">
            <v>#N/A</v>
          </cell>
          <cell r="C928" t="e">
            <v>#N/A</v>
          </cell>
          <cell r="E928">
            <v>954</v>
          </cell>
          <cell r="F928">
            <v>2</v>
          </cell>
          <cell r="G928" t="str">
            <v>RECARGOS DE ISAN REZAGO</v>
          </cell>
          <cell r="H928">
            <v>0</v>
          </cell>
          <cell r="I928">
            <v>0</v>
          </cell>
          <cell r="J928">
            <v>0</v>
          </cell>
          <cell r="K928">
            <v>0</v>
          </cell>
          <cell r="L928">
            <v>0</v>
          </cell>
          <cell r="M928">
            <v>0</v>
          </cell>
          <cell r="N928">
            <v>0</v>
          </cell>
          <cell r="O928">
            <v>0</v>
          </cell>
          <cell r="P928">
            <v>0</v>
          </cell>
          <cell r="Q928">
            <v>0</v>
          </cell>
          <cell r="S928">
            <v>0</v>
          </cell>
          <cell r="W928">
            <v>0</v>
          </cell>
          <cell r="X928">
            <v>0</v>
          </cell>
          <cell r="AA928">
            <v>0</v>
          </cell>
          <cell r="AB928">
            <v>0</v>
          </cell>
          <cell r="AE928">
            <v>954</v>
          </cell>
          <cell r="AF928">
            <v>2</v>
          </cell>
          <cell r="AG928" t="str">
            <v>RECARGOS DE ISAN REZAGO</v>
          </cell>
          <cell r="AH928">
            <v>0</v>
          </cell>
          <cell r="AI928">
            <v>0</v>
          </cell>
        </row>
        <row r="929">
          <cell r="A929">
            <v>95403</v>
          </cell>
          <cell r="B929" t="e">
            <v>#N/A</v>
          </cell>
          <cell r="C929" t="e">
            <v>#N/A</v>
          </cell>
          <cell r="E929">
            <v>954</v>
          </cell>
          <cell r="F929">
            <v>3</v>
          </cell>
          <cell r="G929" t="str">
            <v>SANCIONES ISAN REZAGO</v>
          </cell>
          <cell r="H929">
            <v>0</v>
          </cell>
          <cell r="I929">
            <v>0</v>
          </cell>
          <cell r="J929">
            <v>0</v>
          </cell>
          <cell r="K929">
            <v>0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S929">
            <v>0</v>
          </cell>
          <cell r="W929">
            <v>0</v>
          </cell>
          <cell r="X929">
            <v>0</v>
          </cell>
          <cell r="AA929">
            <v>0</v>
          </cell>
          <cell r="AB929">
            <v>0</v>
          </cell>
          <cell r="AE929">
            <v>954</v>
          </cell>
          <cell r="AF929">
            <v>3</v>
          </cell>
          <cell r="AG929" t="str">
            <v>SANCIONES ISAN REZAGO</v>
          </cell>
          <cell r="AH929">
            <v>0</v>
          </cell>
          <cell r="AI929">
            <v>0</v>
          </cell>
        </row>
        <row r="930">
          <cell r="A930">
            <v>95404</v>
          </cell>
          <cell r="B930" t="e">
            <v>#N/A</v>
          </cell>
          <cell r="C930" t="e">
            <v>#N/A</v>
          </cell>
          <cell r="E930">
            <v>954</v>
          </cell>
          <cell r="F930">
            <v>4</v>
          </cell>
          <cell r="G930" t="str">
            <v>ISAN PAGOS PROVISIONALES REZAGO</v>
          </cell>
          <cell r="H930">
            <v>0</v>
          </cell>
          <cell r="I930">
            <v>0</v>
          </cell>
          <cell r="J930">
            <v>0</v>
          </cell>
          <cell r="K930">
            <v>0</v>
          </cell>
          <cell r="L930">
            <v>0</v>
          </cell>
          <cell r="M930">
            <v>0</v>
          </cell>
          <cell r="N930">
            <v>0</v>
          </cell>
          <cell r="O930">
            <v>0</v>
          </cell>
          <cell r="P930">
            <v>0</v>
          </cell>
          <cell r="Q930">
            <v>833239</v>
          </cell>
          <cell r="S930">
            <v>833239</v>
          </cell>
          <cell r="W930">
            <v>0</v>
          </cell>
          <cell r="X930">
            <v>833239</v>
          </cell>
          <cell r="AA930">
            <v>0</v>
          </cell>
          <cell r="AB930">
            <v>833239</v>
          </cell>
          <cell r="AE930">
            <v>954</v>
          </cell>
          <cell r="AF930">
            <v>4</v>
          </cell>
          <cell r="AG930" t="str">
            <v>ISAN PAGOS PROVISIONALES REZAGO</v>
          </cell>
          <cell r="AH930">
            <v>833239</v>
          </cell>
          <cell r="AI930">
            <v>833239</v>
          </cell>
        </row>
        <row r="931">
          <cell r="A931">
            <v>95405</v>
          </cell>
          <cell r="B931" t="e">
            <v>#N/A</v>
          </cell>
          <cell r="C931" t="e">
            <v>#N/A</v>
          </cell>
          <cell r="E931">
            <v>954</v>
          </cell>
          <cell r="F931">
            <v>5</v>
          </cell>
          <cell r="G931" t="str">
            <v>ACTUALIZACION DE ISAN REZAGO</v>
          </cell>
          <cell r="H931">
            <v>0</v>
          </cell>
          <cell r="I931">
            <v>0</v>
          </cell>
          <cell r="J931">
            <v>0</v>
          </cell>
          <cell r="K931">
            <v>0</v>
          </cell>
          <cell r="L931">
            <v>0</v>
          </cell>
          <cell r="M931">
            <v>0</v>
          </cell>
          <cell r="N931">
            <v>0</v>
          </cell>
          <cell r="O931">
            <v>0</v>
          </cell>
          <cell r="P931">
            <v>0</v>
          </cell>
          <cell r="Q931">
            <v>0</v>
          </cell>
          <cell r="S931">
            <v>0</v>
          </cell>
          <cell r="W931">
            <v>0</v>
          </cell>
          <cell r="X931">
            <v>0</v>
          </cell>
          <cell r="AA931">
            <v>0</v>
          </cell>
          <cell r="AB931">
            <v>0</v>
          </cell>
          <cell r="AE931">
            <v>954</v>
          </cell>
          <cell r="AF931">
            <v>5</v>
          </cell>
          <cell r="AG931" t="str">
            <v>ACTUALIZACION DE ISAN REZAGO</v>
          </cell>
          <cell r="AH931">
            <v>0</v>
          </cell>
          <cell r="AI931">
            <v>0</v>
          </cell>
        </row>
        <row r="932">
          <cell r="A932">
            <v>95406</v>
          </cell>
          <cell r="B932" t="e">
            <v>#N/A</v>
          </cell>
          <cell r="C932" t="e">
            <v>#N/A</v>
          </cell>
          <cell r="E932">
            <v>954</v>
          </cell>
          <cell r="F932">
            <v>6</v>
          </cell>
          <cell r="G932" t="str">
            <v>DEV.IMP.S/AUTOMOVILES NUEVOS REZAGO</v>
          </cell>
          <cell r="H932">
            <v>0</v>
          </cell>
          <cell r="I932">
            <v>0</v>
          </cell>
          <cell r="J932">
            <v>0</v>
          </cell>
          <cell r="K932">
            <v>0</v>
          </cell>
          <cell r="L932">
            <v>0</v>
          </cell>
          <cell r="M932">
            <v>0</v>
          </cell>
          <cell r="N932">
            <v>0</v>
          </cell>
          <cell r="O932">
            <v>0</v>
          </cell>
          <cell r="P932">
            <v>0</v>
          </cell>
          <cell r="Q932">
            <v>0</v>
          </cell>
          <cell r="S932">
            <v>0</v>
          </cell>
          <cell r="W932">
            <v>0</v>
          </cell>
          <cell r="X932">
            <v>0</v>
          </cell>
          <cell r="AA932">
            <v>0</v>
          </cell>
          <cell r="AB932">
            <v>0</v>
          </cell>
          <cell r="AE932">
            <v>954</v>
          </cell>
          <cell r="AF932">
            <v>6</v>
          </cell>
          <cell r="AG932" t="str">
            <v>DEV.IMP.S/AUTOMOVILES NUEVOS REZAGO</v>
          </cell>
          <cell r="AH932">
            <v>0</v>
          </cell>
          <cell r="AI932">
            <v>0</v>
          </cell>
        </row>
        <row r="933">
          <cell r="A933">
            <v>95407</v>
          </cell>
          <cell r="B933" t="e">
            <v>#N/A</v>
          </cell>
          <cell r="C933" t="e">
            <v>#N/A</v>
          </cell>
          <cell r="E933">
            <v>954</v>
          </cell>
          <cell r="F933">
            <v>7</v>
          </cell>
          <cell r="G933" t="str">
            <v>ACT.E INT'S POR DEV.ISAN REZAGO</v>
          </cell>
          <cell r="H933">
            <v>0</v>
          </cell>
          <cell r="I933">
            <v>0</v>
          </cell>
          <cell r="J933">
            <v>0</v>
          </cell>
          <cell r="K933">
            <v>0</v>
          </cell>
          <cell r="L933">
            <v>0</v>
          </cell>
          <cell r="M933">
            <v>0</v>
          </cell>
          <cell r="N933">
            <v>0</v>
          </cell>
          <cell r="O933">
            <v>0</v>
          </cell>
          <cell r="P933">
            <v>0</v>
          </cell>
          <cell r="Q933">
            <v>0</v>
          </cell>
          <cell r="S933">
            <v>0</v>
          </cell>
          <cell r="W933">
            <v>0</v>
          </cell>
          <cell r="X933">
            <v>0</v>
          </cell>
          <cell r="AA933">
            <v>0</v>
          </cell>
          <cell r="AB933">
            <v>0</v>
          </cell>
          <cell r="AE933">
            <v>954</v>
          </cell>
          <cell r="AF933">
            <v>7</v>
          </cell>
          <cell r="AG933" t="str">
            <v>ACT.E INT'S POR DEV.ISAN REZAGO</v>
          </cell>
          <cell r="AH933">
            <v>0</v>
          </cell>
          <cell r="AI933">
            <v>0</v>
          </cell>
        </row>
        <row r="934">
          <cell r="A934">
            <v>95408</v>
          </cell>
          <cell r="B934" t="e">
            <v>#N/A</v>
          </cell>
          <cell r="C934" t="e">
            <v>#N/A</v>
          </cell>
          <cell r="E934">
            <v>954</v>
          </cell>
          <cell r="F934">
            <v>8</v>
          </cell>
          <cell r="G934" t="str">
            <v>GASTOS DE EJECUCION ISAN REZAGO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S934">
            <v>0</v>
          </cell>
          <cell r="W934">
            <v>0</v>
          </cell>
          <cell r="X934">
            <v>0</v>
          </cell>
          <cell r="AA934">
            <v>0</v>
          </cell>
          <cell r="AB934">
            <v>0</v>
          </cell>
          <cell r="AE934">
            <v>954</v>
          </cell>
          <cell r="AF934">
            <v>8</v>
          </cell>
          <cell r="AG934" t="str">
            <v>GASTOS DE EJECUCION ISAN REZAGO</v>
          </cell>
          <cell r="AH934">
            <v>0</v>
          </cell>
          <cell r="AI934">
            <v>0</v>
          </cell>
        </row>
        <row r="935">
          <cell r="A935">
            <v>95409</v>
          </cell>
          <cell r="B935" t="e">
            <v>#N/A</v>
          </cell>
          <cell r="C935" t="e">
            <v>#N/A</v>
          </cell>
          <cell r="E935">
            <v>954</v>
          </cell>
          <cell r="F935">
            <v>9</v>
          </cell>
          <cell r="G935" t="str">
            <v>HONORARIOS DE EJECUCION ISAN REZAGO</v>
          </cell>
          <cell r="H935">
            <v>0</v>
          </cell>
          <cell r="I935">
            <v>0</v>
          </cell>
          <cell r="J935">
            <v>0</v>
          </cell>
          <cell r="K935">
            <v>0</v>
          </cell>
          <cell r="L935">
            <v>0</v>
          </cell>
          <cell r="M935">
            <v>0</v>
          </cell>
          <cell r="N935">
            <v>0</v>
          </cell>
          <cell r="O935">
            <v>0</v>
          </cell>
          <cell r="P935">
            <v>0</v>
          </cell>
          <cell r="Q935">
            <v>0</v>
          </cell>
          <cell r="S935">
            <v>0</v>
          </cell>
          <cell r="W935">
            <v>0</v>
          </cell>
          <cell r="X935">
            <v>0</v>
          </cell>
          <cell r="AA935">
            <v>0</v>
          </cell>
          <cell r="AB935">
            <v>0</v>
          </cell>
          <cell r="AE935">
            <v>954</v>
          </cell>
          <cell r="AF935">
            <v>9</v>
          </cell>
          <cell r="AG935" t="str">
            <v>HONORARIOS DE EJECUCION ISAN REZAGO</v>
          </cell>
          <cell r="AH935">
            <v>0</v>
          </cell>
          <cell r="AI935">
            <v>0</v>
          </cell>
        </row>
        <row r="936">
          <cell r="A936">
            <v>95410</v>
          </cell>
          <cell r="B936" t="e">
            <v>#N/A</v>
          </cell>
          <cell r="C936" t="e">
            <v>#N/A</v>
          </cell>
          <cell r="E936">
            <v>954</v>
          </cell>
          <cell r="F936">
            <v>10</v>
          </cell>
          <cell r="G936" t="str">
            <v>MULTAS POR AUTOCORRECION ISAN REZAGO</v>
          </cell>
          <cell r="H936">
            <v>0</v>
          </cell>
          <cell r="I936">
            <v>0</v>
          </cell>
          <cell r="J936">
            <v>0</v>
          </cell>
          <cell r="K936">
            <v>0</v>
          </cell>
          <cell r="L936">
            <v>0</v>
          </cell>
          <cell r="M936">
            <v>0</v>
          </cell>
          <cell r="N936">
            <v>0</v>
          </cell>
          <cell r="O936">
            <v>0</v>
          </cell>
          <cell r="P936">
            <v>0</v>
          </cell>
          <cell r="Q936">
            <v>0</v>
          </cell>
          <cell r="S936">
            <v>0</v>
          </cell>
          <cell r="W936">
            <v>0</v>
          </cell>
          <cell r="X936">
            <v>0</v>
          </cell>
          <cell r="AA936">
            <v>0</v>
          </cell>
          <cell r="AB936">
            <v>0</v>
          </cell>
          <cell r="AE936">
            <v>954</v>
          </cell>
          <cell r="AF936">
            <v>10</v>
          </cell>
          <cell r="AG936" t="str">
            <v>MULTAS POR AUTOCORRECION ISAN REZAGO</v>
          </cell>
          <cell r="AH936">
            <v>0</v>
          </cell>
          <cell r="AI936">
            <v>0</v>
          </cell>
        </row>
        <row r="937">
          <cell r="A937">
            <v>95411</v>
          </cell>
          <cell r="B937" t="e">
            <v>#N/A</v>
          </cell>
          <cell r="C937" t="e">
            <v>#N/A</v>
          </cell>
          <cell r="E937">
            <v>954</v>
          </cell>
          <cell r="F937">
            <v>11</v>
          </cell>
          <cell r="G937" t="str">
            <v>FONDO DE COMPENSACION DEL ISAN REZAGO</v>
          </cell>
          <cell r="H937">
            <v>0</v>
          </cell>
          <cell r="I937">
            <v>0</v>
          </cell>
          <cell r="J937">
            <v>0</v>
          </cell>
          <cell r="K937">
            <v>0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0</v>
          </cell>
          <cell r="S937">
            <v>0</v>
          </cell>
          <cell r="W937">
            <v>0</v>
          </cell>
          <cell r="X937">
            <v>0</v>
          </cell>
          <cell r="AA937">
            <v>0</v>
          </cell>
          <cell r="AB937">
            <v>0</v>
          </cell>
          <cell r="AE937">
            <v>954</v>
          </cell>
          <cell r="AF937">
            <v>11</v>
          </cell>
          <cell r="AG937" t="str">
            <v>FONDO DE COMPENSACION DEL ISAN REZAGO</v>
          </cell>
          <cell r="AH937">
            <v>0</v>
          </cell>
          <cell r="AI937">
            <v>0</v>
          </cell>
        </row>
        <row r="938">
          <cell r="A938">
            <v>95500</v>
          </cell>
          <cell r="B938" t="e">
            <v>#N/A</v>
          </cell>
          <cell r="C938" t="e">
            <v>#N/A</v>
          </cell>
          <cell r="E938">
            <v>955</v>
          </cell>
          <cell r="F938">
            <v>0</v>
          </cell>
          <cell r="G938" t="str">
            <v>IMPUESTO S/TENENCIA LEY HACIENDA ESTATAL</v>
          </cell>
          <cell r="H938">
            <v>0</v>
          </cell>
          <cell r="I938">
            <v>0</v>
          </cell>
          <cell r="J938">
            <v>0</v>
          </cell>
          <cell r="K938">
            <v>0</v>
          </cell>
          <cell r="L938">
            <v>0</v>
          </cell>
          <cell r="M938">
            <v>0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S938">
            <v>0</v>
          </cell>
          <cell r="W938">
            <v>0</v>
          </cell>
          <cell r="X938">
            <v>0</v>
          </cell>
          <cell r="AA938">
            <v>0</v>
          </cell>
          <cell r="AB938">
            <v>0</v>
          </cell>
          <cell r="AE938">
            <v>955</v>
          </cell>
          <cell r="AF938">
            <v>0</v>
          </cell>
          <cell r="AG938" t="str">
            <v>IMPUESTO S/TENENCIA LEY HACIENDA ESTATAL</v>
          </cell>
          <cell r="AH938">
            <v>0</v>
          </cell>
          <cell r="AI938">
            <v>0</v>
          </cell>
        </row>
        <row r="939">
          <cell r="A939">
            <v>95501</v>
          </cell>
          <cell r="B939" t="e">
            <v>#N/A</v>
          </cell>
          <cell r="C939" t="e">
            <v>#N/A</v>
          </cell>
          <cell r="E939">
            <v>955</v>
          </cell>
          <cell r="F939">
            <v>1</v>
          </cell>
          <cell r="G939" t="str">
            <v>IMP.S/TENENCIA LHE AUTOS PASAJEROS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-15175.08</v>
          </cell>
          <cell r="S939">
            <v>-15175.08</v>
          </cell>
          <cell r="W939">
            <v>0</v>
          </cell>
          <cell r="X939">
            <v>-15175.08</v>
          </cell>
          <cell r="AA939">
            <v>0</v>
          </cell>
          <cell r="AB939">
            <v>-15175.08</v>
          </cell>
          <cell r="AE939">
            <v>955</v>
          </cell>
          <cell r="AF939">
            <v>1</v>
          </cell>
          <cell r="AG939" t="str">
            <v>IMP.S/TENENCIA LHE AUTOS PASAJEROS</v>
          </cell>
          <cell r="AH939">
            <v>-15175.08</v>
          </cell>
          <cell r="AI939">
            <v>-15175.08</v>
          </cell>
        </row>
        <row r="940">
          <cell r="A940">
            <v>95502</v>
          </cell>
          <cell r="B940" t="e">
            <v>#N/A</v>
          </cell>
          <cell r="C940" t="e">
            <v>#N/A</v>
          </cell>
          <cell r="E940">
            <v>955</v>
          </cell>
          <cell r="F940">
            <v>2</v>
          </cell>
          <cell r="G940" t="str">
            <v>REC.IMP.S/TENENCIA LHE AUTOS PASEJEROS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15175.18</v>
          </cell>
          <cell r="S940">
            <v>15175.18</v>
          </cell>
          <cell r="W940">
            <v>0</v>
          </cell>
          <cell r="X940">
            <v>15175.18</v>
          </cell>
          <cell r="AA940">
            <v>0</v>
          </cell>
          <cell r="AB940">
            <v>15175.18</v>
          </cell>
          <cell r="AE940">
            <v>955</v>
          </cell>
          <cell r="AF940">
            <v>2</v>
          </cell>
          <cell r="AG940" t="str">
            <v>REC.IMP.S/TENENCIA LHE AUTOS PASEJEROS</v>
          </cell>
          <cell r="AH940">
            <v>15175.18</v>
          </cell>
          <cell r="AI940">
            <v>15175.18</v>
          </cell>
        </row>
        <row r="941">
          <cell r="A941">
            <v>95503</v>
          </cell>
          <cell r="B941" t="e">
            <v>#N/A</v>
          </cell>
          <cell r="C941" t="e">
            <v>#N/A</v>
          </cell>
          <cell r="E941">
            <v>955</v>
          </cell>
          <cell r="F941">
            <v>3</v>
          </cell>
          <cell r="G941" t="str">
            <v>ACTUALIZACION IST LHE AUTOS PASAJEROS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S941">
            <v>0</v>
          </cell>
          <cell r="W941">
            <v>0</v>
          </cell>
          <cell r="X941">
            <v>0</v>
          </cell>
          <cell r="AA941">
            <v>0</v>
          </cell>
          <cell r="AB941">
            <v>0</v>
          </cell>
          <cell r="AE941">
            <v>955</v>
          </cell>
          <cell r="AF941">
            <v>3</v>
          </cell>
          <cell r="AG941" t="str">
            <v>ACTUALIZACION IST LHE AUTOS PASAJEROS</v>
          </cell>
          <cell r="AH941">
            <v>0</v>
          </cell>
          <cell r="AI941">
            <v>0</v>
          </cell>
        </row>
        <row r="942">
          <cell r="A942">
            <v>95504</v>
          </cell>
          <cell r="B942" t="e">
            <v>#N/A</v>
          </cell>
          <cell r="C942" t="e">
            <v>#N/A</v>
          </cell>
          <cell r="E942">
            <v>955</v>
          </cell>
          <cell r="F942">
            <v>4</v>
          </cell>
          <cell r="G942" t="str">
            <v>IMP.S/TENENCIA LHE AUTOS PASAJEROS REZ.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-833239</v>
          </cell>
          <cell r="S942">
            <v>-833239</v>
          </cell>
          <cell r="W942">
            <v>0</v>
          </cell>
          <cell r="X942">
            <v>-833239</v>
          </cell>
          <cell r="AA942">
            <v>0</v>
          </cell>
          <cell r="AB942">
            <v>-833239</v>
          </cell>
          <cell r="AE942">
            <v>955</v>
          </cell>
          <cell r="AF942">
            <v>4</v>
          </cell>
          <cell r="AG942" t="str">
            <v>IMP.S/TENENCIA LHE AUTOS PASAJEROS REZ.</v>
          </cell>
          <cell r="AH942">
            <v>-833239</v>
          </cell>
          <cell r="AI942">
            <v>-833239</v>
          </cell>
        </row>
        <row r="943">
          <cell r="A943">
            <v>95505</v>
          </cell>
          <cell r="B943" t="e">
            <v>#N/A</v>
          </cell>
          <cell r="C943" t="e">
            <v>#N/A</v>
          </cell>
          <cell r="E943">
            <v>955</v>
          </cell>
          <cell r="F943">
            <v>5</v>
          </cell>
          <cell r="G943" t="str">
            <v>RECARGOS IST LHE AUTOS PASAJEROS REZAGO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S943">
            <v>0</v>
          </cell>
          <cell r="W943">
            <v>0</v>
          </cell>
          <cell r="X943">
            <v>0</v>
          </cell>
          <cell r="AA943">
            <v>0</v>
          </cell>
          <cell r="AB943">
            <v>0</v>
          </cell>
          <cell r="AE943">
            <v>955</v>
          </cell>
          <cell r="AF943">
            <v>5</v>
          </cell>
          <cell r="AG943" t="str">
            <v>RECARGOS IST LHE AUTOS PASAJEROS REZAGO</v>
          </cell>
          <cell r="AH943">
            <v>0</v>
          </cell>
          <cell r="AI943">
            <v>0</v>
          </cell>
        </row>
        <row r="944">
          <cell r="A944">
            <v>95506</v>
          </cell>
          <cell r="B944" t="e">
            <v>#N/A</v>
          </cell>
          <cell r="C944" t="e">
            <v>#N/A</v>
          </cell>
          <cell r="E944">
            <v>955</v>
          </cell>
          <cell r="F944">
            <v>6</v>
          </cell>
          <cell r="G944" t="str">
            <v>ACT.IST LHE AUTOS PASAJEROS REZAGO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S944">
            <v>0</v>
          </cell>
          <cell r="W944">
            <v>0</v>
          </cell>
          <cell r="X944">
            <v>0</v>
          </cell>
          <cell r="AA944">
            <v>0</v>
          </cell>
          <cell r="AB944">
            <v>0</v>
          </cell>
          <cell r="AE944">
            <v>955</v>
          </cell>
          <cell r="AF944">
            <v>6</v>
          </cell>
          <cell r="AG944" t="str">
            <v>ACT.IST LHE AUTOS PASAJEROS REZAGO</v>
          </cell>
          <cell r="AH944">
            <v>0</v>
          </cell>
          <cell r="AI944">
            <v>0</v>
          </cell>
        </row>
        <row r="945">
          <cell r="A945">
            <v>95507</v>
          </cell>
          <cell r="B945" t="e">
            <v>#N/A</v>
          </cell>
          <cell r="C945" t="e">
            <v>#N/A</v>
          </cell>
          <cell r="E945">
            <v>955</v>
          </cell>
          <cell r="F945">
            <v>7</v>
          </cell>
          <cell r="G945" t="str">
            <v>MULTAS IST LHE AUTOS PASAJEROS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S945">
            <v>0</v>
          </cell>
          <cell r="W945">
            <v>0</v>
          </cell>
          <cell r="X945">
            <v>0</v>
          </cell>
          <cell r="AA945">
            <v>0</v>
          </cell>
          <cell r="AB945">
            <v>0</v>
          </cell>
          <cell r="AE945">
            <v>955</v>
          </cell>
          <cell r="AF945">
            <v>7</v>
          </cell>
          <cell r="AG945" t="str">
            <v>MULTAS IST LHE AUTOS PASAJEROS</v>
          </cell>
          <cell r="AH945">
            <v>0</v>
          </cell>
          <cell r="AI945">
            <v>0</v>
          </cell>
        </row>
        <row r="946">
          <cell r="A946">
            <v>95508</v>
          </cell>
          <cell r="B946" t="e">
            <v>#N/A</v>
          </cell>
          <cell r="C946" t="e">
            <v>#N/A</v>
          </cell>
          <cell r="E946">
            <v>955</v>
          </cell>
          <cell r="F946">
            <v>8</v>
          </cell>
          <cell r="G946" t="str">
            <v>MULTAS IST LHE AUTOS PASAJEROS REZAGO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S946">
            <v>0</v>
          </cell>
          <cell r="W946">
            <v>0</v>
          </cell>
          <cell r="X946">
            <v>0</v>
          </cell>
          <cell r="AA946">
            <v>0</v>
          </cell>
          <cell r="AB946">
            <v>0</v>
          </cell>
          <cell r="AE946">
            <v>955</v>
          </cell>
          <cell r="AF946">
            <v>8</v>
          </cell>
          <cell r="AG946" t="str">
            <v>MULTAS IST LHE AUTOS PASAJEROS REZAGO</v>
          </cell>
          <cell r="AH946">
            <v>0</v>
          </cell>
          <cell r="AI946">
            <v>0</v>
          </cell>
        </row>
        <row r="947">
          <cell r="A947">
            <v>95509</v>
          </cell>
          <cell r="B947" t="e">
            <v>#N/A</v>
          </cell>
          <cell r="C947" t="e">
            <v>#N/A</v>
          </cell>
          <cell r="E947">
            <v>955</v>
          </cell>
          <cell r="F947">
            <v>9</v>
          </cell>
          <cell r="G947" t="str">
            <v>GASTOS DE EJEC.IST LHE AUTOS PASAJEROS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S947">
            <v>0</v>
          </cell>
          <cell r="W947">
            <v>0</v>
          </cell>
          <cell r="X947">
            <v>0</v>
          </cell>
          <cell r="AA947">
            <v>0</v>
          </cell>
          <cell r="AB947">
            <v>0</v>
          </cell>
          <cell r="AE947">
            <v>955</v>
          </cell>
          <cell r="AF947">
            <v>9</v>
          </cell>
          <cell r="AG947" t="str">
            <v>GASTOS DE EJEC.IST LHE AUTOS PASAJEROS</v>
          </cell>
          <cell r="AH947">
            <v>0</v>
          </cell>
          <cell r="AI947">
            <v>0</v>
          </cell>
        </row>
        <row r="948">
          <cell r="A948">
            <v>95510</v>
          </cell>
          <cell r="B948" t="e">
            <v>#N/A</v>
          </cell>
          <cell r="C948" t="e">
            <v>#N/A</v>
          </cell>
          <cell r="E948">
            <v>955</v>
          </cell>
          <cell r="F948">
            <v>10</v>
          </cell>
          <cell r="G948" t="str">
            <v>GASTOS D/EJE.IST LHE AUTOS PASAJEROS REZ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S948">
            <v>0</v>
          </cell>
          <cell r="W948">
            <v>0</v>
          </cell>
          <cell r="X948">
            <v>0</v>
          </cell>
          <cell r="AA948">
            <v>0</v>
          </cell>
          <cell r="AB948">
            <v>0</v>
          </cell>
          <cell r="AE948">
            <v>955</v>
          </cell>
          <cell r="AF948">
            <v>10</v>
          </cell>
          <cell r="AG948" t="str">
            <v>GASTOS D/EJE.IST LHE AUTOS PASAJEROS REZ</v>
          </cell>
          <cell r="AH948">
            <v>0</v>
          </cell>
          <cell r="AI948">
            <v>0</v>
          </cell>
        </row>
        <row r="949">
          <cell r="A949">
            <v>95511</v>
          </cell>
          <cell r="B949" t="e">
            <v>#N/A</v>
          </cell>
          <cell r="C949" t="e">
            <v>#N/A</v>
          </cell>
          <cell r="E949">
            <v>955</v>
          </cell>
          <cell r="F949">
            <v>11</v>
          </cell>
          <cell r="G949" t="str">
            <v>IMP.S/TENENCIA LHE AUTOS CARGA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S949">
            <v>0</v>
          </cell>
          <cell r="W949">
            <v>0</v>
          </cell>
          <cell r="X949">
            <v>0</v>
          </cell>
          <cell r="AA949">
            <v>0</v>
          </cell>
          <cell r="AB949">
            <v>0</v>
          </cell>
          <cell r="AE949">
            <v>955</v>
          </cell>
          <cell r="AF949">
            <v>11</v>
          </cell>
          <cell r="AG949" t="str">
            <v>IMP.S/TENENCIA LHE AUTOS CARGA</v>
          </cell>
          <cell r="AH949">
            <v>0</v>
          </cell>
          <cell r="AI949">
            <v>0</v>
          </cell>
        </row>
        <row r="950">
          <cell r="A950">
            <v>95512</v>
          </cell>
          <cell r="B950" t="e">
            <v>#N/A</v>
          </cell>
          <cell r="C950" t="e">
            <v>#N/A</v>
          </cell>
          <cell r="E950">
            <v>955</v>
          </cell>
          <cell r="F950">
            <v>12</v>
          </cell>
          <cell r="G950" t="str">
            <v>RECARGOS IST LHE AUTOS CARGA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S950">
            <v>0</v>
          </cell>
          <cell r="W950">
            <v>0</v>
          </cell>
          <cell r="X950">
            <v>0</v>
          </cell>
          <cell r="AA950">
            <v>0</v>
          </cell>
          <cell r="AB950">
            <v>0</v>
          </cell>
          <cell r="AE950">
            <v>955</v>
          </cell>
          <cell r="AF950">
            <v>12</v>
          </cell>
          <cell r="AG950" t="str">
            <v>RECARGOS IST LHE AUTOS CARGA</v>
          </cell>
          <cell r="AH950">
            <v>0</v>
          </cell>
          <cell r="AI950">
            <v>0</v>
          </cell>
        </row>
        <row r="951">
          <cell r="A951">
            <v>95513</v>
          </cell>
          <cell r="B951" t="e">
            <v>#N/A</v>
          </cell>
          <cell r="C951" t="e">
            <v>#N/A</v>
          </cell>
          <cell r="E951">
            <v>955</v>
          </cell>
          <cell r="F951">
            <v>13</v>
          </cell>
          <cell r="G951" t="str">
            <v>ACTUALIZACION IST LHE AUTOS CARGA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S951">
            <v>0</v>
          </cell>
          <cell r="W951">
            <v>0</v>
          </cell>
          <cell r="X951">
            <v>0</v>
          </cell>
          <cell r="AA951">
            <v>0</v>
          </cell>
          <cell r="AB951">
            <v>0</v>
          </cell>
          <cell r="AE951">
            <v>955</v>
          </cell>
          <cell r="AF951">
            <v>13</v>
          </cell>
          <cell r="AG951" t="str">
            <v>ACTUALIZACION IST LHE AUTOS CARGA</v>
          </cell>
          <cell r="AH951">
            <v>0</v>
          </cell>
          <cell r="AI951">
            <v>0</v>
          </cell>
        </row>
        <row r="952">
          <cell r="A952">
            <v>95514</v>
          </cell>
          <cell r="B952" t="e">
            <v>#N/A</v>
          </cell>
          <cell r="C952" t="e">
            <v>#N/A</v>
          </cell>
          <cell r="E952">
            <v>955</v>
          </cell>
          <cell r="F952">
            <v>14</v>
          </cell>
          <cell r="G952" t="str">
            <v>IMP.S/TENENCIA LHE AUTOS CARGA REZAGO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S952">
            <v>0</v>
          </cell>
          <cell r="W952">
            <v>0</v>
          </cell>
          <cell r="X952">
            <v>0</v>
          </cell>
          <cell r="AA952">
            <v>0</v>
          </cell>
          <cell r="AB952">
            <v>0</v>
          </cell>
          <cell r="AE952">
            <v>955</v>
          </cell>
          <cell r="AF952">
            <v>14</v>
          </cell>
          <cell r="AG952" t="str">
            <v>IMP.S/TENENCIA LHE AUTOS CARGA REZAGO</v>
          </cell>
          <cell r="AH952">
            <v>0</v>
          </cell>
          <cell r="AI952">
            <v>0</v>
          </cell>
        </row>
        <row r="953">
          <cell r="A953">
            <v>95515</v>
          </cell>
          <cell r="B953" t="e">
            <v>#N/A</v>
          </cell>
          <cell r="C953" t="e">
            <v>#N/A</v>
          </cell>
          <cell r="E953">
            <v>955</v>
          </cell>
          <cell r="F953">
            <v>15</v>
          </cell>
          <cell r="G953" t="str">
            <v>RECARGOS IST LHE AUTOS CARGA REZAGO</v>
          </cell>
          <cell r="H953">
            <v>0</v>
          </cell>
          <cell r="I953">
            <v>0.2</v>
          </cell>
          <cell r="J953">
            <v>-0.2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S953">
            <v>0</v>
          </cell>
          <cell r="W953">
            <v>0</v>
          </cell>
          <cell r="X953">
            <v>0</v>
          </cell>
          <cell r="AA953">
            <v>0</v>
          </cell>
          <cell r="AB953">
            <v>0</v>
          </cell>
          <cell r="AE953">
            <v>955</v>
          </cell>
          <cell r="AF953">
            <v>15</v>
          </cell>
          <cell r="AG953" t="str">
            <v>RECARGOS IST LHE AUTOS CARGA REZAGO</v>
          </cell>
          <cell r="AH953">
            <v>0</v>
          </cell>
          <cell r="AI953">
            <v>0</v>
          </cell>
        </row>
        <row r="954">
          <cell r="A954">
            <v>95516</v>
          </cell>
          <cell r="B954" t="e">
            <v>#N/A</v>
          </cell>
          <cell r="C954" t="e">
            <v>#N/A</v>
          </cell>
          <cell r="E954">
            <v>955</v>
          </cell>
          <cell r="F954">
            <v>16</v>
          </cell>
          <cell r="G954" t="str">
            <v>ACTUALIZACION IST LHE AUTOS CARGA REZAGO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S954">
            <v>0</v>
          </cell>
          <cell r="W954">
            <v>0</v>
          </cell>
          <cell r="X954">
            <v>0</v>
          </cell>
          <cell r="AA954">
            <v>0</v>
          </cell>
          <cell r="AB954">
            <v>0</v>
          </cell>
          <cell r="AE954">
            <v>955</v>
          </cell>
          <cell r="AF954">
            <v>16</v>
          </cell>
          <cell r="AG954" t="str">
            <v>ACTUALIZACION IST LHE AUTOS CARGA REZAGO</v>
          </cell>
          <cell r="AH954">
            <v>0</v>
          </cell>
          <cell r="AI954">
            <v>0</v>
          </cell>
        </row>
        <row r="955">
          <cell r="A955">
            <v>95517</v>
          </cell>
          <cell r="B955" t="e">
            <v>#N/A</v>
          </cell>
          <cell r="C955" t="e">
            <v>#N/A</v>
          </cell>
          <cell r="E955">
            <v>955</v>
          </cell>
          <cell r="F955">
            <v>17</v>
          </cell>
          <cell r="G955" t="str">
            <v>MULTAS IST LHE AUTOS CARGA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S955">
            <v>0</v>
          </cell>
          <cell r="W955">
            <v>0</v>
          </cell>
          <cell r="X955">
            <v>0</v>
          </cell>
          <cell r="AA955">
            <v>0</v>
          </cell>
          <cell r="AB955">
            <v>0</v>
          </cell>
          <cell r="AE955">
            <v>955</v>
          </cell>
          <cell r="AF955">
            <v>17</v>
          </cell>
          <cell r="AG955" t="str">
            <v>MULTAS IST LHE AUTOS CARGA</v>
          </cell>
          <cell r="AH955">
            <v>0</v>
          </cell>
          <cell r="AI955">
            <v>0</v>
          </cell>
        </row>
        <row r="956">
          <cell r="A956">
            <v>95518</v>
          </cell>
          <cell r="B956" t="e">
            <v>#N/A</v>
          </cell>
          <cell r="C956" t="e">
            <v>#N/A</v>
          </cell>
          <cell r="E956">
            <v>955</v>
          </cell>
          <cell r="F956">
            <v>18</v>
          </cell>
          <cell r="G956" t="str">
            <v>MULTAS IST LHE AUTOS CARGA REZAGO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S956">
            <v>0</v>
          </cell>
          <cell r="W956">
            <v>0</v>
          </cell>
          <cell r="X956">
            <v>0</v>
          </cell>
          <cell r="AA956">
            <v>0</v>
          </cell>
          <cell r="AB956">
            <v>0</v>
          </cell>
          <cell r="AE956">
            <v>955</v>
          </cell>
          <cell r="AF956">
            <v>18</v>
          </cell>
          <cell r="AG956" t="str">
            <v>MULTAS IST LHE AUTOS CARGA REZAGO</v>
          </cell>
          <cell r="AH956">
            <v>0</v>
          </cell>
          <cell r="AI956">
            <v>0</v>
          </cell>
        </row>
        <row r="957">
          <cell r="A957">
            <v>95519</v>
          </cell>
          <cell r="B957" t="e">
            <v>#N/A</v>
          </cell>
          <cell r="C957" t="e">
            <v>#N/A</v>
          </cell>
          <cell r="E957">
            <v>955</v>
          </cell>
          <cell r="F957">
            <v>19</v>
          </cell>
          <cell r="G957" t="str">
            <v>GASTOS DE EJECUCION IST LHE AUTOS CARGA</v>
          </cell>
          <cell r="H957">
            <v>0</v>
          </cell>
          <cell r="I957">
            <v>0</v>
          </cell>
          <cell r="J957">
            <v>0</v>
          </cell>
          <cell r="K957">
            <v>0</v>
          </cell>
          <cell r="L957">
            <v>0</v>
          </cell>
          <cell r="M957">
            <v>0</v>
          </cell>
          <cell r="N957">
            <v>0</v>
          </cell>
          <cell r="O957">
            <v>0</v>
          </cell>
          <cell r="P957">
            <v>0</v>
          </cell>
          <cell r="Q957">
            <v>0</v>
          </cell>
          <cell r="S957">
            <v>0</v>
          </cell>
          <cell r="W957">
            <v>0</v>
          </cell>
          <cell r="X957">
            <v>0</v>
          </cell>
          <cell r="AA957">
            <v>0</v>
          </cell>
          <cell r="AB957">
            <v>0</v>
          </cell>
          <cell r="AE957">
            <v>955</v>
          </cell>
          <cell r="AF957">
            <v>19</v>
          </cell>
          <cell r="AG957" t="str">
            <v>GASTOS DE EJECUCION IST LHE AUTOS CARGA</v>
          </cell>
          <cell r="AH957">
            <v>0</v>
          </cell>
          <cell r="AI957">
            <v>0</v>
          </cell>
        </row>
        <row r="958">
          <cell r="A958">
            <v>95520</v>
          </cell>
          <cell r="B958" t="e">
            <v>#N/A</v>
          </cell>
          <cell r="C958" t="e">
            <v>#N/A</v>
          </cell>
          <cell r="E958">
            <v>955</v>
          </cell>
          <cell r="F958">
            <v>20</v>
          </cell>
          <cell r="G958" t="str">
            <v>GASTOS DE EJEC.IST LHE AUTOS CARGA REZ.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S958">
            <v>0</v>
          </cell>
          <cell r="W958">
            <v>0</v>
          </cell>
          <cell r="X958">
            <v>0</v>
          </cell>
          <cell r="AA958">
            <v>0</v>
          </cell>
          <cell r="AB958">
            <v>0</v>
          </cell>
          <cell r="AE958">
            <v>955</v>
          </cell>
          <cell r="AF958">
            <v>20</v>
          </cell>
          <cell r="AG958" t="str">
            <v>GASTOS DE EJEC.IST LHE AUTOS CARGA REZ.</v>
          </cell>
          <cell r="AH958">
            <v>0</v>
          </cell>
          <cell r="AI958">
            <v>0</v>
          </cell>
        </row>
        <row r="959">
          <cell r="A959">
            <v>95521</v>
          </cell>
          <cell r="B959" t="e">
            <v>#N/A</v>
          </cell>
          <cell r="C959" t="e">
            <v>#N/A</v>
          </cell>
          <cell r="E959">
            <v>955</v>
          </cell>
          <cell r="F959">
            <v>21</v>
          </cell>
          <cell r="G959" t="str">
            <v>IMP.S/TENENCIA LHE MOTOCICLETAS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S959">
            <v>0</v>
          </cell>
          <cell r="W959">
            <v>0</v>
          </cell>
          <cell r="X959">
            <v>0</v>
          </cell>
          <cell r="AA959">
            <v>0</v>
          </cell>
          <cell r="AB959">
            <v>0</v>
          </cell>
          <cell r="AE959">
            <v>955</v>
          </cell>
          <cell r="AF959">
            <v>21</v>
          </cell>
          <cell r="AG959" t="str">
            <v>IMP.S/TENENCIA LHE MOTOCICLETAS</v>
          </cell>
          <cell r="AH959">
            <v>0</v>
          </cell>
          <cell r="AI959">
            <v>0</v>
          </cell>
        </row>
        <row r="960">
          <cell r="A960">
            <v>95522</v>
          </cell>
          <cell r="B960" t="e">
            <v>#N/A</v>
          </cell>
          <cell r="C960" t="e">
            <v>#N/A</v>
          </cell>
          <cell r="E960">
            <v>955</v>
          </cell>
          <cell r="F960">
            <v>22</v>
          </cell>
          <cell r="G960" t="str">
            <v>RECARGOS IST LHE MOTOCICLETAS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S960">
            <v>0</v>
          </cell>
          <cell r="W960">
            <v>0</v>
          </cell>
          <cell r="X960">
            <v>0</v>
          </cell>
          <cell r="AA960">
            <v>0</v>
          </cell>
          <cell r="AB960">
            <v>0</v>
          </cell>
          <cell r="AE960">
            <v>955</v>
          </cell>
          <cell r="AF960">
            <v>22</v>
          </cell>
          <cell r="AG960" t="str">
            <v>RECARGOS IST LHE MOTOCICLETAS</v>
          </cell>
          <cell r="AH960">
            <v>0</v>
          </cell>
          <cell r="AI960">
            <v>0</v>
          </cell>
        </row>
        <row r="961">
          <cell r="A961">
            <v>95523</v>
          </cell>
          <cell r="B961" t="e">
            <v>#N/A</v>
          </cell>
          <cell r="C961" t="e">
            <v>#N/A</v>
          </cell>
          <cell r="E961">
            <v>955</v>
          </cell>
          <cell r="F961">
            <v>23</v>
          </cell>
          <cell r="G961" t="str">
            <v>ACTUALIZACION IST LHE MOTOCICLETAS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S961">
            <v>0</v>
          </cell>
          <cell r="W961">
            <v>0</v>
          </cell>
          <cell r="X961">
            <v>0</v>
          </cell>
          <cell r="AA961">
            <v>0</v>
          </cell>
          <cell r="AB961">
            <v>0</v>
          </cell>
          <cell r="AE961">
            <v>955</v>
          </cell>
          <cell r="AF961">
            <v>23</v>
          </cell>
          <cell r="AG961" t="str">
            <v>ACTUALIZACION IST LHE MOTOCICLETAS</v>
          </cell>
          <cell r="AH961">
            <v>0</v>
          </cell>
          <cell r="AI961">
            <v>0</v>
          </cell>
        </row>
        <row r="962">
          <cell r="A962">
            <v>95524</v>
          </cell>
          <cell r="B962" t="e">
            <v>#N/A</v>
          </cell>
          <cell r="C962" t="e">
            <v>#N/A</v>
          </cell>
          <cell r="E962">
            <v>955</v>
          </cell>
          <cell r="F962">
            <v>24</v>
          </cell>
          <cell r="G962" t="str">
            <v>GASTOS DE EJECUCION IST LHE MOTOCICLETAS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S962">
            <v>0</v>
          </cell>
          <cell r="W962">
            <v>0</v>
          </cell>
          <cell r="X962">
            <v>0</v>
          </cell>
          <cell r="AA962">
            <v>0</v>
          </cell>
          <cell r="AB962">
            <v>0</v>
          </cell>
          <cell r="AE962">
            <v>955</v>
          </cell>
          <cell r="AF962">
            <v>24</v>
          </cell>
          <cell r="AG962" t="str">
            <v>GASTOS DE EJECUCION IST LHE MOTOCICLETAS</v>
          </cell>
          <cell r="AH962">
            <v>0</v>
          </cell>
          <cell r="AI962">
            <v>0</v>
          </cell>
        </row>
        <row r="963">
          <cell r="A963">
            <v>95525</v>
          </cell>
          <cell r="B963" t="e">
            <v>#N/A</v>
          </cell>
          <cell r="C963" t="e">
            <v>#N/A</v>
          </cell>
          <cell r="E963">
            <v>955</v>
          </cell>
          <cell r="F963">
            <v>25</v>
          </cell>
          <cell r="G963" t="str">
            <v>MULTAS IST LHE MOTOCICLETAS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S963">
            <v>0</v>
          </cell>
          <cell r="W963">
            <v>0</v>
          </cell>
          <cell r="X963">
            <v>0</v>
          </cell>
          <cell r="AA963">
            <v>0</v>
          </cell>
          <cell r="AB963">
            <v>0</v>
          </cell>
          <cell r="AE963">
            <v>955</v>
          </cell>
          <cell r="AF963">
            <v>25</v>
          </cell>
          <cell r="AG963" t="str">
            <v>MULTAS IST LHE MOTOCICLETAS</v>
          </cell>
          <cell r="AH963">
            <v>0</v>
          </cell>
          <cell r="AI963">
            <v>0</v>
          </cell>
        </row>
        <row r="964">
          <cell r="A964">
            <v>95526</v>
          </cell>
          <cell r="B964" t="e">
            <v>#N/A</v>
          </cell>
          <cell r="C964" t="e">
            <v>#N/A</v>
          </cell>
          <cell r="E964">
            <v>955</v>
          </cell>
          <cell r="F964">
            <v>26</v>
          </cell>
          <cell r="G964" t="str">
            <v>IMP.S/TENENCIA LHE MOTOCICLETAS REZAGO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S964">
            <v>0</v>
          </cell>
          <cell r="W964">
            <v>0</v>
          </cell>
          <cell r="X964">
            <v>0</v>
          </cell>
          <cell r="AA964">
            <v>0</v>
          </cell>
          <cell r="AB964">
            <v>0</v>
          </cell>
          <cell r="AE964">
            <v>955</v>
          </cell>
          <cell r="AF964">
            <v>26</v>
          </cell>
          <cell r="AG964" t="str">
            <v>IMP.S/TENENCIA LHE MOTOCICLETAS REZAGO</v>
          </cell>
          <cell r="AH964">
            <v>0</v>
          </cell>
          <cell r="AI964">
            <v>0</v>
          </cell>
        </row>
        <row r="965">
          <cell r="A965">
            <v>95527</v>
          </cell>
          <cell r="B965" t="e">
            <v>#N/A</v>
          </cell>
          <cell r="C965" t="e">
            <v>#N/A</v>
          </cell>
          <cell r="E965">
            <v>955</v>
          </cell>
          <cell r="F965">
            <v>27</v>
          </cell>
          <cell r="G965" t="str">
            <v>RECARGOS IST LHE MOTOCICLETAS REZAGO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S965">
            <v>0</v>
          </cell>
          <cell r="W965">
            <v>0</v>
          </cell>
          <cell r="X965">
            <v>0</v>
          </cell>
          <cell r="AA965">
            <v>0</v>
          </cell>
          <cell r="AB965">
            <v>0</v>
          </cell>
          <cell r="AE965">
            <v>955</v>
          </cell>
          <cell r="AF965">
            <v>27</v>
          </cell>
          <cell r="AG965" t="str">
            <v>RECARGOS IST LHE MOTOCICLETAS REZAGO</v>
          </cell>
          <cell r="AH965">
            <v>0</v>
          </cell>
          <cell r="AI965">
            <v>0</v>
          </cell>
        </row>
        <row r="966">
          <cell r="A966">
            <v>95528</v>
          </cell>
          <cell r="B966" t="e">
            <v>#N/A</v>
          </cell>
          <cell r="C966" t="e">
            <v>#N/A</v>
          </cell>
          <cell r="E966">
            <v>955</v>
          </cell>
          <cell r="F966">
            <v>28</v>
          </cell>
          <cell r="G966" t="str">
            <v>ACTUALIZACION IST LHE MOTOCICLETAS REZ.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S966">
            <v>0</v>
          </cell>
          <cell r="W966">
            <v>0</v>
          </cell>
          <cell r="X966">
            <v>0</v>
          </cell>
          <cell r="AA966">
            <v>0</v>
          </cell>
          <cell r="AB966">
            <v>0</v>
          </cell>
          <cell r="AE966">
            <v>955</v>
          </cell>
          <cell r="AF966">
            <v>28</v>
          </cell>
          <cell r="AG966" t="str">
            <v>ACTUALIZACION IST LHE MOTOCICLETAS REZ.</v>
          </cell>
          <cell r="AH966">
            <v>0</v>
          </cell>
          <cell r="AI966">
            <v>0</v>
          </cell>
        </row>
        <row r="967">
          <cell r="A967">
            <v>95529</v>
          </cell>
          <cell r="B967" t="e">
            <v>#N/A</v>
          </cell>
          <cell r="C967" t="e">
            <v>#N/A</v>
          </cell>
          <cell r="E967">
            <v>955</v>
          </cell>
          <cell r="F967">
            <v>29</v>
          </cell>
          <cell r="G967" t="str">
            <v>GASTOS DE EJEC.IST LHE MOTOCICLETAS REZ.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S967">
            <v>0</v>
          </cell>
          <cell r="W967">
            <v>0</v>
          </cell>
          <cell r="X967">
            <v>0</v>
          </cell>
          <cell r="AA967">
            <v>0</v>
          </cell>
          <cell r="AB967">
            <v>0</v>
          </cell>
          <cell r="AE967">
            <v>955</v>
          </cell>
          <cell r="AF967">
            <v>29</v>
          </cell>
          <cell r="AG967" t="str">
            <v>GASTOS DE EJEC.IST LHE MOTOCICLETAS REZ.</v>
          </cell>
          <cell r="AH967">
            <v>0</v>
          </cell>
          <cell r="AI967">
            <v>0</v>
          </cell>
        </row>
        <row r="968">
          <cell r="A968">
            <v>95530</v>
          </cell>
          <cell r="B968" t="e">
            <v>#N/A</v>
          </cell>
          <cell r="C968" t="e">
            <v>#N/A</v>
          </cell>
          <cell r="E968">
            <v>955</v>
          </cell>
          <cell r="F968">
            <v>30</v>
          </cell>
          <cell r="G968" t="str">
            <v>MULTAS IST LHE MOTOCICLETAS REZAGO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S968">
            <v>0</v>
          </cell>
          <cell r="W968">
            <v>0</v>
          </cell>
          <cell r="X968">
            <v>0</v>
          </cell>
          <cell r="AA968">
            <v>0</v>
          </cell>
          <cell r="AB968">
            <v>0</v>
          </cell>
          <cell r="AE968">
            <v>955</v>
          </cell>
          <cell r="AF968">
            <v>30</v>
          </cell>
          <cell r="AG968" t="str">
            <v>MULTAS IST LHE MOTOCICLETAS REZAGO</v>
          </cell>
          <cell r="AH968">
            <v>0</v>
          </cell>
          <cell r="AI968">
            <v>0</v>
          </cell>
        </row>
        <row r="969">
          <cell r="A969">
            <v>95531</v>
          </cell>
          <cell r="B969" t="e">
            <v>#N/A</v>
          </cell>
          <cell r="C969" t="e">
            <v>#N/A</v>
          </cell>
          <cell r="E969">
            <v>955</v>
          </cell>
          <cell r="F969">
            <v>31</v>
          </cell>
          <cell r="G969" t="str">
            <v>IMP.S/TENENCIA LHE AERONAVES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S969">
            <v>0</v>
          </cell>
          <cell r="W969">
            <v>0</v>
          </cell>
          <cell r="X969">
            <v>0</v>
          </cell>
          <cell r="AA969">
            <v>0</v>
          </cell>
          <cell r="AB969">
            <v>0</v>
          </cell>
          <cell r="AE969">
            <v>955</v>
          </cell>
          <cell r="AF969">
            <v>31</v>
          </cell>
          <cell r="AG969" t="str">
            <v>IMP.S/TENENCIA LHE AERONAVES</v>
          </cell>
          <cell r="AH969">
            <v>0</v>
          </cell>
          <cell r="AI969">
            <v>0</v>
          </cell>
        </row>
        <row r="970">
          <cell r="A970">
            <v>95532</v>
          </cell>
          <cell r="B970" t="e">
            <v>#N/A</v>
          </cell>
          <cell r="C970" t="e">
            <v>#N/A</v>
          </cell>
          <cell r="E970">
            <v>955</v>
          </cell>
          <cell r="F970">
            <v>32</v>
          </cell>
          <cell r="G970" t="str">
            <v>RECARGOS IST LHE AERONAVES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S970">
            <v>0</v>
          </cell>
          <cell r="W970">
            <v>0</v>
          </cell>
          <cell r="X970">
            <v>0</v>
          </cell>
          <cell r="AA970">
            <v>0</v>
          </cell>
          <cell r="AB970">
            <v>0</v>
          </cell>
          <cell r="AE970">
            <v>955</v>
          </cell>
          <cell r="AF970">
            <v>32</v>
          </cell>
          <cell r="AG970" t="str">
            <v>RECARGOS IST LHE AERONAVES</v>
          </cell>
          <cell r="AH970">
            <v>0</v>
          </cell>
          <cell r="AI970">
            <v>0</v>
          </cell>
        </row>
        <row r="971">
          <cell r="A971">
            <v>95533</v>
          </cell>
          <cell r="B971" t="e">
            <v>#N/A</v>
          </cell>
          <cell r="C971" t="e">
            <v>#N/A</v>
          </cell>
          <cell r="E971">
            <v>955</v>
          </cell>
          <cell r="F971">
            <v>33</v>
          </cell>
          <cell r="G971" t="str">
            <v>ACTUALIZACION IST LHE AERONAVES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S971">
            <v>0</v>
          </cell>
          <cell r="W971">
            <v>0</v>
          </cell>
          <cell r="X971">
            <v>0</v>
          </cell>
          <cell r="AA971">
            <v>0</v>
          </cell>
          <cell r="AB971">
            <v>0</v>
          </cell>
          <cell r="AE971">
            <v>955</v>
          </cell>
          <cell r="AF971">
            <v>33</v>
          </cell>
          <cell r="AG971" t="str">
            <v>ACTUALIZACION IST LHE AERONAVES</v>
          </cell>
          <cell r="AH971">
            <v>0</v>
          </cell>
          <cell r="AI971">
            <v>0</v>
          </cell>
        </row>
        <row r="972">
          <cell r="A972">
            <v>95534</v>
          </cell>
          <cell r="B972" t="e">
            <v>#N/A</v>
          </cell>
          <cell r="C972" t="e">
            <v>#N/A</v>
          </cell>
          <cell r="E972">
            <v>955</v>
          </cell>
          <cell r="F972">
            <v>34</v>
          </cell>
          <cell r="G972" t="str">
            <v>IMP.S/TENENCIA LHE AERONAVES REZAGO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S972">
            <v>0</v>
          </cell>
          <cell r="W972">
            <v>0</v>
          </cell>
          <cell r="X972">
            <v>0</v>
          </cell>
          <cell r="AA972">
            <v>0</v>
          </cell>
          <cell r="AB972">
            <v>0</v>
          </cell>
          <cell r="AE972">
            <v>955</v>
          </cell>
          <cell r="AF972">
            <v>34</v>
          </cell>
          <cell r="AG972" t="str">
            <v>IMP.S/TENENCIA LHE AERONAVES REZAGO</v>
          </cell>
          <cell r="AH972">
            <v>0</v>
          </cell>
          <cell r="AI972">
            <v>0</v>
          </cell>
        </row>
        <row r="973">
          <cell r="A973">
            <v>95535</v>
          </cell>
          <cell r="B973" t="e">
            <v>#N/A</v>
          </cell>
          <cell r="C973" t="e">
            <v>#N/A</v>
          </cell>
          <cell r="E973">
            <v>955</v>
          </cell>
          <cell r="F973">
            <v>35</v>
          </cell>
          <cell r="G973" t="str">
            <v>RECARGOS IST LHE AERONAVES REZAGO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S973">
            <v>0</v>
          </cell>
          <cell r="W973">
            <v>0</v>
          </cell>
          <cell r="X973">
            <v>0</v>
          </cell>
          <cell r="AA973">
            <v>0</v>
          </cell>
          <cell r="AB973">
            <v>0</v>
          </cell>
          <cell r="AE973">
            <v>955</v>
          </cell>
          <cell r="AF973">
            <v>35</v>
          </cell>
          <cell r="AG973" t="str">
            <v>RECARGOS IST LHE AERONAVES REZAGO</v>
          </cell>
          <cell r="AH973">
            <v>0</v>
          </cell>
          <cell r="AI973">
            <v>0</v>
          </cell>
        </row>
        <row r="974">
          <cell r="A974">
            <v>95536</v>
          </cell>
          <cell r="B974" t="e">
            <v>#N/A</v>
          </cell>
          <cell r="C974" t="e">
            <v>#N/A</v>
          </cell>
          <cell r="E974">
            <v>955</v>
          </cell>
          <cell r="F974">
            <v>36</v>
          </cell>
          <cell r="G974" t="str">
            <v>ACTUALIZACION IST LHE AERONAVES REZAGO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S974">
            <v>0</v>
          </cell>
          <cell r="W974">
            <v>0</v>
          </cell>
          <cell r="X974">
            <v>0</v>
          </cell>
          <cell r="AA974">
            <v>0</v>
          </cell>
          <cell r="AB974">
            <v>0</v>
          </cell>
          <cell r="AE974">
            <v>955</v>
          </cell>
          <cell r="AF974">
            <v>36</v>
          </cell>
          <cell r="AG974" t="str">
            <v>ACTUALIZACION IST LHE AERONAVES REZAGO</v>
          </cell>
          <cell r="AH974">
            <v>0</v>
          </cell>
          <cell r="AI974">
            <v>0</v>
          </cell>
        </row>
        <row r="975">
          <cell r="A975">
            <v>95537</v>
          </cell>
          <cell r="B975" t="e">
            <v>#N/A</v>
          </cell>
          <cell r="C975" t="e">
            <v>#N/A</v>
          </cell>
          <cell r="E975">
            <v>955</v>
          </cell>
          <cell r="F975">
            <v>37</v>
          </cell>
          <cell r="G975" t="str">
            <v>MULTAS IST LHE AERONAVES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S975">
            <v>0</v>
          </cell>
          <cell r="W975">
            <v>0</v>
          </cell>
          <cell r="X975">
            <v>0</v>
          </cell>
          <cell r="AA975">
            <v>0</v>
          </cell>
          <cell r="AB975">
            <v>0</v>
          </cell>
          <cell r="AE975">
            <v>955</v>
          </cell>
          <cell r="AF975">
            <v>37</v>
          </cell>
          <cell r="AG975" t="str">
            <v>MULTAS IST LHE AERONAVES</v>
          </cell>
          <cell r="AH975">
            <v>0</v>
          </cell>
          <cell r="AI975">
            <v>0</v>
          </cell>
        </row>
        <row r="976">
          <cell r="A976">
            <v>95538</v>
          </cell>
          <cell r="B976" t="e">
            <v>#N/A</v>
          </cell>
          <cell r="C976" t="e">
            <v>#N/A</v>
          </cell>
          <cell r="E976">
            <v>955</v>
          </cell>
          <cell r="F976">
            <v>38</v>
          </cell>
          <cell r="G976" t="str">
            <v>MULTAS IST LHE AERONAVES REZAGO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S976">
            <v>0</v>
          </cell>
          <cell r="W976">
            <v>0</v>
          </cell>
          <cell r="X976">
            <v>0</v>
          </cell>
          <cell r="AA976">
            <v>0</v>
          </cell>
          <cell r="AB976">
            <v>0</v>
          </cell>
          <cell r="AE976">
            <v>955</v>
          </cell>
          <cell r="AF976">
            <v>38</v>
          </cell>
          <cell r="AG976" t="str">
            <v>MULTAS IST LHE AERONAVES REZAGO</v>
          </cell>
          <cell r="AH976">
            <v>0</v>
          </cell>
          <cell r="AI976">
            <v>0</v>
          </cell>
        </row>
        <row r="977">
          <cell r="A977">
            <v>95539</v>
          </cell>
          <cell r="B977" t="e">
            <v>#N/A</v>
          </cell>
          <cell r="C977" t="e">
            <v>#N/A</v>
          </cell>
          <cell r="E977">
            <v>955</v>
          </cell>
          <cell r="F977">
            <v>39</v>
          </cell>
          <cell r="G977" t="str">
            <v>GASTOS DE EJECUCION IST LHE AERONAVES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S977">
            <v>0</v>
          </cell>
          <cell r="W977">
            <v>0</v>
          </cell>
          <cell r="X977">
            <v>0</v>
          </cell>
          <cell r="AA977">
            <v>0</v>
          </cell>
          <cell r="AB977">
            <v>0</v>
          </cell>
          <cell r="AE977">
            <v>955</v>
          </cell>
          <cell r="AF977">
            <v>39</v>
          </cell>
          <cell r="AG977" t="str">
            <v>GASTOS DE EJECUCION IST LHE AERONAVES</v>
          </cell>
          <cell r="AH977">
            <v>0</v>
          </cell>
          <cell r="AI977">
            <v>0</v>
          </cell>
        </row>
        <row r="978">
          <cell r="A978">
            <v>95540</v>
          </cell>
          <cell r="B978" t="e">
            <v>#N/A</v>
          </cell>
          <cell r="C978" t="e">
            <v>#N/A</v>
          </cell>
          <cell r="E978">
            <v>955</v>
          </cell>
          <cell r="F978">
            <v>40</v>
          </cell>
          <cell r="G978" t="str">
            <v>GASTOS DE EJE.IST LHE AERONAVES REZAGO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S978">
            <v>0</v>
          </cell>
          <cell r="W978">
            <v>0</v>
          </cell>
          <cell r="X978">
            <v>0</v>
          </cell>
          <cell r="AA978">
            <v>0</v>
          </cell>
          <cell r="AB978">
            <v>0</v>
          </cell>
          <cell r="AE978">
            <v>955</v>
          </cell>
          <cell r="AF978">
            <v>40</v>
          </cell>
          <cell r="AG978" t="str">
            <v>GASTOS DE EJE.IST LHE AERONAVES REZAGO</v>
          </cell>
          <cell r="AH978">
            <v>0</v>
          </cell>
          <cell r="AI978">
            <v>0</v>
          </cell>
        </row>
        <row r="979">
          <cell r="A979">
            <v>95541</v>
          </cell>
          <cell r="B979" t="e">
            <v>#N/A</v>
          </cell>
          <cell r="C979" t="e">
            <v>#N/A</v>
          </cell>
          <cell r="E979">
            <v>955</v>
          </cell>
          <cell r="F979">
            <v>41</v>
          </cell>
          <cell r="G979" t="str">
            <v>IMP.S/TENENCIA LHE EMBARCACIONES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S979">
            <v>0</v>
          </cell>
          <cell r="W979">
            <v>0</v>
          </cell>
          <cell r="X979">
            <v>0</v>
          </cell>
          <cell r="AA979">
            <v>0</v>
          </cell>
          <cell r="AB979">
            <v>0</v>
          </cell>
          <cell r="AE979">
            <v>955</v>
          </cell>
          <cell r="AF979">
            <v>41</v>
          </cell>
          <cell r="AG979" t="str">
            <v>IMP.S/TENENCIA LHE EMBARCACIONES</v>
          </cell>
          <cell r="AH979">
            <v>0</v>
          </cell>
          <cell r="AI979">
            <v>0</v>
          </cell>
        </row>
        <row r="980">
          <cell r="A980">
            <v>95542</v>
          </cell>
          <cell r="B980" t="e">
            <v>#N/A</v>
          </cell>
          <cell r="C980" t="e">
            <v>#N/A</v>
          </cell>
          <cell r="E980">
            <v>955</v>
          </cell>
          <cell r="F980">
            <v>42</v>
          </cell>
          <cell r="G980" t="str">
            <v>RECARGOS IST LHE EMBARCACIONES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S980">
            <v>0</v>
          </cell>
          <cell r="W980">
            <v>0</v>
          </cell>
          <cell r="X980">
            <v>0</v>
          </cell>
          <cell r="AA980">
            <v>0</v>
          </cell>
          <cell r="AB980">
            <v>0</v>
          </cell>
          <cell r="AE980">
            <v>955</v>
          </cell>
          <cell r="AF980">
            <v>42</v>
          </cell>
          <cell r="AG980" t="str">
            <v>RECARGOS IST LHE EMBARCACIONES</v>
          </cell>
          <cell r="AH980">
            <v>0</v>
          </cell>
          <cell r="AI980">
            <v>0</v>
          </cell>
        </row>
        <row r="981">
          <cell r="A981">
            <v>95543</v>
          </cell>
          <cell r="B981" t="e">
            <v>#N/A</v>
          </cell>
          <cell r="C981" t="e">
            <v>#N/A</v>
          </cell>
          <cell r="E981">
            <v>955</v>
          </cell>
          <cell r="F981">
            <v>43</v>
          </cell>
          <cell r="G981" t="str">
            <v>ACTUALIZACION IST LHE EMBARCACIONES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S981">
            <v>0</v>
          </cell>
          <cell r="W981">
            <v>0</v>
          </cell>
          <cell r="X981">
            <v>0</v>
          </cell>
          <cell r="AA981">
            <v>0</v>
          </cell>
          <cell r="AB981">
            <v>0</v>
          </cell>
          <cell r="AE981">
            <v>955</v>
          </cell>
          <cell r="AF981">
            <v>43</v>
          </cell>
          <cell r="AG981" t="str">
            <v>ACTUALIZACION IST LHE EMBARCACIONES</v>
          </cell>
          <cell r="AH981">
            <v>0</v>
          </cell>
          <cell r="AI981">
            <v>0</v>
          </cell>
        </row>
        <row r="982">
          <cell r="A982">
            <v>95544</v>
          </cell>
          <cell r="B982" t="e">
            <v>#N/A</v>
          </cell>
          <cell r="C982" t="e">
            <v>#N/A</v>
          </cell>
          <cell r="E982">
            <v>955</v>
          </cell>
          <cell r="F982">
            <v>44</v>
          </cell>
          <cell r="G982" t="str">
            <v>IMP.S/TENENCIA LHE EMBARCACIONES REZAGO</v>
          </cell>
          <cell r="H982">
            <v>0</v>
          </cell>
          <cell r="I982">
            <v>0</v>
          </cell>
          <cell r="J982">
            <v>0</v>
          </cell>
          <cell r="K982">
            <v>0</v>
          </cell>
          <cell r="L982">
            <v>0</v>
          </cell>
          <cell r="M982">
            <v>0</v>
          </cell>
          <cell r="N982">
            <v>0</v>
          </cell>
          <cell r="O982">
            <v>0</v>
          </cell>
          <cell r="P982">
            <v>0</v>
          </cell>
          <cell r="Q982">
            <v>0</v>
          </cell>
          <cell r="S982">
            <v>0</v>
          </cell>
          <cell r="W982">
            <v>0</v>
          </cell>
          <cell r="X982">
            <v>0</v>
          </cell>
          <cell r="AA982">
            <v>0</v>
          </cell>
          <cell r="AB982">
            <v>0</v>
          </cell>
          <cell r="AE982">
            <v>955</v>
          </cell>
          <cell r="AF982">
            <v>44</v>
          </cell>
          <cell r="AG982" t="str">
            <v>IMP.S/TENENCIA LHE EMBARCACIONES REZAGO</v>
          </cell>
          <cell r="AH982">
            <v>0</v>
          </cell>
          <cell r="AI982">
            <v>0</v>
          </cell>
        </row>
        <row r="983">
          <cell r="A983">
            <v>95545</v>
          </cell>
          <cell r="B983" t="e">
            <v>#N/A</v>
          </cell>
          <cell r="C983" t="e">
            <v>#N/A</v>
          </cell>
          <cell r="E983">
            <v>955</v>
          </cell>
          <cell r="F983">
            <v>45</v>
          </cell>
          <cell r="G983" t="str">
            <v>RECARGOS IST LHE EMBARCACIONES REZAGOS</v>
          </cell>
          <cell r="H983">
            <v>0</v>
          </cell>
          <cell r="I983">
            <v>0</v>
          </cell>
          <cell r="J983">
            <v>0</v>
          </cell>
          <cell r="K983">
            <v>0</v>
          </cell>
          <cell r="L983">
            <v>0</v>
          </cell>
          <cell r="M983">
            <v>0</v>
          </cell>
          <cell r="N983">
            <v>0</v>
          </cell>
          <cell r="O983">
            <v>0</v>
          </cell>
          <cell r="P983">
            <v>0</v>
          </cell>
          <cell r="Q983">
            <v>0</v>
          </cell>
          <cell r="S983">
            <v>0</v>
          </cell>
          <cell r="W983">
            <v>0</v>
          </cell>
          <cell r="X983">
            <v>0</v>
          </cell>
          <cell r="AA983">
            <v>0</v>
          </cell>
          <cell r="AB983">
            <v>0</v>
          </cell>
          <cell r="AE983">
            <v>955</v>
          </cell>
          <cell r="AF983">
            <v>45</v>
          </cell>
          <cell r="AG983" t="str">
            <v>RECARGOS IST LHE EMBARCACIONES REZAGOS</v>
          </cell>
          <cell r="AH983">
            <v>0</v>
          </cell>
          <cell r="AI983">
            <v>0</v>
          </cell>
        </row>
        <row r="984">
          <cell r="A984">
            <v>95546</v>
          </cell>
          <cell r="B984" t="e">
            <v>#N/A</v>
          </cell>
          <cell r="C984" t="e">
            <v>#N/A</v>
          </cell>
          <cell r="E984">
            <v>955</v>
          </cell>
          <cell r="F984">
            <v>46</v>
          </cell>
          <cell r="G984" t="str">
            <v>ACT.IST LHE EMBARCACIONES REZAGO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S984">
            <v>0</v>
          </cell>
          <cell r="W984">
            <v>0</v>
          </cell>
          <cell r="X984">
            <v>0</v>
          </cell>
          <cell r="AA984">
            <v>0</v>
          </cell>
          <cell r="AB984">
            <v>0</v>
          </cell>
          <cell r="AE984">
            <v>955</v>
          </cell>
          <cell r="AF984">
            <v>46</v>
          </cell>
          <cell r="AG984" t="str">
            <v>ACT.IST LHE EMBARCACIONES REZAGO</v>
          </cell>
          <cell r="AH984">
            <v>0</v>
          </cell>
          <cell r="AI984">
            <v>0</v>
          </cell>
        </row>
        <row r="985">
          <cell r="A985">
            <v>95547</v>
          </cell>
          <cell r="B985" t="e">
            <v>#N/A</v>
          </cell>
          <cell r="C985" t="e">
            <v>#N/A</v>
          </cell>
          <cell r="E985">
            <v>955</v>
          </cell>
          <cell r="F985">
            <v>47</v>
          </cell>
          <cell r="G985" t="str">
            <v>MULTAS IST LHE EMBARCACIONES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S985">
            <v>0</v>
          </cell>
          <cell r="W985">
            <v>0</v>
          </cell>
          <cell r="X985">
            <v>0</v>
          </cell>
          <cell r="AA985">
            <v>0</v>
          </cell>
          <cell r="AB985">
            <v>0</v>
          </cell>
          <cell r="AE985">
            <v>955</v>
          </cell>
          <cell r="AF985">
            <v>47</v>
          </cell>
          <cell r="AG985" t="str">
            <v>MULTAS IST LHE EMBARCACIONES</v>
          </cell>
          <cell r="AH985">
            <v>0</v>
          </cell>
          <cell r="AI985">
            <v>0</v>
          </cell>
        </row>
        <row r="986">
          <cell r="A986">
            <v>95548</v>
          </cell>
          <cell r="B986" t="e">
            <v>#N/A</v>
          </cell>
          <cell r="C986" t="e">
            <v>#N/A</v>
          </cell>
          <cell r="E986">
            <v>955</v>
          </cell>
          <cell r="F986">
            <v>48</v>
          </cell>
          <cell r="G986" t="str">
            <v>MULTAS IST LHE EMBARCACIONES REZAGO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S986">
            <v>0</v>
          </cell>
          <cell r="W986">
            <v>0</v>
          </cell>
          <cell r="X986">
            <v>0</v>
          </cell>
          <cell r="AA986">
            <v>0</v>
          </cell>
          <cell r="AB986">
            <v>0</v>
          </cell>
          <cell r="AE986">
            <v>955</v>
          </cell>
          <cell r="AF986">
            <v>48</v>
          </cell>
          <cell r="AG986" t="str">
            <v>MULTAS IST LHE EMBARCACIONES REZAGO</v>
          </cell>
          <cell r="AH986">
            <v>0</v>
          </cell>
          <cell r="AI986">
            <v>0</v>
          </cell>
        </row>
        <row r="987">
          <cell r="A987">
            <v>95549</v>
          </cell>
          <cell r="B987" t="e">
            <v>#N/A</v>
          </cell>
          <cell r="C987" t="e">
            <v>#N/A</v>
          </cell>
          <cell r="E987">
            <v>955</v>
          </cell>
          <cell r="F987">
            <v>49</v>
          </cell>
          <cell r="G987" t="str">
            <v>GASTOS DE EJEC.IST LHE EMBARCACIONES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S987">
            <v>0</v>
          </cell>
          <cell r="W987">
            <v>0</v>
          </cell>
          <cell r="X987">
            <v>0</v>
          </cell>
          <cell r="AA987">
            <v>0</v>
          </cell>
          <cell r="AB987">
            <v>0</v>
          </cell>
          <cell r="AE987">
            <v>955</v>
          </cell>
          <cell r="AF987">
            <v>49</v>
          </cell>
          <cell r="AG987" t="str">
            <v>GASTOS DE EJEC.IST LHE EMBARCACIONES</v>
          </cell>
          <cell r="AH987">
            <v>0</v>
          </cell>
          <cell r="AI987">
            <v>0</v>
          </cell>
        </row>
        <row r="988">
          <cell r="A988">
            <v>95550</v>
          </cell>
          <cell r="B988" t="e">
            <v>#N/A</v>
          </cell>
          <cell r="C988" t="e">
            <v>#N/A</v>
          </cell>
          <cell r="E988">
            <v>955</v>
          </cell>
          <cell r="F988">
            <v>50</v>
          </cell>
          <cell r="G988" t="str">
            <v>GASTOS DE EJEC.IST LHE EMBARCACIONES REZ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S988">
            <v>0</v>
          </cell>
          <cell r="W988">
            <v>0</v>
          </cell>
          <cell r="X988">
            <v>0</v>
          </cell>
          <cell r="AA988">
            <v>0</v>
          </cell>
          <cell r="AB988">
            <v>0</v>
          </cell>
          <cell r="AE988">
            <v>955</v>
          </cell>
          <cell r="AF988">
            <v>50</v>
          </cell>
          <cell r="AG988" t="str">
            <v>GASTOS DE EJEC.IST LHE EMBARCACIONES REZ</v>
          </cell>
          <cell r="AH988">
            <v>0</v>
          </cell>
          <cell r="AI988">
            <v>0</v>
          </cell>
        </row>
        <row r="989">
          <cell r="A989">
            <v>95551</v>
          </cell>
          <cell r="B989" t="e">
            <v>#N/A</v>
          </cell>
          <cell r="C989" t="e">
            <v>#N/A</v>
          </cell>
          <cell r="E989">
            <v>955</v>
          </cell>
          <cell r="F989">
            <v>51</v>
          </cell>
          <cell r="G989" t="str">
            <v>DEVOLUCION IMP.S/TENENCIA LHE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S989">
            <v>0</v>
          </cell>
          <cell r="W989">
            <v>0</v>
          </cell>
          <cell r="X989">
            <v>0</v>
          </cell>
          <cell r="AA989">
            <v>0</v>
          </cell>
          <cell r="AB989">
            <v>0</v>
          </cell>
          <cell r="AE989">
            <v>955</v>
          </cell>
          <cell r="AF989">
            <v>51</v>
          </cell>
          <cell r="AG989" t="str">
            <v>DEVOLUCION IMP.S/TENENCIA LHE</v>
          </cell>
          <cell r="AH989">
            <v>0</v>
          </cell>
          <cell r="AI989">
            <v>0</v>
          </cell>
        </row>
        <row r="990">
          <cell r="A990">
            <v>95552</v>
          </cell>
          <cell r="B990" t="e">
            <v>#N/A</v>
          </cell>
          <cell r="C990" t="e">
            <v>#N/A</v>
          </cell>
          <cell r="E990">
            <v>955</v>
          </cell>
          <cell r="F990">
            <v>52</v>
          </cell>
          <cell r="G990" t="str">
            <v>ACT.E INTS.DEVOLUCION IMP.TENENCIA LHE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S990">
            <v>0</v>
          </cell>
          <cell r="W990">
            <v>0</v>
          </cell>
          <cell r="X990">
            <v>0</v>
          </cell>
          <cell r="AA990">
            <v>0</v>
          </cell>
          <cell r="AB990">
            <v>0</v>
          </cell>
          <cell r="AE990">
            <v>955</v>
          </cell>
          <cell r="AF990">
            <v>52</v>
          </cell>
          <cell r="AG990" t="str">
            <v>ACT.E INTS.DEVOLUCION IMP.TENENCIA LHE</v>
          </cell>
          <cell r="AH990">
            <v>0</v>
          </cell>
          <cell r="AI990">
            <v>0</v>
          </cell>
        </row>
        <row r="991">
          <cell r="A991">
            <v>95553</v>
          </cell>
          <cell r="B991" t="e">
            <v>#N/A</v>
          </cell>
          <cell r="C991" t="e">
            <v>#N/A</v>
          </cell>
          <cell r="E991">
            <v>955</v>
          </cell>
          <cell r="F991">
            <v>53</v>
          </cell>
          <cell r="G991" t="str">
            <v>DEVOLUCION IMP.TENENCIA LHE REZAGO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S991">
            <v>0</v>
          </cell>
          <cell r="W991">
            <v>0</v>
          </cell>
          <cell r="X991">
            <v>0</v>
          </cell>
          <cell r="AA991">
            <v>0</v>
          </cell>
          <cell r="AB991">
            <v>0</v>
          </cell>
          <cell r="AE991">
            <v>955</v>
          </cell>
          <cell r="AF991">
            <v>53</v>
          </cell>
          <cell r="AG991" t="str">
            <v>DEVOLUCION IMP.TENENCIA LHE REZAGO</v>
          </cell>
          <cell r="AH991">
            <v>0</v>
          </cell>
          <cell r="AI991">
            <v>0</v>
          </cell>
        </row>
        <row r="992">
          <cell r="A992">
            <v>95554</v>
          </cell>
          <cell r="B992" t="e">
            <v>#N/A</v>
          </cell>
          <cell r="C992" t="e">
            <v>#N/A</v>
          </cell>
          <cell r="E992">
            <v>955</v>
          </cell>
          <cell r="F992">
            <v>54</v>
          </cell>
          <cell r="G992" t="str">
            <v>ACT.E INTS.DEV.IMP.TENENCIA LHE REZAGO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S992">
            <v>0</v>
          </cell>
          <cell r="W992">
            <v>0</v>
          </cell>
          <cell r="X992">
            <v>0</v>
          </cell>
          <cell r="AA992">
            <v>0</v>
          </cell>
          <cell r="AB992">
            <v>0</v>
          </cell>
          <cell r="AE992">
            <v>955</v>
          </cell>
          <cell r="AF992">
            <v>54</v>
          </cell>
          <cell r="AG992" t="str">
            <v>ACT.E INTS.DEV.IMP.TENENCIA LHE REZAGO</v>
          </cell>
          <cell r="AH992">
            <v>0</v>
          </cell>
          <cell r="AI992">
            <v>0</v>
          </cell>
        </row>
        <row r="993">
          <cell r="A993">
            <v>95555</v>
          </cell>
          <cell r="B993" t="e">
            <v>#N/A</v>
          </cell>
          <cell r="C993" t="e">
            <v>#N/A</v>
          </cell>
          <cell r="E993">
            <v>955</v>
          </cell>
          <cell r="F993">
            <v>55</v>
          </cell>
          <cell r="G993" t="str">
            <v>APOYO TENENCIA LHE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S993">
            <v>0</v>
          </cell>
          <cell r="W993">
            <v>0</v>
          </cell>
          <cell r="X993">
            <v>0</v>
          </cell>
          <cell r="AA993">
            <v>0</v>
          </cell>
          <cell r="AB993">
            <v>0</v>
          </cell>
          <cell r="AE993">
            <v>955</v>
          </cell>
          <cell r="AF993">
            <v>55</v>
          </cell>
          <cell r="AG993" t="str">
            <v>APOYO TENENCIA LHE</v>
          </cell>
          <cell r="AH993">
            <v>0</v>
          </cell>
          <cell r="AI993">
            <v>0</v>
          </cell>
        </row>
        <row r="994">
          <cell r="A994">
            <v>95565</v>
          </cell>
          <cell r="B994" t="e">
            <v>#N/A</v>
          </cell>
          <cell r="C994" t="e">
            <v>#N/A</v>
          </cell>
          <cell r="E994">
            <v>955</v>
          </cell>
          <cell r="F994">
            <v>65</v>
          </cell>
          <cell r="G994" t="str">
            <v>SUBSIDIO IMP.SOBRE TENENCIA LHE POR ROBO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S994">
            <v>0</v>
          </cell>
          <cell r="W994">
            <v>0</v>
          </cell>
          <cell r="X994">
            <v>0</v>
          </cell>
          <cell r="AA994">
            <v>0</v>
          </cell>
          <cell r="AB994">
            <v>0</v>
          </cell>
          <cell r="AE994">
            <v>955</v>
          </cell>
          <cell r="AF994">
            <v>65</v>
          </cell>
          <cell r="AG994" t="str">
            <v>SUBSIDIO IMP.SOBRE TENENCIA LHE POR ROBO</v>
          </cell>
          <cell r="AH994">
            <v>0</v>
          </cell>
          <cell r="AI994">
            <v>0</v>
          </cell>
        </row>
        <row r="995">
          <cell r="A995">
            <v>95566</v>
          </cell>
          <cell r="B995" t="e">
            <v>#N/A</v>
          </cell>
          <cell r="C995" t="e">
            <v>#N/A</v>
          </cell>
          <cell r="E995">
            <v>955</v>
          </cell>
          <cell r="F995">
            <v>66</v>
          </cell>
          <cell r="G995" t="str">
            <v>SUBSIDIO TENENCIA LHE POR PERDIDA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S995">
            <v>0</v>
          </cell>
          <cell r="W995">
            <v>0</v>
          </cell>
          <cell r="X995">
            <v>0</v>
          </cell>
          <cell r="AA995">
            <v>0</v>
          </cell>
          <cell r="AB995">
            <v>0</v>
          </cell>
          <cell r="AE995">
            <v>955</v>
          </cell>
          <cell r="AF995">
            <v>66</v>
          </cell>
          <cell r="AG995" t="str">
            <v>SUBSIDIO TENENCIA LHE POR PERDIDA</v>
          </cell>
          <cell r="AH995">
            <v>0</v>
          </cell>
          <cell r="AI995">
            <v>0</v>
          </cell>
        </row>
        <row r="996">
          <cell r="A996">
            <v>99999</v>
          </cell>
          <cell r="B996" t="e">
            <v>#N/A</v>
          </cell>
          <cell r="C996" t="e">
            <v>#N/A</v>
          </cell>
          <cell r="D996">
            <v>99999</v>
          </cell>
          <cell r="G996" t="str">
            <v>TOTAL DEUDORES</v>
          </cell>
          <cell r="H996">
            <v>687031.03</v>
          </cell>
          <cell r="I996">
            <v>381166.16</v>
          </cell>
          <cell r="J996">
            <v>-1068197.19</v>
          </cell>
          <cell r="K996">
            <v>0</v>
          </cell>
          <cell r="L996">
            <v>1631435.27</v>
          </cell>
          <cell r="M996">
            <v>-1631435.27</v>
          </cell>
          <cell r="N996">
            <v>0</v>
          </cell>
          <cell r="O996">
            <v>0</v>
          </cell>
          <cell r="P996">
            <v>0</v>
          </cell>
          <cell r="Q996">
            <v>471180.73</v>
          </cell>
          <cell r="S996">
            <v>471180.73</v>
          </cell>
          <cell r="W996">
            <v>0</v>
          </cell>
          <cell r="X996">
            <v>471180.73</v>
          </cell>
          <cell r="AA996">
            <v>0</v>
          </cell>
          <cell r="AB996">
            <v>471180.73</v>
          </cell>
          <cell r="AE996">
            <v>0</v>
          </cell>
          <cell r="AF996">
            <v>0</v>
          </cell>
          <cell r="AG996" t="str">
            <v>TOTAL DEUDORES</v>
          </cell>
          <cell r="AH996">
            <v>471180.73</v>
          </cell>
          <cell r="AI996">
            <v>471180.73</v>
          </cell>
        </row>
        <row r="997">
          <cell r="B997" t="e">
            <v>#N/A</v>
          </cell>
          <cell r="C997" t="e">
            <v>#N/A</v>
          </cell>
          <cell r="G997" t="str">
            <v>TOTAL NO PRESUPUESTAL</v>
          </cell>
          <cell r="H997">
            <v>1500687031.03</v>
          </cell>
          <cell r="I997">
            <v>-160372840.97</v>
          </cell>
          <cell r="J997">
            <v>-170314190.06</v>
          </cell>
          <cell r="K997">
            <v>1170000000</v>
          </cell>
          <cell r="L997">
            <v>-163368564.72999999</v>
          </cell>
          <cell r="M997">
            <v>-166631435.27000001</v>
          </cell>
          <cell r="N997">
            <v>-165000000</v>
          </cell>
          <cell r="O997">
            <v>-495000000</v>
          </cell>
          <cell r="P997">
            <v>-165000000</v>
          </cell>
          <cell r="Q997">
            <v>-521424768.01999998</v>
          </cell>
          <cell r="S997">
            <v>-686424768.01999998</v>
          </cell>
          <cell r="W997">
            <v>0</v>
          </cell>
          <cell r="X997">
            <v>-11424768.019999981</v>
          </cell>
          <cell r="AA997">
            <v>1.862645149230957E-8</v>
          </cell>
          <cell r="AB997">
            <v>-11424768.02</v>
          </cell>
          <cell r="AE997">
            <v>0</v>
          </cell>
          <cell r="AF997">
            <v>0</v>
          </cell>
          <cell r="AG997" t="str">
            <v>TOTAL NO PRESUPUESTAL</v>
          </cell>
          <cell r="AH997">
            <v>-521424768.01999998</v>
          </cell>
          <cell r="AI997">
            <v>-11424768.02</v>
          </cell>
        </row>
        <row r="998">
          <cell r="B998" t="e">
            <v>#N/A</v>
          </cell>
          <cell r="C998" t="e">
            <v>#N/A</v>
          </cell>
          <cell r="G998" t="str">
            <v>TOTAL GENERAL</v>
          </cell>
          <cell r="H998">
            <v>8530059399.6599998</v>
          </cell>
          <cell r="I998">
            <v>4859511220.0900002</v>
          </cell>
          <cell r="J998">
            <v>6105304667.5799999</v>
          </cell>
          <cell r="K998">
            <v>19494875287.330002</v>
          </cell>
          <cell r="L998">
            <v>4497441580.8500004</v>
          </cell>
          <cell r="M998">
            <v>5464515993.1199999</v>
          </cell>
          <cell r="N998">
            <v>6082086151.1700001</v>
          </cell>
          <cell r="O998">
            <v>16044043725.140001</v>
          </cell>
          <cell r="P998">
            <v>5552699268.25</v>
          </cell>
          <cell r="Q998">
            <v>5577167861.25</v>
          </cell>
          <cell r="S998">
            <v>11129867129.5</v>
          </cell>
          <cell r="W998">
            <v>0</v>
          </cell>
          <cell r="X998">
            <v>46668786141.970001</v>
          </cell>
          <cell r="AA998">
            <v>0</v>
          </cell>
          <cell r="AB998">
            <v>46668786141.970001</v>
          </cell>
          <cell r="AE998">
            <v>0</v>
          </cell>
          <cell r="AF998">
            <v>0</v>
          </cell>
          <cell r="AG998" t="str">
            <v>TOTAL GENERAL</v>
          </cell>
          <cell r="AH998">
            <v>5577167861.25</v>
          </cell>
          <cell r="AI998">
            <v>46668786141.970001</v>
          </cell>
        </row>
      </sheetData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. LLegadas"/>
      <sheetName val="SumP"/>
      <sheetName val="SumA"/>
      <sheetName val="FORMATO 002"/>
      <sheetName val="Formato 001"/>
      <sheetName val="FORMATO 002 (2)"/>
      <sheetName val="datos predial"/>
      <sheetName val="FORMATO 002 (3)"/>
      <sheetName val="FORMATO 009 (3)"/>
      <sheetName val="FORMATO 009 (2)"/>
      <sheetName val="FORMATO 003"/>
      <sheetName val="FORMATO 004"/>
      <sheetName val="FORMATO 004 (2)"/>
      <sheetName val="FORMATO 005"/>
      <sheetName val="FORMATO 006"/>
      <sheetName val="FORMATO 007"/>
      <sheetName val="FORMATO 009"/>
      <sheetName val="FORMATO 008"/>
      <sheetName val="datos agua"/>
      <sheetName val="FORMATO 010"/>
      <sheetName val="FORMATO 011"/>
      <sheetName val="FORMATO 011 (2)"/>
      <sheetName val="FORMATO 012"/>
      <sheetName val="FORMATO 013"/>
      <sheetName val="FORMATO 014"/>
      <sheetName val="Compendio de nomb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2">
          <cell r="C2" t="str">
            <v>Aguascalientes</v>
          </cell>
        </row>
        <row r="3">
          <cell r="C3" t="str">
            <v>Baja California</v>
          </cell>
        </row>
        <row r="4">
          <cell r="C4" t="str">
            <v>Baja California Sur</v>
          </cell>
        </row>
        <row r="5">
          <cell r="C5" t="str">
            <v>Campeche</v>
          </cell>
        </row>
        <row r="6">
          <cell r="C6" t="str">
            <v>Chiapas</v>
          </cell>
        </row>
        <row r="7">
          <cell r="C7" t="str">
            <v>Chihuahua</v>
          </cell>
        </row>
        <row r="8">
          <cell r="C8" t="str">
            <v>Ciudad de México</v>
          </cell>
        </row>
        <row r="9">
          <cell r="C9" t="str">
            <v>Coahuila de Zaragoza</v>
          </cell>
        </row>
        <row r="10">
          <cell r="C10" t="str">
            <v>Colima</v>
          </cell>
        </row>
        <row r="11">
          <cell r="C11" t="str">
            <v>Durango</v>
          </cell>
        </row>
        <row r="12">
          <cell r="C12" t="str">
            <v>Guanajuato</v>
          </cell>
        </row>
        <row r="13">
          <cell r="C13" t="str">
            <v>Guerrero</v>
          </cell>
        </row>
        <row r="14">
          <cell r="C14" t="str">
            <v>Hidalgo</v>
          </cell>
        </row>
        <row r="15">
          <cell r="C15" t="str">
            <v>Jalisco</v>
          </cell>
        </row>
        <row r="16">
          <cell r="C16" t="str">
            <v>México</v>
          </cell>
        </row>
        <row r="17">
          <cell r="C17" t="str">
            <v>Michoacán de Ocampo</v>
          </cell>
        </row>
        <row r="18">
          <cell r="C18" t="str">
            <v>Morelos</v>
          </cell>
        </row>
        <row r="19">
          <cell r="C19" t="str">
            <v>Nayarit</v>
          </cell>
        </row>
        <row r="20">
          <cell r="C20" t="str">
            <v>Nuevo León</v>
          </cell>
        </row>
        <row r="21">
          <cell r="C21" t="str">
            <v>Oaxaca</v>
          </cell>
        </row>
        <row r="22">
          <cell r="C22" t="str">
            <v>Puebla</v>
          </cell>
        </row>
        <row r="23">
          <cell r="C23" t="str">
            <v>Querétaro</v>
          </cell>
        </row>
        <row r="24">
          <cell r="C24" t="str">
            <v>Quintana Roo</v>
          </cell>
        </row>
        <row r="25">
          <cell r="C25" t="str">
            <v>San Luis Potosí</v>
          </cell>
        </row>
        <row r="26">
          <cell r="C26" t="str">
            <v>Sinaloa</v>
          </cell>
        </row>
        <row r="27">
          <cell r="C27" t="str">
            <v>Sonora</v>
          </cell>
        </row>
        <row r="28">
          <cell r="C28" t="str">
            <v>Tabasco</v>
          </cell>
        </row>
        <row r="29">
          <cell r="C29" t="str">
            <v>Tamaulipas</v>
          </cell>
        </row>
        <row r="30">
          <cell r="C30" t="str">
            <v>Tlaxcala</v>
          </cell>
        </row>
        <row r="31">
          <cell r="C31" t="str">
            <v>Veracruz de Ignacio de la Llave</v>
          </cell>
        </row>
        <row r="32">
          <cell r="C32" t="str">
            <v>Yucatán</v>
          </cell>
        </row>
        <row r="33">
          <cell r="C33" t="str">
            <v>Zacatecas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DO. INGRESOS POR CONCEPTO ORIG"/>
      <sheetName val="(INFORMATICA)"/>
    </sheetNames>
    <sheetDataSet>
      <sheetData sheetId="0"/>
      <sheetData sheetId="1">
        <row r="1">
          <cell r="A1" t="str">
            <v>Gobierno del Estado de Nuevo León</v>
          </cell>
        </row>
        <row r="2">
          <cell r="A2" t="str">
            <v>Secretaría de Finanzas y Tesorería General del Estado</v>
          </cell>
        </row>
        <row r="3">
          <cell r="A3" t="str">
            <v>Subsecretaría de Egresos</v>
          </cell>
        </row>
        <row r="4">
          <cell r="A4" t="str">
            <v>Dirección de Contabilidad y Cuenta Pública</v>
          </cell>
        </row>
        <row r="5">
          <cell r="A5" t="str">
            <v>Estado de Ingresos del 1o. de Enero al 31 de Julio del 2006</v>
          </cell>
        </row>
        <row r="7">
          <cell r="A7" t="str">
            <v>Cifras en pesos</v>
          </cell>
        </row>
        <row r="8">
          <cell r="A8" t="str">
            <v xml:space="preserve">Numero </v>
          </cell>
          <cell r="C8" t="str">
            <v>Recaudación</v>
          </cell>
        </row>
        <row r="9">
          <cell r="A9" t="str">
            <v>de Cuenta</v>
          </cell>
          <cell r="B9" t="str">
            <v>Concepto</v>
          </cell>
          <cell r="C9" t="str">
            <v>Mensual</v>
          </cell>
          <cell r="D9" t="str">
            <v>Acumulada</v>
          </cell>
        </row>
        <row r="11">
          <cell r="B11" t="str">
            <v>I  M  P  U  E  S  T  O  S</v>
          </cell>
        </row>
        <row r="13">
          <cell r="B13" t="str">
            <v>IMPUESTO SOBRE NOMINAS</v>
          </cell>
          <cell r="C13" t="str">
            <v xml:space="preserve"> </v>
          </cell>
        </row>
        <row r="15">
          <cell r="A15">
            <v>12500</v>
          </cell>
          <cell r="B15" t="str">
            <v>S O B R E   N O M I N A S</v>
          </cell>
          <cell r="C15">
            <v>148394406.55000001</v>
          </cell>
          <cell r="D15">
            <v>1114849856.0699999</v>
          </cell>
        </row>
        <row r="16">
          <cell r="A16">
            <v>12501</v>
          </cell>
          <cell r="B16" t="str">
            <v>CONVENIOS DE NOMINAS</v>
          </cell>
          <cell r="C16">
            <v>0</v>
          </cell>
          <cell r="D16">
            <v>79628.17</v>
          </cell>
        </row>
        <row r="17">
          <cell r="A17">
            <v>12502</v>
          </cell>
          <cell r="B17" t="str">
            <v>I.S.N. ACTOS DE FISCALIZACION</v>
          </cell>
          <cell r="C17">
            <v>158846.57999999999</v>
          </cell>
          <cell r="D17">
            <v>1783729.33</v>
          </cell>
        </row>
        <row r="18">
          <cell r="A18">
            <v>12503</v>
          </cell>
          <cell r="B18" t="str">
            <v>ACTUALIZACION DE ISN ACTOS FISCALIZACION</v>
          </cell>
          <cell r="C18">
            <v>12886</v>
          </cell>
          <cell r="D18">
            <v>100635.76</v>
          </cell>
        </row>
        <row r="19">
          <cell r="A19">
            <v>12504</v>
          </cell>
          <cell r="B19" t="str">
            <v>ACTUALIZACION DE I.S.N.</v>
          </cell>
          <cell r="C19">
            <v>118205.33</v>
          </cell>
          <cell r="D19">
            <v>686072.66</v>
          </cell>
        </row>
        <row r="20">
          <cell r="A20">
            <v>13001</v>
          </cell>
          <cell r="B20" t="str">
            <v>DEV.IMPTO.SOBRE NOMINA</v>
          </cell>
          <cell r="C20">
            <v>0</v>
          </cell>
          <cell r="D20">
            <v>-1373.97</v>
          </cell>
        </row>
        <row r="21">
          <cell r="A21">
            <v>13004</v>
          </cell>
          <cell r="B21" t="str">
            <v>ACT.E INTS.POR DEV.IMP.S/NOMINA</v>
          </cell>
          <cell r="C21">
            <v>0</v>
          </cell>
          <cell r="D21">
            <v>-216.35</v>
          </cell>
        </row>
        <row r="23">
          <cell r="A23" t="str">
            <v>SOBRE NÓMINAS</v>
          </cell>
          <cell r="B23" t="str">
            <v>TOTAL IMPUESTO SOBRE NOMINAS</v>
          </cell>
          <cell r="C23">
            <v>148684344.46000004</v>
          </cell>
          <cell r="D23">
            <v>1117498331.6700001</v>
          </cell>
        </row>
        <row r="25">
          <cell r="B25" t="str">
            <v>IMPUESTO SOBRE HOSPEDAJE</v>
          </cell>
        </row>
        <row r="26">
          <cell r="C26" t="str">
            <v xml:space="preserve"> </v>
          </cell>
        </row>
        <row r="27">
          <cell r="A27">
            <v>12600</v>
          </cell>
          <cell r="B27" t="str">
            <v>IMPUESTO SOBRE HOSPEDAJE</v>
          </cell>
          <cell r="C27">
            <v>2705333.82</v>
          </cell>
          <cell r="D27">
            <v>18896850.920000002</v>
          </cell>
        </row>
        <row r="28">
          <cell r="A28">
            <v>12603</v>
          </cell>
          <cell r="B28" t="str">
            <v>ACTUALIZACION IMP.SOBRE HOSPEDAJE</v>
          </cell>
          <cell r="C28">
            <v>132.41</v>
          </cell>
          <cell r="D28">
            <v>3522.9</v>
          </cell>
        </row>
        <row r="30">
          <cell r="A30" t="str">
            <v>SOBRE HOSPEDAJE</v>
          </cell>
          <cell r="B30" t="str">
            <v>TOTAL IMPUESTO SOBRE HOSPEDAJE</v>
          </cell>
          <cell r="C30">
            <v>2705466.23</v>
          </cell>
          <cell r="D30">
            <v>18900373.82</v>
          </cell>
        </row>
        <row r="32">
          <cell r="B32" t="str">
            <v>IMPUESTO POR OBTENCION DE PREMIOS</v>
          </cell>
        </row>
        <row r="34">
          <cell r="A34">
            <v>12700</v>
          </cell>
          <cell r="B34" t="str">
            <v>IMPUESTO POR OBTENCION DE PREMIOS</v>
          </cell>
          <cell r="C34">
            <v>2492998.09</v>
          </cell>
          <cell r="D34">
            <v>9662222.9000000004</v>
          </cell>
        </row>
        <row r="36">
          <cell r="A36" t="str">
            <v>POR OBTENCIÓN DE PREMIOS</v>
          </cell>
          <cell r="B36" t="str">
            <v>TOTAL IMPUESTO POR OBTENCION DE PREMIOS</v>
          </cell>
          <cell r="C36">
            <v>2492998.09</v>
          </cell>
          <cell r="D36">
            <v>9662222.9000000004</v>
          </cell>
        </row>
        <row r="38">
          <cell r="B38" t="str">
            <v xml:space="preserve">IMPUESTO SOBRE TRANSMISION DE PROPIEDAD DE VEHICULOS AUTOMOTORES USADOS </v>
          </cell>
        </row>
        <row r="40">
          <cell r="A40">
            <v>12900</v>
          </cell>
          <cell r="B40" t="str">
            <v>IMP.SOBRE TRANS.DE PROP.DE VEH.AUT.USADO</v>
          </cell>
          <cell r="C40">
            <v>12771062.25</v>
          </cell>
          <cell r="D40">
            <v>106896863.73</v>
          </cell>
        </row>
        <row r="41">
          <cell r="A41">
            <v>12901</v>
          </cell>
          <cell r="B41" t="str">
            <v>IMP.DE TRANSM.POR REQUERIMIENTO</v>
          </cell>
          <cell r="C41">
            <v>0</v>
          </cell>
          <cell r="D41">
            <v>1047.48</v>
          </cell>
        </row>
        <row r="42">
          <cell r="A42">
            <v>13005</v>
          </cell>
          <cell r="B42" t="str">
            <v>ACT.E INTS.POR DEV.IMP.S/TRANS.VEH.USADO</v>
          </cell>
          <cell r="C42">
            <v>0</v>
          </cell>
          <cell r="D42">
            <v>-369.6</v>
          </cell>
        </row>
        <row r="43">
          <cell r="A43">
            <v>13010</v>
          </cell>
          <cell r="B43" t="str">
            <v>DEV.IMP.S/TRANS.PROP.VEH.USADOS</v>
          </cell>
          <cell r="C43">
            <v>0</v>
          </cell>
          <cell r="D43">
            <v>-34170.800000000003</v>
          </cell>
        </row>
        <row r="45">
          <cell r="A45" t="str">
            <v>SOBRE TRANSMISIÓN DE PROPIEDAD DE VEHÍCULOS AUTOMOTORES USADOS</v>
          </cell>
          <cell r="B45" t="str">
            <v xml:space="preserve">TOTAL IMPUESTO SOBRE TRANSMISION DE PROPIEDAD DE VEHICULOS AUTOMOTORES USADOS </v>
          </cell>
          <cell r="C45">
            <v>12771062.25</v>
          </cell>
          <cell r="D45">
            <v>106863370.81000002</v>
          </cell>
        </row>
        <row r="47">
          <cell r="B47" t="str">
            <v>TOTAL IMPUESTOS</v>
          </cell>
          <cell r="C47">
            <v>166653871.03000003</v>
          </cell>
          <cell r="D47">
            <v>1252924299.2</v>
          </cell>
        </row>
        <row r="49">
          <cell r="B49" t="str">
            <v>D  E  R  E  C  H  O  S</v>
          </cell>
        </row>
        <row r="51">
          <cell r="B51" t="str">
            <v>SECRETARIA DE EDUCACION</v>
          </cell>
        </row>
        <row r="53">
          <cell r="A53">
            <v>20201</v>
          </cell>
          <cell r="B53" t="str">
            <v>SERVICIOS DE CERTIFICACION DE FIRMAS</v>
          </cell>
          <cell r="C53">
            <v>24910</v>
          </cell>
          <cell r="D53">
            <v>33488</v>
          </cell>
        </row>
        <row r="54">
          <cell r="A54">
            <v>20202</v>
          </cell>
          <cell r="B54" t="str">
            <v>EXPEDICION DE CERTIFICADOS DE PRIMARIA</v>
          </cell>
          <cell r="C54">
            <v>18384</v>
          </cell>
          <cell r="D54">
            <v>89544</v>
          </cell>
        </row>
        <row r="55">
          <cell r="A55">
            <v>20203</v>
          </cell>
          <cell r="B55" t="str">
            <v>EXPEDICION DE CERTIFICADOS DE SECUNDARIA</v>
          </cell>
          <cell r="C55">
            <v>32970</v>
          </cell>
          <cell r="D55">
            <v>191102.64</v>
          </cell>
        </row>
        <row r="56">
          <cell r="A56">
            <v>20204</v>
          </cell>
          <cell r="B56" t="str">
            <v>EXPEDICION DE OTROS CERTIFICADOS</v>
          </cell>
          <cell r="C56">
            <v>27773</v>
          </cell>
          <cell r="D56">
            <v>44080</v>
          </cell>
        </row>
        <row r="57">
          <cell r="A57">
            <v>20205</v>
          </cell>
          <cell r="B57" t="str">
            <v>LEGALIZACION DE CERTIFICADOS Y TITULOS</v>
          </cell>
          <cell r="C57">
            <v>1062358.5</v>
          </cell>
          <cell r="D57">
            <v>5589058.5</v>
          </cell>
        </row>
        <row r="58">
          <cell r="A58">
            <v>20207</v>
          </cell>
          <cell r="B58" t="str">
            <v>OTROS SERVICIOS DE EDUCACION</v>
          </cell>
          <cell r="C58">
            <v>98699</v>
          </cell>
          <cell r="D58">
            <v>650293</v>
          </cell>
        </row>
        <row r="59">
          <cell r="A59">
            <v>20208</v>
          </cell>
          <cell r="B59" t="str">
            <v>SUBSIDIOS SERVICIOS DE EDUCACION</v>
          </cell>
          <cell r="C59">
            <v>-30616</v>
          </cell>
          <cell r="D59">
            <v>-272449</v>
          </cell>
        </row>
        <row r="61">
          <cell r="A61" t="str">
            <v>SERVICIOS PRESTADOS POR LA SECRETARÍA DE EDUCACIÓN</v>
          </cell>
          <cell r="B61" t="str">
            <v>TOTAL SERVICIOS PRESTADOS POR LA SECRETARIA DE EDUCACION</v>
          </cell>
          <cell r="C61">
            <v>1234478.5</v>
          </cell>
          <cell r="D61">
            <v>6325117.1399999997</v>
          </cell>
        </row>
        <row r="63">
          <cell r="B63" t="str">
            <v>SECRETARIA DE SEGURIDAD PUBLICA</v>
          </cell>
        </row>
        <row r="65">
          <cell r="A65">
            <v>20300</v>
          </cell>
          <cell r="B65" t="str">
            <v>SERVICIOS DE VIGILANCIA</v>
          </cell>
          <cell r="C65">
            <v>87927.27</v>
          </cell>
          <cell r="D65">
            <v>876262.61</v>
          </cell>
        </row>
        <row r="67">
          <cell r="A67" t="str">
            <v>POR SERVICIOS PRESTADOS POR DIVERSAS DEPENDENCIAS</v>
          </cell>
          <cell r="B67" t="str">
            <v>TOTAL SERVICIOS PRESTADOS POR SECRETARIA DE SEGURIDAD PUBLICA</v>
          </cell>
          <cell r="C67">
            <v>87927.27</v>
          </cell>
          <cell r="D67">
            <v>876262.61</v>
          </cell>
        </row>
        <row r="69">
          <cell r="B69" t="str">
            <v>SECRETARIA DE FINANZAS Y TESORERIA GENERAL DEL ESTADO</v>
          </cell>
        </row>
        <row r="71">
          <cell r="B71" t="str">
            <v xml:space="preserve">SERVICIOS CATASTRALES </v>
          </cell>
        </row>
        <row r="73">
          <cell r="A73">
            <v>20410</v>
          </cell>
          <cell r="B73" t="str">
            <v>CAMBIO DE PROYECTO DE CONSTRUCCION</v>
          </cell>
          <cell r="C73">
            <v>1416</v>
          </cell>
          <cell r="D73">
            <v>34426</v>
          </cell>
        </row>
        <row r="74">
          <cell r="A74">
            <v>20411</v>
          </cell>
          <cell r="B74" t="str">
            <v>INFORMATIVO DE VALOR CATASTRAL</v>
          </cell>
          <cell r="C74">
            <v>1449748</v>
          </cell>
          <cell r="D74">
            <v>9602303</v>
          </cell>
        </row>
        <row r="75">
          <cell r="A75">
            <v>20412</v>
          </cell>
          <cell r="B75" t="str">
            <v>AVALUO DE LA SEDUE</v>
          </cell>
          <cell r="C75">
            <v>5546</v>
          </cell>
          <cell r="D75">
            <v>40120</v>
          </cell>
        </row>
        <row r="76">
          <cell r="A76">
            <v>20413</v>
          </cell>
          <cell r="B76" t="str">
            <v>AVALUO CATASTRAL</v>
          </cell>
          <cell r="C76">
            <v>49585</v>
          </cell>
          <cell r="D76">
            <v>378996</v>
          </cell>
        </row>
        <row r="77">
          <cell r="A77">
            <v>20414</v>
          </cell>
          <cell r="B77" t="str">
            <v>CERTIFICACION DE NO INSCRIPCION CATASTRA</v>
          </cell>
          <cell r="C77">
            <v>7992</v>
          </cell>
          <cell r="D77">
            <v>84792</v>
          </cell>
        </row>
        <row r="78">
          <cell r="A78">
            <v>20415</v>
          </cell>
          <cell r="B78" t="str">
            <v>CERTIFICACIONES</v>
          </cell>
          <cell r="C78">
            <v>3196</v>
          </cell>
          <cell r="D78">
            <v>33273</v>
          </cell>
        </row>
        <row r="79">
          <cell r="A79">
            <v>20416</v>
          </cell>
          <cell r="B79" t="str">
            <v>ACLARACIONES</v>
          </cell>
          <cell r="C79">
            <v>2397</v>
          </cell>
          <cell r="D79">
            <v>17343</v>
          </cell>
        </row>
        <row r="80">
          <cell r="A80">
            <v>20417</v>
          </cell>
          <cell r="B80" t="str">
            <v>INFORMACION Y UBICACION DE PREDIOS</v>
          </cell>
          <cell r="C80">
            <v>47</v>
          </cell>
          <cell r="D80">
            <v>1505</v>
          </cell>
        </row>
        <row r="81">
          <cell r="A81">
            <v>20418</v>
          </cell>
          <cell r="B81" t="str">
            <v>RECTIFICACIONES</v>
          </cell>
          <cell r="C81">
            <v>4136</v>
          </cell>
          <cell r="D81">
            <v>28764</v>
          </cell>
        </row>
        <row r="82">
          <cell r="A82">
            <v>20419</v>
          </cell>
          <cell r="B82" t="str">
            <v>PLANOS DE NUEVAS CONSTRUCCIONES</v>
          </cell>
          <cell r="C82">
            <v>2977578</v>
          </cell>
          <cell r="D82">
            <v>22954173.300000001</v>
          </cell>
        </row>
        <row r="83">
          <cell r="A83">
            <v>20420</v>
          </cell>
          <cell r="B83" t="str">
            <v>REGULARIZACION DE CONSTRUCCIONES</v>
          </cell>
          <cell r="C83">
            <v>472105</v>
          </cell>
          <cell r="D83">
            <v>4522217</v>
          </cell>
        </row>
        <row r="84">
          <cell r="A84">
            <v>20421</v>
          </cell>
          <cell r="B84" t="str">
            <v>PLANO DE FRACCIONAMIENTO</v>
          </cell>
          <cell r="C84">
            <v>404539</v>
          </cell>
          <cell r="D84">
            <v>2113477</v>
          </cell>
        </row>
        <row r="85">
          <cell r="A85">
            <v>20422</v>
          </cell>
          <cell r="B85" t="str">
            <v>SUBDIVISIONES Y FUSIONES</v>
          </cell>
          <cell r="C85">
            <v>29478</v>
          </cell>
          <cell r="D85">
            <v>165127</v>
          </cell>
        </row>
        <row r="86">
          <cell r="A86">
            <v>20423</v>
          </cell>
          <cell r="B86" t="str">
            <v>DESGLOSES</v>
          </cell>
          <cell r="C86">
            <v>2491</v>
          </cell>
          <cell r="D86">
            <v>9636</v>
          </cell>
        </row>
        <row r="87">
          <cell r="A87">
            <v>20424</v>
          </cell>
          <cell r="B87" t="str">
            <v>RELOTIFICACIONES</v>
          </cell>
          <cell r="C87">
            <v>660</v>
          </cell>
          <cell r="D87">
            <v>34189</v>
          </cell>
        </row>
        <row r="88">
          <cell r="A88">
            <v>20425</v>
          </cell>
          <cell r="B88" t="str">
            <v>RESELLOS</v>
          </cell>
          <cell r="C88">
            <v>2774</v>
          </cell>
          <cell r="D88">
            <v>67776</v>
          </cell>
        </row>
        <row r="89">
          <cell r="A89">
            <v>20426</v>
          </cell>
          <cell r="B89" t="str">
            <v>ALTAS</v>
          </cell>
          <cell r="C89">
            <v>11609</v>
          </cell>
          <cell r="D89">
            <v>50572</v>
          </cell>
        </row>
        <row r="90">
          <cell r="A90">
            <v>20427</v>
          </cell>
          <cell r="B90" t="str">
            <v>OTROS</v>
          </cell>
          <cell r="C90">
            <v>6911</v>
          </cell>
          <cell r="D90">
            <v>31359</v>
          </cell>
        </row>
        <row r="91">
          <cell r="A91">
            <v>20428</v>
          </cell>
          <cell r="B91" t="str">
            <v>CONDOMINIO</v>
          </cell>
          <cell r="C91">
            <v>7499</v>
          </cell>
          <cell r="D91">
            <v>48578</v>
          </cell>
        </row>
        <row r="92">
          <cell r="A92">
            <v>20429</v>
          </cell>
          <cell r="B92" t="str">
            <v>NUMERACION</v>
          </cell>
          <cell r="C92">
            <v>1652</v>
          </cell>
          <cell r="D92">
            <v>12744</v>
          </cell>
        </row>
        <row r="93">
          <cell r="A93">
            <v>20430</v>
          </cell>
          <cell r="B93" t="str">
            <v>BAJA DE CONSTRUCCION</v>
          </cell>
          <cell r="C93">
            <v>13066</v>
          </cell>
          <cell r="D93">
            <v>37208</v>
          </cell>
        </row>
        <row r="94">
          <cell r="A94">
            <v>20431</v>
          </cell>
          <cell r="B94" t="str">
            <v>COPIAS DE PLANOS</v>
          </cell>
          <cell r="C94">
            <v>44580</v>
          </cell>
          <cell r="D94">
            <v>318918</v>
          </cell>
        </row>
        <row r="95">
          <cell r="A95">
            <v>20461</v>
          </cell>
          <cell r="B95" t="str">
            <v>SUBSIDIOS INFORMATIVO DE VALOR CATASTRAL</v>
          </cell>
          <cell r="C95">
            <v>-506800</v>
          </cell>
          <cell r="D95">
            <v>-2977968</v>
          </cell>
        </row>
        <row r="96">
          <cell r="A96">
            <v>20463</v>
          </cell>
          <cell r="B96" t="str">
            <v>SUBSIDIOS AVALUO CATASTRAL</v>
          </cell>
          <cell r="C96">
            <v>-360</v>
          </cell>
          <cell r="D96">
            <v>-11205</v>
          </cell>
        </row>
        <row r="97">
          <cell r="A97">
            <v>20465</v>
          </cell>
          <cell r="B97" t="str">
            <v>SUBSIDIOS CERTIFICACIONES</v>
          </cell>
          <cell r="C97">
            <v>-89</v>
          </cell>
          <cell r="D97">
            <v>-89</v>
          </cell>
        </row>
        <row r="98">
          <cell r="A98">
            <v>20468</v>
          </cell>
          <cell r="B98" t="str">
            <v>SUBSIDIOS RECTIFICACIONES</v>
          </cell>
          <cell r="C98">
            <v>0</v>
          </cell>
          <cell r="D98">
            <v>-360</v>
          </cell>
        </row>
        <row r="99">
          <cell r="A99">
            <v>20469</v>
          </cell>
          <cell r="B99" t="str">
            <v>SUBSIDIOS PLANOS DE NUEVAS CONSTRUCC</v>
          </cell>
          <cell r="C99">
            <v>-298476</v>
          </cell>
          <cell r="D99">
            <v>-1691716</v>
          </cell>
        </row>
        <row r="100">
          <cell r="A100">
            <v>20470</v>
          </cell>
          <cell r="B100" t="str">
            <v>SUBSIDIOS REGULARIZACION DE CONSTRUCC</v>
          </cell>
          <cell r="C100">
            <v>-824</v>
          </cell>
          <cell r="D100">
            <v>-2702</v>
          </cell>
        </row>
        <row r="101">
          <cell r="A101">
            <v>20471</v>
          </cell>
          <cell r="B101" t="str">
            <v>SUBSIDIOS PLANO DE FRACCIONAMIENTO</v>
          </cell>
          <cell r="C101">
            <v>-15278</v>
          </cell>
          <cell r="D101">
            <v>-391389</v>
          </cell>
        </row>
        <row r="102">
          <cell r="A102">
            <v>20472</v>
          </cell>
          <cell r="B102" t="str">
            <v>SUBSIDIOS SUBDIVISIONES Y FUSIONES</v>
          </cell>
          <cell r="C102">
            <v>-581</v>
          </cell>
          <cell r="D102">
            <v>-1518</v>
          </cell>
        </row>
        <row r="103">
          <cell r="A103">
            <v>20473</v>
          </cell>
          <cell r="B103" t="str">
            <v>SUBSIDIOS DESGLOSES</v>
          </cell>
          <cell r="C103">
            <v>0</v>
          </cell>
          <cell r="D103">
            <v>-1</v>
          </cell>
        </row>
        <row r="104">
          <cell r="A104">
            <v>20474</v>
          </cell>
          <cell r="B104" t="str">
            <v>SUBSIDIOS RELOTIFICACIONES</v>
          </cell>
          <cell r="C104">
            <v>-89</v>
          </cell>
          <cell r="D104">
            <v>-9989</v>
          </cell>
        </row>
        <row r="105">
          <cell r="A105">
            <v>20476</v>
          </cell>
          <cell r="B105" t="str">
            <v>SUBSIDIOS ALTAS</v>
          </cell>
          <cell r="C105">
            <v>0</v>
          </cell>
          <cell r="D105">
            <v>-404</v>
          </cell>
        </row>
        <row r="106">
          <cell r="A106">
            <v>20477</v>
          </cell>
          <cell r="B106" t="str">
            <v>SUBSIDIOS OTROS</v>
          </cell>
          <cell r="C106">
            <v>-3662</v>
          </cell>
          <cell r="D106">
            <v>-8792</v>
          </cell>
        </row>
        <row r="107">
          <cell r="A107">
            <v>20478</v>
          </cell>
          <cell r="B107" t="str">
            <v>SUBSIDIOS CONDOMINIO</v>
          </cell>
          <cell r="C107">
            <v>-180</v>
          </cell>
          <cell r="D107">
            <v>-180</v>
          </cell>
        </row>
        <row r="108">
          <cell r="A108">
            <v>20479</v>
          </cell>
          <cell r="B108" t="str">
            <v>SUBSIDIOS NUMERACION</v>
          </cell>
          <cell r="C108">
            <v>0</v>
          </cell>
          <cell r="D108">
            <v>-2464</v>
          </cell>
        </row>
        <row r="109">
          <cell r="A109">
            <v>20481</v>
          </cell>
          <cell r="B109" t="str">
            <v>SUBSIDIOS COPIAS DE PLANOS</v>
          </cell>
          <cell r="C109">
            <v>-2990</v>
          </cell>
          <cell r="D109">
            <v>-11358</v>
          </cell>
        </row>
        <row r="111">
          <cell r="B111" t="str">
            <v xml:space="preserve">TOTAL SERVICIOS CATASTRALES </v>
          </cell>
          <cell r="C111">
            <v>4669676</v>
          </cell>
          <cell r="D111">
            <v>35477361.299999997</v>
          </cell>
        </row>
        <row r="113">
          <cell r="B113" t="str">
            <v>SERVICIOS DE CONTROL VEHICULAR</v>
          </cell>
        </row>
        <row r="115">
          <cell r="A115">
            <v>23001</v>
          </cell>
          <cell r="B115" t="str">
            <v>EXPEDICION O REFRENDO DE LA CONCESION</v>
          </cell>
          <cell r="C115">
            <v>0</v>
          </cell>
          <cell r="D115">
            <v>472</v>
          </cell>
        </row>
        <row r="116">
          <cell r="A116">
            <v>23002</v>
          </cell>
          <cell r="B116" t="str">
            <v>TRAMITE DE CESION DE DER.DE LA CONCESION</v>
          </cell>
          <cell r="C116">
            <v>326583</v>
          </cell>
          <cell r="D116">
            <v>2012553</v>
          </cell>
        </row>
        <row r="117">
          <cell r="A117">
            <v>23004</v>
          </cell>
          <cell r="B117" t="str">
            <v>CAMBIO DE VEHICULO OBJ.DE LA CONCESION</v>
          </cell>
          <cell r="C117">
            <v>111392</v>
          </cell>
          <cell r="D117">
            <v>1082059</v>
          </cell>
        </row>
        <row r="118">
          <cell r="A118">
            <v>27903</v>
          </cell>
          <cell r="B118" t="str">
            <v>DEV. CONTROL VEHICULAR</v>
          </cell>
          <cell r="C118">
            <v>0</v>
          </cell>
          <cell r="D118">
            <v>-29307</v>
          </cell>
        </row>
        <row r="120">
          <cell r="B120" t="str">
            <v>TOTAL SERVICIOS DE CONTROL VEHICULAR</v>
          </cell>
          <cell r="C120">
            <v>437975</v>
          </cell>
          <cell r="D120">
            <v>3065777</v>
          </cell>
        </row>
        <row r="122">
          <cell r="A122" t="str">
            <v>SERVICIOS PRESTADOS POR LA SECRETARÍA DE FINANZAS Y TESORERÍA GENERAL DEL ESTADO</v>
          </cell>
          <cell r="B122" t="str">
            <v>TOTAL SERVICIOS PRESTADOS POR LA SECRETARIA DE FINANZAS Y TESORERIA GENERAL DEL ESTADO</v>
          </cell>
          <cell r="C122">
            <v>5107651</v>
          </cell>
          <cell r="D122">
            <v>38543138.299999997</v>
          </cell>
        </row>
        <row r="124">
          <cell r="B124" t="str">
            <v>SECRETARIA DE DESARROLLO URBANO Y OBRAS PUBLICAS</v>
          </cell>
        </row>
        <row r="126">
          <cell r="B126" t="str">
            <v>INCORPORACION DE REDES DE AGUA</v>
          </cell>
        </row>
        <row r="128">
          <cell r="A128">
            <v>20600</v>
          </cell>
          <cell r="B128" t="str">
            <v>INCORPORACION DE REDES DE AGUA Y DRENAJE</v>
          </cell>
          <cell r="C128">
            <v>1988810.23</v>
          </cell>
          <cell r="D128">
            <v>8125134.3499999996</v>
          </cell>
        </row>
        <row r="129">
          <cell r="A129">
            <v>20606</v>
          </cell>
          <cell r="B129" t="str">
            <v>SUBSIDIO INCORP REDES DE AGUA Y DRENAJE</v>
          </cell>
          <cell r="C129">
            <v>0</v>
          </cell>
          <cell r="D129">
            <v>495</v>
          </cell>
        </row>
        <row r="131">
          <cell r="A131">
            <v>2</v>
          </cell>
          <cell r="B131" t="str">
            <v>TOTAL SERVICIOS PRESTADOS POR LA SECRETARIA DE DESARROLLO URBANO Y OBRAS PUBLICAS</v>
          </cell>
          <cell r="C131">
            <v>1988810.23</v>
          </cell>
          <cell r="D131">
            <v>8125629.3499999996</v>
          </cell>
        </row>
        <row r="133">
          <cell r="B133" t="str">
            <v>SECRETARIA GENERAL DE GOBIERNO</v>
          </cell>
        </row>
        <row r="135">
          <cell r="B135" t="str">
            <v>SERVICIOS PERIODICO OFICIAL</v>
          </cell>
        </row>
        <row r="137">
          <cell r="A137">
            <v>20700</v>
          </cell>
          <cell r="B137" t="str">
            <v>INSERCIONES EN EL PERIODICO OFICIAL</v>
          </cell>
          <cell r="C137">
            <v>124716</v>
          </cell>
          <cell r="D137">
            <v>882307</v>
          </cell>
        </row>
        <row r="138">
          <cell r="A138">
            <v>20705</v>
          </cell>
          <cell r="B138" t="str">
            <v>SUBSIDIO INSERCIONES PERIODICO OFICIAL</v>
          </cell>
          <cell r="C138">
            <v>-6669</v>
          </cell>
          <cell r="D138">
            <v>-19482</v>
          </cell>
        </row>
        <row r="140">
          <cell r="B140" t="str">
            <v>TOTAL SERVICIOS PERIODICO OFICIAL</v>
          </cell>
          <cell r="C140">
            <v>118047</v>
          </cell>
          <cell r="D140">
            <v>862825</v>
          </cell>
        </row>
        <row r="142">
          <cell r="B142" t="str">
            <v>SERVICIOS DE REGISTRO CIVIL</v>
          </cell>
        </row>
        <row r="144">
          <cell r="A144">
            <v>20801</v>
          </cell>
          <cell r="B144" t="str">
            <v>ACTAS DE NACIMIENTO</v>
          </cell>
          <cell r="C144">
            <v>342265</v>
          </cell>
          <cell r="D144">
            <v>2343896</v>
          </cell>
        </row>
        <row r="145">
          <cell r="A145">
            <v>20802</v>
          </cell>
          <cell r="B145" t="str">
            <v>ACTAS DE RECONOCIMIENTO DE HIJOS</v>
          </cell>
          <cell r="C145">
            <v>6202</v>
          </cell>
          <cell r="D145">
            <v>36071</v>
          </cell>
        </row>
        <row r="146">
          <cell r="A146">
            <v>20803</v>
          </cell>
          <cell r="B146" t="str">
            <v>ACTAS DE ADOPCION O TUTELA</v>
          </cell>
          <cell r="C146">
            <v>517</v>
          </cell>
          <cell r="D146">
            <v>5696</v>
          </cell>
        </row>
        <row r="147">
          <cell r="A147">
            <v>20804</v>
          </cell>
          <cell r="B147" t="str">
            <v>ACTAS DE DEFUNCION</v>
          </cell>
          <cell r="C147">
            <v>65916</v>
          </cell>
          <cell r="D147">
            <v>544169</v>
          </cell>
        </row>
        <row r="148">
          <cell r="A148">
            <v>20805</v>
          </cell>
          <cell r="B148" t="str">
            <v>ACTAS DE MATRIMONIO EN OFICIALIA</v>
          </cell>
          <cell r="C148">
            <v>188541</v>
          </cell>
          <cell r="D148">
            <v>1204733</v>
          </cell>
        </row>
        <row r="149">
          <cell r="A149">
            <v>20806</v>
          </cell>
          <cell r="B149" t="str">
            <v>ACTAS DE MATRIMONIO A DOMICILIO</v>
          </cell>
          <cell r="C149">
            <v>702551</v>
          </cell>
          <cell r="D149">
            <v>4453803</v>
          </cell>
        </row>
        <row r="150">
          <cell r="A150">
            <v>20807</v>
          </cell>
          <cell r="B150" t="str">
            <v>ACTAS DE DIVORCIO</v>
          </cell>
          <cell r="C150">
            <v>137843</v>
          </cell>
          <cell r="D150">
            <v>939734</v>
          </cell>
        </row>
        <row r="151">
          <cell r="A151">
            <v>20808</v>
          </cell>
          <cell r="B151" t="str">
            <v>COPIAS CERTIFICADAS</v>
          </cell>
          <cell r="C151">
            <v>1953762</v>
          </cell>
          <cell r="D151">
            <v>11792101</v>
          </cell>
        </row>
        <row r="152">
          <cell r="A152">
            <v>20809</v>
          </cell>
          <cell r="B152" t="str">
            <v>ANOTACIONES MARGINALES</v>
          </cell>
          <cell r="C152">
            <v>1570546</v>
          </cell>
          <cell r="D152">
            <v>10779801</v>
          </cell>
        </row>
        <row r="153">
          <cell r="A153">
            <v>20822</v>
          </cell>
          <cell r="B153" t="str">
            <v>COPIAS CERTIFICADAS DIRECCION</v>
          </cell>
          <cell r="C153">
            <v>2061922</v>
          </cell>
          <cell r="D153">
            <v>12687712</v>
          </cell>
        </row>
        <row r="154">
          <cell r="A154">
            <v>20823</v>
          </cell>
          <cell r="B154" t="str">
            <v>JUICIOS DE ACLARACION</v>
          </cell>
          <cell r="C154">
            <v>59514</v>
          </cell>
          <cell r="D154">
            <v>383109</v>
          </cell>
        </row>
        <row r="155">
          <cell r="A155">
            <v>20824</v>
          </cell>
          <cell r="B155" t="str">
            <v>JUICIOS DE RECTIFICACION</v>
          </cell>
          <cell r="C155">
            <v>455</v>
          </cell>
          <cell r="D155">
            <v>1182</v>
          </cell>
        </row>
        <row r="156">
          <cell r="A156">
            <v>20825</v>
          </cell>
          <cell r="B156" t="str">
            <v>LOCALIZACIONES,SOLTERIAS E INEXISTENCIAS</v>
          </cell>
          <cell r="C156">
            <v>68971</v>
          </cell>
          <cell r="D156">
            <v>442059</v>
          </cell>
        </row>
        <row r="157">
          <cell r="A157">
            <v>20826</v>
          </cell>
          <cell r="B157" t="str">
            <v>COPIAS DE ACTAS DE OTROS ESTADOS</v>
          </cell>
          <cell r="C157">
            <v>36582</v>
          </cell>
          <cell r="D157">
            <v>212024</v>
          </cell>
        </row>
        <row r="158">
          <cell r="A158">
            <v>20827</v>
          </cell>
          <cell r="B158" t="str">
            <v>ANOTACIONES MARGINALES</v>
          </cell>
          <cell r="C158">
            <v>171390</v>
          </cell>
          <cell r="D158">
            <v>1029906</v>
          </cell>
        </row>
        <row r="159">
          <cell r="A159">
            <v>20831</v>
          </cell>
          <cell r="B159" t="str">
            <v>MODULOS EN TESORERIA</v>
          </cell>
          <cell r="C159">
            <v>7140</v>
          </cell>
          <cell r="D159">
            <v>47582</v>
          </cell>
        </row>
        <row r="160">
          <cell r="A160">
            <v>20833</v>
          </cell>
          <cell r="B160" t="str">
            <v>COPIAS CERTIFICADAS EN BRIGADAS</v>
          </cell>
          <cell r="C160">
            <v>705824</v>
          </cell>
          <cell r="D160">
            <v>4476248</v>
          </cell>
        </row>
        <row r="161">
          <cell r="A161">
            <v>20834</v>
          </cell>
          <cell r="B161" t="str">
            <v>JUICIOS DIVERSOS EN BRIGADAS</v>
          </cell>
          <cell r="C161">
            <v>13013</v>
          </cell>
          <cell r="D161">
            <v>62699</v>
          </cell>
        </row>
        <row r="162">
          <cell r="A162">
            <v>20835</v>
          </cell>
          <cell r="B162" t="str">
            <v>SUBSIDIOS SERVICIO REGISTRO CIVIL</v>
          </cell>
          <cell r="C162">
            <v>-788248</v>
          </cell>
          <cell r="D162">
            <v>-5098188.4000000004</v>
          </cell>
        </row>
        <row r="163">
          <cell r="A163">
            <v>20836</v>
          </cell>
          <cell r="B163" t="str">
            <v>DIVERSOS</v>
          </cell>
          <cell r="C163">
            <v>48314</v>
          </cell>
          <cell r="D163">
            <v>222131</v>
          </cell>
        </row>
        <row r="165">
          <cell r="A165" t="str">
            <v xml:space="preserve"> </v>
          </cell>
          <cell r="B165" t="str">
            <v>TOTAL SERVICIOS DE REGISTRO CIVIL</v>
          </cell>
          <cell r="C165">
            <v>7353020</v>
          </cell>
          <cell r="D165">
            <v>46566467.600000001</v>
          </cell>
        </row>
        <row r="167">
          <cell r="B167" t="str">
            <v>SERVICIOS DEL REGISTRO PUBLICO</v>
          </cell>
        </row>
        <row r="169">
          <cell r="A169">
            <v>21001</v>
          </cell>
          <cell r="B169" t="str">
            <v>REGISTROS DE COMPRA VENTA</v>
          </cell>
          <cell r="C169">
            <v>7578443.1200000001</v>
          </cell>
          <cell r="D169">
            <v>47825811.630000003</v>
          </cell>
        </row>
        <row r="170">
          <cell r="A170">
            <v>21002</v>
          </cell>
          <cell r="B170" t="str">
            <v>REGISTROS DE HIPOTECAS</v>
          </cell>
          <cell r="C170">
            <v>3669892</v>
          </cell>
          <cell r="D170">
            <v>22780781.66</v>
          </cell>
        </row>
        <row r="171">
          <cell r="A171">
            <v>21003</v>
          </cell>
          <cell r="B171" t="str">
            <v>REGISTROS DE DONACIONES</v>
          </cell>
          <cell r="C171">
            <v>643983.93000000005</v>
          </cell>
          <cell r="D171">
            <v>3840537.13</v>
          </cell>
        </row>
        <row r="172">
          <cell r="A172">
            <v>21004</v>
          </cell>
          <cell r="B172" t="str">
            <v>REGISTROS DE CREDITOS OTORGADOS</v>
          </cell>
          <cell r="C172">
            <v>542046.5</v>
          </cell>
          <cell r="D172">
            <v>4897967.13</v>
          </cell>
        </row>
        <row r="173">
          <cell r="A173">
            <v>21005</v>
          </cell>
          <cell r="B173" t="str">
            <v>REG. DE AUMENTO O DISMINUCION DE CAPITAL</v>
          </cell>
          <cell r="C173">
            <v>240066</v>
          </cell>
          <cell r="D173">
            <v>2451464</v>
          </cell>
        </row>
        <row r="174">
          <cell r="A174">
            <v>21006</v>
          </cell>
          <cell r="B174" t="str">
            <v>REGISTRO DE INSCRIPCION DE SOCIEDADES</v>
          </cell>
          <cell r="C174">
            <v>233917.28</v>
          </cell>
          <cell r="D174">
            <v>1151452.28</v>
          </cell>
        </row>
        <row r="175">
          <cell r="A175">
            <v>21007</v>
          </cell>
          <cell r="B175" t="str">
            <v>REGISTRO DE SENTENCIAS Y SOCIEDADES</v>
          </cell>
          <cell r="C175">
            <v>17263</v>
          </cell>
          <cell r="D175">
            <v>150877</v>
          </cell>
        </row>
        <row r="176">
          <cell r="A176">
            <v>21008</v>
          </cell>
          <cell r="B176" t="str">
            <v>REGISTRO DE CONSTANCIAS Y CERTIFICADOS</v>
          </cell>
          <cell r="C176">
            <v>1744752</v>
          </cell>
          <cell r="D176">
            <v>10369103.800000001</v>
          </cell>
        </row>
        <row r="177">
          <cell r="A177">
            <v>21009</v>
          </cell>
          <cell r="B177" t="str">
            <v>REGISTRO DE ARRENDAMIENTO</v>
          </cell>
          <cell r="C177">
            <v>12600</v>
          </cell>
          <cell r="D177">
            <v>116831</v>
          </cell>
        </row>
        <row r="178">
          <cell r="A178">
            <v>21010</v>
          </cell>
          <cell r="B178" t="str">
            <v>REGISTRO DE RECONOCIMIENTO DE ADEUDO</v>
          </cell>
          <cell r="C178">
            <v>187945</v>
          </cell>
          <cell r="D178">
            <v>1197207</v>
          </cell>
        </row>
        <row r="179">
          <cell r="A179">
            <v>21011</v>
          </cell>
          <cell r="B179" t="str">
            <v>REGISTRO DE CANCELACIONES</v>
          </cell>
          <cell r="C179">
            <v>545163</v>
          </cell>
          <cell r="D179">
            <v>3412954.5</v>
          </cell>
        </row>
        <row r="180">
          <cell r="A180">
            <v>21012</v>
          </cell>
          <cell r="B180" t="str">
            <v>REGISTRO DE DERECHOS POR HOJA</v>
          </cell>
          <cell r="C180">
            <v>294867</v>
          </cell>
          <cell r="D180">
            <v>1977755</v>
          </cell>
        </row>
        <row r="181">
          <cell r="A181">
            <v>21013</v>
          </cell>
          <cell r="B181" t="str">
            <v>REGISTRO DE EMBARGOS</v>
          </cell>
          <cell r="C181">
            <v>206970</v>
          </cell>
          <cell r="D181">
            <v>1993912.5</v>
          </cell>
        </row>
        <row r="182">
          <cell r="A182">
            <v>21014</v>
          </cell>
          <cell r="B182" t="str">
            <v>REGISTRO DE HIJUELAS</v>
          </cell>
          <cell r="C182">
            <v>365797.59</v>
          </cell>
          <cell r="D182">
            <v>1899578.59</v>
          </cell>
        </row>
        <row r="183">
          <cell r="A183">
            <v>21015</v>
          </cell>
          <cell r="B183" t="str">
            <v>OTROS REGISTROS DEL REG. PUB. DE LA PROP.</v>
          </cell>
          <cell r="C183">
            <v>3996437.76</v>
          </cell>
          <cell r="D183">
            <v>26475076.949999999</v>
          </cell>
        </row>
        <row r="184">
          <cell r="A184">
            <v>21100</v>
          </cell>
          <cell r="B184" t="str">
            <v>AUTORIZACION DE PROTOCOLOS</v>
          </cell>
          <cell r="C184">
            <v>8582</v>
          </cell>
          <cell r="D184">
            <v>154385</v>
          </cell>
        </row>
        <row r="185">
          <cell r="A185">
            <v>21101</v>
          </cell>
          <cell r="B185" t="str">
            <v>APERTURA DE FOLIOS DE PROTOCOLOS</v>
          </cell>
          <cell r="C185">
            <v>451200</v>
          </cell>
          <cell r="D185">
            <v>3403860</v>
          </cell>
        </row>
        <row r="186">
          <cell r="A186">
            <v>21102</v>
          </cell>
          <cell r="B186" t="str">
            <v>CIERRE DE FOLIOS DE PROTOCOLOS</v>
          </cell>
          <cell r="C186">
            <v>271400</v>
          </cell>
          <cell r="D186">
            <v>1393701</v>
          </cell>
        </row>
        <row r="187">
          <cell r="A187">
            <v>27500</v>
          </cell>
          <cell r="B187" t="str">
            <v>SUBSIDIO POR REG. PUBLICO DE LA PROP.</v>
          </cell>
          <cell r="C187">
            <v>-6421468.7800000003</v>
          </cell>
          <cell r="D187">
            <v>-40022758.229999997</v>
          </cell>
        </row>
        <row r="188">
          <cell r="A188">
            <v>27901</v>
          </cell>
          <cell r="B188" t="str">
            <v>DEV.REG.PUB. DE LA PROPIEDAD</v>
          </cell>
          <cell r="C188">
            <v>0</v>
          </cell>
          <cell r="D188">
            <v>-300855</v>
          </cell>
        </row>
        <row r="190">
          <cell r="B190" t="str">
            <v>TOTAL SERVICIOS DEL REGISTRO PUBLICO</v>
          </cell>
          <cell r="C190">
            <v>14589857.399999999</v>
          </cell>
          <cell r="D190">
            <v>95169642.940000027</v>
          </cell>
        </row>
        <row r="192">
          <cell r="B192" t="str">
            <v>OTROS SERVICIOS SEC. GENERAL DE GOBIERNO</v>
          </cell>
        </row>
        <row r="194">
          <cell r="A194">
            <v>21301</v>
          </cell>
          <cell r="B194" t="str">
            <v>EXP.DE CARTAS DE NO ANTECEDENTES PENALES</v>
          </cell>
          <cell r="C194">
            <v>422060</v>
          </cell>
          <cell r="D194">
            <v>3361673</v>
          </cell>
        </row>
        <row r="195">
          <cell r="A195">
            <v>21400</v>
          </cell>
          <cell r="B195" t="str">
            <v>LEGALIZACION DE FIRMAS</v>
          </cell>
          <cell r="C195">
            <v>80833</v>
          </cell>
          <cell r="D195">
            <v>591203</v>
          </cell>
        </row>
        <row r="196">
          <cell r="A196">
            <v>21500</v>
          </cell>
          <cell r="B196" t="str">
            <v>REGISTRO DE TITULOS PROFESIONALES</v>
          </cell>
          <cell r="C196">
            <v>5396</v>
          </cell>
          <cell r="D196">
            <v>26862</v>
          </cell>
        </row>
        <row r="197">
          <cell r="A197">
            <v>22400</v>
          </cell>
          <cell r="B197" t="str">
            <v>EXAMEN Y REF. DE PATENTE DE NOTARIOS PUB</v>
          </cell>
          <cell r="C197">
            <v>17770</v>
          </cell>
          <cell r="D197">
            <v>168568</v>
          </cell>
        </row>
        <row r="199">
          <cell r="B199" t="str">
            <v>TOTAL OTROS SERVICIOS SECRETARIA GENERAL DE GOBIERNO</v>
          </cell>
          <cell r="C199">
            <v>526059</v>
          </cell>
          <cell r="D199">
            <v>4148306</v>
          </cell>
        </row>
        <row r="201">
          <cell r="A201" t="str">
            <v>SERVICIOS PRESTADOS POR LA SECRETARÍA GENERAL DEL ESTADO</v>
          </cell>
          <cell r="B201" t="str">
            <v>TOTAL SERVICIOS PRESTADOS POR LA SECRETARIA GENERAL DE GOBIERNO</v>
          </cell>
          <cell r="C201">
            <v>22586983.399999999</v>
          </cell>
          <cell r="D201">
            <v>146747241.54000002</v>
          </cell>
        </row>
        <row r="203">
          <cell r="B203" t="str">
            <v>OTROS SERVICIOS DIVERSAS DEPENDENCIAS</v>
          </cell>
        </row>
        <row r="205">
          <cell r="A205">
            <v>21300</v>
          </cell>
          <cell r="B205" t="str">
            <v>EXPEDICION DE CERTIFICADOS</v>
          </cell>
          <cell r="C205">
            <v>106543</v>
          </cell>
          <cell r="D205">
            <v>833448.53</v>
          </cell>
        </row>
        <row r="206">
          <cell r="A206">
            <v>21800</v>
          </cell>
          <cell r="B206" t="str">
            <v>CONCURSOS PUBLICOS/DIR. ADQUISICIONES</v>
          </cell>
          <cell r="C206">
            <v>108432.32000000001</v>
          </cell>
          <cell r="D206">
            <v>316934.8</v>
          </cell>
        </row>
        <row r="207">
          <cell r="A207">
            <v>26201</v>
          </cell>
          <cell r="B207" t="str">
            <v>CERTIFICACION RECIBOS SUELDOS</v>
          </cell>
          <cell r="C207">
            <v>1551</v>
          </cell>
          <cell r="D207">
            <v>11797</v>
          </cell>
        </row>
        <row r="208">
          <cell r="A208">
            <v>26202</v>
          </cell>
          <cell r="B208" t="str">
            <v>CONSTANCIA O CARTA DE NO INHABILITACION</v>
          </cell>
          <cell r="C208">
            <v>16450</v>
          </cell>
          <cell r="D208">
            <v>132963</v>
          </cell>
        </row>
        <row r="209">
          <cell r="A209">
            <v>26203</v>
          </cell>
          <cell r="B209" t="str">
            <v>COPIAS DIVERSAS</v>
          </cell>
          <cell r="C209">
            <v>181125.28</v>
          </cell>
          <cell r="D209">
            <v>1090472.5900000001</v>
          </cell>
        </row>
        <row r="210">
          <cell r="A210">
            <v>26204</v>
          </cell>
          <cell r="B210" t="str">
            <v>BUSQUEDA Y LOCALIZACION DE DOCUMENTOS</v>
          </cell>
          <cell r="C210">
            <v>900</v>
          </cell>
          <cell r="D210">
            <v>3074.8</v>
          </cell>
        </row>
        <row r="211">
          <cell r="A211">
            <v>27908</v>
          </cell>
          <cell r="B211" t="str">
            <v>DEV. DIVERSOS DERECHOS</v>
          </cell>
          <cell r="C211">
            <v>0</v>
          </cell>
          <cell r="D211">
            <v>-30036.04</v>
          </cell>
        </row>
        <row r="212">
          <cell r="A212">
            <v>27910</v>
          </cell>
          <cell r="B212" t="str">
            <v>ACTUALIZACION E INTERESES DEV.DERECHOS</v>
          </cell>
          <cell r="C212">
            <v>0</v>
          </cell>
          <cell r="D212">
            <v>-2157.4499999999998</v>
          </cell>
        </row>
        <row r="214">
          <cell r="A214">
            <v>3</v>
          </cell>
          <cell r="B214" t="str">
            <v>TOTAL OTROS SERVICIOS DIVERSAS DEPENDENCIAS</v>
          </cell>
          <cell r="C214">
            <v>415001.59999999998</v>
          </cell>
          <cell r="D214">
            <v>2356497.23</v>
          </cell>
        </row>
        <row r="216">
          <cell r="B216" t="str">
            <v>TOTAL DERECHOS</v>
          </cell>
          <cell r="C216">
            <v>31420852</v>
          </cell>
          <cell r="D216">
            <v>202973886.17000002</v>
          </cell>
        </row>
        <row r="218">
          <cell r="B218" t="str">
            <v>P R O D U C T O S</v>
          </cell>
        </row>
        <row r="220">
          <cell r="B220" t="str">
            <v>VENTA DE LEYES Y PAPELERIA OFICIAL</v>
          </cell>
        </row>
        <row r="222">
          <cell r="A222">
            <v>30200</v>
          </cell>
          <cell r="B222" t="str">
            <v>VENTA DE LEYES Y PAPELERIA OFICIAL</v>
          </cell>
          <cell r="C222">
            <v>750</v>
          </cell>
          <cell r="D222">
            <v>14820.5</v>
          </cell>
        </row>
        <row r="223">
          <cell r="A223">
            <v>30201</v>
          </cell>
          <cell r="B223" t="str">
            <v>VENTA DE IMPRESOS (INFORMATEL)</v>
          </cell>
          <cell r="C223">
            <v>15163</v>
          </cell>
          <cell r="D223">
            <v>48719</v>
          </cell>
        </row>
        <row r="224">
          <cell r="A224">
            <v>30300</v>
          </cell>
          <cell r="B224" t="str">
            <v>VENTA DE IMPRESOS IMPRENTA DEL ESTADO</v>
          </cell>
          <cell r="C224">
            <v>55028.37</v>
          </cell>
          <cell r="D224">
            <v>278064.92</v>
          </cell>
        </row>
        <row r="225">
          <cell r="A225">
            <v>30500</v>
          </cell>
          <cell r="B225" t="str">
            <v>DEL PERIODICO OFICIAL</v>
          </cell>
          <cell r="C225">
            <v>5800</v>
          </cell>
          <cell r="D225">
            <v>34925</v>
          </cell>
        </row>
        <row r="226">
          <cell r="A226">
            <v>30600</v>
          </cell>
          <cell r="B226" t="str">
            <v>VENTA DE PAPELERIA DIVERSA</v>
          </cell>
          <cell r="C226">
            <v>45572.5</v>
          </cell>
          <cell r="D226">
            <v>431372</v>
          </cell>
        </row>
        <row r="228">
          <cell r="B228" t="str">
            <v>TOTAL VENTA DE LEYES Y PAPELERIA OFICIAL</v>
          </cell>
          <cell r="C228">
            <v>122313.87</v>
          </cell>
          <cell r="D228">
            <v>807901.42</v>
          </cell>
        </row>
        <row r="230">
          <cell r="B230" t="str">
            <v>TRIBUNAL SUPERIOR DE JUSTICIA</v>
          </cell>
        </row>
        <row r="232">
          <cell r="A232">
            <v>30701</v>
          </cell>
          <cell r="B232" t="str">
            <v>INSERCIONES EN EL BOLETIN JUDICIAL</v>
          </cell>
          <cell r="C232">
            <v>45444</v>
          </cell>
          <cell r="D232">
            <v>329803</v>
          </cell>
        </row>
        <row r="233">
          <cell r="A233">
            <v>30703</v>
          </cell>
          <cell r="B233" t="str">
            <v>COPIAS SIMPLES</v>
          </cell>
          <cell r="C233">
            <v>193562</v>
          </cell>
          <cell r="D233">
            <v>822521</v>
          </cell>
        </row>
        <row r="235">
          <cell r="B235" t="str">
            <v>TOTAL TRIBUNAL SUPERIOR DE JUSTICIA</v>
          </cell>
          <cell r="C235">
            <v>239006</v>
          </cell>
          <cell r="D235">
            <v>1152324</v>
          </cell>
        </row>
        <row r="237">
          <cell r="B237" t="str">
            <v>VENTA DE BIENES</v>
          </cell>
        </row>
        <row r="239">
          <cell r="A239">
            <v>30802</v>
          </cell>
          <cell r="B239" t="str">
            <v>BIENES INMUEBLES</v>
          </cell>
          <cell r="C239">
            <v>0</v>
          </cell>
          <cell r="D239">
            <v>348083.03</v>
          </cell>
        </row>
        <row r="240">
          <cell r="A240">
            <v>30804</v>
          </cell>
          <cell r="B240" t="str">
            <v>OTROS BIENES</v>
          </cell>
          <cell r="C240">
            <v>109000</v>
          </cell>
          <cell r="D240">
            <v>167000</v>
          </cell>
        </row>
        <row r="241">
          <cell r="A241">
            <v>30806</v>
          </cell>
          <cell r="B241" t="str">
            <v>VENTA DE VEHICULOS Y DAÑOS PATRIMONIALES</v>
          </cell>
          <cell r="C241">
            <v>646145.55000000005</v>
          </cell>
          <cell r="D241">
            <v>2566878.27</v>
          </cell>
        </row>
        <row r="243">
          <cell r="A243" t="str">
            <v xml:space="preserve"> </v>
          </cell>
          <cell r="B243" t="str">
            <v>TOTAL DE VENTA DE BIENES</v>
          </cell>
          <cell r="C243">
            <v>755145.55</v>
          </cell>
          <cell r="D243">
            <v>3081961.3</v>
          </cell>
        </row>
        <row r="245">
          <cell r="B245" t="str">
            <v>INTERESES POR DEPOSITOS A PLAZO FIJO</v>
          </cell>
        </row>
        <row r="247">
          <cell r="A247">
            <v>31000</v>
          </cell>
          <cell r="B247" t="str">
            <v>INTERESES POR DPTOS. A PLAZO FIJO</v>
          </cell>
          <cell r="C247">
            <v>17231485.66</v>
          </cell>
          <cell r="D247">
            <v>57359879.520000003</v>
          </cell>
        </row>
        <row r="248">
          <cell r="A248">
            <v>31001</v>
          </cell>
          <cell r="B248" t="str">
            <v>INTERESES UNIDAD INTEGRACION EDUCATIVA</v>
          </cell>
          <cell r="C248">
            <v>1496346.27</v>
          </cell>
          <cell r="D248">
            <v>4053564.18</v>
          </cell>
        </row>
        <row r="249">
          <cell r="A249">
            <v>31002</v>
          </cell>
          <cell r="B249" t="str">
            <v>INTERESES FIDEICOM.  J.P. MORGAN</v>
          </cell>
          <cell r="C249">
            <v>487610.99</v>
          </cell>
          <cell r="D249">
            <v>4482939.3499999996</v>
          </cell>
        </row>
        <row r="250">
          <cell r="A250">
            <v>31003</v>
          </cell>
          <cell r="B250" t="str">
            <v>INTERESES FIDEICOM BANOBRAS</v>
          </cell>
          <cell r="C250">
            <v>0</v>
          </cell>
          <cell r="D250">
            <v>619325.38</v>
          </cell>
        </row>
        <row r="251">
          <cell r="A251">
            <v>31004</v>
          </cell>
          <cell r="B251" t="str">
            <v>INTERESES INVERSIONES CERTIFICADOS</v>
          </cell>
          <cell r="C251">
            <v>5009383.0999999996</v>
          </cell>
          <cell r="D251">
            <v>10860516.65</v>
          </cell>
        </row>
        <row r="252">
          <cell r="A252">
            <v>31005</v>
          </cell>
          <cell r="B252" t="str">
            <v>INTERESES CUENTA DE CHEQUES</v>
          </cell>
          <cell r="C252">
            <v>1304618.31</v>
          </cell>
          <cell r="D252">
            <v>6035559.3399999999</v>
          </cell>
        </row>
        <row r="253">
          <cell r="A253">
            <v>31006</v>
          </cell>
          <cell r="B253" t="str">
            <v>INTERESES FIANZAS Y RENTAS</v>
          </cell>
          <cell r="C253">
            <v>2439605.34</v>
          </cell>
          <cell r="D253">
            <v>13606505.439999999</v>
          </cell>
        </row>
        <row r="254">
          <cell r="A254">
            <v>31007</v>
          </cell>
          <cell r="B254" t="str">
            <v>INTERESES FIDEICOMISO BANORTE(BANCEN)</v>
          </cell>
          <cell r="C254">
            <v>218003.69</v>
          </cell>
          <cell r="D254">
            <v>1439527.01</v>
          </cell>
        </row>
        <row r="255">
          <cell r="A255">
            <v>31401</v>
          </cell>
          <cell r="B255" t="str">
            <v>INTERESES TRIBUNAL SUPERIOR DE JUSTICIA</v>
          </cell>
          <cell r="C255">
            <v>94564.81</v>
          </cell>
          <cell r="D255">
            <v>723661.69</v>
          </cell>
        </row>
        <row r="257">
          <cell r="A257" t="str">
            <v>INTERESES</v>
          </cell>
          <cell r="B257" t="str">
            <v>TOTAL INTERESES POR DEPOSITOS A PLAZO FIJO</v>
          </cell>
          <cell r="C257">
            <v>28281618.169999994</v>
          </cell>
          <cell r="D257">
            <v>99181478.560000017</v>
          </cell>
        </row>
        <row r="259">
          <cell r="B259" t="str">
            <v>INTERESES PRESTAMOS DIRECTOS</v>
          </cell>
        </row>
        <row r="261">
          <cell r="A261">
            <v>31400</v>
          </cell>
          <cell r="B261" t="str">
            <v>INTERESES SOBRE PRESTAMOS DIRECTOS</v>
          </cell>
          <cell r="C261">
            <v>308485</v>
          </cell>
          <cell r="D261">
            <v>4853329</v>
          </cell>
        </row>
        <row r="263">
          <cell r="A263">
            <v>4</v>
          </cell>
          <cell r="B263" t="str">
            <v>TOTAL INTERESES PRESTAMOS DIRECTOS</v>
          </cell>
          <cell r="C263">
            <v>308485</v>
          </cell>
          <cell r="D263">
            <v>4853329</v>
          </cell>
        </row>
        <row r="265">
          <cell r="B265" t="str">
            <v>ARRENDAMIENTO DE BIENES</v>
          </cell>
        </row>
        <row r="267">
          <cell r="A267">
            <v>31800</v>
          </cell>
          <cell r="B267" t="str">
            <v>ARREND. DE BIENES MUEBLES E INMUEBLES</v>
          </cell>
          <cell r="C267">
            <v>1090059.69</v>
          </cell>
          <cell r="D267">
            <v>2170610.35</v>
          </cell>
        </row>
        <row r="269">
          <cell r="A269" t="str">
            <v>ARRENDAMIENTO O EXPLOTACIÓN DE BIENES MUEBLES O INMUEBLES DEL DOMINIO PRIVADO</v>
          </cell>
          <cell r="B269" t="str">
            <v>TOTAL ARRENDAMIENTO DE BIENES</v>
          </cell>
          <cell r="C269">
            <v>1090059.69</v>
          </cell>
          <cell r="D269">
            <v>2170610.35</v>
          </cell>
        </row>
        <row r="271">
          <cell r="B271" t="str">
            <v>OTROS PRODUCTOS</v>
          </cell>
        </row>
        <row r="273">
          <cell r="A273">
            <v>30900</v>
          </cell>
          <cell r="B273" t="str">
            <v>DIVERSOS</v>
          </cell>
          <cell r="C273">
            <v>413079.05</v>
          </cell>
          <cell r="D273">
            <v>14305020.99</v>
          </cell>
        </row>
        <row r="274">
          <cell r="A274">
            <v>30902</v>
          </cell>
          <cell r="B274" t="str">
            <v>IMPUESTO AL VALOR AGREGADO</v>
          </cell>
          <cell r="C274">
            <v>157756.53</v>
          </cell>
          <cell r="D274">
            <v>268262.89</v>
          </cell>
        </row>
        <row r="275">
          <cell r="A275">
            <v>31100</v>
          </cell>
          <cell r="B275" t="str">
            <v>PUBLICIDAD RADIO GOBIERNO</v>
          </cell>
          <cell r="C275">
            <v>0</v>
          </cell>
          <cell r="D275">
            <v>80051</v>
          </cell>
        </row>
        <row r="276">
          <cell r="A276">
            <v>31101</v>
          </cell>
          <cell r="B276" t="str">
            <v>PUBLICIDAD CANAL 28</v>
          </cell>
          <cell r="C276">
            <v>59340</v>
          </cell>
          <cell r="D276">
            <v>661431.72</v>
          </cell>
        </row>
        <row r="277">
          <cell r="A277">
            <v>31300</v>
          </cell>
          <cell r="B277" t="str">
            <v>SERV.PREST.P/ACADEMIA EST.DE POLICIA</v>
          </cell>
          <cell r="C277">
            <v>52950</v>
          </cell>
          <cell r="D277">
            <v>627900</v>
          </cell>
        </row>
        <row r="278">
          <cell r="A278">
            <v>32603</v>
          </cell>
          <cell r="B278" t="str">
            <v>ESTACIONAMIENTO MATAMOROS Y ZUAZUA</v>
          </cell>
          <cell r="C278">
            <v>228465</v>
          </cell>
          <cell r="D278">
            <v>1698127.1</v>
          </cell>
        </row>
        <row r="280">
          <cell r="B280" t="str">
            <v>TOTAL OTROS PRODUCTOS</v>
          </cell>
          <cell r="C280">
            <v>911590.58</v>
          </cell>
          <cell r="D280">
            <v>17640793.700000003</v>
          </cell>
        </row>
        <row r="282">
          <cell r="A282">
            <v>5</v>
          </cell>
          <cell r="B282" t="str">
            <v>TOTAL PRODUCTOS</v>
          </cell>
          <cell r="C282">
            <v>31708218.859999996</v>
          </cell>
          <cell r="D282">
            <v>128888398.33000001</v>
          </cell>
        </row>
        <row r="284">
          <cell r="B284" t="str">
            <v>A P R O V E C H A M I E N T O S</v>
          </cell>
        </row>
        <row r="286">
          <cell r="B286" t="str">
            <v>MULTAS</v>
          </cell>
        </row>
        <row r="288">
          <cell r="A288">
            <v>40100</v>
          </cell>
          <cell r="B288" t="str">
            <v>MULTAS</v>
          </cell>
          <cell r="C288">
            <v>29930.27</v>
          </cell>
          <cell r="D288">
            <v>475779.31</v>
          </cell>
        </row>
        <row r="289">
          <cell r="A289">
            <v>40101</v>
          </cell>
          <cell r="B289" t="str">
            <v>MULTA IMP. P/LA AGENCIA EST.DE TRANSP.</v>
          </cell>
          <cell r="C289">
            <v>667583</v>
          </cell>
          <cell r="D289">
            <v>5008217</v>
          </cell>
        </row>
        <row r="290">
          <cell r="A290">
            <v>40102</v>
          </cell>
          <cell r="B290" t="str">
            <v>MULTAS DE LA SUBSECRETARIA DE SALUD</v>
          </cell>
          <cell r="C290">
            <v>29637.67</v>
          </cell>
          <cell r="D290">
            <v>233166.99</v>
          </cell>
        </row>
        <row r="291">
          <cell r="A291">
            <v>40103</v>
          </cell>
          <cell r="B291" t="str">
            <v>MULTAS DE LA SUBSECRETARIA DE ECOLOGIA</v>
          </cell>
          <cell r="C291">
            <v>0</v>
          </cell>
          <cell r="D291">
            <v>2993.1</v>
          </cell>
        </row>
        <row r="292">
          <cell r="A292">
            <v>40105</v>
          </cell>
          <cell r="B292" t="str">
            <v>OTRAS MULTAS</v>
          </cell>
          <cell r="C292">
            <v>17395</v>
          </cell>
          <cell r="D292">
            <v>168553.69</v>
          </cell>
        </row>
        <row r="293">
          <cell r="A293">
            <v>40108</v>
          </cell>
          <cell r="B293" t="str">
            <v>MULTAS POR INCUM.DE REQUERIMIENTOS</v>
          </cell>
          <cell r="C293">
            <v>36975</v>
          </cell>
          <cell r="D293">
            <v>186358</v>
          </cell>
        </row>
        <row r="294">
          <cell r="A294">
            <v>40113</v>
          </cell>
          <cell r="B294" t="str">
            <v>MULTA POR AUTOCORRECCION ISN FISCALIZ.</v>
          </cell>
          <cell r="C294">
            <v>103685.06</v>
          </cell>
          <cell r="D294">
            <v>305708.83</v>
          </cell>
        </row>
        <row r="295">
          <cell r="A295">
            <v>40114</v>
          </cell>
          <cell r="B295" t="str">
            <v>MULTA POR DESACATO ISN FISCALIZ.</v>
          </cell>
          <cell r="C295">
            <v>9110.2000000000007</v>
          </cell>
          <cell r="D295">
            <v>72618.59</v>
          </cell>
        </row>
        <row r="296">
          <cell r="A296">
            <v>40117</v>
          </cell>
          <cell r="B296" t="str">
            <v>MULTAS PODER JUDICIAL</v>
          </cell>
          <cell r="C296">
            <v>5496.8</v>
          </cell>
          <cell r="D296">
            <v>48011.51</v>
          </cell>
        </row>
        <row r="297">
          <cell r="A297">
            <v>40118</v>
          </cell>
          <cell r="B297" t="str">
            <v>MULTAS IMPUESTAS POR LA CONTRALORIA</v>
          </cell>
          <cell r="C297">
            <v>8538.32</v>
          </cell>
          <cell r="D297">
            <v>64056.73</v>
          </cell>
        </row>
        <row r="299">
          <cell r="A299" t="str">
            <v>MULTAS</v>
          </cell>
          <cell r="B299" t="str">
            <v>TOTAL MULTAS</v>
          </cell>
          <cell r="C299">
            <v>908351.32</v>
          </cell>
          <cell r="D299">
            <v>6565463.75</v>
          </cell>
        </row>
        <row r="301">
          <cell r="B301" t="str">
            <v>SANCIONES</v>
          </cell>
        </row>
        <row r="303">
          <cell r="A303">
            <v>40110</v>
          </cell>
          <cell r="B303" t="str">
            <v>SANCIONES EN CARTAS DE NO PROPIEDAD</v>
          </cell>
          <cell r="C303">
            <v>330</v>
          </cell>
          <cell r="D303">
            <v>2475</v>
          </cell>
        </row>
        <row r="304">
          <cell r="A304">
            <v>40111</v>
          </cell>
          <cell r="B304" t="str">
            <v>SANC POR REGULARIZACION DE CONSTRUCCION</v>
          </cell>
          <cell r="C304">
            <v>384190.9</v>
          </cell>
          <cell r="D304">
            <v>3416830.97</v>
          </cell>
        </row>
        <row r="305">
          <cell r="A305">
            <v>40112</v>
          </cell>
          <cell r="B305" t="str">
            <v>SANC PRESENTACION DE AVISOS DE ENAJ</v>
          </cell>
          <cell r="C305">
            <v>122388</v>
          </cell>
          <cell r="D305">
            <v>624207</v>
          </cell>
        </row>
        <row r="306">
          <cell r="A306">
            <v>40300</v>
          </cell>
          <cell r="B306" t="str">
            <v>SANCIONES ADMINISTRATIVAS</v>
          </cell>
          <cell r="C306">
            <v>74976.649999999994</v>
          </cell>
          <cell r="D306">
            <v>721895.32</v>
          </cell>
        </row>
        <row r="307">
          <cell r="A307">
            <v>40302</v>
          </cell>
          <cell r="B307" t="str">
            <v>SANCIONES IMPUESTO SOBRE HOSPEDAJE</v>
          </cell>
          <cell r="C307">
            <v>0</v>
          </cell>
          <cell r="D307">
            <v>52.4</v>
          </cell>
        </row>
        <row r="308">
          <cell r="A308">
            <v>40305</v>
          </cell>
          <cell r="B308" t="str">
            <v>SANCIONES I.S.N.</v>
          </cell>
          <cell r="C308">
            <v>728697.39</v>
          </cell>
          <cell r="D308">
            <v>4122493.15</v>
          </cell>
        </row>
        <row r="309">
          <cell r="A309">
            <v>40906</v>
          </cell>
          <cell r="B309" t="str">
            <v>SANCIONES A CONTRATISTAS P.E.I.</v>
          </cell>
          <cell r="C309">
            <v>3595.54</v>
          </cell>
          <cell r="D309">
            <v>177824.6</v>
          </cell>
        </row>
        <row r="310">
          <cell r="A310">
            <v>40161</v>
          </cell>
          <cell r="B310" t="str">
            <v>SUB SANCIONES POR REG DE CONSTRUCCION</v>
          </cell>
          <cell r="C310">
            <v>-1553</v>
          </cell>
          <cell r="D310">
            <v>-236087</v>
          </cell>
        </row>
        <row r="311">
          <cell r="A311">
            <v>40311</v>
          </cell>
          <cell r="B311" t="str">
            <v>CONDONACION DE SANCIONES DE ISN</v>
          </cell>
          <cell r="C311">
            <v>-27539.1</v>
          </cell>
          <cell r="D311">
            <v>-146965.13</v>
          </cell>
        </row>
        <row r="313">
          <cell r="A313" t="str">
            <v>MULTAS2</v>
          </cell>
          <cell r="B313" t="str">
            <v>TOTAL SANCIONES</v>
          </cell>
          <cell r="C313">
            <v>1285086.3799999999</v>
          </cell>
          <cell r="D313">
            <v>8682726.3099999987</v>
          </cell>
        </row>
        <row r="315">
          <cell r="B315" t="str">
            <v>RECARGOS</v>
          </cell>
        </row>
        <row r="317">
          <cell r="A317">
            <v>40200</v>
          </cell>
          <cell r="B317" t="str">
            <v>RECARGOS</v>
          </cell>
          <cell r="C317">
            <v>4158.45</v>
          </cell>
          <cell r="D317">
            <v>16971.919999999998</v>
          </cell>
        </row>
        <row r="318">
          <cell r="A318">
            <v>40201</v>
          </cell>
          <cell r="B318" t="str">
            <v>RECARGOS I.S.N. FISCALIZ.</v>
          </cell>
          <cell r="C318">
            <v>59726</v>
          </cell>
          <cell r="D318">
            <v>474010.51</v>
          </cell>
        </row>
        <row r="319">
          <cell r="A319">
            <v>40202</v>
          </cell>
          <cell r="B319" t="str">
            <v>RECARGOS IMP.SOBRE HOSPEDAJE FISCALIZ.</v>
          </cell>
          <cell r="C319">
            <v>0</v>
          </cell>
          <cell r="D319">
            <v>106.26</v>
          </cell>
        </row>
        <row r="320">
          <cell r="A320">
            <v>40203</v>
          </cell>
          <cell r="B320" t="str">
            <v>RECARGOS DE IMP.DE TRANSMISION</v>
          </cell>
          <cell r="C320">
            <v>0</v>
          </cell>
          <cell r="D320">
            <v>-1305.2</v>
          </cell>
        </row>
        <row r="321">
          <cell r="A321">
            <v>40204</v>
          </cell>
          <cell r="B321" t="str">
            <v>RECARGOS DEL I.S.N</v>
          </cell>
          <cell r="C321">
            <v>711696.72</v>
          </cell>
          <cell r="D321">
            <v>2708037.88</v>
          </cell>
        </row>
        <row r="322">
          <cell r="A322">
            <v>40205</v>
          </cell>
          <cell r="B322" t="str">
            <v>RECARGOS DEL IMP.SOBRE HOSPEDAJE</v>
          </cell>
          <cell r="C322">
            <v>3936.9</v>
          </cell>
          <cell r="D322">
            <v>63418.37</v>
          </cell>
        </row>
        <row r="323">
          <cell r="A323">
            <v>40206</v>
          </cell>
          <cell r="B323" t="str">
            <v>INTERESES POR PLAZO I.S.N.</v>
          </cell>
          <cell r="C323">
            <v>150872.97</v>
          </cell>
          <cell r="D323">
            <v>152093.6</v>
          </cell>
        </row>
        <row r="325">
          <cell r="A325" t="str">
            <v>RECARGOS</v>
          </cell>
          <cell r="B325" t="str">
            <v>TOTAL RECARGOS</v>
          </cell>
          <cell r="C325">
            <v>930391.04000000004</v>
          </cell>
          <cell r="D325">
            <v>3413333.34</v>
          </cell>
        </row>
        <row r="327">
          <cell r="B327" t="str">
            <v>GASTOS DE EJECUCION</v>
          </cell>
        </row>
        <row r="329">
          <cell r="A329">
            <v>40500</v>
          </cell>
          <cell r="B329" t="str">
            <v>GASTOS DE EJECUCION</v>
          </cell>
          <cell r="C329">
            <v>8385.68</v>
          </cell>
          <cell r="D329">
            <v>50432.66</v>
          </cell>
        </row>
        <row r="330">
          <cell r="A330">
            <v>40503</v>
          </cell>
          <cell r="B330" t="str">
            <v>GASTOS DE EJECUCION I.S.N.</v>
          </cell>
          <cell r="C330">
            <v>176452.63</v>
          </cell>
          <cell r="D330">
            <v>867471.92</v>
          </cell>
        </row>
        <row r="331">
          <cell r="A331">
            <v>40504</v>
          </cell>
          <cell r="B331" t="str">
            <v>GASTOS DE EJECUCION IMP.SOBRE HOSPEDAJE</v>
          </cell>
          <cell r="C331">
            <v>0</v>
          </cell>
          <cell r="D331">
            <v>600</v>
          </cell>
        </row>
        <row r="332">
          <cell r="A332">
            <v>40505</v>
          </cell>
          <cell r="B332" t="str">
            <v>GASTOS DE EJECUCION CHEQUES NO PAG.</v>
          </cell>
          <cell r="C332">
            <v>9107.15</v>
          </cell>
          <cell r="D332">
            <v>211402.42</v>
          </cell>
        </row>
        <row r="333">
          <cell r="A333">
            <v>40506</v>
          </cell>
          <cell r="B333" t="str">
            <v>GASTOS DE EJEC.TRANS.VEH.MOTOR</v>
          </cell>
          <cell r="C333">
            <v>0</v>
          </cell>
          <cell r="D333">
            <v>88.83</v>
          </cell>
        </row>
        <row r="335">
          <cell r="A335" t="str">
            <v>MULTAS3</v>
          </cell>
          <cell r="B335" t="str">
            <v>TOTAL GASTOS DE EJECUCION</v>
          </cell>
          <cell r="C335">
            <v>193945.46</v>
          </cell>
          <cell r="D335">
            <v>1129995.83</v>
          </cell>
        </row>
        <row r="337">
          <cell r="B337" t="str">
            <v>APORTACIONES DE ORGANISMOS PARAESTATALES</v>
          </cell>
        </row>
        <row r="339">
          <cell r="A339">
            <v>40901</v>
          </cell>
          <cell r="B339" t="str">
            <v>UNIDAD DE INTEGRACION EDUCATIVA</v>
          </cell>
          <cell r="C339">
            <v>47</v>
          </cell>
          <cell r="D339">
            <v>98094</v>
          </cell>
        </row>
        <row r="340">
          <cell r="A340">
            <v>40902</v>
          </cell>
          <cell r="B340" t="str">
            <v>APORT. SECRETARIA DE LA CONTRALORIA</v>
          </cell>
          <cell r="C340">
            <v>0</v>
          </cell>
          <cell r="D340">
            <v>3660000</v>
          </cell>
        </row>
        <row r="341">
          <cell r="A341">
            <v>41603</v>
          </cell>
          <cell r="B341" t="str">
            <v>APORTACIONES INST. DE CONTROL VEHICULAR</v>
          </cell>
          <cell r="C341">
            <v>0</v>
          </cell>
          <cell r="D341">
            <v>2771777200.27</v>
          </cell>
        </row>
        <row r="343">
          <cell r="A343" t="str">
            <v>APROVECHAMIENTOS DE ORGANISMOS PARAESTATALES</v>
          </cell>
          <cell r="B343" t="str">
            <v>TOTAL APORTACIONES DE ORGANISMOS PARAESTATALES</v>
          </cell>
          <cell r="C343">
            <v>47</v>
          </cell>
          <cell r="D343">
            <v>2775535294.27</v>
          </cell>
        </row>
        <row r="345">
          <cell r="B345" t="str">
            <v>APORTACIONES MUNICIPIOS</v>
          </cell>
        </row>
        <row r="347">
          <cell r="A347">
            <v>44001</v>
          </cell>
          <cell r="B347" t="str">
            <v>MUNICIPIOS AREA METROP.</v>
          </cell>
          <cell r="C347">
            <v>2000000</v>
          </cell>
          <cell r="D347">
            <v>22950066</v>
          </cell>
        </row>
        <row r="348">
          <cell r="A348">
            <v>44002</v>
          </cell>
          <cell r="B348" t="str">
            <v>OTROS MUNICIPIOS</v>
          </cell>
          <cell r="C348">
            <v>3818544</v>
          </cell>
          <cell r="D348">
            <v>9629708.8300000001</v>
          </cell>
        </row>
        <row r="349">
          <cell r="A349">
            <v>45101</v>
          </cell>
          <cell r="B349" t="str">
            <v>UNIVERSIDAD AUTONOMA DE N. L.</v>
          </cell>
          <cell r="C349">
            <v>0</v>
          </cell>
          <cell r="D349">
            <v>13942339.289999999</v>
          </cell>
        </row>
        <row r="350">
          <cell r="A350">
            <v>45200</v>
          </cell>
          <cell r="B350" t="str">
            <v>OTROS ORGANISMOS</v>
          </cell>
          <cell r="C350">
            <v>1356860</v>
          </cell>
          <cell r="D350">
            <v>2157729</v>
          </cell>
        </row>
        <row r="351">
          <cell r="A351">
            <v>40903</v>
          </cell>
          <cell r="B351" t="str">
            <v>10% INFRACC.DE TRANSITO AREA MET.</v>
          </cell>
          <cell r="C351">
            <v>20.23</v>
          </cell>
          <cell r="D351">
            <v>180.86</v>
          </cell>
        </row>
        <row r="353">
          <cell r="A353">
            <v>6</v>
          </cell>
          <cell r="B353" t="str">
            <v>TOTAL APORTACIONES MUNICIPIOS</v>
          </cell>
          <cell r="C353">
            <v>7175424.2300000004</v>
          </cell>
          <cell r="D353">
            <v>48680023.979999997</v>
          </cell>
        </row>
        <row r="355">
          <cell r="B355" t="str">
            <v>DONATIVOS</v>
          </cell>
        </row>
        <row r="357">
          <cell r="A357">
            <v>40904</v>
          </cell>
          <cell r="B357" t="str">
            <v>APORTACION C.M.C.I.</v>
          </cell>
          <cell r="C357">
            <v>21285.61</v>
          </cell>
          <cell r="D357">
            <v>109725.27</v>
          </cell>
        </row>
        <row r="358">
          <cell r="A358">
            <v>41000</v>
          </cell>
          <cell r="B358" t="str">
            <v>DONATIVOS PARA OBRAS Y GASTOS PUBLICOS</v>
          </cell>
          <cell r="C358">
            <v>20444.189999999999</v>
          </cell>
          <cell r="D358">
            <v>2234673.36</v>
          </cell>
        </row>
        <row r="359">
          <cell r="A359">
            <v>41001</v>
          </cell>
          <cell r="B359" t="str">
            <v>DONATIVO PARA OBRAS VIA RAPIDA</v>
          </cell>
          <cell r="C359">
            <v>0</v>
          </cell>
          <cell r="D359">
            <v>10868.27</v>
          </cell>
        </row>
        <row r="360">
          <cell r="A360">
            <v>41002</v>
          </cell>
          <cell r="B360" t="str">
            <v>APORT.AL GOB.DEL EDO. POR APOYO DE SEG.</v>
          </cell>
          <cell r="C360">
            <v>173000</v>
          </cell>
          <cell r="D360">
            <v>1778000</v>
          </cell>
        </row>
        <row r="362">
          <cell r="A362" t="str">
            <v>DONATIVOS</v>
          </cell>
          <cell r="B362" t="str">
            <v>TOTAL DONATIVOS</v>
          </cell>
          <cell r="C362">
            <v>214729.8</v>
          </cell>
          <cell r="D362">
            <v>4133266.9</v>
          </cell>
        </row>
        <row r="364">
          <cell r="B364" t="str">
            <v>DIVERSOS</v>
          </cell>
        </row>
        <row r="366">
          <cell r="A366">
            <v>40400</v>
          </cell>
          <cell r="B366" t="str">
            <v>CONMUTACION DE PENAS</v>
          </cell>
          <cell r="C366">
            <v>296374.69</v>
          </cell>
          <cell r="D366">
            <v>1551366.03</v>
          </cell>
        </row>
        <row r="367">
          <cell r="A367">
            <v>40900</v>
          </cell>
          <cell r="B367" t="str">
            <v>DIVERSOS</v>
          </cell>
          <cell r="C367">
            <v>330974.59999999998</v>
          </cell>
          <cell r="D367">
            <v>2168384.46</v>
          </cell>
        </row>
        <row r="368">
          <cell r="A368">
            <v>40905</v>
          </cell>
          <cell r="B368" t="str">
            <v>DEVOLUCION SUELDOS Y PRESTACIONES</v>
          </cell>
          <cell r="C368">
            <v>165</v>
          </cell>
          <cell r="D368">
            <v>165</v>
          </cell>
        </row>
        <row r="369">
          <cell r="A369">
            <v>46001</v>
          </cell>
          <cell r="B369" t="str">
            <v>DEV.DIVERSOS APROVECHAMIENTOS</v>
          </cell>
          <cell r="C369">
            <v>-63098.48</v>
          </cell>
          <cell r="D369">
            <v>-172324.27</v>
          </cell>
        </row>
        <row r="371">
          <cell r="A371">
            <v>7</v>
          </cell>
          <cell r="B371" t="str">
            <v>TOTAL DIVERSOS</v>
          </cell>
          <cell r="C371">
            <v>564415.81000000006</v>
          </cell>
          <cell r="D371">
            <v>3547591.22</v>
          </cell>
        </row>
        <row r="373">
          <cell r="B373" t="str">
            <v>TOTAL APROVECHAMIENTOS PROVENIENTES DE CONTRIBUCIONES ESTATALES</v>
          </cell>
          <cell r="C373">
            <v>11272391.040000001</v>
          </cell>
          <cell r="D373">
            <v>2851687695.5999999</v>
          </cell>
        </row>
        <row r="375">
          <cell r="B375" t="str">
            <v>PROVENIENTES DE INCENTIVOS POR RECAUDACION DE IMPUESTOS FEDERALES COORDINADOS</v>
          </cell>
        </row>
        <row r="377">
          <cell r="B377" t="str">
            <v>INCENTIVOS</v>
          </cell>
        </row>
        <row r="379">
          <cell r="A379">
            <v>51601</v>
          </cell>
          <cell r="B379" t="str">
            <v>INCENTIVOS POR FISC.CONCURRENTE</v>
          </cell>
          <cell r="C379">
            <v>4050392</v>
          </cell>
          <cell r="D379">
            <v>10995710</v>
          </cell>
        </row>
        <row r="380">
          <cell r="A380">
            <v>51603</v>
          </cell>
          <cell r="B380" t="str">
            <v>INCENTIVOS POR REG.PEQ.CONTRIBUYENTE</v>
          </cell>
          <cell r="C380">
            <v>6441181</v>
          </cell>
          <cell r="D380">
            <v>21670255</v>
          </cell>
        </row>
        <row r="381">
          <cell r="A381">
            <v>51604</v>
          </cell>
          <cell r="B381" t="str">
            <v>INCENTIVOS POR REG. INTERMEDIO</v>
          </cell>
          <cell r="C381">
            <v>1371022</v>
          </cell>
          <cell r="D381">
            <v>5307735</v>
          </cell>
        </row>
        <row r="382">
          <cell r="A382">
            <v>51605</v>
          </cell>
          <cell r="B382" t="str">
            <v>INCEN.POR GANANCIA DE ENAJ.DE BIENES</v>
          </cell>
          <cell r="C382">
            <v>22500</v>
          </cell>
          <cell r="D382">
            <v>199624</v>
          </cell>
        </row>
        <row r="384">
          <cell r="B384" t="str">
            <v>TOTAL INCENTIVOS</v>
          </cell>
          <cell r="C384">
            <v>11885095</v>
          </cell>
          <cell r="D384">
            <v>38173324</v>
          </cell>
        </row>
        <row r="385">
          <cell r="C385" t="str">
            <v xml:space="preserve"> </v>
          </cell>
        </row>
        <row r="386">
          <cell r="B386" t="str">
            <v>IMPUESTO SOBRE LA RENTA</v>
          </cell>
        </row>
        <row r="388">
          <cell r="A388">
            <v>56748</v>
          </cell>
          <cell r="B388" t="str">
            <v>ISR P.FIS.PAG.PROV.ACT.PEQ.CONT.100%</v>
          </cell>
          <cell r="C388">
            <v>365624.3</v>
          </cell>
          <cell r="D388">
            <v>409260.87</v>
          </cell>
        </row>
        <row r="390">
          <cell r="B390" t="str">
            <v>TOTAL IMPUESTO SOBRE LA RENTA</v>
          </cell>
          <cell r="C390">
            <v>365624.3</v>
          </cell>
          <cell r="D390">
            <v>409260.87</v>
          </cell>
        </row>
        <row r="392">
          <cell r="B392" t="str">
            <v>IMPUESTO AL VALOR AGREGADO</v>
          </cell>
        </row>
        <row r="394">
          <cell r="A394">
            <v>56903</v>
          </cell>
          <cell r="B394" t="str">
            <v>IVA PAG.DEF.PERS.MOR. Y FIS. 100%</v>
          </cell>
          <cell r="C394">
            <v>4661.6899999999996</v>
          </cell>
          <cell r="D394">
            <v>32647.06</v>
          </cell>
        </row>
        <row r="395">
          <cell r="A395">
            <v>56913</v>
          </cell>
          <cell r="B395" t="str">
            <v>IVA PAG.DEF.PERS.MOR. Y FIS. 100%</v>
          </cell>
          <cell r="C395">
            <v>165749</v>
          </cell>
          <cell r="D395">
            <v>165749</v>
          </cell>
        </row>
        <row r="397">
          <cell r="A397" t="str">
            <v xml:space="preserve"> </v>
          </cell>
          <cell r="B397" t="str">
            <v>TOTAL IMPUESTO AL VALOR AGREGADO</v>
          </cell>
          <cell r="C397">
            <v>170410.69</v>
          </cell>
          <cell r="D397">
            <v>198396.06</v>
          </cell>
        </row>
        <row r="399">
          <cell r="B399" t="str">
            <v>GASTOS DE EJECUCION</v>
          </cell>
        </row>
        <row r="401">
          <cell r="A401">
            <v>57401</v>
          </cell>
          <cell r="B401" t="str">
            <v>GASTOS DE EJECUCION ISAN</v>
          </cell>
          <cell r="C401">
            <v>0</v>
          </cell>
          <cell r="D401">
            <v>810</v>
          </cell>
        </row>
        <row r="402">
          <cell r="A402">
            <v>57404</v>
          </cell>
          <cell r="B402" t="str">
            <v>GASTOS DE EJECUCION IMP. SOBRE TENENCIA</v>
          </cell>
          <cell r="C402">
            <v>2853.51</v>
          </cell>
          <cell r="D402">
            <v>22078.07</v>
          </cell>
        </row>
        <row r="403">
          <cell r="A403">
            <v>57405</v>
          </cell>
          <cell r="B403" t="str">
            <v>GASTOS DE EJECUCION FISCALIZACION 100%</v>
          </cell>
          <cell r="C403">
            <v>163.49</v>
          </cell>
          <cell r="D403">
            <v>14847.01</v>
          </cell>
        </row>
        <row r="405">
          <cell r="A405" t="str">
            <v xml:space="preserve"> </v>
          </cell>
          <cell r="B405" t="str">
            <v>TOTAL GASTOS DE EJECUCION</v>
          </cell>
          <cell r="C405">
            <v>3017</v>
          </cell>
          <cell r="D405">
            <v>37735.08</v>
          </cell>
        </row>
        <row r="407">
          <cell r="B407" t="str">
            <v>MULTAS</v>
          </cell>
        </row>
        <row r="409">
          <cell r="A409">
            <v>57502</v>
          </cell>
          <cell r="B409" t="str">
            <v>MULTAS ISR IA IVA E IESPS FISC 100%(653)</v>
          </cell>
          <cell r="C409">
            <v>30930.58</v>
          </cell>
          <cell r="D409">
            <v>406909.28</v>
          </cell>
        </row>
        <row r="410">
          <cell r="A410">
            <v>57503</v>
          </cell>
          <cell r="B410" t="str">
            <v>MULT ISR,IA,IVA E IESPS V OBL 100% (317)</v>
          </cell>
          <cell r="C410">
            <v>15073.5</v>
          </cell>
          <cell r="D410">
            <v>755307.93</v>
          </cell>
        </row>
        <row r="411">
          <cell r="A411">
            <v>57505</v>
          </cell>
          <cell r="B411" t="str">
            <v>MULTAS POR CORRECCION FISCAL 100%(194)</v>
          </cell>
          <cell r="C411">
            <v>0</v>
          </cell>
          <cell r="D411">
            <v>14678</v>
          </cell>
        </row>
        <row r="412">
          <cell r="A412">
            <v>57507</v>
          </cell>
          <cell r="B412" t="str">
            <v>MULTAS IMP S/TENENCIA CTRL.DE OBLIG 100%</v>
          </cell>
          <cell r="C412">
            <v>41080</v>
          </cell>
          <cell r="D412">
            <v>407655.13</v>
          </cell>
        </row>
        <row r="414">
          <cell r="B414" t="str">
            <v>TOTAL MULTAS</v>
          </cell>
          <cell r="C414">
            <v>87084.08</v>
          </cell>
          <cell r="D414">
            <v>1584550.34</v>
          </cell>
        </row>
        <row r="416">
          <cell r="B416" t="str">
            <v>RECARGOS</v>
          </cell>
        </row>
        <row r="418">
          <cell r="A418">
            <v>57601</v>
          </cell>
          <cell r="B418" t="str">
            <v>RECARGOS IVA 100%</v>
          </cell>
          <cell r="C418">
            <v>2892.17</v>
          </cell>
          <cell r="D418">
            <v>20668.28</v>
          </cell>
        </row>
        <row r="419">
          <cell r="A419">
            <v>57602</v>
          </cell>
          <cell r="B419" t="str">
            <v>RECARGOS ISR 75%</v>
          </cell>
          <cell r="C419">
            <v>0</v>
          </cell>
          <cell r="D419">
            <v>16027.58</v>
          </cell>
        </row>
        <row r="420">
          <cell r="A420">
            <v>57604</v>
          </cell>
          <cell r="B420" t="str">
            <v>INTERESES POR PLAZO (98%)</v>
          </cell>
          <cell r="C420">
            <v>229.98</v>
          </cell>
          <cell r="D420">
            <v>7972.24</v>
          </cell>
        </row>
        <row r="421">
          <cell r="A421">
            <v>57605</v>
          </cell>
          <cell r="B421" t="str">
            <v>RECARGOS ISR 100%</v>
          </cell>
          <cell r="C421">
            <v>0</v>
          </cell>
          <cell r="D421">
            <v>214.05</v>
          </cell>
        </row>
        <row r="422">
          <cell r="A422">
            <v>57608</v>
          </cell>
          <cell r="B422" t="str">
            <v>RECARGOS ISR REPECOS 100%</v>
          </cell>
          <cell r="C422">
            <v>1185.07</v>
          </cell>
          <cell r="D422">
            <v>2635.8</v>
          </cell>
        </row>
        <row r="423">
          <cell r="A423">
            <v>57609</v>
          </cell>
          <cell r="B423" t="str">
            <v>RECARGOS IVA REPECOS 100%</v>
          </cell>
          <cell r="C423">
            <v>818</v>
          </cell>
          <cell r="D423">
            <v>818</v>
          </cell>
        </row>
        <row r="424">
          <cell r="A424">
            <v>57610</v>
          </cell>
          <cell r="B424" t="str">
            <v>INT.POR PLAZO CREDITOS FISCALIZACION 75%</v>
          </cell>
          <cell r="C424">
            <v>371.95</v>
          </cell>
          <cell r="D424">
            <v>1095.3699999999999</v>
          </cell>
        </row>
        <row r="425">
          <cell r="A425">
            <v>57611</v>
          </cell>
          <cell r="B425" t="str">
            <v>REC.POR MORA CREDITOS FISCALIZACION 75%</v>
          </cell>
          <cell r="C425">
            <v>61.67</v>
          </cell>
          <cell r="D425">
            <v>61.67</v>
          </cell>
        </row>
        <row r="427">
          <cell r="A427" t="str">
            <v xml:space="preserve"> </v>
          </cell>
          <cell r="B427" t="str">
            <v>TOTAL RECARGOS</v>
          </cell>
          <cell r="C427">
            <v>5558.84</v>
          </cell>
          <cell r="D427">
            <v>49492.99</v>
          </cell>
        </row>
        <row r="429">
          <cell r="B429" t="str">
            <v>ACTUALIZACION</v>
          </cell>
        </row>
        <row r="431">
          <cell r="A431">
            <v>57901</v>
          </cell>
          <cell r="B431" t="str">
            <v>ACTUALIZACION IVA 100%</v>
          </cell>
          <cell r="C431">
            <v>658.65</v>
          </cell>
          <cell r="D431">
            <v>4613.29</v>
          </cell>
        </row>
        <row r="432">
          <cell r="A432">
            <v>57902</v>
          </cell>
          <cell r="B432" t="str">
            <v>ACTUALIZACION ISR 75%</v>
          </cell>
          <cell r="C432">
            <v>0</v>
          </cell>
          <cell r="D432">
            <v>4998.3999999999996</v>
          </cell>
        </row>
        <row r="433">
          <cell r="A433">
            <v>57908</v>
          </cell>
          <cell r="B433" t="str">
            <v>ACTUALIZACION ISR REPECOS 100%</v>
          </cell>
          <cell r="C433">
            <v>147.93</v>
          </cell>
          <cell r="D433">
            <v>469.02</v>
          </cell>
        </row>
        <row r="434">
          <cell r="A434">
            <v>57909</v>
          </cell>
          <cell r="B434" t="str">
            <v>ACTUALIZACION IVA REPECOS 100%</v>
          </cell>
          <cell r="C434">
            <v>4</v>
          </cell>
          <cell r="D434">
            <v>4</v>
          </cell>
        </row>
        <row r="436">
          <cell r="A436" t="str">
            <v xml:space="preserve"> </v>
          </cell>
          <cell r="B436" t="str">
            <v>TOTAL ACTUALIZACION</v>
          </cell>
          <cell r="C436">
            <v>810.58</v>
          </cell>
          <cell r="D436">
            <v>10084.709999999999</v>
          </cell>
        </row>
        <row r="438">
          <cell r="B438" t="str">
            <v xml:space="preserve">HONORARIOS  EJECUCION </v>
          </cell>
        </row>
        <row r="440">
          <cell r="A440">
            <v>58001</v>
          </cell>
          <cell r="B440" t="str">
            <v>HONORARIOS EJEC.POR CONTROL VEHICULAR</v>
          </cell>
          <cell r="C440">
            <v>1920</v>
          </cell>
          <cell r="D440">
            <v>22080</v>
          </cell>
        </row>
        <row r="441">
          <cell r="A441">
            <v>58003</v>
          </cell>
          <cell r="B441" t="str">
            <v>HONORARIOS EJEC.POR CONTROL OBLIG.100%</v>
          </cell>
          <cell r="C441">
            <v>3990</v>
          </cell>
          <cell r="D441">
            <v>99407</v>
          </cell>
        </row>
        <row r="443">
          <cell r="B443" t="str">
            <v>TOTAL HONORARIOS EJECUCION</v>
          </cell>
          <cell r="C443">
            <v>5910</v>
          </cell>
          <cell r="D443">
            <v>121487</v>
          </cell>
        </row>
        <row r="445">
          <cell r="B445" t="str">
            <v>MULTAS ADMINISTRATIVAS NO FISCALES</v>
          </cell>
        </row>
        <row r="447">
          <cell r="A447">
            <v>58901</v>
          </cell>
          <cell r="B447" t="str">
            <v>MULTAS INFRACC LEY FED TRAB 98% (325)</v>
          </cell>
          <cell r="C447">
            <v>12352.41</v>
          </cell>
          <cell r="D447">
            <v>43509.18</v>
          </cell>
        </row>
        <row r="448">
          <cell r="A448">
            <v>58902</v>
          </cell>
          <cell r="B448" t="str">
            <v>MULTAS INF REGLAM DE TRAN FED 98% (327)</v>
          </cell>
          <cell r="C448">
            <v>184205.31</v>
          </cell>
          <cell r="D448">
            <v>4726169.0599999996</v>
          </cell>
        </row>
        <row r="449">
          <cell r="A449">
            <v>58903</v>
          </cell>
          <cell r="B449" t="str">
            <v>MULTAS DE LA PROFECO 98% (332)</v>
          </cell>
          <cell r="C449">
            <v>280039.03000000003</v>
          </cell>
          <cell r="D449">
            <v>1686751.23</v>
          </cell>
        </row>
        <row r="450">
          <cell r="A450">
            <v>58904</v>
          </cell>
          <cell r="B450" t="str">
            <v>MULTAS DE VARIAS DEP FED 98% (334)</v>
          </cell>
          <cell r="C450">
            <v>7840</v>
          </cell>
          <cell r="D450">
            <v>85698.06</v>
          </cell>
        </row>
        <row r="451">
          <cell r="A451">
            <v>58905</v>
          </cell>
          <cell r="B451" t="str">
            <v>MULTAS SECOFI 98%</v>
          </cell>
          <cell r="C451">
            <v>187590.31</v>
          </cell>
          <cell r="D451">
            <v>1054903.05</v>
          </cell>
        </row>
        <row r="452">
          <cell r="A452">
            <v>58906</v>
          </cell>
          <cell r="B452" t="str">
            <v>MULTAS PROFEPA 98%</v>
          </cell>
          <cell r="C452">
            <v>3887.27</v>
          </cell>
          <cell r="D452">
            <v>33719.599999999999</v>
          </cell>
        </row>
        <row r="454">
          <cell r="A454" t="str">
            <v xml:space="preserve"> </v>
          </cell>
          <cell r="B454" t="str">
            <v>TOTAL MULTAS ADMINISTRATIVAS NO FISCALES</v>
          </cell>
          <cell r="C454">
            <v>675914.33</v>
          </cell>
          <cell r="D454">
            <v>7630750.1799999978</v>
          </cell>
        </row>
        <row r="456">
          <cell r="A456" t="str">
            <v>INCENTIVOS EN RECAUDACIÓN DE IMPUESTOS FEDERALES</v>
          </cell>
          <cell r="B456" t="str">
            <v>TOTAL DE INCENTIVOS POR RECAUDACION DE IMPUESTOS FEDERALES COORDINADOS</v>
          </cell>
          <cell r="C456">
            <v>13199424.82</v>
          </cell>
          <cell r="D456">
            <v>48215081.229999997</v>
          </cell>
        </row>
        <row r="458">
          <cell r="B458" t="str">
            <v>TOTAL APROVECHAMIENTOS</v>
          </cell>
          <cell r="C458">
            <v>24471815.859999999</v>
          </cell>
          <cell r="D458">
            <v>2899902776.8299999</v>
          </cell>
        </row>
        <row r="459">
          <cell r="C459" t="str">
            <v xml:space="preserve"> </v>
          </cell>
        </row>
        <row r="460">
          <cell r="B460" t="str">
            <v>PARTICIPACION ESTATAL EN  IMPUESTOS FEDERALES COORDINADOS</v>
          </cell>
        </row>
        <row r="462">
          <cell r="B462" t="str">
            <v>PARTICIPACIONES</v>
          </cell>
        </row>
        <row r="464">
          <cell r="A464">
            <v>51300</v>
          </cell>
          <cell r="B464" t="str">
            <v>FONDO DE PART. FEDERALES AÑOS ANTERIORES</v>
          </cell>
          <cell r="C464">
            <v>-108666950</v>
          </cell>
          <cell r="D464">
            <v>-24600209</v>
          </cell>
        </row>
        <row r="465">
          <cell r="A465">
            <v>53400</v>
          </cell>
          <cell r="B465" t="str">
            <v>FONDO GRAL DE PART Y COORD EN DERECHOS</v>
          </cell>
          <cell r="C465">
            <v>1320320609</v>
          </cell>
          <cell r="D465">
            <v>8665588844</v>
          </cell>
        </row>
        <row r="466">
          <cell r="A466">
            <v>53500</v>
          </cell>
          <cell r="B466" t="str">
            <v>IMP ESP S/PROD Y SERV ALC, TAB Y CERVEZA</v>
          </cell>
          <cell r="C466">
            <v>33529745</v>
          </cell>
          <cell r="D466">
            <v>204909939</v>
          </cell>
        </row>
        <row r="467">
          <cell r="A467">
            <v>53501</v>
          </cell>
          <cell r="B467" t="str">
            <v>I.E.P.S. EJERCICIOS ANTERIORES</v>
          </cell>
          <cell r="C467">
            <v>-15116720</v>
          </cell>
          <cell r="D467">
            <v>-16892456</v>
          </cell>
        </row>
        <row r="468">
          <cell r="A468">
            <v>53600</v>
          </cell>
          <cell r="B468" t="str">
            <v>FONDO DE FOMENTO MUNICIPAL</v>
          </cell>
          <cell r="C468">
            <v>16788365</v>
          </cell>
          <cell r="D468">
            <v>110557814</v>
          </cell>
        </row>
        <row r="469">
          <cell r="A469">
            <v>53700</v>
          </cell>
          <cell r="B469" t="str">
            <v>FONDO DE FOMENTO AÑOS ANTERIORES</v>
          </cell>
          <cell r="C469">
            <v>31119</v>
          </cell>
          <cell r="D469">
            <v>1328178</v>
          </cell>
        </row>
        <row r="471">
          <cell r="B471" t="str">
            <v>TOTAL PARTICIPACIONES</v>
          </cell>
          <cell r="C471">
            <v>1246886168</v>
          </cell>
          <cell r="D471">
            <v>8940892110</v>
          </cell>
        </row>
        <row r="473">
          <cell r="B473" t="str">
            <v>IMPUESTO SOBRE AUTOMOVILES NUEVOS (I.S.A.N.)</v>
          </cell>
        </row>
        <row r="475">
          <cell r="A475">
            <v>53802</v>
          </cell>
          <cell r="B475" t="str">
            <v>RECARGOS DE I.S.A.N.</v>
          </cell>
          <cell r="C475">
            <v>27862</v>
          </cell>
          <cell r="D475">
            <v>2386970</v>
          </cell>
        </row>
        <row r="476">
          <cell r="A476">
            <v>53803</v>
          </cell>
          <cell r="B476" t="str">
            <v>SANCIONES ISAN</v>
          </cell>
          <cell r="C476">
            <v>0</v>
          </cell>
          <cell r="D476">
            <v>20339</v>
          </cell>
        </row>
        <row r="477">
          <cell r="A477">
            <v>53809</v>
          </cell>
          <cell r="B477" t="str">
            <v>I.S.A.N. PAGOS PROVISIONALES</v>
          </cell>
          <cell r="C477">
            <v>31682225.359999999</v>
          </cell>
          <cell r="D477">
            <v>245658783.49000001</v>
          </cell>
        </row>
        <row r="478">
          <cell r="A478">
            <v>53810</v>
          </cell>
          <cell r="B478" t="str">
            <v>ACTUALIZACION DE I.S.A.N.</v>
          </cell>
          <cell r="C478">
            <v>956</v>
          </cell>
          <cell r="D478">
            <v>882860</v>
          </cell>
        </row>
        <row r="479">
          <cell r="A479">
            <v>53811</v>
          </cell>
          <cell r="B479" t="str">
            <v>FONDO DE COMPENSACION DEL I.S.A.N.</v>
          </cell>
          <cell r="C479">
            <v>7378775</v>
          </cell>
          <cell r="D479">
            <v>51651425</v>
          </cell>
        </row>
        <row r="480">
          <cell r="A480">
            <v>53812</v>
          </cell>
          <cell r="B480" t="str">
            <v>MULTAS POR AUTOCORRECCION I.S.A.N.</v>
          </cell>
          <cell r="C480">
            <v>0</v>
          </cell>
          <cell r="D480">
            <v>202709</v>
          </cell>
        </row>
        <row r="482">
          <cell r="A482">
            <v>8</v>
          </cell>
          <cell r="B482" t="str">
            <v>TOTAL IMPUESTO SOBRE AUTOMOVILES NUEVOS (I.S.A.N.)</v>
          </cell>
          <cell r="C482">
            <v>39089818.359999999</v>
          </cell>
          <cell r="D482">
            <v>300803086.49000001</v>
          </cell>
        </row>
        <row r="484">
          <cell r="B484" t="str">
            <v>IMPUESTO SOBRE TENENCIA</v>
          </cell>
        </row>
        <row r="486">
          <cell r="A486">
            <v>55800</v>
          </cell>
          <cell r="B486" t="str">
            <v>IMPUESTO S/TENENCIA O USO DE VEHICULOS</v>
          </cell>
          <cell r="C486">
            <v>41933785.460000001</v>
          </cell>
          <cell r="D486">
            <v>1037376838.61</v>
          </cell>
        </row>
        <row r="487">
          <cell r="A487">
            <v>55801</v>
          </cell>
          <cell r="B487" t="str">
            <v>IMPUESTO S/TENENCIA, MOTOCICLETAS</v>
          </cell>
          <cell r="C487">
            <v>354453</v>
          </cell>
          <cell r="D487">
            <v>5302650.16</v>
          </cell>
        </row>
        <row r="488">
          <cell r="A488">
            <v>55900</v>
          </cell>
          <cell r="B488" t="str">
            <v>RECARGOS Y ACT DE IMP S/TENENCIA DE VEH</v>
          </cell>
          <cell r="C488">
            <v>2850151.04</v>
          </cell>
          <cell r="D488">
            <v>20772264.57</v>
          </cell>
        </row>
        <row r="489">
          <cell r="A489">
            <v>55901</v>
          </cell>
          <cell r="B489" t="str">
            <v>RECARGOS Y ACT DE IMP S/TEN DE MOTOS</v>
          </cell>
          <cell r="C489">
            <v>16386.060000000001</v>
          </cell>
          <cell r="D489">
            <v>160161.32</v>
          </cell>
        </row>
        <row r="490">
          <cell r="A490">
            <v>57100</v>
          </cell>
          <cell r="B490" t="str">
            <v>DEVOLUCION IMPUESTOS SOBRE TENENCIA</v>
          </cell>
          <cell r="C490">
            <v>0</v>
          </cell>
          <cell r="D490">
            <v>-4466624.08</v>
          </cell>
        </row>
        <row r="491">
          <cell r="A491">
            <v>57101</v>
          </cell>
          <cell r="B491" t="str">
            <v>ACT.E INTS.POR DEV.IMP.S/TENENCIA</v>
          </cell>
          <cell r="C491">
            <v>0</v>
          </cell>
          <cell r="D491">
            <v>-2012939.06</v>
          </cell>
        </row>
        <row r="493">
          <cell r="A493">
            <v>9</v>
          </cell>
          <cell r="B493" t="str">
            <v>TOTAL IMPUESTO SOBRE TENENCIA</v>
          </cell>
          <cell r="C493">
            <v>45154775.560000002</v>
          </cell>
          <cell r="D493">
            <v>1057132351.5200001</v>
          </cell>
        </row>
        <row r="495">
          <cell r="B495" t="str">
            <v>INSCRIPCION VEHICULOS EXTRANJEROS</v>
          </cell>
        </row>
        <row r="497">
          <cell r="A497">
            <v>57001</v>
          </cell>
          <cell r="B497" t="str">
            <v>DEV.INSCR.VEH.EXTRANJEROS</v>
          </cell>
          <cell r="C497">
            <v>0</v>
          </cell>
          <cell r="D497">
            <v>-78850</v>
          </cell>
        </row>
        <row r="498">
          <cell r="A498">
            <v>57002</v>
          </cell>
          <cell r="B498" t="str">
            <v>ACT.E INTS.POR DEV.INSCR.VEH.EXTRANJEROS</v>
          </cell>
          <cell r="C498">
            <v>0</v>
          </cell>
          <cell r="D498">
            <v>-4432.07</v>
          </cell>
        </row>
        <row r="500">
          <cell r="B500" t="str">
            <v>TOTAL INSCRIPCION VEHICULOS EXTRANJEROS</v>
          </cell>
          <cell r="C500">
            <v>0</v>
          </cell>
          <cell r="D500">
            <v>-83282.070000000007</v>
          </cell>
        </row>
        <row r="502">
          <cell r="B502" t="str">
            <v>PERMISOS DE PESCA</v>
          </cell>
        </row>
        <row r="504">
          <cell r="A504">
            <v>57301</v>
          </cell>
          <cell r="B504" t="str">
            <v>PERMISOS PARA PESCA DEPORTIVA</v>
          </cell>
          <cell r="C504">
            <v>25841</v>
          </cell>
          <cell r="D504">
            <v>297202</v>
          </cell>
        </row>
        <row r="506">
          <cell r="B506" t="str">
            <v>TOTAL PERMISOS DE PESCA</v>
          </cell>
          <cell r="C506">
            <v>25841</v>
          </cell>
          <cell r="D506">
            <v>297202</v>
          </cell>
        </row>
        <row r="508">
          <cell r="B508" t="str">
            <v>TOTAL PARTICIPACIONES</v>
          </cell>
          <cell r="C508">
            <v>1331156602.9200001</v>
          </cell>
          <cell r="D508">
            <v>10299041467.940001</v>
          </cell>
        </row>
        <row r="510">
          <cell r="B510" t="str">
            <v>APORTACIONES FEDERALES</v>
          </cell>
        </row>
        <row r="512">
          <cell r="B512" t="str">
            <v>RAMO 39</v>
          </cell>
        </row>
        <row r="514">
          <cell r="A514">
            <v>59101</v>
          </cell>
          <cell r="B514" t="str">
            <v>FORTALECIMIENTO A ENTIDADES FEDERATIVAS</v>
          </cell>
          <cell r="C514">
            <v>85807644</v>
          </cell>
          <cell r="D514">
            <v>600653508</v>
          </cell>
        </row>
        <row r="517">
          <cell r="A517">
            <v>10</v>
          </cell>
          <cell r="B517" t="str">
            <v>TOTAL RAMO 39</v>
          </cell>
          <cell r="C517">
            <v>85807644</v>
          </cell>
          <cell r="D517">
            <v>600653508</v>
          </cell>
        </row>
        <row r="519">
          <cell r="B519" t="str">
            <v>RAMO 33</v>
          </cell>
        </row>
        <row r="521">
          <cell r="A521">
            <v>59201</v>
          </cell>
          <cell r="B521" t="str">
            <v>EDUCACION BASICA Y NORMAL</v>
          </cell>
          <cell r="C521">
            <v>755678587.23000002</v>
          </cell>
          <cell r="D521">
            <v>3384938367.23</v>
          </cell>
        </row>
        <row r="522">
          <cell r="A522">
            <v>59202</v>
          </cell>
          <cell r="B522" t="str">
            <v>ALTA CARGA EDUCATIVA</v>
          </cell>
          <cell r="C522">
            <v>42511250</v>
          </cell>
          <cell r="D522">
            <v>297578750</v>
          </cell>
        </row>
        <row r="523">
          <cell r="A523">
            <v>59203</v>
          </cell>
          <cell r="B523" t="str">
            <v>SERVICIOS DE SALUD</v>
          </cell>
          <cell r="C523">
            <v>86844626.469999999</v>
          </cell>
          <cell r="D523">
            <v>599610456.89999998</v>
          </cell>
        </row>
        <row r="524">
          <cell r="A524">
            <v>59204</v>
          </cell>
          <cell r="B524" t="str">
            <v>INFRAESTRUCTURA SOCIAL ESTATAL (FISE)</v>
          </cell>
          <cell r="C524">
            <v>3320978</v>
          </cell>
          <cell r="D524">
            <v>23246846</v>
          </cell>
        </row>
        <row r="525">
          <cell r="A525">
            <v>59205</v>
          </cell>
          <cell r="B525" t="str">
            <v>INFRAESTRUCTURA SOCIAL MUNICIPAL (FISM)</v>
          </cell>
          <cell r="C525">
            <v>24079827</v>
          </cell>
          <cell r="D525">
            <v>168558789</v>
          </cell>
        </row>
        <row r="526">
          <cell r="A526">
            <v>59206</v>
          </cell>
          <cell r="B526" t="str">
            <v>FORTALECIMIENTO DE LOS MUN. (FORTAMUN)</v>
          </cell>
          <cell r="C526">
            <v>96258830</v>
          </cell>
          <cell r="D526">
            <v>673811810</v>
          </cell>
        </row>
        <row r="527">
          <cell r="A527">
            <v>59207</v>
          </cell>
          <cell r="B527" t="str">
            <v>ASISTENCIA SOCIAL</v>
          </cell>
          <cell r="C527">
            <v>5790962</v>
          </cell>
          <cell r="D527">
            <v>57346039</v>
          </cell>
        </row>
        <row r="528">
          <cell r="A528">
            <v>59208</v>
          </cell>
          <cell r="B528" t="str">
            <v>INFRAESTRUCTURA EDUCATIVA BASICA</v>
          </cell>
          <cell r="C528">
            <v>10379174</v>
          </cell>
          <cell r="D528">
            <v>72654219</v>
          </cell>
        </row>
        <row r="529">
          <cell r="A529">
            <v>59209</v>
          </cell>
          <cell r="B529" t="str">
            <v>INFRAESTRUCTURA EDUCATIVA SUPERIOR</v>
          </cell>
          <cell r="C529">
            <v>4509983</v>
          </cell>
          <cell r="D529">
            <v>31569885</v>
          </cell>
        </row>
        <row r="530">
          <cell r="A530">
            <v>59210</v>
          </cell>
          <cell r="B530" t="str">
            <v>EDUCACION TECNOLOGICA (FAETA)</v>
          </cell>
          <cell r="C530">
            <v>13085905</v>
          </cell>
          <cell r="D530">
            <v>62310114</v>
          </cell>
        </row>
        <row r="531">
          <cell r="A531">
            <v>59212</v>
          </cell>
          <cell r="B531" t="str">
            <v>SEGURIDAD PUBLICA</v>
          </cell>
          <cell r="C531">
            <v>19476267</v>
          </cell>
          <cell r="D531">
            <v>134720966</v>
          </cell>
        </row>
        <row r="532">
          <cell r="A532">
            <v>59213</v>
          </cell>
          <cell r="B532" t="str">
            <v>APORT. FEDERALES CARRERA MAGISTERIAL</v>
          </cell>
          <cell r="C532">
            <v>62086669.770000003</v>
          </cell>
          <cell r="D532">
            <v>303746198.89999998</v>
          </cell>
        </row>
        <row r="534">
          <cell r="B534" t="str">
            <v>TOTAL RAMO 33</v>
          </cell>
          <cell r="C534">
            <v>1124023059.47</v>
          </cell>
          <cell r="D534">
            <v>5810092441.0299997</v>
          </cell>
        </row>
        <row r="536">
          <cell r="B536" t="str">
            <v>U.A.N.L.</v>
          </cell>
          <cell r="D536" t="str">
            <v xml:space="preserve"> </v>
          </cell>
        </row>
        <row r="538">
          <cell r="A538">
            <v>59301</v>
          </cell>
          <cell r="B538" t="str">
            <v>UNIVERSIDAD AUTONOMA DE N.L. (UANL)</v>
          </cell>
          <cell r="C538">
            <v>125484622</v>
          </cell>
          <cell r="D538">
            <v>1798822221.4100001</v>
          </cell>
        </row>
        <row r="540">
          <cell r="A540">
            <v>11</v>
          </cell>
          <cell r="B540" t="str">
            <v>TOTAL U.A.N.L.</v>
          </cell>
          <cell r="C540">
            <v>125484622</v>
          </cell>
          <cell r="D540">
            <v>1798822221.4100001</v>
          </cell>
        </row>
        <row r="542">
          <cell r="B542" t="str">
            <v>FIDEICOMISO PARA LA INFRESTRUCTURA DE LOS ESTADOS (F.I.E.S.)</v>
          </cell>
        </row>
        <row r="544">
          <cell r="A544">
            <v>59315</v>
          </cell>
          <cell r="B544" t="str">
            <v>FIDEICOMISO INFRAESTRUCTURA DE LOS EDOS.</v>
          </cell>
          <cell r="C544">
            <v>0</v>
          </cell>
          <cell r="D544">
            <v>234145913</v>
          </cell>
        </row>
        <row r="545">
          <cell r="A545">
            <v>59317</v>
          </cell>
          <cell r="B545" t="str">
            <v>FIDEICOMISO INFRA. DE LOS EDOS. PTE. AÑO</v>
          </cell>
          <cell r="C545">
            <v>0</v>
          </cell>
          <cell r="D545">
            <v>2012196</v>
          </cell>
        </row>
        <row r="547">
          <cell r="A547" t="str">
            <v>FIDEICOMISO PARA LA INFRAESTRUCTURA DE LOS ESTADOS  (FIES)</v>
          </cell>
          <cell r="B547" t="str">
            <v>TOTAL FIDEICOMISO PARA LA INFRESTRUCTURA DE LOS ESTADOS (F.I.E.S.)</v>
          </cell>
          <cell r="C547">
            <v>0</v>
          </cell>
          <cell r="D547">
            <v>236158109</v>
          </cell>
        </row>
        <row r="549">
          <cell r="A549">
            <v>59302</v>
          </cell>
          <cell r="B549" t="str">
            <v>APORTACIONES DIVERSAS</v>
          </cell>
          <cell r="C549" t="str">
            <v xml:space="preserve"> </v>
          </cell>
          <cell r="D549" t="str">
            <v xml:space="preserve"> </v>
          </cell>
        </row>
        <row r="551">
          <cell r="B551" t="str">
            <v>PROGRAMA PARA EL DESARROLLO IND. SOFTWARE</v>
          </cell>
          <cell r="C551">
            <v>0</v>
          </cell>
          <cell r="D551">
            <v>45000000</v>
          </cell>
        </row>
        <row r="552">
          <cell r="B552" t="str">
            <v>CONADE</v>
          </cell>
          <cell r="C552">
            <v>5000000</v>
          </cell>
          <cell r="D552">
            <v>5000000</v>
          </cell>
        </row>
        <row r="553">
          <cell r="B553" t="str">
            <v>PROGRAMA P/FISCALIZACION DEL GASTO FEDERALIZADO</v>
          </cell>
          <cell r="C553">
            <v>363893</v>
          </cell>
          <cell r="D553">
            <v>41328534.859999999</v>
          </cell>
        </row>
        <row r="554">
          <cell r="B554" t="str">
            <v>SECRETARIA TURISMO</v>
          </cell>
          <cell r="C554">
            <v>2000000</v>
          </cell>
          <cell r="D554">
            <v>4000000</v>
          </cell>
        </row>
        <row r="556">
          <cell r="B556" t="str">
            <v>TOTAL APORTACIONES DIVERSAS</v>
          </cell>
          <cell r="C556">
            <v>7363893</v>
          </cell>
          <cell r="D556">
            <v>95328534.859999999</v>
          </cell>
        </row>
        <row r="558">
          <cell r="B558" t="str">
            <v>OTRAS APORTACIONES</v>
          </cell>
        </row>
        <row r="560">
          <cell r="A560">
            <v>59304</v>
          </cell>
          <cell r="B560" t="str">
            <v>CONAGUA</v>
          </cell>
          <cell r="C560">
            <v>7091000</v>
          </cell>
          <cell r="D560">
            <v>92868781</v>
          </cell>
        </row>
        <row r="561">
          <cell r="A561">
            <v>59305</v>
          </cell>
          <cell r="B561" t="str">
            <v>CAPUFE</v>
          </cell>
          <cell r="C561">
            <v>242731.21</v>
          </cell>
          <cell r="D561">
            <v>1683486.67</v>
          </cell>
        </row>
        <row r="562">
          <cell r="A562">
            <v>59306</v>
          </cell>
          <cell r="B562" t="str">
            <v>BECAS PROBECAT</v>
          </cell>
          <cell r="C562">
            <v>6407186.6900000004</v>
          </cell>
          <cell r="D562">
            <v>14647359.52</v>
          </cell>
        </row>
        <row r="563">
          <cell r="A563">
            <v>59307</v>
          </cell>
          <cell r="B563" t="str">
            <v>BECAS PROFSNE</v>
          </cell>
          <cell r="C563">
            <v>1116980.8799999999</v>
          </cell>
          <cell r="D563">
            <v>12436583.050000001</v>
          </cell>
        </row>
        <row r="564">
          <cell r="A564">
            <v>59309</v>
          </cell>
          <cell r="B564" t="str">
            <v>ALIM.REOS FEDERALES(SOCORRO DE LEY)</v>
          </cell>
          <cell r="C564">
            <v>1537585</v>
          </cell>
          <cell r="D564">
            <v>11335865</v>
          </cell>
        </row>
        <row r="566">
          <cell r="B566" t="str">
            <v>TOTAL OTRAS APORTACIONES</v>
          </cell>
          <cell r="C566">
            <v>16395483.780000001</v>
          </cell>
          <cell r="D566">
            <v>132972075.23999999</v>
          </cell>
        </row>
        <row r="568">
          <cell r="B568" t="str">
            <v>DEVOLUCION DE APORTACIONES FEDERALES</v>
          </cell>
        </row>
        <row r="570">
          <cell r="A570">
            <v>59400</v>
          </cell>
          <cell r="B570" t="str">
            <v>DEVOLUCION DE APORTACIONES FEDERALES</v>
          </cell>
          <cell r="C570">
            <v>0</v>
          </cell>
          <cell r="D570">
            <v>-3772323.37</v>
          </cell>
        </row>
        <row r="572">
          <cell r="B572" t="str">
            <v>TOTAL DEVOLUCION DE APORTACIONES FEDERALES</v>
          </cell>
          <cell r="C572">
            <v>0</v>
          </cell>
          <cell r="D572">
            <v>-3772323.37</v>
          </cell>
        </row>
        <row r="575">
          <cell r="B575" t="str">
            <v>TOTAL APORTACIONES FEDERALES</v>
          </cell>
          <cell r="C575">
            <v>1359074702.25</v>
          </cell>
          <cell r="D575">
            <v>8670254566.1700001</v>
          </cell>
        </row>
        <row r="577">
          <cell r="B577" t="str">
            <v>TOTAL INGRESOS PRESUPUESTALES</v>
          </cell>
          <cell r="C577">
            <v>2690231305.1700001</v>
          </cell>
          <cell r="D577">
            <v>18969296034.110001</v>
          </cell>
        </row>
        <row r="579">
          <cell r="B579" t="str">
            <v>ANTICIPO PARTICIPACIONES INGRESOS FEDERALES CONVENIO DE COORD.</v>
          </cell>
        </row>
        <row r="581">
          <cell r="A581">
            <v>70200</v>
          </cell>
          <cell r="B581" t="str">
            <v>ANTICIPOS DE PART. PARA EL EDO. Y MPIOS.</v>
          </cell>
          <cell r="C581">
            <v>-77926073</v>
          </cell>
          <cell r="D581">
            <v>1394439479</v>
          </cell>
        </row>
        <row r="582">
          <cell r="A582">
            <v>77602</v>
          </cell>
          <cell r="B582" t="str">
            <v>RECARGOS ISR 25%</v>
          </cell>
          <cell r="C582">
            <v>0</v>
          </cell>
          <cell r="D582">
            <v>0</v>
          </cell>
        </row>
        <row r="583">
          <cell r="A583">
            <v>77604</v>
          </cell>
          <cell r="B583" t="str">
            <v>INTERESES POR PLAZO (2%)</v>
          </cell>
          <cell r="C583">
            <v>-1.78</v>
          </cell>
          <cell r="D583">
            <v>4.6900000000000004</v>
          </cell>
        </row>
        <row r="584">
          <cell r="A584">
            <v>77610</v>
          </cell>
          <cell r="B584" t="str">
            <v>INT.POR PLAZO CREDITOS FISCALIZACION 25%</v>
          </cell>
          <cell r="C584">
            <v>-117.15</v>
          </cell>
          <cell r="D584">
            <v>123.98</v>
          </cell>
        </row>
        <row r="585">
          <cell r="A585">
            <v>77611</v>
          </cell>
          <cell r="B585" t="str">
            <v>REC.POR MORA CREDITOS FISCALIZACION 25%</v>
          </cell>
          <cell r="C585">
            <v>20.56</v>
          </cell>
          <cell r="D585">
            <v>20.56</v>
          </cell>
        </row>
        <row r="586">
          <cell r="A586">
            <v>77902</v>
          </cell>
          <cell r="B586" t="str">
            <v>ACTUALIZACION ISR 25%</v>
          </cell>
          <cell r="C586">
            <v>0</v>
          </cell>
          <cell r="D586">
            <v>0</v>
          </cell>
        </row>
        <row r="587">
          <cell r="A587">
            <v>78901</v>
          </cell>
          <cell r="B587" t="str">
            <v>MULTAS INFRACC LEY FED TRAB 2% (325)</v>
          </cell>
          <cell r="C587">
            <v>181.35</v>
          </cell>
          <cell r="D587">
            <v>252.09</v>
          </cell>
        </row>
        <row r="588">
          <cell r="A588">
            <v>78902</v>
          </cell>
          <cell r="B588" t="str">
            <v>MULTAS INFRACC REG TRAN FED 2% (327)</v>
          </cell>
          <cell r="C588">
            <v>393.59</v>
          </cell>
          <cell r="D588">
            <v>3759.29</v>
          </cell>
        </row>
        <row r="589">
          <cell r="A589">
            <v>78903</v>
          </cell>
          <cell r="B589" t="str">
            <v>MULTAS DE LA PROFECO 2% (332)</v>
          </cell>
          <cell r="C589">
            <v>1030.21</v>
          </cell>
          <cell r="D589">
            <v>5715.08</v>
          </cell>
        </row>
        <row r="590">
          <cell r="A590">
            <v>78904</v>
          </cell>
          <cell r="B590" t="str">
            <v>MULTAS DE VARIAS DEP FED 2% (334)</v>
          </cell>
          <cell r="C590">
            <v>-520</v>
          </cell>
          <cell r="D590">
            <v>160</v>
          </cell>
        </row>
        <row r="591">
          <cell r="A591">
            <v>78905</v>
          </cell>
          <cell r="B591" t="str">
            <v>MULTAS SECOFI 2%</v>
          </cell>
          <cell r="C591">
            <v>-3416.57</v>
          </cell>
          <cell r="D591">
            <v>3828.37</v>
          </cell>
        </row>
        <row r="592">
          <cell r="A592">
            <v>78906</v>
          </cell>
          <cell r="B592" t="str">
            <v>MULTAS PROFEPA 2%</v>
          </cell>
          <cell r="C592">
            <v>-267.77</v>
          </cell>
          <cell r="D592">
            <v>79.33</v>
          </cell>
        </row>
        <row r="594">
          <cell r="B594" t="str">
            <v>TOTAL ANTICIPO DE PARTICIPACIONES FEDERALES</v>
          </cell>
          <cell r="C594">
            <v>-77928770.560000002</v>
          </cell>
          <cell r="D594">
            <v>1394453422.3899996</v>
          </cell>
        </row>
        <row r="597">
          <cell r="B597" t="str">
            <v>TOTAL PRESUPUESTAL</v>
          </cell>
          <cell r="C597">
            <v>2944486062.9200006</v>
          </cell>
          <cell r="D597">
            <v>23453985394.640003</v>
          </cell>
        </row>
        <row r="599">
          <cell r="B599" t="str">
            <v>TOTAL NO PRESUPUESTAL</v>
          </cell>
          <cell r="C599">
            <v>-77928770.560000002</v>
          </cell>
          <cell r="D599">
            <v>1394453422.3899996</v>
          </cell>
        </row>
        <row r="601">
          <cell r="B601" t="str">
            <v>TOTAL GENERAL</v>
          </cell>
          <cell r="C601">
            <v>2866557292.3600006</v>
          </cell>
          <cell r="D601">
            <v>24848438817.030003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CPH - 1-2-3"/>
      <sheetName val="IMPORTE"/>
      <sheetName val="DESCUENTOS"/>
      <sheetName val="NETO"/>
      <sheetName val="EXPEDIENTES"/>
      <sheetName val="fact 2018"/>
      <sheetName val="AÑO ANT"/>
      <sheetName val="COMP NOMINAL"/>
      <sheetName val="COMP %"/>
      <sheetName val="seleccion"/>
      <sheetName val="FACTURACIÓN"/>
    </sheetNames>
    <sheetDataSet>
      <sheetData sheetId="0" refreshError="1"/>
      <sheetData sheetId="1">
        <row r="3">
          <cell r="A3" t="str">
            <v>ABASOLO</v>
          </cell>
        </row>
        <row r="4">
          <cell r="A4" t="str">
            <v>AGUALEGUAS</v>
          </cell>
        </row>
        <row r="5">
          <cell r="A5" t="str">
            <v>ALDAMAS, LOS</v>
          </cell>
        </row>
        <row r="6">
          <cell r="A6" t="str">
            <v>ALLENDE</v>
          </cell>
        </row>
        <row r="7">
          <cell r="A7" t="str">
            <v>ANAHUAC</v>
          </cell>
        </row>
        <row r="8">
          <cell r="A8" t="str">
            <v>APODACA</v>
          </cell>
        </row>
        <row r="9">
          <cell r="A9" t="str">
            <v>ARAMBERRI</v>
          </cell>
        </row>
        <row r="10">
          <cell r="A10" t="str">
            <v>BUSTAMANTE</v>
          </cell>
        </row>
        <row r="11">
          <cell r="A11" t="str">
            <v>CADEREYTA JIMENEZ</v>
          </cell>
        </row>
        <row r="12">
          <cell r="A12" t="str">
            <v>CARMEN</v>
          </cell>
        </row>
        <row r="13">
          <cell r="A13" t="str">
            <v xml:space="preserve">CERRALVO </v>
          </cell>
        </row>
        <row r="14">
          <cell r="A14" t="str">
            <v>CHINA</v>
          </cell>
        </row>
        <row r="15">
          <cell r="A15" t="str">
            <v>CIENEGA DE FLORES</v>
          </cell>
        </row>
        <row r="16">
          <cell r="A16" t="str">
            <v>DOCTOR ARROYO</v>
          </cell>
        </row>
        <row r="17">
          <cell r="A17" t="str">
            <v>DOCTOR COSS</v>
          </cell>
        </row>
        <row r="18">
          <cell r="A18" t="str">
            <v>DOCTOR GONZALEZ</v>
          </cell>
        </row>
        <row r="19">
          <cell r="A19" t="str">
            <v>GALEANA</v>
          </cell>
        </row>
        <row r="20">
          <cell r="A20" t="str">
            <v>GARCIA</v>
          </cell>
        </row>
        <row r="21">
          <cell r="A21" t="str">
            <v>GENERAL BRAVO</v>
          </cell>
        </row>
        <row r="22">
          <cell r="A22" t="str">
            <v>GENERAL ESCOBEDO</v>
          </cell>
        </row>
        <row r="23">
          <cell r="A23" t="str">
            <v>GENERAL TERAN</v>
          </cell>
        </row>
        <row r="24">
          <cell r="A24" t="str">
            <v>GENERAL TREVIÑO</v>
          </cell>
        </row>
        <row r="25">
          <cell r="A25" t="str">
            <v>GENERAL ZARAGOZA</v>
          </cell>
        </row>
        <row r="26">
          <cell r="A26" t="str">
            <v>GENERAL ZUAZUA</v>
          </cell>
        </row>
        <row r="27">
          <cell r="A27" t="str">
            <v>GUADALUPE</v>
          </cell>
        </row>
        <row r="28">
          <cell r="A28" t="str">
            <v>HERRERAS</v>
          </cell>
        </row>
        <row r="29">
          <cell r="A29" t="str">
            <v>HIDALGO</v>
          </cell>
        </row>
        <row r="30">
          <cell r="A30" t="str">
            <v>HIGUERAS</v>
          </cell>
        </row>
        <row r="31">
          <cell r="A31" t="str">
            <v>HUALAHUISES</v>
          </cell>
        </row>
        <row r="32">
          <cell r="A32" t="str">
            <v>ITURBIDE</v>
          </cell>
        </row>
        <row r="33">
          <cell r="A33" t="str">
            <v>JUAREZ</v>
          </cell>
        </row>
        <row r="34">
          <cell r="A34" t="str">
            <v>LAMPAZOS DE NARANJO</v>
          </cell>
        </row>
        <row r="35">
          <cell r="A35" t="str">
            <v>LINARES</v>
          </cell>
        </row>
        <row r="36">
          <cell r="A36" t="str">
            <v>MARIN</v>
          </cell>
        </row>
        <row r="37">
          <cell r="A37" t="str">
            <v>MELCHOR OCAMPO</v>
          </cell>
        </row>
        <row r="38">
          <cell r="A38" t="str">
            <v>MIER Y NORIEGA</v>
          </cell>
        </row>
        <row r="39">
          <cell r="A39" t="str">
            <v>MINA</v>
          </cell>
        </row>
        <row r="40">
          <cell r="A40" t="str">
            <v>MONTEMORELOS</v>
          </cell>
        </row>
        <row r="41">
          <cell r="A41" t="str">
            <v>MONTERREY</v>
          </cell>
        </row>
        <row r="42">
          <cell r="A42" t="str">
            <v>PARAS</v>
          </cell>
        </row>
        <row r="43">
          <cell r="A43" t="str">
            <v>PESQUERIA</v>
          </cell>
        </row>
        <row r="44">
          <cell r="A44" t="str">
            <v>RAMONES</v>
          </cell>
        </row>
        <row r="45">
          <cell r="A45" t="str">
            <v>RAYONES</v>
          </cell>
        </row>
        <row r="46">
          <cell r="A46" t="str">
            <v>SABINAS HIDALGO</v>
          </cell>
        </row>
        <row r="47">
          <cell r="A47" t="str">
            <v>SALINAS VICTORIA</v>
          </cell>
        </row>
        <row r="48">
          <cell r="A48" t="str">
            <v>SAN NICOLAS DE LOS GARZA</v>
          </cell>
        </row>
        <row r="49">
          <cell r="A49" t="str">
            <v>SAN PEDRO GARZA GARCIA</v>
          </cell>
        </row>
        <row r="50">
          <cell r="A50" t="str">
            <v>SANTA CATARINA</v>
          </cell>
        </row>
        <row r="51">
          <cell r="A51" t="str">
            <v>SANTIAGO</v>
          </cell>
        </row>
        <row r="52">
          <cell r="A52" t="str">
            <v>VALLECILLO</v>
          </cell>
        </row>
        <row r="53">
          <cell r="A53" t="str">
            <v>VILLALDAMA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x acreedor"/>
      <sheetName val="aux deudor"/>
      <sheetName val="balanza"/>
      <sheetName val="total"/>
      <sheetName val="feb 28"/>
      <sheetName val="feb 27"/>
      <sheetName val="feb 24"/>
      <sheetName val="feb 23"/>
      <sheetName val="feb 22"/>
      <sheetName val="feb 21"/>
      <sheetName val="feb 20"/>
      <sheetName val="feb 17"/>
      <sheetName val="feb 16"/>
      <sheetName val="feb 15"/>
      <sheetName val="feb 14"/>
      <sheetName val="feb 13"/>
      <sheetName val="feb 10"/>
      <sheetName val="feb 9"/>
      <sheetName val="feb 8"/>
      <sheetName val="feb 7"/>
      <sheetName val="feb 3"/>
      <sheetName val="feb 2"/>
      <sheetName val="feb 1"/>
    </sheetNames>
    <sheetDataSet>
      <sheetData sheetId="0"/>
      <sheetData sheetId="1"/>
      <sheetData sheetId="2"/>
      <sheetData sheetId="3">
        <row r="1">
          <cell r="A1" t="str">
            <v>de Cuenta</v>
          </cell>
          <cell r="C1" t="str">
            <v>Cargo</v>
          </cell>
          <cell r="D1" t="str">
            <v>Crédito</v>
          </cell>
        </row>
        <row r="2">
          <cell r="A2" t="str">
            <v>1201-0001</v>
          </cell>
          <cell r="B2" t="str">
            <v>DERECHOS DE CONTROL VEHICULAR PTE. AÑO</v>
          </cell>
          <cell r="C2">
            <v>19078207</v>
          </cell>
          <cell r="E2" t="str">
            <v>Póliza -83-</v>
          </cell>
        </row>
        <row r="3">
          <cell r="A3" t="str">
            <v>1201-0002</v>
          </cell>
          <cell r="B3" t="str">
            <v>DERECHOS DE CONTROL VEHICULAR REZAGOS</v>
          </cell>
          <cell r="C3">
            <v>505134.76</v>
          </cell>
          <cell r="E3" t="str">
            <v>Póliza -83-</v>
          </cell>
        </row>
        <row r="4">
          <cell r="A4" t="str">
            <v>1201-0003</v>
          </cell>
          <cell r="B4" t="str">
            <v>DEV. CONTROL VEHICULAR</v>
          </cell>
          <cell r="C4">
            <v>0</v>
          </cell>
          <cell r="E4" t="str">
            <v>Póliza -83-</v>
          </cell>
        </row>
        <row r="5">
          <cell r="A5" t="str">
            <v>1201-0004</v>
          </cell>
          <cell r="B5" t="str">
            <v>SUBSIDIO 10% Y 5%</v>
          </cell>
          <cell r="D5">
            <v>1325724</v>
          </cell>
          <cell r="E5" t="str">
            <v>Póliza -83-</v>
          </cell>
        </row>
        <row r="6">
          <cell r="A6" t="str">
            <v>1201-0005</v>
          </cell>
          <cell r="B6" t="str">
            <v>SUBSIDIO ANTIGÜEDAD 5 AÑOS</v>
          </cell>
          <cell r="D6">
            <v>3120168</v>
          </cell>
          <cell r="E6" t="str">
            <v>Póliza -83-</v>
          </cell>
        </row>
        <row r="7">
          <cell r="A7" t="str">
            <v>1201-0006</v>
          </cell>
          <cell r="B7" t="str">
            <v>SUBSIDIO ANTIGÜEDAD 10 AÑOS</v>
          </cell>
          <cell r="D7">
            <v>1580256</v>
          </cell>
          <cell r="E7" t="str">
            <v>Póliza -83-</v>
          </cell>
        </row>
        <row r="8">
          <cell r="A8" t="str">
            <v>1201-0007</v>
          </cell>
          <cell r="B8" t="str">
            <v>SUBSIDIO DERECHOS CONTROL VEHICULAR</v>
          </cell>
          <cell r="C8">
            <v>0</v>
          </cell>
          <cell r="E8" t="str">
            <v>Póliza -83-</v>
          </cell>
        </row>
        <row r="9">
          <cell r="A9" t="str">
            <v>1201-0008</v>
          </cell>
          <cell r="B9" t="str">
            <v>SUB MAT.DE CONT.VEH.A PERS.MAYORES 65 AÑOS</v>
          </cell>
          <cell r="D9">
            <v>8669</v>
          </cell>
          <cell r="E9" t="str">
            <v>Póliza -83-</v>
          </cell>
        </row>
        <row r="10">
          <cell r="A10" t="str">
            <v>1201-0009</v>
          </cell>
          <cell r="B10" t="str">
            <v>EXP.DE CERTIFICADOS DE CONTROL VEHICULAR</v>
          </cell>
          <cell r="C10">
            <v>7853</v>
          </cell>
          <cell r="E10" t="str">
            <v>Póliza -83-</v>
          </cell>
        </row>
        <row r="11">
          <cell r="A11" t="str">
            <v>1201-0010</v>
          </cell>
          <cell r="B11" t="str">
            <v>EXP.DE CERT.DE CTRL.VEH.OTROS ESTADOS</v>
          </cell>
          <cell r="C11">
            <v>6426</v>
          </cell>
          <cell r="E11" t="str">
            <v>Póliza -83-</v>
          </cell>
        </row>
        <row r="12">
          <cell r="A12" t="str">
            <v>1201-0011</v>
          </cell>
          <cell r="B12" t="str">
            <v>EXP.DE CERT.DE DOC.DE CTRL.VEHICULAR</v>
          </cell>
          <cell r="C12">
            <v>564</v>
          </cell>
          <cell r="E12" t="str">
            <v>Póliza -83-</v>
          </cell>
        </row>
        <row r="13">
          <cell r="A13" t="str">
            <v>1201-0012</v>
          </cell>
          <cell r="B13" t="str">
            <v>PLACAS DE CIRCULACION VEHICULAR</v>
          </cell>
          <cell r="C13">
            <v>371858</v>
          </cell>
          <cell r="E13" t="str">
            <v>Póliza -83-</v>
          </cell>
        </row>
        <row r="14">
          <cell r="A14" t="str">
            <v>1201-0013</v>
          </cell>
          <cell r="B14" t="str">
            <v>LICENCIAS DE MANEJAR</v>
          </cell>
          <cell r="C14">
            <v>330636</v>
          </cell>
          <cell r="E14" t="str">
            <v>Póliza -83-</v>
          </cell>
        </row>
        <row r="15">
          <cell r="A15" t="str">
            <v>1201-0014</v>
          </cell>
          <cell r="B15" t="str">
            <v>EXP.DE CERT.DE LICENCIAS DE CONDUCIR</v>
          </cell>
          <cell r="C15">
            <v>141</v>
          </cell>
          <cell r="E15" t="str">
            <v>Póliza -83-</v>
          </cell>
        </row>
        <row r="16">
          <cell r="A16" t="str">
            <v>1201-0015</v>
          </cell>
          <cell r="B16" t="str">
            <v>DUPLICADOS DE LICENCIAS</v>
          </cell>
          <cell r="C16">
            <v>6136</v>
          </cell>
          <cell r="E16" t="str">
            <v>Póliza -83-</v>
          </cell>
        </row>
        <row r="17">
          <cell r="A17" t="str">
            <v>1201-0016</v>
          </cell>
          <cell r="B17" t="str">
            <v>DUPLICADOS DE TARJETAS DE CIRCULACION</v>
          </cell>
          <cell r="C17">
            <v>1410</v>
          </cell>
          <cell r="E17" t="str">
            <v>Póliza -83-</v>
          </cell>
        </row>
        <row r="18">
          <cell r="A18" t="str">
            <v>1201-0017</v>
          </cell>
          <cell r="B18" t="str">
            <v>BAJAS DE VEHICULOS DE MOTOR</v>
          </cell>
          <cell r="C18">
            <v>21150</v>
          </cell>
          <cell r="E18" t="str">
            <v>Póliza -83-</v>
          </cell>
        </row>
        <row r="19">
          <cell r="A19" t="str">
            <v>1201-0018</v>
          </cell>
          <cell r="B19" t="str">
            <v>SUBSIDIO LAMINAS CONTROL VEHICULAR</v>
          </cell>
          <cell r="C19">
            <v>0</v>
          </cell>
          <cell r="E19" t="str">
            <v>Póliza -83-</v>
          </cell>
        </row>
        <row r="20">
          <cell r="A20" t="str">
            <v>1201-0019</v>
          </cell>
          <cell r="B20" t="str">
            <v>SUBSIDIOS LICENCIAS DE MANEJO</v>
          </cell>
          <cell r="C20">
            <v>0</v>
          </cell>
          <cell r="E20" t="str">
            <v>Póliza -83-</v>
          </cell>
        </row>
        <row r="21">
          <cell r="A21" t="str">
            <v>1201-0020</v>
          </cell>
          <cell r="B21" t="str">
            <v>MULTAS DE CONTROL VEHICULAR</v>
          </cell>
          <cell r="C21">
            <v>0</v>
          </cell>
          <cell r="E21" t="str">
            <v>Póliza -83-</v>
          </cell>
        </row>
        <row r="22">
          <cell r="A22" t="str">
            <v>1201-0021</v>
          </cell>
          <cell r="B22" t="str">
            <v>INTERESES POR CONVENIO CONTROL VEHICULAR</v>
          </cell>
          <cell r="C22">
            <v>39935</v>
          </cell>
          <cell r="E22" t="str">
            <v>Póliza -83-</v>
          </cell>
        </row>
        <row r="23">
          <cell r="A23" t="str">
            <v>1201-0022</v>
          </cell>
          <cell r="B23" t="str">
            <v>SANCIONES POR CANJE DE PLACAS EXTEMP.</v>
          </cell>
          <cell r="C23">
            <v>31799</v>
          </cell>
          <cell r="E23" t="str">
            <v>Póliza -83-</v>
          </cell>
        </row>
        <row r="24">
          <cell r="A24" t="str">
            <v>1201-0023</v>
          </cell>
          <cell r="B24" t="str">
            <v>SAN.DE DER.DE CONTROL VEH.PTE.AÑO</v>
          </cell>
          <cell r="C24">
            <v>0</v>
          </cell>
          <cell r="E24" t="str">
            <v>Póliza -83-</v>
          </cell>
        </row>
        <row r="25">
          <cell r="A25" t="str">
            <v>1201-0024</v>
          </cell>
          <cell r="B25" t="str">
            <v>SAN.DE DER.CONTROL VEH. REZAGO</v>
          </cell>
          <cell r="C25">
            <v>159198.54</v>
          </cell>
          <cell r="E25" t="str">
            <v>Póliza -83-</v>
          </cell>
        </row>
        <row r="26">
          <cell r="A26" t="str">
            <v>1201-0025</v>
          </cell>
          <cell r="B26" t="str">
            <v>10% INFRACC.DE TRANSITO AREA MET.</v>
          </cell>
          <cell r="C26">
            <v>216613.93</v>
          </cell>
          <cell r="E26" t="str">
            <v>Póliza -83-</v>
          </cell>
        </row>
        <row r="27">
          <cell r="A27" t="str">
            <v>1201-0026</v>
          </cell>
          <cell r="B27" t="str">
            <v>IMP.SOBRE TRANS.DE PROP.DE VEH.AUT.USADO</v>
          </cell>
          <cell r="C27">
            <v>892929.27</v>
          </cell>
          <cell r="E27" t="str">
            <v>Póliza -83-</v>
          </cell>
        </row>
        <row r="28">
          <cell r="A28" t="str">
            <v>1201-0027</v>
          </cell>
          <cell r="B28" t="str">
            <v>IMP.DE TRANSM.POR REQUERIMIENTO</v>
          </cell>
          <cell r="C28">
            <v>0</v>
          </cell>
          <cell r="E28" t="str">
            <v>Póliza -83-</v>
          </cell>
        </row>
        <row r="29">
          <cell r="A29" t="str">
            <v>1201-0028</v>
          </cell>
          <cell r="B29" t="str">
            <v>ACT.E INTS.POR DEV.IMP.S/TRANS.VEH.USADO</v>
          </cell>
          <cell r="C29">
            <v>0</v>
          </cell>
          <cell r="E29" t="str">
            <v>Póliza -83-</v>
          </cell>
        </row>
        <row r="30">
          <cell r="A30" t="str">
            <v>1201-0029</v>
          </cell>
          <cell r="B30" t="str">
            <v>DEV.IMP.S/TRANS.PROP.VEH.USADOS</v>
          </cell>
          <cell r="C30">
            <v>0</v>
          </cell>
          <cell r="E30" t="str">
            <v>Póliza -83-</v>
          </cell>
        </row>
        <row r="31">
          <cell r="A31" t="str">
            <v>1201-0030</v>
          </cell>
          <cell r="B31" t="str">
            <v>MULTA IMP. P/LA AGENCIA EST.DE TRANSP.</v>
          </cell>
          <cell r="C31">
            <v>30886</v>
          </cell>
          <cell r="E31" t="str">
            <v>Póliza -83-</v>
          </cell>
        </row>
        <row r="32">
          <cell r="A32" t="str">
            <v>1201-0031</v>
          </cell>
          <cell r="B32" t="str">
            <v>MULTAS DEL IMP.DE TRANSMISION</v>
          </cell>
          <cell r="C32">
            <v>0</v>
          </cell>
          <cell r="E32" t="str">
            <v>Póliza -83-</v>
          </cell>
        </row>
        <row r="33">
          <cell r="A33" t="str">
            <v>1201-0032</v>
          </cell>
          <cell r="B33" t="str">
            <v>RECARGOS DE IMP.DE TRANSMISION</v>
          </cell>
          <cell r="C33">
            <v>0</v>
          </cell>
          <cell r="E33" t="str">
            <v>Póliza -83-</v>
          </cell>
        </row>
        <row r="34">
          <cell r="A34" t="str">
            <v>1201-0033</v>
          </cell>
          <cell r="B34" t="str">
            <v>GASTOS DE EJEC.TRANS.VEH.MOTOR</v>
          </cell>
          <cell r="C34">
            <v>0</v>
          </cell>
          <cell r="E34" t="str">
            <v>Póliza -83-</v>
          </cell>
        </row>
        <row r="35">
          <cell r="A35" t="str">
            <v>1201-0034</v>
          </cell>
          <cell r="B35" t="str">
            <v>INCENTIVOS POR ISAN</v>
          </cell>
          <cell r="C35">
            <v>0</v>
          </cell>
          <cell r="E35" t="str">
            <v>Póliza -83-</v>
          </cell>
        </row>
        <row r="36">
          <cell r="A36" t="str">
            <v>1201-0035</v>
          </cell>
          <cell r="B36" t="str">
            <v>RECARGOS DE I.S.A.N.</v>
          </cell>
          <cell r="C36">
            <v>0</v>
          </cell>
          <cell r="E36" t="str">
            <v>Póliza -83-</v>
          </cell>
        </row>
        <row r="37">
          <cell r="A37" t="str">
            <v>1201-0036</v>
          </cell>
          <cell r="B37" t="str">
            <v>SANCIONES ISAN</v>
          </cell>
          <cell r="C37">
            <v>0</v>
          </cell>
          <cell r="E37" t="str">
            <v>Póliza -83-</v>
          </cell>
        </row>
        <row r="38">
          <cell r="A38" t="str">
            <v>1201-0037</v>
          </cell>
          <cell r="B38" t="str">
            <v>I.S.A.N. PAGOS PROVISIONALES</v>
          </cell>
          <cell r="C38">
            <v>0</v>
          </cell>
          <cell r="E38" t="str">
            <v>Póliza -83-</v>
          </cell>
        </row>
        <row r="39">
          <cell r="A39" t="str">
            <v>1201-0038</v>
          </cell>
          <cell r="B39" t="str">
            <v>ACTUALIZACION DE I.S.A.N.</v>
          </cell>
          <cell r="C39">
            <v>0</v>
          </cell>
          <cell r="E39" t="str">
            <v>Póliza -83-</v>
          </cell>
        </row>
        <row r="40">
          <cell r="A40" t="str">
            <v>1201-0039</v>
          </cell>
          <cell r="B40" t="str">
            <v>DEVOLUCION IMP. SOBRE AUTOMOVILES NUEVOS</v>
          </cell>
          <cell r="C40">
            <v>0</v>
          </cell>
          <cell r="E40" t="str">
            <v>Póliza -83-</v>
          </cell>
        </row>
        <row r="41">
          <cell r="A41" t="str">
            <v>1201-0040</v>
          </cell>
          <cell r="B41" t="str">
            <v>ACT.E INT'S.POR DEV.IMP.S/AUTOMOV.NVOS.</v>
          </cell>
          <cell r="C41">
            <v>0</v>
          </cell>
          <cell r="E41" t="str">
            <v>Póliza -83-</v>
          </cell>
        </row>
        <row r="42">
          <cell r="A42" t="str">
            <v>1201-0041</v>
          </cell>
          <cell r="B42" t="str">
            <v>IMPUESTO S/TENENCIA O USO DE VEHICULOS</v>
          </cell>
          <cell r="C42">
            <v>25037579.57</v>
          </cell>
          <cell r="E42" t="str">
            <v>Póliza -83-</v>
          </cell>
        </row>
        <row r="43">
          <cell r="A43" t="str">
            <v>1201-0042</v>
          </cell>
          <cell r="B43" t="str">
            <v>IMPUESTO S/TENENCIA, MOTOCICLETAS</v>
          </cell>
          <cell r="C43">
            <v>104711</v>
          </cell>
          <cell r="E43" t="str">
            <v>Póliza -83-</v>
          </cell>
        </row>
        <row r="44">
          <cell r="A44" t="str">
            <v>1201-0043</v>
          </cell>
          <cell r="B44" t="str">
            <v>RECARGOS Y ACT DE IMP S/TENENCIA DE VEH</v>
          </cell>
          <cell r="C44">
            <v>147079.14000000001</v>
          </cell>
          <cell r="E44" t="str">
            <v>Póliza -83-</v>
          </cell>
        </row>
        <row r="45">
          <cell r="A45" t="str">
            <v>1201-0044</v>
          </cell>
          <cell r="B45" t="str">
            <v>RECARGOS Y ACT DE IMP S/TEN DE MOTOS</v>
          </cell>
          <cell r="C45">
            <v>119</v>
          </cell>
          <cell r="E45" t="str">
            <v>Póliza -83-</v>
          </cell>
        </row>
        <row r="46">
          <cell r="A46" t="str">
            <v>1201-0045</v>
          </cell>
          <cell r="B46" t="str">
            <v>DEVOLUCION IMPUESTOS SOBRE TENENCIA</v>
          </cell>
          <cell r="C46">
            <v>0</v>
          </cell>
          <cell r="E46" t="str">
            <v>Póliza -83-</v>
          </cell>
        </row>
        <row r="47">
          <cell r="A47" t="str">
            <v>1201-0046</v>
          </cell>
          <cell r="B47" t="str">
            <v>ACT.E INTS.POR DEV.IMP.S/TENENCIA</v>
          </cell>
          <cell r="C47">
            <v>0</v>
          </cell>
          <cell r="E47" t="str">
            <v>Póliza -83-</v>
          </cell>
        </row>
        <row r="48">
          <cell r="A48" t="str">
            <v>1201-0047</v>
          </cell>
          <cell r="B48" t="str">
            <v>ACREDITAMENTO DEL IMP.S/TENENCIA AR.15-D</v>
          </cell>
          <cell r="C48">
            <v>0</v>
          </cell>
          <cell r="E48" t="str">
            <v>Póliza -83-</v>
          </cell>
        </row>
        <row r="49">
          <cell r="A49" t="str">
            <v>1201-0048</v>
          </cell>
          <cell r="B49" t="str">
            <v>GASTOS DE EJECUCION ISAN</v>
          </cell>
          <cell r="C49">
            <v>0</v>
          </cell>
          <cell r="E49" t="str">
            <v>Póliza -83-</v>
          </cell>
        </row>
        <row r="50">
          <cell r="A50" t="str">
            <v>1201-0049</v>
          </cell>
          <cell r="B50" t="str">
            <v>GASTOS DE EJECUCION IMP. SOBRE TENENCIA</v>
          </cell>
          <cell r="C50">
            <v>180</v>
          </cell>
          <cell r="E50" t="str">
            <v>Póliza -83-</v>
          </cell>
        </row>
        <row r="51">
          <cell r="A51" t="str">
            <v>1201-0050</v>
          </cell>
          <cell r="B51" t="str">
            <v>MULTAS IMP S/TENENCIA CTRL.DE OBLIG 100%</v>
          </cell>
          <cell r="C51">
            <v>4263</v>
          </cell>
          <cell r="E51" t="str">
            <v>Póliza -83-</v>
          </cell>
        </row>
        <row r="52">
          <cell r="A52" t="str">
            <v>1201-0051</v>
          </cell>
          <cell r="B52" t="str">
            <v>HONORARIOS EJEC.POR CONTROL VEHICULAR</v>
          </cell>
          <cell r="C52">
            <v>210</v>
          </cell>
          <cell r="E52" t="str">
            <v>Póliza -83-</v>
          </cell>
        </row>
        <row r="53">
          <cell r="A53" t="str">
            <v>1201-0052</v>
          </cell>
          <cell r="B53" t="str">
            <v>HONORARIOS EJEC. ISAN</v>
          </cell>
          <cell r="C53">
            <v>0</v>
          </cell>
          <cell r="E53" t="str">
            <v>Póliza -83-</v>
          </cell>
        </row>
        <row r="54">
          <cell r="A54" t="str">
            <v>1201-0053</v>
          </cell>
          <cell r="B54" t="str">
            <v>90% INFRACC. TRANSITO AREA METROPOLITANA</v>
          </cell>
          <cell r="C54">
            <v>1949659.73</v>
          </cell>
          <cell r="E54" t="str">
            <v>Póliza -83-</v>
          </cell>
        </row>
        <row r="55">
          <cell r="A55" t="str">
            <v>4101-0001</v>
          </cell>
          <cell r="B55" t="str">
            <v>DERECHOS DE CONTROL VEHICULAR PTE. AÑO</v>
          </cell>
          <cell r="D55">
            <v>19078207</v>
          </cell>
          <cell r="E55" t="str">
            <v>Póliza -83-</v>
          </cell>
        </row>
        <row r="56">
          <cell r="A56" t="str">
            <v>4101-0002</v>
          </cell>
          <cell r="B56" t="str">
            <v>DERECHOS DE CONTROL VEHICULAR REZAGOS</v>
          </cell>
          <cell r="D56">
            <v>505134.76</v>
          </cell>
          <cell r="E56" t="str">
            <v>Póliza -83-</v>
          </cell>
        </row>
        <row r="57">
          <cell r="A57" t="str">
            <v>4101-0003</v>
          </cell>
          <cell r="B57" t="str">
            <v>DEV. CONTROL VEHICULAR</v>
          </cell>
          <cell r="D57">
            <v>0</v>
          </cell>
          <cell r="E57" t="str">
            <v>Póliza -83-</v>
          </cell>
        </row>
        <row r="58">
          <cell r="A58" t="str">
            <v>4101-0004</v>
          </cell>
          <cell r="B58" t="str">
            <v>SUBSIDIO 10% Y 5%</v>
          </cell>
          <cell r="C58">
            <v>1325724</v>
          </cell>
          <cell r="E58" t="str">
            <v>Póliza -83-</v>
          </cell>
        </row>
        <row r="59">
          <cell r="A59" t="str">
            <v>4101-0005</v>
          </cell>
          <cell r="B59" t="str">
            <v>SUBSIDIO ANTIGÜEDAD 5 AÑOS</v>
          </cell>
          <cell r="C59">
            <v>3120168</v>
          </cell>
          <cell r="E59" t="str">
            <v>Póliza -83-</v>
          </cell>
        </row>
        <row r="60">
          <cell r="A60" t="str">
            <v>4101-0006</v>
          </cell>
          <cell r="B60" t="str">
            <v>SUBSIDIO ANTIGÜEDAD 10 AÑOS</v>
          </cell>
          <cell r="C60">
            <v>1580256</v>
          </cell>
          <cell r="E60" t="str">
            <v>Póliza -83-</v>
          </cell>
        </row>
        <row r="61">
          <cell r="A61" t="str">
            <v>4101-0007</v>
          </cell>
          <cell r="B61" t="str">
            <v>SUBSIDIO DERECHOS CONTROL VEHICULAR</v>
          </cell>
          <cell r="D61">
            <v>0</v>
          </cell>
          <cell r="E61" t="str">
            <v>Póliza -83-</v>
          </cell>
        </row>
        <row r="62">
          <cell r="A62" t="str">
            <v>4101-0008</v>
          </cell>
          <cell r="B62" t="str">
            <v>SUB MAT.DE CONT.VEH.A PERS.MAYORES 65 AÑOS</v>
          </cell>
          <cell r="C62">
            <v>8669</v>
          </cell>
          <cell r="E62" t="str">
            <v>Póliza -83-</v>
          </cell>
        </row>
        <row r="63">
          <cell r="A63" t="str">
            <v>4101-0009</v>
          </cell>
          <cell r="B63" t="str">
            <v>EXP.DE CERTIFICADOS DE CONTROL VEHICULAR</v>
          </cell>
          <cell r="D63">
            <v>7853</v>
          </cell>
          <cell r="E63" t="str">
            <v>Póliza -83-</v>
          </cell>
        </row>
        <row r="64">
          <cell r="A64" t="str">
            <v>4101-0010</v>
          </cell>
          <cell r="B64" t="str">
            <v>EXP.DE CERT.DE CTRL.VEH.OTROS ESTADOS</v>
          </cell>
          <cell r="D64">
            <v>6426</v>
          </cell>
          <cell r="E64" t="str">
            <v>Póliza -83-</v>
          </cell>
        </row>
        <row r="65">
          <cell r="A65" t="str">
            <v>4101-0011</v>
          </cell>
          <cell r="B65" t="str">
            <v>EXP.DE CERT.DE DOC.DE CTRL.VEHICULAR</v>
          </cell>
          <cell r="D65">
            <v>564</v>
          </cell>
          <cell r="E65" t="str">
            <v>Póliza -83-</v>
          </cell>
        </row>
        <row r="66">
          <cell r="A66" t="str">
            <v>4101-0012</v>
          </cell>
          <cell r="B66" t="str">
            <v>PLACAS DE CIRCULACION VEHICULAR</v>
          </cell>
          <cell r="D66">
            <v>371858</v>
          </cell>
          <cell r="E66" t="str">
            <v>Póliza -83-</v>
          </cell>
        </row>
        <row r="67">
          <cell r="A67" t="str">
            <v>4101-0013</v>
          </cell>
          <cell r="B67" t="str">
            <v>LICENCIAS DE MANEJAR</v>
          </cell>
          <cell r="D67">
            <v>330636</v>
          </cell>
          <cell r="E67" t="str">
            <v>Póliza -83-</v>
          </cell>
        </row>
        <row r="68">
          <cell r="A68" t="str">
            <v>4101-0014</v>
          </cell>
          <cell r="B68" t="str">
            <v>EXP.DE CERT.DE LICENCIAS DE CONDUCIR</v>
          </cell>
          <cell r="D68">
            <v>141</v>
          </cell>
          <cell r="E68" t="str">
            <v>Póliza -83-</v>
          </cell>
        </row>
        <row r="69">
          <cell r="A69" t="str">
            <v>4101-0015</v>
          </cell>
          <cell r="B69" t="str">
            <v>DUPLICADOS DE LICENCIAS</v>
          </cell>
          <cell r="D69">
            <v>6136</v>
          </cell>
          <cell r="E69" t="str">
            <v>Póliza -83-</v>
          </cell>
        </row>
        <row r="70">
          <cell r="A70" t="str">
            <v>4101-0016</v>
          </cell>
          <cell r="B70" t="str">
            <v>DUPLICADOS DE TARJETAS DE CIRCULACION</v>
          </cell>
          <cell r="D70">
            <v>1410</v>
          </cell>
          <cell r="E70" t="str">
            <v>Póliza -83-</v>
          </cell>
        </row>
        <row r="71">
          <cell r="A71" t="str">
            <v>4101-0017</v>
          </cell>
          <cell r="B71" t="str">
            <v>BAJAS DE VEHICULOS DE MOTOR</v>
          </cell>
          <cell r="D71">
            <v>21150</v>
          </cell>
          <cell r="E71" t="str">
            <v>Póliza -83-</v>
          </cell>
        </row>
        <row r="72">
          <cell r="A72" t="str">
            <v>4101-0018</v>
          </cell>
          <cell r="B72" t="str">
            <v>SUBSIDIO LAMINAS CONTROL VEHICULAR</v>
          </cell>
          <cell r="D72">
            <v>0</v>
          </cell>
          <cell r="E72" t="str">
            <v>Póliza -83-</v>
          </cell>
        </row>
        <row r="73">
          <cell r="A73" t="str">
            <v>4101-0019</v>
          </cell>
          <cell r="B73" t="str">
            <v>SUBSIDIOS LICENCIAS DE MANEJO</v>
          </cell>
          <cell r="D73">
            <v>0</v>
          </cell>
          <cell r="E73" t="str">
            <v>Póliza -83-</v>
          </cell>
        </row>
        <row r="74">
          <cell r="A74" t="str">
            <v>4101-0020</v>
          </cell>
          <cell r="B74" t="str">
            <v>MULTAS DE CONTROL VEHICULAR</v>
          </cell>
          <cell r="D74">
            <v>0</v>
          </cell>
          <cell r="E74" t="str">
            <v>Póliza -83-</v>
          </cell>
        </row>
        <row r="75">
          <cell r="A75" t="str">
            <v>4101-0021</v>
          </cell>
          <cell r="B75" t="str">
            <v>INTERESES POR CONVENIO CONTROL VEHICULAR</v>
          </cell>
          <cell r="D75">
            <v>39935</v>
          </cell>
          <cell r="E75" t="str">
            <v>Póliza -83-</v>
          </cell>
        </row>
        <row r="76">
          <cell r="A76" t="str">
            <v>4101-0022</v>
          </cell>
          <cell r="B76" t="str">
            <v>SANCIONES POR CANJE DE PLACAS EXTEMP.</v>
          </cell>
          <cell r="D76">
            <v>31799</v>
          </cell>
          <cell r="E76" t="str">
            <v>Póliza -83-</v>
          </cell>
        </row>
        <row r="77">
          <cell r="A77" t="str">
            <v>4101-0023</v>
          </cell>
          <cell r="B77" t="str">
            <v>SAN.DE DER.DE CONTROL VEH.PTE.AÑO</v>
          </cell>
          <cell r="D77">
            <v>0</v>
          </cell>
          <cell r="E77" t="str">
            <v>Póliza -83-</v>
          </cell>
        </row>
        <row r="78">
          <cell r="A78" t="str">
            <v>4101-0024</v>
          </cell>
          <cell r="B78" t="str">
            <v>SAN.DE DER.CONTROL VEH. REZAGO</v>
          </cell>
          <cell r="D78">
            <v>159198.54</v>
          </cell>
          <cell r="E78" t="str">
            <v>Póliza -83-</v>
          </cell>
        </row>
        <row r="79">
          <cell r="A79" t="str">
            <v>4101-0025</v>
          </cell>
          <cell r="B79" t="str">
            <v>10% INFRACC.DE TRANSITO AREA MET.</v>
          </cell>
          <cell r="D79">
            <v>216613.93</v>
          </cell>
          <cell r="E79" t="str">
            <v>Póliza -83-</v>
          </cell>
        </row>
        <row r="80">
          <cell r="A80" t="str">
            <v>2102-1001</v>
          </cell>
          <cell r="B80" t="str">
            <v>IMP.SOBRE TRANS.DE PROP.DE VEH.AUT.USADO</v>
          </cell>
          <cell r="D80">
            <v>892929.27</v>
          </cell>
          <cell r="E80" t="str">
            <v>Póliza -83-</v>
          </cell>
        </row>
        <row r="81">
          <cell r="A81" t="str">
            <v>2102-1002</v>
          </cell>
          <cell r="B81" t="str">
            <v>IMP.DE TRANSM.POR REQUERIMIENTO</v>
          </cell>
          <cell r="D81">
            <v>0</v>
          </cell>
          <cell r="E81" t="str">
            <v>Póliza -83-</v>
          </cell>
        </row>
        <row r="82">
          <cell r="A82" t="str">
            <v>2102-1003</v>
          </cell>
          <cell r="B82" t="str">
            <v>ACT.E INTS.POR DEV.IMP.S/TRANS.VEH.USADO</v>
          </cell>
          <cell r="D82">
            <v>0</v>
          </cell>
          <cell r="E82" t="str">
            <v>Póliza -83-</v>
          </cell>
        </row>
        <row r="83">
          <cell r="A83" t="str">
            <v>2102-1004</v>
          </cell>
          <cell r="B83" t="str">
            <v>DEV.IMP.S/TRANS.PROP.VEH.USADOS</v>
          </cell>
          <cell r="D83">
            <v>0</v>
          </cell>
          <cell r="E83" t="str">
            <v>Póliza -83-</v>
          </cell>
        </row>
        <row r="84">
          <cell r="A84" t="str">
            <v>2102-1005</v>
          </cell>
          <cell r="B84" t="str">
            <v>MULTA IMP. P/LA AGENCIA EST.DE TRANSP.</v>
          </cell>
          <cell r="D84">
            <v>30886</v>
          </cell>
          <cell r="E84" t="str">
            <v>Póliza -83-</v>
          </cell>
        </row>
        <row r="85">
          <cell r="A85" t="str">
            <v>2102-1006</v>
          </cell>
          <cell r="B85" t="str">
            <v>MULTAS DEL IMP.DE TRANSMISION</v>
          </cell>
          <cell r="D85">
            <v>0</v>
          </cell>
          <cell r="E85" t="str">
            <v>Póliza -83-</v>
          </cell>
        </row>
        <row r="86">
          <cell r="A86" t="str">
            <v>2102-1007</v>
          </cell>
          <cell r="B86" t="str">
            <v>RECARGOS DE IMP.DE TRANSMISION</v>
          </cell>
          <cell r="D86">
            <v>0</v>
          </cell>
          <cell r="E86" t="str">
            <v>Póliza -83-</v>
          </cell>
        </row>
        <row r="87">
          <cell r="A87" t="str">
            <v>2102-1008</v>
          </cell>
          <cell r="B87" t="str">
            <v>GASTOS DE EJEC.TRANS.VEH.MOTOR</v>
          </cell>
          <cell r="D87">
            <v>0</v>
          </cell>
          <cell r="E87" t="str">
            <v>Póliza -83-</v>
          </cell>
        </row>
        <row r="88">
          <cell r="A88" t="str">
            <v>2102-1009</v>
          </cell>
          <cell r="B88" t="str">
            <v>INCENTIVOS POR ISAN</v>
          </cell>
          <cell r="D88">
            <v>0</v>
          </cell>
          <cell r="E88" t="str">
            <v>Póliza -83-</v>
          </cell>
        </row>
        <row r="89">
          <cell r="A89" t="str">
            <v>2102-1010</v>
          </cell>
          <cell r="B89" t="str">
            <v>RECARGOS DE I.S.A.N.</v>
          </cell>
          <cell r="D89">
            <v>0</v>
          </cell>
          <cell r="E89" t="str">
            <v>Póliza -83-</v>
          </cell>
        </row>
        <row r="90">
          <cell r="A90" t="str">
            <v>2102-1011</v>
          </cell>
          <cell r="B90" t="str">
            <v>SANCIONES ISAN</v>
          </cell>
          <cell r="D90">
            <v>0</v>
          </cell>
          <cell r="E90" t="str">
            <v>Póliza -83-</v>
          </cell>
        </row>
        <row r="91">
          <cell r="A91" t="str">
            <v>2102-1012</v>
          </cell>
          <cell r="B91" t="str">
            <v>I.S.A.N. PAGOS PROVISIONALES</v>
          </cell>
          <cell r="D91">
            <v>0</v>
          </cell>
          <cell r="E91" t="str">
            <v>Póliza -83-</v>
          </cell>
        </row>
        <row r="92">
          <cell r="A92" t="str">
            <v>2102-1013</v>
          </cell>
          <cell r="B92" t="str">
            <v>ACTUALIZACION DE I.S.A.N.</v>
          </cell>
          <cell r="D92">
            <v>0</v>
          </cell>
          <cell r="E92" t="str">
            <v>Póliza -83-</v>
          </cell>
        </row>
        <row r="93">
          <cell r="A93" t="str">
            <v>2102-1014</v>
          </cell>
          <cell r="B93" t="str">
            <v>DEVOLUCION IMP. SOBRE AUTOMOVILES NUEVOS</v>
          </cell>
          <cell r="D93">
            <v>0</v>
          </cell>
          <cell r="E93" t="str">
            <v>Póliza -83-</v>
          </cell>
        </row>
        <row r="94">
          <cell r="A94" t="str">
            <v>2102-1015</v>
          </cell>
          <cell r="B94" t="str">
            <v>ACT.E INT'S.POR DEV.IMP.S/AUTOMOV.NVOS.</v>
          </cell>
          <cell r="D94">
            <v>0</v>
          </cell>
          <cell r="E94" t="str">
            <v>Póliza -83-</v>
          </cell>
        </row>
        <row r="95">
          <cell r="A95" t="str">
            <v>2102-1016</v>
          </cell>
          <cell r="B95" t="str">
            <v>IMPUESTO S/TENENCIA O USO DE VEHICULOS</v>
          </cell>
          <cell r="D95">
            <v>25037579.57</v>
          </cell>
          <cell r="E95" t="str">
            <v>Póliza -83-</v>
          </cell>
        </row>
        <row r="96">
          <cell r="A96" t="str">
            <v>2102-1017</v>
          </cell>
          <cell r="B96" t="str">
            <v>IMPUESTO S/TENENCIA, MOTOCICLETAS</v>
          </cell>
          <cell r="D96">
            <v>104711</v>
          </cell>
          <cell r="E96" t="str">
            <v>Póliza -83-</v>
          </cell>
        </row>
        <row r="97">
          <cell r="A97" t="str">
            <v>2102-1018</v>
          </cell>
          <cell r="B97" t="str">
            <v>RECARGOS Y ACT DE IMP S/TENENCIA DE VEH</v>
          </cell>
          <cell r="D97">
            <v>147079.14000000001</v>
          </cell>
          <cell r="E97" t="str">
            <v>Póliza -83-</v>
          </cell>
        </row>
        <row r="98">
          <cell r="A98" t="str">
            <v>2102-1019</v>
          </cell>
          <cell r="B98" t="str">
            <v>RECARGOS Y ACT DE IMP S/TEN DE MOTOS</v>
          </cell>
          <cell r="D98">
            <v>119</v>
          </cell>
          <cell r="E98" t="str">
            <v>Póliza -83-</v>
          </cell>
        </row>
        <row r="99">
          <cell r="A99" t="str">
            <v>2102-1020</v>
          </cell>
          <cell r="B99" t="str">
            <v>DEVOLUCION IMPUESTOS SOBRE TENENCIA</v>
          </cell>
          <cell r="D99">
            <v>0</v>
          </cell>
          <cell r="E99" t="str">
            <v>Póliza -83-</v>
          </cell>
        </row>
        <row r="100">
          <cell r="A100" t="str">
            <v>2102-1021</v>
          </cell>
          <cell r="B100" t="str">
            <v>ACT.E INTS.POR DEV.IMP.S/TENENCIA</v>
          </cell>
          <cell r="D100">
            <v>0</v>
          </cell>
          <cell r="E100" t="str">
            <v>Póliza -83-</v>
          </cell>
        </row>
        <row r="101">
          <cell r="A101" t="str">
            <v>2102-1022</v>
          </cell>
          <cell r="B101" t="str">
            <v>ACREDITAMENTO DEL IMP.S/TENENCIA AR.15-D</v>
          </cell>
          <cell r="D101">
            <v>0</v>
          </cell>
          <cell r="E101" t="str">
            <v>Póliza -83-</v>
          </cell>
        </row>
        <row r="102">
          <cell r="A102" t="str">
            <v>2102-1023</v>
          </cell>
          <cell r="B102" t="str">
            <v>GASTOS DE EJECUCION ISAN</v>
          </cell>
          <cell r="D102">
            <v>0</v>
          </cell>
          <cell r="E102" t="str">
            <v>Póliza -83-</v>
          </cell>
        </row>
        <row r="103">
          <cell r="A103" t="str">
            <v>2102-1024</v>
          </cell>
          <cell r="B103" t="str">
            <v>GASTOS DE EJECUCION IMP. SOBRE TENENCIA</v>
          </cell>
          <cell r="D103">
            <v>180</v>
          </cell>
          <cell r="E103" t="str">
            <v>Póliza -83-</v>
          </cell>
        </row>
        <row r="104">
          <cell r="A104" t="str">
            <v>2102-1025</v>
          </cell>
          <cell r="B104" t="str">
            <v>MULTAS IMP S/TENENCIA CTRL.DE OBLIG 100%</v>
          </cell>
          <cell r="D104">
            <v>4263</v>
          </cell>
          <cell r="E104" t="str">
            <v>Póliza -83-</v>
          </cell>
        </row>
        <row r="105">
          <cell r="A105" t="str">
            <v>2102-1026</v>
          </cell>
          <cell r="B105" t="str">
            <v>HONORARIOS EJEC.POR CONTROL VEHICULAR</v>
          </cell>
          <cell r="D105">
            <v>210</v>
          </cell>
          <cell r="E105" t="str">
            <v>Póliza -83-</v>
          </cell>
        </row>
        <row r="106">
          <cell r="A106" t="str">
            <v>2102-1027</v>
          </cell>
          <cell r="B106" t="str">
            <v>HONORARIOS EJEC. ISAN</v>
          </cell>
          <cell r="D106">
            <v>0</v>
          </cell>
          <cell r="E106" t="str">
            <v>Póliza -83-</v>
          </cell>
        </row>
        <row r="107">
          <cell r="A107" t="str">
            <v>2102-1028</v>
          </cell>
          <cell r="B107" t="str">
            <v>90% INFRACC. TRANSITO AREA METROPOLITANA</v>
          </cell>
          <cell r="D107">
            <v>1949659.73</v>
          </cell>
          <cell r="E107" t="str">
            <v>Póliza -83-</v>
          </cell>
        </row>
        <row r="109">
          <cell r="C109">
            <v>54979495.939999998</v>
          </cell>
          <cell r="D109">
            <v>54979495.939999998</v>
          </cell>
        </row>
        <row r="111">
          <cell r="A111" t="str">
            <v>REGISTRO DE LOS INGRESOS DEL DIA</v>
          </cell>
        </row>
        <row r="112">
          <cell r="D112" t="str">
            <v>Póliza -83-</v>
          </cell>
        </row>
        <row r="115">
          <cell r="B115" t="str">
            <v>Gobierno del Estado de Nuevo León</v>
          </cell>
        </row>
        <row r="116">
          <cell r="B116" t="str">
            <v>Secretaría de Finanzas y Tesorería General del Estado</v>
          </cell>
        </row>
        <row r="117">
          <cell r="B117" t="str">
            <v>Subsecretaría de Egresos</v>
          </cell>
        </row>
        <row r="118">
          <cell r="B118" t="str">
            <v>Dirección de Contabilidad y Cuenta Pública</v>
          </cell>
        </row>
        <row r="119">
          <cell r="B119" t="str">
            <v>Instituto de Control Vehicular</v>
          </cell>
        </row>
        <row r="120">
          <cell r="B120" t="str">
            <v>Recaudaciòn Diaria 1 Febrero 2006</v>
          </cell>
        </row>
        <row r="121">
          <cell r="A121" t="str">
            <v xml:space="preserve">Numero </v>
          </cell>
          <cell r="B121" t="str">
            <v>Concepto</v>
          </cell>
          <cell r="C121" t="str">
            <v>Recaudación Daria</v>
          </cell>
        </row>
        <row r="122">
          <cell r="A122" t="str">
            <v>de Cuenta</v>
          </cell>
          <cell r="C122" t="str">
            <v>Cargo</v>
          </cell>
          <cell r="D122" t="str">
            <v>Crédito</v>
          </cell>
        </row>
        <row r="124">
          <cell r="A124" t="str">
            <v>2102-1001</v>
          </cell>
          <cell r="B124" t="str">
            <v>IMP.SOBRE TRANS.DE PROP.DE VEH.AUT.USADO</v>
          </cell>
          <cell r="C124">
            <v>892929.27</v>
          </cell>
          <cell r="E124" t="str">
            <v>Póliza -84-</v>
          </cell>
        </row>
        <row r="125">
          <cell r="A125" t="str">
            <v>2102-1002</v>
          </cell>
          <cell r="B125" t="str">
            <v>IMP.DE TRANSM.POR REQUERIMIENTO</v>
          </cell>
          <cell r="C125">
            <v>0</v>
          </cell>
          <cell r="E125" t="str">
            <v>Póliza -84-</v>
          </cell>
        </row>
        <row r="126">
          <cell r="A126" t="str">
            <v>2102-1003</v>
          </cell>
          <cell r="B126" t="str">
            <v>ACT.E INTS.POR DEV.IMP.S/TRANS.VEH.USADO</v>
          </cell>
          <cell r="C126">
            <v>0</v>
          </cell>
          <cell r="E126" t="str">
            <v>Póliza -84-</v>
          </cell>
        </row>
        <row r="127">
          <cell r="A127" t="str">
            <v>2102-1004</v>
          </cell>
          <cell r="B127" t="str">
            <v>DEV.IMP.S/TRANS.PROP.VEH.USADOS</v>
          </cell>
          <cell r="C127">
            <v>0</v>
          </cell>
          <cell r="E127" t="str">
            <v>Póliza -84-</v>
          </cell>
        </row>
        <row r="128">
          <cell r="A128" t="str">
            <v>2102-1005</v>
          </cell>
          <cell r="B128" t="str">
            <v>MULTA IMP. P/LA AGENCIA EST.DE TRANSP.</v>
          </cell>
          <cell r="C128">
            <v>30886</v>
          </cell>
          <cell r="E128" t="str">
            <v>Póliza -84-</v>
          </cell>
        </row>
        <row r="129">
          <cell r="A129" t="str">
            <v>2102-1006</v>
          </cell>
          <cell r="B129" t="str">
            <v>MULTAS DEL IMP.DE TRANSMISION</v>
          </cell>
          <cell r="C129">
            <v>0</v>
          </cell>
          <cell r="E129" t="str">
            <v>Póliza -84-</v>
          </cell>
        </row>
        <row r="130">
          <cell r="A130" t="str">
            <v>2102-1007</v>
          </cell>
          <cell r="B130" t="str">
            <v>RECARGOS DE IMP.DE TRANSMISION</v>
          </cell>
          <cell r="C130">
            <v>0</v>
          </cell>
          <cell r="E130" t="str">
            <v>Póliza -84-</v>
          </cell>
        </row>
        <row r="131">
          <cell r="A131" t="str">
            <v>2102-1008</v>
          </cell>
          <cell r="B131" t="str">
            <v>GASTOS DE EJEC.TRANS.VEH.MOTOR</v>
          </cell>
          <cell r="C131">
            <v>0</v>
          </cell>
          <cell r="E131" t="str">
            <v>Póliza -84-</v>
          </cell>
        </row>
        <row r="132">
          <cell r="A132" t="str">
            <v>2102-1009</v>
          </cell>
          <cell r="B132" t="str">
            <v>INCENTIVOS POR ISAN</v>
          </cell>
          <cell r="C132">
            <v>0</v>
          </cell>
          <cell r="E132" t="str">
            <v>Póliza -84-</v>
          </cell>
        </row>
        <row r="133">
          <cell r="A133" t="str">
            <v>2102-1010</v>
          </cell>
          <cell r="B133" t="str">
            <v>RECARGOS DE I.S.A.N.</v>
          </cell>
          <cell r="C133">
            <v>0</v>
          </cell>
          <cell r="E133" t="str">
            <v>Póliza -84-</v>
          </cell>
        </row>
        <row r="134">
          <cell r="A134" t="str">
            <v>2102-1011</v>
          </cell>
          <cell r="B134" t="str">
            <v>SANCIONES ISAN</v>
          </cell>
          <cell r="C134">
            <v>0</v>
          </cell>
          <cell r="E134" t="str">
            <v>Póliza -84-</v>
          </cell>
        </row>
        <row r="135">
          <cell r="A135" t="str">
            <v>2102-1012</v>
          </cell>
          <cell r="B135" t="str">
            <v>I.S.A.N. PAGOS PROVISIONALES</v>
          </cell>
          <cell r="C135">
            <v>0</v>
          </cell>
          <cell r="E135" t="str">
            <v>Póliza -84-</v>
          </cell>
        </row>
        <row r="136">
          <cell r="A136" t="str">
            <v>2102-1013</v>
          </cell>
          <cell r="B136" t="str">
            <v>ACTUALIZACION DE I.S.A.N.</v>
          </cell>
          <cell r="C136">
            <v>0</v>
          </cell>
          <cell r="E136" t="str">
            <v>Póliza -84-</v>
          </cell>
        </row>
        <row r="137">
          <cell r="A137" t="str">
            <v>2102-1014</v>
          </cell>
          <cell r="B137" t="str">
            <v>DEVOLUCION IMP. SOBRE AUTOMOVILES NUEVOS</v>
          </cell>
          <cell r="C137">
            <v>0</v>
          </cell>
          <cell r="E137" t="str">
            <v>Póliza -84-</v>
          </cell>
        </row>
        <row r="138">
          <cell r="A138" t="str">
            <v>2102-1015</v>
          </cell>
          <cell r="B138" t="str">
            <v>ACT.E INT'S.POR DEV.IMP.S/AUTOMOV.NVOS.</v>
          </cell>
          <cell r="C138">
            <v>0</v>
          </cell>
          <cell r="E138" t="str">
            <v>Póliza -84-</v>
          </cell>
        </row>
        <row r="139">
          <cell r="A139" t="str">
            <v>2102-1016</v>
          </cell>
          <cell r="B139" t="str">
            <v>IMPUESTO S/TENENCIA O USO DE VEHICULOS</v>
          </cell>
          <cell r="C139">
            <v>25037579.57</v>
          </cell>
          <cell r="E139" t="str">
            <v>Póliza -84-</v>
          </cell>
        </row>
        <row r="140">
          <cell r="A140" t="str">
            <v>2102-1017</v>
          </cell>
          <cell r="B140" t="str">
            <v>IMPUESTO S/TENENCIA, MOTOCICLETAS</v>
          </cell>
          <cell r="C140">
            <v>104711</v>
          </cell>
          <cell r="E140" t="str">
            <v>Póliza -84-</v>
          </cell>
        </row>
        <row r="141">
          <cell r="A141" t="str">
            <v>2102-1018</v>
          </cell>
          <cell r="B141" t="str">
            <v>RECARGOS Y ACT DE IMP S/TENENCIA DE VEH</v>
          </cell>
          <cell r="C141">
            <v>147079.14000000001</v>
          </cell>
          <cell r="E141" t="str">
            <v>Póliza -84-</v>
          </cell>
        </row>
        <row r="142">
          <cell r="A142" t="str">
            <v>2102-1019</v>
          </cell>
          <cell r="B142" t="str">
            <v>RECARGOS Y ACT DE IMP S/TEN DE MOTOS</v>
          </cell>
          <cell r="C142">
            <v>119</v>
          </cell>
          <cell r="E142" t="str">
            <v>Póliza -84-</v>
          </cell>
        </row>
        <row r="143">
          <cell r="A143" t="str">
            <v>2102-1020</v>
          </cell>
          <cell r="B143" t="str">
            <v>DEVOLUCION IMPUESTOS SOBRE TENENCIA</v>
          </cell>
          <cell r="C143">
            <v>0</v>
          </cell>
          <cell r="E143" t="str">
            <v>Póliza -84-</v>
          </cell>
        </row>
        <row r="144">
          <cell r="A144" t="str">
            <v>2102-1021</v>
          </cell>
          <cell r="B144" t="str">
            <v>ACT.E INTS.POR DEV.IMP.S/TENENCIA</v>
          </cell>
          <cell r="C144">
            <v>0</v>
          </cell>
          <cell r="E144" t="str">
            <v>Póliza -84-</v>
          </cell>
        </row>
        <row r="145">
          <cell r="A145" t="str">
            <v>2102-1022</v>
          </cell>
          <cell r="B145" t="str">
            <v>ACREDITAMENTO DEL IMP.S/TENENCIA AR.15-D</v>
          </cell>
          <cell r="C145">
            <v>0</v>
          </cell>
          <cell r="E145" t="str">
            <v>Póliza -84-</v>
          </cell>
        </row>
        <row r="146">
          <cell r="A146" t="str">
            <v>2102-1023</v>
          </cell>
          <cell r="B146" t="str">
            <v>GASTOS DE EJECUCION ISAN</v>
          </cell>
          <cell r="C146">
            <v>0</v>
          </cell>
          <cell r="E146" t="str">
            <v>Póliza -84-</v>
          </cell>
        </row>
        <row r="147">
          <cell r="A147" t="str">
            <v>2102-1024</v>
          </cell>
          <cell r="B147" t="str">
            <v>GASTOS DE EJECUCION IMP. SOBRE TENENCIA</v>
          </cell>
          <cell r="C147">
            <v>180</v>
          </cell>
          <cell r="E147" t="str">
            <v>Póliza -84-</v>
          </cell>
        </row>
        <row r="148">
          <cell r="A148" t="str">
            <v>2102-1025</v>
          </cell>
          <cell r="B148" t="str">
            <v>MULTAS IMP S/TENENCIA CTRL.DE OBLIG 100%</v>
          </cell>
          <cell r="C148">
            <v>4263</v>
          </cell>
          <cell r="E148" t="str">
            <v>Póliza -84-</v>
          </cell>
        </row>
        <row r="149">
          <cell r="A149" t="str">
            <v>2102-1026</v>
          </cell>
          <cell r="B149" t="str">
            <v>HONORARIOS EJEC.POR CONTROL VEHICULAR</v>
          </cell>
          <cell r="C149">
            <v>210</v>
          </cell>
          <cell r="E149" t="str">
            <v>Póliza -84-</v>
          </cell>
        </row>
        <row r="150">
          <cell r="A150" t="str">
            <v>2102-1027</v>
          </cell>
          <cell r="B150" t="str">
            <v>HONORARIOS EJEC. ISAN</v>
          </cell>
          <cell r="C150">
            <v>0</v>
          </cell>
          <cell r="E150" t="str">
            <v>Póliza -84-</v>
          </cell>
        </row>
        <row r="151">
          <cell r="A151" t="str">
            <v>2102-1028</v>
          </cell>
          <cell r="B151" t="str">
            <v>90% INFRACC. TRANSITO AREA METROPOLITANA</v>
          </cell>
          <cell r="C151">
            <v>1949659.73</v>
          </cell>
          <cell r="E151" t="str">
            <v>Póliza -84-</v>
          </cell>
        </row>
        <row r="152">
          <cell r="A152" t="str">
            <v>1201-0026</v>
          </cell>
          <cell r="B152" t="str">
            <v>IMP.SOBRE TRANS.DE PROP.DE VEH.AUT.USADO</v>
          </cell>
          <cell r="D152">
            <v>892929.27</v>
          </cell>
          <cell r="E152" t="str">
            <v>Póliza -84-</v>
          </cell>
        </row>
        <row r="153">
          <cell r="A153" t="str">
            <v>1201-0027</v>
          </cell>
          <cell r="B153" t="str">
            <v>IMP.DE TRANSM.POR REQUERIMIENTO</v>
          </cell>
          <cell r="D153">
            <v>0</v>
          </cell>
          <cell r="E153" t="str">
            <v>Póliza -84-</v>
          </cell>
        </row>
        <row r="154">
          <cell r="A154" t="str">
            <v>1201-0028</v>
          </cell>
          <cell r="B154" t="str">
            <v>ACT.E INTS.POR DEV.IMP.S/TRANS.VEH.USADO</v>
          </cell>
          <cell r="D154">
            <v>0</v>
          </cell>
          <cell r="E154" t="str">
            <v>Póliza -84-</v>
          </cell>
        </row>
        <row r="155">
          <cell r="A155" t="str">
            <v>1201-0029</v>
          </cell>
          <cell r="B155" t="str">
            <v>DEV.IMP.S/TRANS.PROP.VEH.USADOS</v>
          </cell>
          <cell r="D155">
            <v>0</v>
          </cell>
          <cell r="E155" t="str">
            <v>Póliza -84-</v>
          </cell>
        </row>
        <row r="156">
          <cell r="A156" t="str">
            <v>1201-0030</v>
          </cell>
          <cell r="B156" t="str">
            <v>MULTA IMP. P/LA AGENCIA EST.DE TRANSP.</v>
          </cell>
          <cell r="D156">
            <v>30886</v>
          </cell>
          <cell r="E156" t="str">
            <v>Póliza -84-</v>
          </cell>
        </row>
        <row r="157">
          <cell r="A157" t="str">
            <v>1201-0031</v>
          </cell>
          <cell r="B157" t="str">
            <v>MULTAS DEL IMP.DE TRANSMISION</v>
          </cell>
          <cell r="D157">
            <v>0</v>
          </cell>
          <cell r="E157" t="str">
            <v>Póliza -84-</v>
          </cell>
        </row>
        <row r="158">
          <cell r="A158" t="str">
            <v>1201-0032</v>
          </cell>
          <cell r="B158" t="str">
            <v>RECARGOS DE IMP.DE TRANSMISION</v>
          </cell>
          <cell r="D158">
            <v>0</v>
          </cell>
          <cell r="E158" t="str">
            <v>Póliza -84-</v>
          </cell>
        </row>
        <row r="159">
          <cell r="A159" t="str">
            <v>1201-0033</v>
          </cell>
          <cell r="B159" t="str">
            <v>GASTOS DE EJEC.TRANS.VEH.MOTOR</v>
          </cell>
          <cell r="D159">
            <v>0</v>
          </cell>
          <cell r="E159" t="str">
            <v>Póliza -84-</v>
          </cell>
        </row>
        <row r="160">
          <cell r="A160" t="str">
            <v>1201-0034</v>
          </cell>
          <cell r="B160" t="str">
            <v>INCENTIVOS POR ISAN</v>
          </cell>
          <cell r="D160">
            <v>0</v>
          </cell>
          <cell r="E160" t="str">
            <v>Póliza -84-</v>
          </cell>
        </row>
        <row r="161">
          <cell r="A161" t="str">
            <v>1201-0035</v>
          </cell>
          <cell r="B161" t="str">
            <v>RECARGOS DE I.S.A.N.</v>
          </cell>
          <cell r="D161">
            <v>0</v>
          </cell>
          <cell r="E161" t="str">
            <v>Póliza -84-</v>
          </cell>
        </row>
        <row r="162">
          <cell r="A162" t="str">
            <v>1201-0036</v>
          </cell>
          <cell r="B162" t="str">
            <v>SANCIONES ISAN</v>
          </cell>
          <cell r="D162">
            <v>0</v>
          </cell>
          <cell r="E162" t="str">
            <v>Póliza -84-</v>
          </cell>
        </row>
        <row r="163">
          <cell r="A163" t="str">
            <v>1201-0037</v>
          </cell>
          <cell r="B163" t="str">
            <v>I.S.A.N. PAGOS PROVISIONALES</v>
          </cell>
          <cell r="D163">
            <v>0</v>
          </cell>
          <cell r="E163" t="str">
            <v>Póliza -84-</v>
          </cell>
        </row>
        <row r="164">
          <cell r="A164" t="str">
            <v>1201-0038</v>
          </cell>
          <cell r="B164" t="str">
            <v>ACTUALIZACION DE I.S.A.N.</v>
          </cell>
          <cell r="D164">
            <v>0</v>
          </cell>
          <cell r="E164" t="str">
            <v>Póliza -84-</v>
          </cell>
        </row>
        <row r="165">
          <cell r="A165" t="str">
            <v>1201-0039</v>
          </cell>
          <cell r="B165" t="str">
            <v>DEVOLUCION IMP. SOBRE AUTOMOVILES NUEVOS</v>
          </cell>
          <cell r="D165">
            <v>0</v>
          </cell>
          <cell r="E165" t="str">
            <v>Póliza -84-</v>
          </cell>
        </row>
        <row r="166">
          <cell r="A166" t="str">
            <v>1201-0040</v>
          </cell>
          <cell r="B166" t="str">
            <v>ACT.E INT'S.POR DEV.IMP.S/AUTOMOV.NVOS.</v>
          </cell>
          <cell r="D166">
            <v>0</v>
          </cell>
          <cell r="E166" t="str">
            <v>Póliza -84-</v>
          </cell>
        </row>
        <row r="167">
          <cell r="A167" t="str">
            <v>1201-0041</v>
          </cell>
          <cell r="B167" t="str">
            <v>IMPUESTO S/TENENCIA O USO DE VEHICULOS</v>
          </cell>
          <cell r="D167">
            <v>25037579.57</v>
          </cell>
          <cell r="E167" t="str">
            <v>Póliza -84-</v>
          </cell>
        </row>
        <row r="168">
          <cell r="A168" t="str">
            <v>1201-0042</v>
          </cell>
          <cell r="B168" t="str">
            <v>IMPUESTO S/TENENCIA, MOTOCICLETAS</v>
          </cell>
          <cell r="D168">
            <v>104711</v>
          </cell>
          <cell r="E168" t="str">
            <v>Póliza -84-</v>
          </cell>
        </row>
        <row r="169">
          <cell r="A169" t="str">
            <v>1201-0043</v>
          </cell>
          <cell r="B169" t="str">
            <v>RECARGOS Y ACT DE IMP S/TENENCIA DE VEH</v>
          </cell>
          <cell r="D169">
            <v>147079.14000000001</v>
          </cell>
          <cell r="E169" t="str">
            <v>Póliza -84-</v>
          </cell>
        </row>
        <row r="170">
          <cell r="A170" t="str">
            <v>1201-0044</v>
          </cell>
          <cell r="B170" t="str">
            <v>RECARGOS Y ACT DE IMP S/TEN DE MOTOS</v>
          </cell>
          <cell r="D170">
            <v>119</v>
          </cell>
          <cell r="E170" t="str">
            <v>Póliza -84-</v>
          </cell>
        </row>
        <row r="171">
          <cell r="A171" t="str">
            <v>1201-0045</v>
          </cell>
          <cell r="B171" t="str">
            <v>DEVOLUCION IMPUESTOS SOBRE TENENCIA</v>
          </cell>
          <cell r="D171">
            <v>0</v>
          </cell>
          <cell r="E171" t="str">
            <v>Póliza -84-</v>
          </cell>
        </row>
        <row r="172">
          <cell r="A172" t="str">
            <v>1201-0046</v>
          </cell>
          <cell r="B172" t="str">
            <v>ACT.E INTS.POR DEV.IMP.S/TENENCIA</v>
          </cell>
          <cell r="D172">
            <v>0</v>
          </cell>
          <cell r="E172" t="str">
            <v>Póliza -84-</v>
          </cell>
        </row>
        <row r="173">
          <cell r="A173" t="str">
            <v>1201-0047</v>
          </cell>
          <cell r="B173" t="str">
            <v>ACREDITAMENTO DEL IMP.S/TENENCIA AR.15-D</v>
          </cell>
          <cell r="D173">
            <v>0</v>
          </cell>
          <cell r="E173" t="str">
            <v>Póliza -84-</v>
          </cell>
        </row>
        <row r="174">
          <cell r="A174" t="str">
            <v>1201-0048</v>
          </cell>
          <cell r="B174" t="str">
            <v>GASTOS DE EJECUCION ISAN</v>
          </cell>
          <cell r="D174">
            <v>0</v>
          </cell>
          <cell r="E174" t="str">
            <v>Póliza -84-</v>
          </cell>
        </row>
        <row r="175">
          <cell r="A175" t="str">
            <v>1201-0049</v>
          </cell>
          <cell r="B175" t="str">
            <v>GASTOS DE EJECUCION IMP. SOBRE TENENCIA</v>
          </cell>
          <cell r="D175">
            <v>180</v>
          </cell>
          <cell r="E175" t="str">
            <v>Póliza -84-</v>
          </cell>
        </row>
        <row r="176">
          <cell r="A176" t="str">
            <v>1201-0050</v>
          </cell>
          <cell r="B176" t="str">
            <v>MULTAS IMP S/TENENCIA CTRL.DE OBLIG 100%</v>
          </cell>
          <cell r="D176">
            <v>4263</v>
          </cell>
          <cell r="E176" t="str">
            <v>Póliza -84-</v>
          </cell>
        </row>
        <row r="177">
          <cell r="A177" t="str">
            <v>1201-0051</v>
          </cell>
          <cell r="B177" t="str">
            <v>HONORARIOS EJEC.POR CONTROL VEHICULAR</v>
          </cell>
          <cell r="D177">
            <v>210</v>
          </cell>
          <cell r="E177" t="str">
            <v>Póliza -84-</v>
          </cell>
        </row>
        <row r="178">
          <cell r="A178" t="str">
            <v>1201-0052</v>
          </cell>
          <cell r="B178" t="str">
            <v>HONORARIOS EJEC. ISAN</v>
          </cell>
          <cell r="D178">
            <v>0</v>
          </cell>
          <cell r="E178" t="str">
            <v>Póliza -84-</v>
          </cell>
        </row>
        <row r="179">
          <cell r="A179" t="str">
            <v>1201-0053</v>
          </cell>
          <cell r="B179" t="str">
            <v>90% INFRACC. TRANSITO AREA METROPOLITANA</v>
          </cell>
          <cell r="D179">
            <v>1949659.73</v>
          </cell>
          <cell r="E179" t="str">
            <v>Póliza -84-</v>
          </cell>
        </row>
        <row r="181">
          <cell r="C181">
            <v>28167616.710000001</v>
          </cell>
          <cell r="D181">
            <v>28167616.710000001</v>
          </cell>
        </row>
        <row r="183">
          <cell r="A183" t="str">
            <v>RECLASIFICACION DE LOS INGRESOS EN ADMON.</v>
          </cell>
        </row>
        <row r="185">
          <cell r="D185" t="str">
            <v>Póliza -84-</v>
          </cell>
        </row>
        <row r="187">
          <cell r="A187" t="str">
            <v>de Cuenta</v>
          </cell>
          <cell r="C187" t="str">
            <v>Cargo</v>
          </cell>
          <cell r="D187" t="str">
            <v>Crédito</v>
          </cell>
        </row>
        <row r="188">
          <cell r="A188" t="str">
            <v>1201-0001</v>
          </cell>
          <cell r="B188" t="str">
            <v>DERECHOS DE CONTROL VEHICULAR PTE. AÑO</v>
          </cell>
          <cell r="C188">
            <v>18116553</v>
          </cell>
          <cell r="E188" t="str">
            <v>Póliza -85-</v>
          </cell>
        </row>
        <row r="189">
          <cell r="A189" t="str">
            <v>1201-0002</v>
          </cell>
          <cell r="B189" t="str">
            <v>DERECHOS DE CONTROL VEHICULAR REZAGOS</v>
          </cell>
          <cell r="C189">
            <v>523167.93</v>
          </cell>
          <cell r="E189" t="str">
            <v>Póliza -85-</v>
          </cell>
        </row>
        <row r="190">
          <cell r="A190" t="str">
            <v>1201-0003</v>
          </cell>
          <cell r="B190" t="str">
            <v>DEV. CONTROL VEHICULAR</v>
          </cell>
          <cell r="C190">
            <v>0</v>
          </cell>
          <cell r="E190" t="str">
            <v>Póliza -85-</v>
          </cell>
        </row>
        <row r="191">
          <cell r="A191" t="str">
            <v>1201-0004</v>
          </cell>
          <cell r="B191" t="str">
            <v>SUBSIDIO 10% Y 5%</v>
          </cell>
          <cell r="D191">
            <v>1173513</v>
          </cell>
          <cell r="E191" t="str">
            <v>Póliza -85-</v>
          </cell>
        </row>
        <row r="192">
          <cell r="A192" t="str">
            <v>1201-0005</v>
          </cell>
          <cell r="B192" t="str">
            <v>SUBSIDIO ANTIGÜEDAD 5 AÑOS</v>
          </cell>
          <cell r="D192">
            <v>2694347</v>
          </cell>
          <cell r="E192" t="str">
            <v>Póliza -85-</v>
          </cell>
        </row>
        <row r="193">
          <cell r="A193" t="str">
            <v>1201-0006</v>
          </cell>
          <cell r="B193" t="str">
            <v>SUBSIDIO ANTIGÜEDAD 10 AÑOS</v>
          </cell>
          <cell r="D193">
            <v>1781328</v>
          </cell>
          <cell r="E193" t="str">
            <v>Póliza -85-</v>
          </cell>
        </row>
        <row r="194">
          <cell r="A194" t="str">
            <v>1201-0007</v>
          </cell>
          <cell r="B194" t="str">
            <v>SUBSIDIO DERECHOS CONTROL VEHICULAR</v>
          </cell>
          <cell r="C194">
            <v>0</v>
          </cell>
          <cell r="E194" t="str">
            <v>Póliza -85-</v>
          </cell>
        </row>
        <row r="195">
          <cell r="A195" t="str">
            <v>1201-0008</v>
          </cell>
          <cell r="B195" t="str">
            <v>SUB MAT.DE CONT.VEH.A PERS.MAYORES 65 AÑOS</v>
          </cell>
          <cell r="D195">
            <v>8482</v>
          </cell>
          <cell r="E195" t="str">
            <v>Póliza -85-</v>
          </cell>
        </row>
        <row r="196">
          <cell r="A196" t="str">
            <v>1201-0009</v>
          </cell>
          <cell r="B196" t="str">
            <v>EXP.DE CERTIFICADOS DE CONTROL VEHICULAR</v>
          </cell>
          <cell r="C196">
            <v>9165</v>
          </cell>
          <cell r="E196" t="str">
            <v>Póliza -85-</v>
          </cell>
        </row>
        <row r="197">
          <cell r="A197" t="str">
            <v>1201-0010</v>
          </cell>
          <cell r="B197" t="str">
            <v>EXP.DE CERT.DE CTRL.VEH.OTROS ESTADOS</v>
          </cell>
          <cell r="C197">
            <v>5670</v>
          </cell>
          <cell r="E197" t="str">
            <v>Póliza -85-</v>
          </cell>
        </row>
        <row r="198">
          <cell r="A198" t="str">
            <v>1201-0011</v>
          </cell>
          <cell r="B198" t="str">
            <v>EXP.DE CERT.DE DOC.DE CTRL.VEHICULAR</v>
          </cell>
          <cell r="C198">
            <v>423</v>
          </cell>
          <cell r="E198" t="str">
            <v>Póliza -85-</v>
          </cell>
        </row>
        <row r="199">
          <cell r="A199" t="str">
            <v>1201-0012</v>
          </cell>
          <cell r="B199" t="str">
            <v>PLACAS DE CIRCULACION VEHICULAR</v>
          </cell>
          <cell r="C199">
            <v>424253</v>
          </cell>
          <cell r="E199" t="str">
            <v>Póliza -85-</v>
          </cell>
        </row>
        <row r="200">
          <cell r="A200" t="str">
            <v>1201-0013</v>
          </cell>
          <cell r="B200" t="str">
            <v>LICENCIAS DE MANEJAR</v>
          </cell>
          <cell r="C200">
            <v>533832</v>
          </cell>
          <cell r="E200" t="str">
            <v>Póliza -85-</v>
          </cell>
        </row>
        <row r="201">
          <cell r="A201" t="str">
            <v>1201-0014</v>
          </cell>
          <cell r="B201" t="str">
            <v>EXP.DE CERT.DE LICENCIAS DE CONDUCIR</v>
          </cell>
          <cell r="C201">
            <v>141</v>
          </cell>
          <cell r="E201" t="str">
            <v>Póliza -85-</v>
          </cell>
        </row>
        <row r="202">
          <cell r="A202" t="str">
            <v>1201-0015</v>
          </cell>
          <cell r="B202" t="str">
            <v>DUPLICADOS DE LICENCIAS</v>
          </cell>
          <cell r="C202">
            <v>7788</v>
          </cell>
          <cell r="E202" t="str">
            <v>Póliza -85-</v>
          </cell>
        </row>
        <row r="203">
          <cell r="A203" t="str">
            <v>1201-0016</v>
          </cell>
          <cell r="B203" t="str">
            <v>DUPLICADOS DE TARJETAS DE CIRCULACION</v>
          </cell>
          <cell r="C203">
            <v>1222</v>
          </cell>
          <cell r="E203" t="str">
            <v>Póliza -85-</v>
          </cell>
        </row>
        <row r="204">
          <cell r="A204" t="str">
            <v>1201-0017</v>
          </cell>
          <cell r="B204" t="str">
            <v>BAJAS DE VEHICULOS DE MOTOR</v>
          </cell>
          <cell r="C204">
            <v>23406</v>
          </cell>
          <cell r="E204" t="str">
            <v>Póliza -85-</v>
          </cell>
        </row>
        <row r="205">
          <cell r="A205" t="str">
            <v>1201-0018</v>
          </cell>
          <cell r="B205" t="str">
            <v>SUBSIDIO LAMINAS CONTROL VEHICULAR</v>
          </cell>
          <cell r="C205">
            <v>0</v>
          </cell>
          <cell r="E205" t="str">
            <v>Póliza -85-</v>
          </cell>
        </row>
        <row r="206">
          <cell r="A206" t="str">
            <v>1201-0019</v>
          </cell>
          <cell r="B206" t="str">
            <v>SUBSIDIOS LICENCIAS DE MANEJO</v>
          </cell>
          <cell r="C206">
            <v>0</v>
          </cell>
          <cell r="E206" t="str">
            <v>Póliza -85-</v>
          </cell>
        </row>
        <row r="207">
          <cell r="A207" t="str">
            <v>1201-0020</v>
          </cell>
          <cell r="B207" t="str">
            <v>MULTAS DE CONTROL VEHICULAR</v>
          </cell>
          <cell r="C207">
            <v>0</v>
          </cell>
          <cell r="E207" t="str">
            <v>Póliza -85-</v>
          </cell>
        </row>
        <row r="208">
          <cell r="A208" t="str">
            <v>1201-0021</v>
          </cell>
          <cell r="B208" t="str">
            <v>INTERESES POR CONVENIO CONTROL VEHICULAR</v>
          </cell>
          <cell r="C208">
            <v>32907.61</v>
          </cell>
          <cell r="E208" t="str">
            <v>Póliza -85-</v>
          </cell>
        </row>
        <row r="209">
          <cell r="A209" t="str">
            <v>1201-0022</v>
          </cell>
          <cell r="B209" t="str">
            <v>SANCIONES POR CANJE DE PLACAS EXTEMP.</v>
          </cell>
          <cell r="C209">
            <v>34670</v>
          </cell>
          <cell r="E209" t="str">
            <v>Póliza -85-</v>
          </cell>
        </row>
        <row r="210">
          <cell r="A210" t="str">
            <v>1201-0023</v>
          </cell>
          <cell r="B210" t="str">
            <v>SAN.DE DER.DE CONTROL VEH.PTE.AÑO</v>
          </cell>
          <cell r="C210">
            <v>0</v>
          </cell>
          <cell r="E210" t="str">
            <v>Póliza -85-</v>
          </cell>
        </row>
        <row r="211">
          <cell r="A211" t="str">
            <v>1201-0024</v>
          </cell>
          <cell r="B211" t="str">
            <v>SAN.DE DER.CONTROL VEH. REZAGO</v>
          </cell>
          <cell r="C211">
            <v>127831.19</v>
          </cell>
          <cell r="E211" t="str">
            <v>Póliza -85-</v>
          </cell>
        </row>
        <row r="212">
          <cell r="A212" t="str">
            <v>1201-0025</v>
          </cell>
          <cell r="B212" t="str">
            <v>10% INFRACC.DE TRANSITO AREA MET.</v>
          </cell>
          <cell r="C212">
            <v>293666.5</v>
          </cell>
          <cell r="E212" t="str">
            <v>Póliza -85-</v>
          </cell>
        </row>
        <row r="213">
          <cell r="A213" t="str">
            <v>1201-0026</v>
          </cell>
          <cell r="B213" t="str">
            <v>IMP.SOBRE TRANS.DE PROP.DE VEH.AUT.USADO</v>
          </cell>
          <cell r="C213">
            <v>1068569.72</v>
          </cell>
          <cell r="E213" t="str">
            <v>Póliza -85-</v>
          </cell>
        </row>
        <row r="214">
          <cell r="A214" t="str">
            <v>1201-0027</v>
          </cell>
          <cell r="B214" t="str">
            <v>IMP.DE TRANSM.POR REQUERIMIENTO</v>
          </cell>
          <cell r="C214">
            <v>0</v>
          </cell>
          <cell r="E214" t="str">
            <v>Póliza -85-</v>
          </cell>
        </row>
        <row r="215">
          <cell r="A215" t="str">
            <v>1201-0028</v>
          </cell>
          <cell r="B215" t="str">
            <v>ACT.E INTS.POR DEV.IMP.S/TRANS.VEH.USADO</v>
          </cell>
          <cell r="C215">
            <v>0</v>
          </cell>
          <cell r="E215" t="str">
            <v>Póliza -85-</v>
          </cell>
        </row>
        <row r="216">
          <cell r="A216" t="str">
            <v>1201-0029</v>
          </cell>
          <cell r="B216" t="str">
            <v>DEV.IMP.S/TRANS.PROP.VEH.USADOS</v>
          </cell>
          <cell r="C216">
            <v>0</v>
          </cell>
          <cell r="E216" t="str">
            <v>Póliza -85-</v>
          </cell>
        </row>
        <row r="217">
          <cell r="A217" t="str">
            <v>1201-0030</v>
          </cell>
          <cell r="B217" t="str">
            <v>MULTA IMP. P/LA AGENCIA EST.DE TRANSP.</v>
          </cell>
          <cell r="C217">
            <v>43758</v>
          </cell>
          <cell r="E217" t="str">
            <v>Póliza -85-</v>
          </cell>
        </row>
        <row r="218">
          <cell r="A218" t="str">
            <v>1201-0031</v>
          </cell>
          <cell r="B218" t="str">
            <v>MULTAS DEL IMP.DE TRANSMISION</v>
          </cell>
          <cell r="C218">
            <v>0</v>
          </cell>
          <cell r="E218" t="str">
            <v>Póliza -85-</v>
          </cell>
        </row>
        <row r="219">
          <cell r="A219" t="str">
            <v>1201-0032</v>
          </cell>
          <cell r="B219" t="str">
            <v>RECARGOS DE IMP.DE TRANSMISION</v>
          </cell>
          <cell r="C219">
            <v>0</v>
          </cell>
          <cell r="E219" t="str">
            <v>Póliza -85-</v>
          </cell>
        </row>
        <row r="220">
          <cell r="A220" t="str">
            <v>1201-0033</v>
          </cell>
          <cell r="B220" t="str">
            <v>GASTOS DE EJEC.TRANS.VEH.MOTOR</v>
          </cell>
          <cell r="C220">
            <v>0</v>
          </cell>
          <cell r="E220" t="str">
            <v>Póliza -85-</v>
          </cell>
        </row>
        <row r="221">
          <cell r="A221" t="str">
            <v>1201-0034</v>
          </cell>
          <cell r="B221" t="str">
            <v>INCENTIVOS POR ISAN</v>
          </cell>
          <cell r="C221">
            <v>0</v>
          </cell>
          <cell r="E221" t="str">
            <v>Póliza -85-</v>
          </cell>
        </row>
        <row r="222">
          <cell r="A222" t="str">
            <v>1201-0035</v>
          </cell>
          <cell r="B222" t="str">
            <v>RECARGOS DE I.S.A.N.</v>
          </cell>
          <cell r="C222">
            <v>0</v>
          </cell>
          <cell r="E222" t="str">
            <v>Póliza -85-</v>
          </cell>
        </row>
        <row r="223">
          <cell r="A223" t="str">
            <v>1201-0036</v>
          </cell>
          <cell r="B223" t="str">
            <v>SANCIONES ISAN</v>
          </cell>
          <cell r="C223">
            <v>0</v>
          </cell>
          <cell r="E223" t="str">
            <v>Póliza -85-</v>
          </cell>
        </row>
        <row r="224">
          <cell r="A224" t="str">
            <v>1201-0037</v>
          </cell>
          <cell r="B224" t="str">
            <v>I.S.A.N. PAGOS PROVISIONALES</v>
          </cell>
          <cell r="C224">
            <v>0</v>
          </cell>
          <cell r="E224" t="str">
            <v>Póliza -85-</v>
          </cell>
        </row>
        <row r="225">
          <cell r="A225" t="str">
            <v>1201-0038</v>
          </cell>
          <cell r="B225" t="str">
            <v>ACTUALIZACION DE I.S.A.N.</v>
          </cell>
          <cell r="C225">
            <v>0</v>
          </cell>
          <cell r="E225" t="str">
            <v>Póliza -85-</v>
          </cell>
        </row>
        <row r="226">
          <cell r="A226" t="str">
            <v>1201-0039</v>
          </cell>
          <cell r="B226" t="str">
            <v>DEVOLUCION IMP. SOBRE AUTOMOVILES NUEVOS</v>
          </cell>
          <cell r="C226">
            <v>0</v>
          </cell>
          <cell r="E226" t="str">
            <v>Póliza -85-</v>
          </cell>
        </row>
        <row r="227">
          <cell r="A227" t="str">
            <v>1201-0040</v>
          </cell>
          <cell r="B227" t="str">
            <v>ACT.E INT'S.POR DEV.IMP.S/AUTOMOV.NVOS.</v>
          </cell>
          <cell r="C227">
            <v>0</v>
          </cell>
          <cell r="E227" t="str">
            <v>Póliza -85-</v>
          </cell>
        </row>
        <row r="228">
          <cell r="A228" t="str">
            <v>1201-0041</v>
          </cell>
          <cell r="B228" t="str">
            <v>IMPUESTO S/TENENCIA O USO DE VEHICULOS</v>
          </cell>
          <cell r="C228">
            <v>31097385.940000001</v>
          </cell>
          <cell r="E228" t="str">
            <v>Póliza -85-</v>
          </cell>
        </row>
        <row r="229">
          <cell r="A229" t="str">
            <v>1201-0042</v>
          </cell>
          <cell r="B229" t="str">
            <v>IMPUESTO S/TENENCIA, MOTOCICLETAS</v>
          </cell>
          <cell r="C229">
            <v>90544</v>
          </cell>
          <cell r="E229" t="str">
            <v>Póliza -85-</v>
          </cell>
        </row>
        <row r="230">
          <cell r="A230" t="str">
            <v>1201-0043</v>
          </cell>
          <cell r="B230" t="str">
            <v>RECARGOS Y ACT DE IMP S/TENENCIA DE VEH</v>
          </cell>
          <cell r="C230">
            <v>173984.84</v>
          </cell>
          <cell r="E230" t="str">
            <v>Póliza -85-</v>
          </cell>
        </row>
        <row r="231">
          <cell r="A231" t="str">
            <v>1201-0044</v>
          </cell>
          <cell r="B231" t="str">
            <v>RECARGOS Y ACT DE IMP S/TEN DE MOTOS</v>
          </cell>
          <cell r="C231">
            <v>3377</v>
          </cell>
          <cell r="E231" t="str">
            <v>Póliza -85-</v>
          </cell>
        </row>
        <row r="232">
          <cell r="A232" t="str">
            <v>1201-0045</v>
          </cell>
          <cell r="B232" t="str">
            <v>DEVOLUCION IMPUESTOS SOBRE TENENCIA</v>
          </cell>
          <cell r="C232">
            <v>0</v>
          </cell>
          <cell r="E232" t="str">
            <v>Póliza -85-</v>
          </cell>
        </row>
        <row r="233">
          <cell r="A233" t="str">
            <v>1201-0046</v>
          </cell>
          <cell r="B233" t="str">
            <v>ACT.E INTS.POR DEV.IMP.S/TENENCIA</v>
          </cell>
          <cell r="C233">
            <v>0</v>
          </cell>
          <cell r="E233" t="str">
            <v>Póliza -85-</v>
          </cell>
        </row>
        <row r="234">
          <cell r="A234" t="str">
            <v>1201-0047</v>
          </cell>
          <cell r="B234" t="str">
            <v>ACREDITAMENTO DEL IMP.S/TENENCIA AR.15-D</v>
          </cell>
          <cell r="C234">
            <v>0</v>
          </cell>
          <cell r="E234" t="str">
            <v>Póliza -85-</v>
          </cell>
        </row>
        <row r="235">
          <cell r="A235" t="str">
            <v>1201-0048</v>
          </cell>
          <cell r="B235" t="str">
            <v>GASTOS DE EJECUCION ISAN</v>
          </cell>
          <cell r="C235">
            <v>0</v>
          </cell>
          <cell r="E235" t="str">
            <v>Póliza -85-</v>
          </cell>
        </row>
        <row r="236">
          <cell r="A236" t="str">
            <v>1201-0049</v>
          </cell>
          <cell r="B236" t="str">
            <v>GASTOS DE EJECUCION IMP. SOBRE TENENCIA</v>
          </cell>
          <cell r="C236">
            <v>60</v>
          </cell>
          <cell r="E236" t="str">
            <v>Póliza -85-</v>
          </cell>
        </row>
        <row r="237">
          <cell r="A237" t="str">
            <v>1201-0050</v>
          </cell>
          <cell r="B237" t="str">
            <v>MULTAS IMP S/TENENCIA CTRL.DE OBLIG 100%</v>
          </cell>
          <cell r="C237">
            <v>0</v>
          </cell>
          <cell r="E237" t="str">
            <v>Póliza -85-</v>
          </cell>
        </row>
        <row r="238">
          <cell r="A238" t="str">
            <v>1201-0051</v>
          </cell>
          <cell r="B238" t="str">
            <v>HONORARIOS EJEC.POR CONTROL VEHICULAR</v>
          </cell>
          <cell r="C238">
            <v>90</v>
          </cell>
          <cell r="E238" t="str">
            <v>Póliza -85-</v>
          </cell>
        </row>
        <row r="239">
          <cell r="A239" t="str">
            <v>1201-0052</v>
          </cell>
          <cell r="B239" t="str">
            <v>HONORARIOS EJEC. ISAN</v>
          </cell>
          <cell r="C239">
            <v>0</v>
          </cell>
          <cell r="E239" t="str">
            <v>Póliza -85-</v>
          </cell>
        </row>
        <row r="240">
          <cell r="A240" t="str">
            <v>1201-0053</v>
          </cell>
          <cell r="B240" t="str">
            <v>90% INFRACC. TRANSITO AREA METROPOLITANA</v>
          </cell>
          <cell r="C240">
            <v>2643172.98</v>
          </cell>
          <cell r="E240" t="str">
            <v>Póliza -85-</v>
          </cell>
        </row>
        <row r="241">
          <cell r="A241" t="str">
            <v>4101-0001</v>
          </cell>
          <cell r="B241" t="str">
            <v>DERECHOS DE CONTROL VEHICULAR PTE. AÑO</v>
          </cell>
          <cell r="D241">
            <v>18116553</v>
          </cell>
          <cell r="E241" t="str">
            <v>Póliza -85-</v>
          </cell>
        </row>
        <row r="242">
          <cell r="A242" t="str">
            <v>4101-0002</v>
          </cell>
          <cell r="B242" t="str">
            <v>DERECHOS DE CONTROL VEHICULAR REZAGOS</v>
          </cell>
          <cell r="D242">
            <v>523167.93</v>
          </cell>
          <cell r="E242" t="str">
            <v>Póliza -85-</v>
          </cell>
        </row>
        <row r="243">
          <cell r="A243" t="str">
            <v>4101-0003</v>
          </cell>
          <cell r="B243" t="str">
            <v>DEV. CONTROL VEHICULAR</v>
          </cell>
          <cell r="D243">
            <v>0</v>
          </cell>
          <cell r="E243" t="str">
            <v>Póliza -85-</v>
          </cell>
        </row>
        <row r="244">
          <cell r="A244" t="str">
            <v>4101-0004</v>
          </cell>
          <cell r="B244" t="str">
            <v>SUBSIDIO 10% Y 5%</v>
          </cell>
          <cell r="C244">
            <v>1173513</v>
          </cell>
          <cell r="E244" t="str">
            <v>Póliza -85-</v>
          </cell>
        </row>
        <row r="245">
          <cell r="A245" t="str">
            <v>4101-0005</v>
          </cell>
          <cell r="B245" t="str">
            <v>SUBSIDIO ANTIGÜEDAD 5 AÑOS</v>
          </cell>
          <cell r="C245">
            <v>2694347</v>
          </cell>
          <cell r="E245" t="str">
            <v>Póliza -85-</v>
          </cell>
        </row>
        <row r="246">
          <cell r="A246" t="str">
            <v>4101-0006</v>
          </cell>
          <cell r="B246" t="str">
            <v>SUBSIDIO ANTIGÜEDAD 10 AÑOS</v>
          </cell>
          <cell r="C246">
            <v>1781328</v>
          </cell>
          <cell r="E246" t="str">
            <v>Póliza -85-</v>
          </cell>
        </row>
        <row r="247">
          <cell r="A247" t="str">
            <v>4101-0007</v>
          </cell>
          <cell r="B247" t="str">
            <v>SUBSIDIO DERECHOS CONTROL VEHICULAR</v>
          </cell>
          <cell r="D247">
            <v>0</v>
          </cell>
          <cell r="E247" t="str">
            <v>Póliza -85-</v>
          </cell>
        </row>
        <row r="248">
          <cell r="A248" t="str">
            <v>4101-0008</v>
          </cell>
          <cell r="B248" t="str">
            <v>SUB MAT.DE CONT.VEH.A PERS.MAYORES 65 AÑOS</v>
          </cell>
          <cell r="C248">
            <v>8482</v>
          </cell>
          <cell r="E248" t="str">
            <v>Póliza -85-</v>
          </cell>
        </row>
        <row r="249">
          <cell r="A249" t="str">
            <v>4101-0009</v>
          </cell>
          <cell r="B249" t="str">
            <v>EXP.DE CERTIFICADOS DE CONTROL VEHICULAR</v>
          </cell>
          <cell r="D249">
            <v>9165</v>
          </cell>
          <cell r="E249" t="str">
            <v>Póliza -85-</v>
          </cell>
        </row>
        <row r="250">
          <cell r="A250" t="str">
            <v>4101-0010</v>
          </cell>
          <cell r="B250" t="str">
            <v>EXP.DE CERT.DE CTRL.VEH.OTROS ESTADOS</v>
          </cell>
          <cell r="D250">
            <v>5670</v>
          </cell>
          <cell r="E250" t="str">
            <v>Póliza -85-</v>
          </cell>
        </row>
        <row r="251">
          <cell r="A251" t="str">
            <v>4101-0011</v>
          </cell>
          <cell r="B251" t="str">
            <v>EXP.DE CERT.DE DOC.DE CTRL.VEHICULAR</v>
          </cell>
          <cell r="D251">
            <v>423</v>
          </cell>
          <cell r="E251" t="str">
            <v>Póliza -85-</v>
          </cell>
        </row>
        <row r="252">
          <cell r="A252" t="str">
            <v>4101-0012</v>
          </cell>
          <cell r="B252" t="str">
            <v>PLACAS DE CIRCULACION VEHICULAR</v>
          </cell>
          <cell r="D252">
            <v>424253</v>
          </cell>
          <cell r="E252" t="str">
            <v>Póliza -85-</v>
          </cell>
        </row>
        <row r="253">
          <cell r="A253" t="str">
            <v>4101-0013</v>
          </cell>
          <cell r="B253" t="str">
            <v>LICENCIAS DE MANEJAR</v>
          </cell>
          <cell r="D253">
            <v>533832</v>
          </cell>
          <cell r="E253" t="str">
            <v>Póliza -85-</v>
          </cell>
        </row>
        <row r="254">
          <cell r="A254" t="str">
            <v>4101-0014</v>
          </cell>
          <cell r="B254" t="str">
            <v>EXP.DE CERT.DE LICENCIAS DE CONDUCIR</v>
          </cell>
          <cell r="D254">
            <v>141</v>
          </cell>
          <cell r="E254" t="str">
            <v>Póliza -85-</v>
          </cell>
        </row>
        <row r="255">
          <cell r="A255" t="str">
            <v>4101-0015</v>
          </cell>
          <cell r="B255" t="str">
            <v>DUPLICADOS DE LICENCIAS</v>
          </cell>
          <cell r="D255">
            <v>7788</v>
          </cell>
          <cell r="E255" t="str">
            <v>Póliza -85-</v>
          </cell>
        </row>
        <row r="256">
          <cell r="A256" t="str">
            <v>4101-0016</v>
          </cell>
          <cell r="B256" t="str">
            <v>DUPLICADOS DE TARJETAS DE CIRCULACION</v>
          </cell>
          <cell r="D256">
            <v>1222</v>
          </cell>
          <cell r="E256" t="str">
            <v>Póliza -85-</v>
          </cell>
        </row>
        <row r="257">
          <cell r="A257" t="str">
            <v>4101-0017</v>
          </cell>
          <cell r="B257" t="str">
            <v>BAJAS DE VEHICULOS DE MOTOR</v>
          </cell>
          <cell r="D257">
            <v>23406</v>
          </cell>
          <cell r="E257" t="str">
            <v>Póliza -85-</v>
          </cell>
        </row>
        <row r="258">
          <cell r="A258" t="str">
            <v>4101-0018</v>
          </cell>
          <cell r="B258" t="str">
            <v>SUBSIDIO LAMINAS CONTROL VEHICULAR</v>
          </cell>
          <cell r="D258">
            <v>0</v>
          </cell>
          <cell r="E258" t="str">
            <v>Póliza -85-</v>
          </cell>
        </row>
        <row r="259">
          <cell r="A259" t="str">
            <v>4101-0019</v>
          </cell>
          <cell r="B259" t="str">
            <v>SUBSIDIOS LICENCIAS DE MANEJO</v>
          </cell>
          <cell r="D259">
            <v>0</v>
          </cell>
          <cell r="E259" t="str">
            <v>Póliza -85-</v>
          </cell>
        </row>
        <row r="260">
          <cell r="A260" t="str">
            <v>4101-0020</v>
          </cell>
          <cell r="B260" t="str">
            <v>MULTAS DE CONTROL VEHICULAR</v>
          </cell>
          <cell r="D260">
            <v>0</v>
          </cell>
          <cell r="E260" t="str">
            <v>Póliza -85-</v>
          </cell>
        </row>
        <row r="261">
          <cell r="A261" t="str">
            <v>4101-0021</v>
          </cell>
          <cell r="B261" t="str">
            <v>INTERESES POR CONVENIO CONTROL VEHICULAR</v>
          </cell>
          <cell r="D261">
            <v>32907.61</v>
          </cell>
          <cell r="E261" t="str">
            <v>Póliza -85-</v>
          </cell>
        </row>
        <row r="262">
          <cell r="A262" t="str">
            <v>4101-0022</v>
          </cell>
          <cell r="B262" t="str">
            <v>SANCIONES POR CANJE DE PLACAS EXTEMP.</v>
          </cell>
          <cell r="D262">
            <v>34670</v>
          </cell>
          <cell r="E262" t="str">
            <v>Póliza -85-</v>
          </cell>
        </row>
        <row r="263">
          <cell r="A263" t="str">
            <v>4101-0023</v>
          </cell>
          <cell r="B263" t="str">
            <v>SAN.DE DER.DE CONTROL VEH.PTE.AÑO</v>
          </cell>
          <cell r="D263">
            <v>0</v>
          </cell>
          <cell r="E263" t="str">
            <v>Póliza -85-</v>
          </cell>
        </row>
        <row r="264">
          <cell r="A264" t="str">
            <v>4101-0024</v>
          </cell>
          <cell r="B264" t="str">
            <v>SAN.DE DER.CONTROL VEH. REZAGO</v>
          </cell>
          <cell r="D264">
            <v>127831.19</v>
          </cell>
          <cell r="E264" t="str">
            <v>Póliza -85-</v>
          </cell>
        </row>
        <row r="265">
          <cell r="A265" t="str">
            <v>4101-0025</v>
          </cell>
          <cell r="B265" t="str">
            <v>10% INFRACC.DE TRANSITO AREA MET.</v>
          </cell>
          <cell r="D265">
            <v>293666.5</v>
          </cell>
          <cell r="E265" t="str">
            <v>Póliza -85-</v>
          </cell>
        </row>
        <row r="266">
          <cell r="A266" t="str">
            <v>2102-1001</v>
          </cell>
          <cell r="B266" t="str">
            <v>IMP.SOBRE TRANS.DE PROP.DE VEH.AUT.USADO</v>
          </cell>
          <cell r="D266">
            <v>1068569.72</v>
          </cell>
          <cell r="E266" t="str">
            <v>Póliza -85-</v>
          </cell>
        </row>
        <row r="267">
          <cell r="A267" t="str">
            <v>2102-1002</v>
          </cell>
          <cell r="B267" t="str">
            <v>IMP.DE TRANSM.POR REQUERIMIENTO</v>
          </cell>
          <cell r="D267">
            <v>0</v>
          </cell>
          <cell r="E267" t="str">
            <v>Póliza -85-</v>
          </cell>
        </row>
        <row r="268">
          <cell r="A268" t="str">
            <v>2102-1003</v>
          </cell>
          <cell r="B268" t="str">
            <v>ACT.E INTS.POR DEV.IMP.S/TRANS.VEH.USADO</v>
          </cell>
          <cell r="D268">
            <v>0</v>
          </cell>
          <cell r="E268" t="str">
            <v>Póliza -85-</v>
          </cell>
        </row>
        <row r="269">
          <cell r="A269" t="str">
            <v>2102-1004</v>
          </cell>
          <cell r="B269" t="str">
            <v>DEV.IMP.S/TRANS.PROP.VEH.USADOS</v>
          </cell>
          <cell r="D269">
            <v>0</v>
          </cell>
          <cell r="E269" t="str">
            <v>Póliza -85-</v>
          </cell>
        </row>
        <row r="270">
          <cell r="A270" t="str">
            <v>2102-1005</v>
          </cell>
          <cell r="B270" t="str">
            <v>MULTA IMP. P/LA AGENCIA EST.DE TRANSP.</v>
          </cell>
          <cell r="D270">
            <v>43758</v>
          </cell>
          <cell r="E270" t="str">
            <v>Póliza -85-</v>
          </cell>
        </row>
        <row r="271">
          <cell r="A271" t="str">
            <v>2102-1006</v>
          </cell>
          <cell r="B271" t="str">
            <v>MULTAS DEL IMP.DE TRANSMISION</v>
          </cell>
          <cell r="D271">
            <v>0</v>
          </cell>
          <cell r="E271" t="str">
            <v>Póliza -85-</v>
          </cell>
        </row>
        <row r="272">
          <cell r="A272" t="str">
            <v>2102-1007</v>
          </cell>
          <cell r="B272" t="str">
            <v>RECARGOS DE IMP.DE TRANSMISION</v>
          </cell>
          <cell r="D272">
            <v>0</v>
          </cell>
          <cell r="E272" t="str">
            <v>Póliza -85-</v>
          </cell>
        </row>
        <row r="273">
          <cell r="A273" t="str">
            <v>2102-1008</v>
          </cell>
          <cell r="B273" t="str">
            <v>GASTOS DE EJEC.TRANS.VEH.MOTOR</v>
          </cell>
          <cell r="D273">
            <v>0</v>
          </cell>
          <cell r="E273" t="str">
            <v>Póliza -85-</v>
          </cell>
        </row>
        <row r="274">
          <cell r="A274" t="str">
            <v>2102-1009</v>
          </cell>
          <cell r="B274" t="str">
            <v>INCENTIVOS POR ISAN</v>
          </cell>
          <cell r="D274">
            <v>0</v>
          </cell>
          <cell r="E274" t="str">
            <v>Póliza -85-</v>
          </cell>
        </row>
        <row r="275">
          <cell r="A275" t="str">
            <v>2102-1010</v>
          </cell>
          <cell r="B275" t="str">
            <v>RECARGOS DE I.S.A.N.</v>
          </cell>
          <cell r="D275">
            <v>0</v>
          </cell>
          <cell r="E275" t="str">
            <v>Póliza -85-</v>
          </cell>
        </row>
        <row r="276">
          <cell r="A276" t="str">
            <v>2102-1011</v>
          </cell>
          <cell r="B276" t="str">
            <v>SANCIONES ISAN</v>
          </cell>
          <cell r="D276">
            <v>0</v>
          </cell>
          <cell r="E276" t="str">
            <v>Póliza -85-</v>
          </cell>
        </row>
        <row r="277">
          <cell r="A277" t="str">
            <v>2102-1012</v>
          </cell>
          <cell r="B277" t="str">
            <v>I.S.A.N. PAGOS PROVISIONALES</v>
          </cell>
          <cell r="D277">
            <v>0</v>
          </cell>
          <cell r="E277" t="str">
            <v>Póliza -85-</v>
          </cell>
        </row>
        <row r="278">
          <cell r="A278" t="str">
            <v>2102-1013</v>
          </cell>
          <cell r="B278" t="str">
            <v>ACTUALIZACION DE I.S.A.N.</v>
          </cell>
          <cell r="D278">
            <v>0</v>
          </cell>
          <cell r="E278" t="str">
            <v>Póliza -85-</v>
          </cell>
        </row>
        <row r="279">
          <cell r="A279" t="str">
            <v>2102-1014</v>
          </cell>
          <cell r="B279" t="str">
            <v>DEVOLUCION IMP. SOBRE AUTOMOVILES NUEVOS</v>
          </cell>
          <cell r="D279">
            <v>0</v>
          </cell>
          <cell r="E279" t="str">
            <v>Póliza -85-</v>
          </cell>
        </row>
        <row r="280">
          <cell r="A280" t="str">
            <v>2102-1015</v>
          </cell>
          <cell r="B280" t="str">
            <v>ACT.E INT'S.POR DEV.IMP.S/AUTOMOV.NVOS.</v>
          </cell>
          <cell r="D280">
            <v>0</v>
          </cell>
          <cell r="E280" t="str">
            <v>Póliza -85-</v>
          </cell>
        </row>
        <row r="281">
          <cell r="A281" t="str">
            <v>2102-1016</v>
          </cell>
          <cell r="B281" t="str">
            <v>IMPUESTO S/TENENCIA O USO DE VEHICULOS</v>
          </cell>
          <cell r="D281">
            <v>31097385.940000001</v>
          </cell>
          <cell r="E281" t="str">
            <v>Póliza -85-</v>
          </cell>
        </row>
        <row r="282">
          <cell r="A282" t="str">
            <v>2102-1017</v>
          </cell>
          <cell r="B282" t="str">
            <v>IMPUESTO S/TENENCIA, MOTOCICLETAS</v>
          </cell>
          <cell r="D282">
            <v>90544</v>
          </cell>
          <cell r="E282" t="str">
            <v>Póliza -85-</v>
          </cell>
        </row>
        <row r="283">
          <cell r="A283" t="str">
            <v>2102-1018</v>
          </cell>
          <cell r="B283" t="str">
            <v>RECARGOS Y ACT DE IMP S/TENENCIA DE VEH</v>
          </cell>
          <cell r="D283">
            <v>173984.84</v>
          </cell>
          <cell r="E283" t="str">
            <v>Póliza -85-</v>
          </cell>
        </row>
        <row r="284">
          <cell r="A284" t="str">
            <v>2102-1019</v>
          </cell>
          <cell r="B284" t="str">
            <v>RECARGOS Y ACT DE IMP S/TEN DE MOTOS</v>
          </cell>
          <cell r="D284">
            <v>3377</v>
          </cell>
          <cell r="E284" t="str">
            <v>Póliza -85-</v>
          </cell>
        </row>
        <row r="285">
          <cell r="A285" t="str">
            <v>2102-1020</v>
          </cell>
          <cell r="B285" t="str">
            <v>DEVOLUCION IMPUESTOS SOBRE TENENCIA</v>
          </cell>
          <cell r="D285">
            <v>0</v>
          </cell>
          <cell r="E285" t="str">
            <v>Póliza -85-</v>
          </cell>
        </row>
        <row r="286">
          <cell r="A286" t="str">
            <v>2102-1021</v>
          </cell>
          <cell r="B286" t="str">
            <v>ACT.E INTS.POR DEV.IMP.S/TENENCIA</v>
          </cell>
          <cell r="D286">
            <v>0</v>
          </cell>
          <cell r="E286" t="str">
            <v>Póliza -85-</v>
          </cell>
        </row>
        <row r="287">
          <cell r="A287" t="str">
            <v>2102-1022</v>
          </cell>
          <cell r="B287" t="str">
            <v>ACREDITAMENTO DEL IMP.S/TENENCIA AR.15-D</v>
          </cell>
          <cell r="D287">
            <v>0</v>
          </cell>
          <cell r="E287" t="str">
            <v>Póliza -85-</v>
          </cell>
        </row>
        <row r="288">
          <cell r="A288" t="str">
            <v>2102-1023</v>
          </cell>
          <cell r="B288" t="str">
            <v>GASTOS DE EJECUCION ISAN</v>
          </cell>
          <cell r="D288">
            <v>0</v>
          </cell>
          <cell r="E288" t="str">
            <v>Póliza -85-</v>
          </cell>
        </row>
        <row r="289">
          <cell r="A289" t="str">
            <v>2102-1024</v>
          </cell>
          <cell r="B289" t="str">
            <v>GASTOS DE EJECUCION IMP. SOBRE TENENCIA</v>
          </cell>
          <cell r="D289">
            <v>60</v>
          </cell>
          <cell r="E289" t="str">
            <v>Póliza -85-</v>
          </cell>
        </row>
        <row r="290">
          <cell r="A290" t="str">
            <v>2102-1025</v>
          </cell>
          <cell r="B290" t="str">
            <v>MULTAS IMP S/TENENCIA CTRL.DE OBLIG 100%</v>
          </cell>
          <cell r="D290">
            <v>0</v>
          </cell>
          <cell r="E290" t="str">
            <v>Póliza -85-</v>
          </cell>
        </row>
        <row r="291">
          <cell r="A291" t="str">
            <v>2102-1026</v>
          </cell>
          <cell r="B291" t="str">
            <v>HONORARIOS EJEC.POR CONTROL VEHICULAR</v>
          </cell>
          <cell r="D291">
            <v>90</v>
          </cell>
          <cell r="E291" t="str">
            <v>Póliza -85-</v>
          </cell>
        </row>
        <row r="292">
          <cell r="A292" t="str">
            <v>2102-1027</v>
          </cell>
          <cell r="B292" t="str">
            <v>HONORARIOS EJEC. ISAN</v>
          </cell>
          <cell r="D292">
            <v>0</v>
          </cell>
          <cell r="E292" t="str">
            <v>Póliza -85-</v>
          </cell>
        </row>
        <row r="293">
          <cell r="A293" t="str">
            <v>2102-1028</v>
          </cell>
          <cell r="B293" t="str">
            <v>90% INFRACC. TRANSITO AREA METROPOLITANA</v>
          </cell>
          <cell r="D293">
            <v>2643172.98</v>
          </cell>
          <cell r="E293" t="str">
            <v>Póliza -85-</v>
          </cell>
        </row>
        <row r="295">
          <cell r="C295">
            <v>60913308.710000001</v>
          </cell>
          <cell r="D295">
            <v>60913308.710000001</v>
          </cell>
        </row>
        <row r="297">
          <cell r="A297" t="str">
            <v>REGISTRO DE LOS INGRESOS DEL DIA</v>
          </cell>
        </row>
        <row r="298">
          <cell r="D298" t="str">
            <v>Póliza -85-</v>
          </cell>
        </row>
        <row r="301">
          <cell r="B301" t="str">
            <v>Gobierno del Estado de Nuevo León</v>
          </cell>
        </row>
        <row r="302">
          <cell r="B302" t="str">
            <v>Secretaría de Finanzas y Tesorería General del Estado</v>
          </cell>
        </row>
        <row r="303">
          <cell r="B303" t="str">
            <v>Subsecretaría de Egresos</v>
          </cell>
        </row>
        <row r="304">
          <cell r="B304" t="str">
            <v>Dirección de Contabilidad y Cuenta Pública</v>
          </cell>
        </row>
        <row r="305">
          <cell r="B305" t="str">
            <v>Instituto de Control Vehicular</v>
          </cell>
        </row>
        <row r="306">
          <cell r="B306" t="str">
            <v>Recaudaciòn Diaria 2 Febrero 2006</v>
          </cell>
        </row>
        <row r="307">
          <cell r="A307" t="str">
            <v xml:space="preserve">Numero </v>
          </cell>
          <cell r="B307" t="str">
            <v>Concepto</v>
          </cell>
          <cell r="C307" t="str">
            <v>Recaudación Daria</v>
          </cell>
        </row>
        <row r="308">
          <cell r="A308" t="str">
            <v>de Cuenta</v>
          </cell>
          <cell r="C308" t="str">
            <v>Cargo</v>
          </cell>
          <cell r="D308" t="str">
            <v>Crédito</v>
          </cell>
        </row>
        <row r="310">
          <cell r="A310" t="str">
            <v>2102-1001</v>
          </cell>
          <cell r="B310" t="str">
            <v>IMP.SOBRE TRANS.DE PROP.DE VEH.AUT.USADO</v>
          </cell>
          <cell r="C310">
            <v>1068569.72</v>
          </cell>
          <cell r="E310" t="str">
            <v>Póliza -86-</v>
          </cell>
        </row>
        <row r="311">
          <cell r="A311" t="str">
            <v>2102-1002</v>
          </cell>
          <cell r="B311" t="str">
            <v>IMP.DE TRANSM.POR REQUERIMIENTO</v>
          </cell>
          <cell r="C311">
            <v>0</v>
          </cell>
          <cell r="E311" t="str">
            <v>Póliza -86-</v>
          </cell>
        </row>
        <row r="312">
          <cell r="A312" t="str">
            <v>2102-1003</v>
          </cell>
          <cell r="B312" t="str">
            <v>ACT.E INTS.POR DEV.IMP.S/TRANS.VEH.USADO</v>
          </cell>
          <cell r="C312">
            <v>0</v>
          </cell>
          <cell r="E312" t="str">
            <v>Póliza -86-</v>
          </cell>
        </row>
        <row r="313">
          <cell r="A313" t="str">
            <v>2102-1004</v>
          </cell>
          <cell r="B313" t="str">
            <v>DEV.IMP.S/TRANS.PROP.VEH.USADOS</v>
          </cell>
          <cell r="C313">
            <v>0</v>
          </cell>
          <cell r="E313" t="str">
            <v>Póliza -86-</v>
          </cell>
        </row>
        <row r="314">
          <cell r="A314" t="str">
            <v>2102-1005</v>
          </cell>
          <cell r="B314" t="str">
            <v>MULTA IMP. P/LA AGENCIA EST.DE TRANSP.</v>
          </cell>
          <cell r="C314">
            <v>43758</v>
          </cell>
          <cell r="E314" t="str">
            <v>Póliza -86-</v>
          </cell>
        </row>
        <row r="315">
          <cell r="A315" t="str">
            <v>2102-1006</v>
          </cell>
          <cell r="B315" t="str">
            <v>MULTAS DEL IMP.DE TRANSMISION</v>
          </cell>
          <cell r="C315">
            <v>0</v>
          </cell>
          <cell r="E315" t="str">
            <v>Póliza -86-</v>
          </cell>
        </row>
        <row r="316">
          <cell r="A316" t="str">
            <v>2102-1007</v>
          </cell>
          <cell r="B316" t="str">
            <v>RECARGOS DE IMP.DE TRANSMISION</v>
          </cell>
          <cell r="C316">
            <v>0</v>
          </cell>
          <cell r="E316" t="str">
            <v>Póliza -86-</v>
          </cell>
        </row>
        <row r="317">
          <cell r="A317" t="str">
            <v>2102-1008</v>
          </cell>
          <cell r="B317" t="str">
            <v>GASTOS DE EJEC.TRANS.VEH.MOTOR</v>
          </cell>
          <cell r="C317">
            <v>0</v>
          </cell>
          <cell r="E317" t="str">
            <v>Póliza -86-</v>
          </cell>
        </row>
        <row r="318">
          <cell r="A318" t="str">
            <v>2102-1009</v>
          </cell>
          <cell r="B318" t="str">
            <v>INCENTIVOS POR ISAN</v>
          </cell>
          <cell r="C318">
            <v>0</v>
          </cell>
          <cell r="E318" t="str">
            <v>Póliza -86-</v>
          </cell>
        </row>
        <row r="319">
          <cell r="A319" t="str">
            <v>2102-1010</v>
          </cell>
          <cell r="B319" t="str">
            <v>RECARGOS DE I.S.A.N.</v>
          </cell>
          <cell r="C319">
            <v>0</v>
          </cell>
          <cell r="E319" t="str">
            <v>Póliza -86-</v>
          </cell>
        </row>
        <row r="320">
          <cell r="A320" t="str">
            <v>2102-1011</v>
          </cell>
          <cell r="B320" t="str">
            <v>SANCIONES ISAN</v>
          </cell>
          <cell r="C320">
            <v>0</v>
          </cell>
          <cell r="E320" t="str">
            <v>Póliza -86-</v>
          </cell>
        </row>
        <row r="321">
          <cell r="A321" t="str">
            <v>2102-1012</v>
          </cell>
          <cell r="B321" t="str">
            <v>I.S.A.N. PAGOS PROVISIONALES</v>
          </cell>
          <cell r="C321">
            <v>0</v>
          </cell>
          <cell r="E321" t="str">
            <v>Póliza -86-</v>
          </cell>
        </row>
        <row r="322">
          <cell r="A322" t="str">
            <v>2102-1013</v>
          </cell>
          <cell r="B322" t="str">
            <v>ACTUALIZACION DE I.S.A.N.</v>
          </cell>
          <cell r="C322">
            <v>0</v>
          </cell>
          <cell r="E322" t="str">
            <v>Póliza -86-</v>
          </cell>
        </row>
        <row r="323">
          <cell r="A323" t="str">
            <v>2102-1014</v>
          </cell>
          <cell r="B323" t="str">
            <v>DEVOLUCION IMP. SOBRE AUTOMOVILES NUEVOS</v>
          </cell>
          <cell r="C323">
            <v>0</v>
          </cell>
          <cell r="E323" t="str">
            <v>Póliza -86-</v>
          </cell>
        </row>
        <row r="324">
          <cell r="A324" t="str">
            <v>2102-1015</v>
          </cell>
          <cell r="B324" t="str">
            <v>ACT.E INT'S.POR DEV.IMP.S/AUTOMOV.NVOS.</v>
          </cell>
          <cell r="C324">
            <v>0</v>
          </cell>
          <cell r="E324" t="str">
            <v>Póliza -86-</v>
          </cell>
        </row>
        <row r="325">
          <cell r="A325" t="str">
            <v>2102-1016</v>
          </cell>
          <cell r="B325" t="str">
            <v>IMPUESTO S/TENENCIA O USO DE VEHICULOS</v>
          </cell>
          <cell r="C325">
            <v>31097385.940000001</v>
          </cell>
          <cell r="E325" t="str">
            <v>Póliza -86-</v>
          </cell>
        </row>
        <row r="326">
          <cell r="A326" t="str">
            <v>2102-1017</v>
          </cell>
          <cell r="B326" t="str">
            <v>IMPUESTO S/TENENCIA, MOTOCICLETAS</v>
          </cell>
          <cell r="C326">
            <v>90544</v>
          </cell>
          <cell r="E326" t="str">
            <v>Póliza -86-</v>
          </cell>
        </row>
        <row r="327">
          <cell r="A327" t="str">
            <v>2102-1018</v>
          </cell>
          <cell r="B327" t="str">
            <v>RECARGOS Y ACT DE IMP S/TENENCIA DE VEH</v>
          </cell>
          <cell r="C327">
            <v>173984.84</v>
          </cell>
          <cell r="E327" t="str">
            <v>Póliza -86-</v>
          </cell>
        </row>
        <row r="328">
          <cell r="A328" t="str">
            <v>2102-1019</v>
          </cell>
          <cell r="B328" t="str">
            <v>RECARGOS Y ACT DE IMP S/TEN DE MOTOS</v>
          </cell>
          <cell r="C328">
            <v>3377</v>
          </cell>
          <cell r="E328" t="str">
            <v>Póliza -86-</v>
          </cell>
        </row>
        <row r="329">
          <cell r="A329" t="str">
            <v>2102-1020</v>
          </cell>
          <cell r="B329" t="str">
            <v>DEVOLUCION IMPUESTOS SOBRE TENENCIA</v>
          </cell>
          <cell r="C329">
            <v>0</v>
          </cell>
          <cell r="E329" t="str">
            <v>Póliza -86-</v>
          </cell>
        </row>
        <row r="330">
          <cell r="A330" t="str">
            <v>2102-1021</v>
          </cell>
          <cell r="B330" t="str">
            <v>ACT.E INTS.POR DEV.IMP.S/TENENCIA</v>
          </cell>
          <cell r="C330">
            <v>0</v>
          </cell>
          <cell r="E330" t="str">
            <v>Póliza -86-</v>
          </cell>
        </row>
        <row r="331">
          <cell r="A331" t="str">
            <v>2102-1022</v>
          </cell>
          <cell r="B331" t="str">
            <v>ACREDITAMENTO DEL IMP.S/TENENCIA AR.15-D</v>
          </cell>
          <cell r="C331">
            <v>0</v>
          </cell>
          <cell r="E331" t="str">
            <v>Póliza -86-</v>
          </cell>
        </row>
        <row r="332">
          <cell r="A332" t="str">
            <v>2102-1023</v>
          </cell>
          <cell r="B332" t="str">
            <v>GASTOS DE EJECUCION ISAN</v>
          </cell>
          <cell r="C332">
            <v>0</v>
          </cell>
          <cell r="E332" t="str">
            <v>Póliza -86-</v>
          </cell>
        </row>
        <row r="333">
          <cell r="A333" t="str">
            <v>2102-1024</v>
          </cell>
          <cell r="B333" t="str">
            <v>GASTOS DE EJECUCION IMP. SOBRE TENENCIA</v>
          </cell>
          <cell r="C333">
            <v>60</v>
          </cell>
          <cell r="E333" t="str">
            <v>Póliza -86-</v>
          </cell>
        </row>
        <row r="334">
          <cell r="A334" t="str">
            <v>2102-1025</v>
          </cell>
          <cell r="B334" t="str">
            <v>MULTAS IMP S/TENENCIA CTRL.DE OBLIG 100%</v>
          </cell>
          <cell r="C334">
            <v>0</v>
          </cell>
          <cell r="E334" t="str">
            <v>Póliza -86-</v>
          </cell>
        </row>
        <row r="335">
          <cell r="A335" t="str">
            <v>2102-1026</v>
          </cell>
          <cell r="B335" t="str">
            <v>HONORARIOS EJEC.POR CONTROL VEHICULAR</v>
          </cell>
          <cell r="C335">
            <v>90</v>
          </cell>
          <cell r="E335" t="str">
            <v>Póliza -86-</v>
          </cell>
        </row>
        <row r="336">
          <cell r="A336" t="str">
            <v>2102-1027</v>
          </cell>
          <cell r="B336" t="str">
            <v>HONORARIOS EJEC. ISAN</v>
          </cell>
          <cell r="C336">
            <v>0</v>
          </cell>
          <cell r="E336" t="str">
            <v>Póliza -86-</v>
          </cell>
        </row>
        <row r="337">
          <cell r="A337" t="str">
            <v>2102-1028</v>
          </cell>
          <cell r="B337" t="str">
            <v>90% INFRACC. TRANSITO AREA METROPOLITANA</v>
          </cell>
          <cell r="C337">
            <v>2643172.98</v>
          </cell>
          <cell r="E337" t="str">
            <v>Póliza -86-</v>
          </cell>
        </row>
        <row r="338">
          <cell r="A338" t="str">
            <v>1201-0026</v>
          </cell>
          <cell r="B338" t="str">
            <v>IMP.SOBRE TRANS.DE PROP.DE VEH.AUT.USADO</v>
          </cell>
          <cell r="D338">
            <v>1068569.72</v>
          </cell>
          <cell r="E338" t="str">
            <v>Póliza -86-</v>
          </cell>
        </row>
        <row r="339">
          <cell r="A339" t="str">
            <v>1201-0027</v>
          </cell>
          <cell r="B339" t="str">
            <v>IMP.DE TRANSM.POR REQUERIMIENTO</v>
          </cell>
          <cell r="D339">
            <v>0</v>
          </cell>
          <cell r="E339" t="str">
            <v>Póliza -86-</v>
          </cell>
        </row>
        <row r="340">
          <cell r="A340" t="str">
            <v>1201-0028</v>
          </cell>
          <cell r="B340" t="str">
            <v>ACT.E INTS.POR DEV.IMP.S/TRANS.VEH.USADO</v>
          </cell>
          <cell r="D340">
            <v>0</v>
          </cell>
          <cell r="E340" t="str">
            <v>Póliza -86-</v>
          </cell>
        </row>
        <row r="341">
          <cell r="A341" t="str">
            <v>1201-0029</v>
          </cell>
          <cell r="B341" t="str">
            <v>DEV.IMP.S/TRANS.PROP.VEH.USADOS</v>
          </cell>
          <cell r="D341">
            <v>0</v>
          </cell>
          <cell r="E341" t="str">
            <v>Póliza -86-</v>
          </cell>
        </row>
        <row r="342">
          <cell r="A342" t="str">
            <v>1201-0030</v>
          </cell>
          <cell r="B342" t="str">
            <v>MULTA IMP. P/LA AGENCIA EST.DE TRANSP.</v>
          </cell>
          <cell r="D342">
            <v>43758</v>
          </cell>
          <cell r="E342" t="str">
            <v>Póliza -86-</v>
          </cell>
        </row>
        <row r="343">
          <cell r="A343" t="str">
            <v>1201-0031</v>
          </cell>
          <cell r="B343" t="str">
            <v>MULTAS DEL IMP.DE TRANSMISION</v>
          </cell>
          <cell r="D343">
            <v>0</v>
          </cell>
          <cell r="E343" t="str">
            <v>Póliza -86-</v>
          </cell>
        </row>
        <row r="344">
          <cell r="A344" t="str">
            <v>1201-0032</v>
          </cell>
          <cell r="B344" t="str">
            <v>RECARGOS DE IMP.DE TRANSMISION</v>
          </cell>
          <cell r="D344">
            <v>0</v>
          </cell>
          <cell r="E344" t="str">
            <v>Póliza -86-</v>
          </cell>
        </row>
        <row r="345">
          <cell r="A345" t="str">
            <v>1201-0033</v>
          </cell>
          <cell r="B345" t="str">
            <v>GASTOS DE EJEC.TRANS.VEH.MOTOR</v>
          </cell>
          <cell r="D345">
            <v>0</v>
          </cell>
          <cell r="E345" t="str">
            <v>Póliza -86-</v>
          </cell>
        </row>
        <row r="346">
          <cell r="A346" t="str">
            <v>1201-0034</v>
          </cell>
          <cell r="B346" t="str">
            <v>INCENTIVOS POR ISAN</v>
          </cell>
          <cell r="D346">
            <v>0</v>
          </cell>
          <cell r="E346" t="str">
            <v>Póliza -86-</v>
          </cell>
        </row>
        <row r="347">
          <cell r="A347" t="str">
            <v>1201-0035</v>
          </cell>
          <cell r="B347" t="str">
            <v>RECARGOS DE I.S.A.N.</v>
          </cell>
          <cell r="D347">
            <v>0</v>
          </cell>
          <cell r="E347" t="str">
            <v>Póliza -86-</v>
          </cell>
        </row>
        <row r="348">
          <cell r="A348" t="str">
            <v>1201-0036</v>
          </cell>
          <cell r="B348" t="str">
            <v>SANCIONES ISAN</v>
          </cell>
          <cell r="D348">
            <v>0</v>
          </cell>
          <cell r="E348" t="str">
            <v>Póliza -86-</v>
          </cell>
        </row>
        <row r="349">
          <cell r="A349" t="str">
            <v>1201-0037</v>
          </cell>
          <cell r="B349" t="str">
            <v>I.S.A.N. PAGOS PROVISIONALES</v>
          </cell>
          <cell r="D349">
            <v>0</v>
          </cell>
          <cell r="E349" t="str">
            <v>Póliza -86-</v>
          </cell>
        </row>
        <row r="350">
          <cell r="A350" t="str">
            <v>1201-0038</v>
          </cell>
          <cell r="B350" t="str">
            <v>ACTUALIZACION DE I.S.A.N.</v>
          </cell>
          <cell r="D350">
            <v>0</v>
          </cell>
          <cell r="E350" t="str">
            <v>Póliza -86-</v>
          </cell>
        </row>
        <row r="351">
          <cell r="A351" t="str">
            <v>1201-0039</v>
          </cell>
          <cell r="B351" t="str">
            <v>DEVOLUCION IMP. SOBRE AUTOMOVILES NUEVOS</v>
          </cell>
          <cell r="D351">
            <v>0</v>
          </cell>
          <cell r="E351" t="str">
            <v>Póliza -86-</v>
          </cell>
        </row>
        <row r="352">
          <cell r="A352" t="str">
            <v>1201-0040</v>
          </cell>
          <cell r="B352" t="str">
            <v>ACT.E INT'S.POR DEV.IMP.S/AUTOMOV.NVOS.</v>
          </cell>
          <cell r="D352">
            <v>0</v>
          </cell>
          <cell r="E352" t="str">
            <v>Póliza -86-</v>
          </cell>
        </row>
        <row r="353">
          <cell r="A353" t="str">
            <v>1201-0041</v>
          </cell>
          <cell r="B353" t="str">
            <v>IMPUESTO S/TENENCIA O USO DE VEHICULOS</v>
          </cell>
          <cell r="D353">
            <v>31097385.940000001</v>
          </cell>
          <cell r="E353" t="str">
            <v>Póliza -86-</v>
          </cell>
        </row>
        <row r="354">
          <cell r="A354" t="str">
            <v>1201-0042</v>
          </cell>
          <cell r="B354" t="str">
            <v>IMPUESTO S/TENENCIA, MOTOCICLETAS</v>
          </cell>
          <cell r="D354">
            <v>90544</v>
          </cell>
          <cell r="E354" t="str">
            <v>Póliza -86-</v>
          </cell>
        </row>
        <row r="355">
          <cell r="A355" t="str">
            <v>1201-0043</v>
          </cell>
          <cell r="B355" t="str">
            <v>RECARGOS Y ACT DE IMP S/TENENCIA DE VEH</v>
          </cell>
          <cell r="D355">
            <v>173984.84</v>
          </cell>
          <cell r="E355" t="str">
            <v>Póliza -86-</v>
          </cell>
        </row>
        <row r="356">
          <cell r="A356" t="str">
            <v>1201-0044</v>
          </cell>
          <cell r="B356" t="str">
            <v>RECARGOS Y ACT DE IMP S/TEN DE MOTOS</v>
          </cell>
          <cell r="D356">
            <v>3377</v>
          </cell>
          <cell r="E356" t="str">
            <v>Póliza -86-</v>
          </cell>
        </row>
        <row r="357">
          <cell r="A357" t="str">
            <v>1201-0045</v>
          </cell>
          <cell r="B357" t="str">
            <v>DEVOLUCION IMPUESTOS SOBRE TENENCIA</v>
          </cell>
          <cell r="D357">
            <v>0</v>
          </cell>
          <cell r="E357" t="str">
            <v>Póliza -86-</v>
          </cell>
        </row>
        <row r="358">
          <cell r="A358" t="str">
            <v>1201-0046</v>
          </cell>
          <cell r="B358" t="str">
            <v>ACT.E INTS.POR DEV.IMP.S/TENENCIA</v>
          </cell>
          <cell r="D358">
            <v>0</v>
          </cell>
          <cell r="E358" t="str">
            <v>Póliza -86-</v>
          </cell>
        </row>
        <row r="359">
          <cell r="A359" t="str">
            <v>1201-0047</v>
          </cell>
          <cell r="B359" t="str">
            <v>ACREDITAMENTO DEL IMP.S/TENENCIA AR.15-D</v>
          </cell>
          <cell r="D359">
            <v>0</v>
          </cell>
          <cell r="E359" t="str">
            <v>Póliza -86-</v>
          </cell>
        </row>
        <row r="360">
          <cell r="A360" t="str">
            <v>1201-0048</v>
          </cell>
          <cell r="B360" t="str">
            <v>GASTOS DE EJECUCION ISAN</v>
          </cell>
          <cell r="D360">
            <v>0</v>
          </cell>
          <cell r="E360" t="str">
            <v>Póliza -86-</v>
          </cell>
        </row>
        <row r="361">
          <cell r="A361" t="str">
            <v>1201-0049</v>
          </cell>
          <cell r="B361" t="str">
            <v>GASTOS DE EJECUCION IMP. SOBRE TENENCIA</v>
          </cell>
          <cell r="D361">
            <v>60</v>
          </cell>
          <cell r="E361" t="str">
            <v>Póliza -86-</v>
          </cell>
        </row>
        <row r="362">
          <cell r="A362" t="str">
            <v>1201-0050</v>
          </cell>
          <cell r="B362" t="str">
            <v>MULTAS IMP S/TENENCIA CTRL.DE OBLIG 100%</v>
          </cell>
          <cell r="D362">
            <v>0</v>
          </cell>
          <cell r="E362" t="str">
            <v>Póliza -86-</v>
          </cell>
        </row>
        <row r="363">
          <cell r="A363" t="str">
            <v>1201-0051</v>
          </cell>
          <cell r="B363" t="str">
            <v>HONORARIOS EJEC.POR CONTROL VEHICULAR</v>
          </cell>
          <cell r="D363">
            <v>90</v>
          </cell>
          <cell r="E363" t="str">
            <v>Póliza -86-</v>
          </cell>
        </row>
        <row r="364">
          <cell r="A364" t="str">
            <v>1201-0052</v>
          </cell>
          <cell r="B364" t="str">
            <v>HONORARIOS EJEC. ISAN</v>
          </cell>
          <cell r="D364">
            <v>0</v>
          </cell>
          <cell r="E364" t="str">
            <v>Póliza -86-</v>
          </cell>
        </row>
        <row r="365">
          <cell r="A365" t="str">
            <v>1201-0053</v>
          </cell>
          <cell r="B365" t="str">
            <v>90% INFRACC. TRANSITO AREA METROPOLITANA</v>
          </cell>
          <cell r="D365">
            <v>2643172.98</v>
          </cell>
          <cell r="E365" t="str">
            <v>Póliza -86-</v>
          </cell>
        </row>
        <row r="367">
          <cell r="C367">
            <v>35120942.479999997</v>
          </cell>
          <cell r="D367">
            <v>35120942.479999997</v>
          </cell>
        </row>
        <row r="369">
          <cell r="A369" t="str">
            <v>RECLASIFICACION DE LOS INGRESOS EN ADMON.</v>
          </cell>
        </row>
        <row r="371">
          <cell r="D371" t="str">
            <v>Póliza -86-</v>
          </cell>
        </row>
        <row r="373">
          <cell r="A373" t="str">
            <v>de Cuenta</v>
          </cell>
          <cell r="C373" t="str">
            <v>Cargo</v>
          </cell>
          <cell r="D373" t="str">
            <v>Crédito</v>
          </cell>
        </row>
        <row r="374">
          <cell r="A374" t="str">
            <v>1201-0001</v>
          </cell>
          <cell r="B374" t="str">
            <v>DERECHOS DE CONTROL VEHICULAR PTE. AÑO</v>
          </cell>
          <cell r="C374">
            <v>7561700</v>
          </cell>
          <cell r="E374" t="str">
            <v>Póliza -87-</v>
          </cell>
        </row>
        <row r="375">
          <cell r="A375" t="str">
            <v>1201-0002</v>
          </cell>
          <cell r="B375" t="str">
            <v>DERECHOS DE CONTROL VEHICULAR REZAGOS</v>
          </cell>
          <cell r="C375">
            <v>376053.92</v>
          </cell>
          <cell r="E375" t="str">
            <v>Póliza -87-</v>
          </cell>
        </row>
        <row r="376">
          <cell r="A376" t="str">
            <v>1201-0003</v>
          </cell>
          <cell r="B376" t="str">
            <v>DEV. CONTROL VEHICULAR</v>
          </cell>
          <cell r="C376">
            <v>0</v>
          </cell>
          <cell r="E376" t="str">
            <v>Póliza -87-</v>
          </cell>
        </row>
        <row r="377">
          <cell r="A377" t="str">
            <v>1201-0004</v>
          </cell>
          <cell r="B377" t="str">
            <v>SUBSIDIO 10% Y 5%</v>
          </cell>
          <cell r="D377">
            <v>325502</v>
          </cell>
          <cell r="E377" t="str">
            <v>Póliza -87-</v>
          </cell>
        </row>
        <row r="378">
          <cell r="A378" t="str">
            <v>1201-0005</v>
          </cell>
          <cell r="B378" t="str">
            <v>SUBSIDIO ANTIGÜEDAD 5 AÑOS</v>
          </cell>
          <cell r="D378">
            <v>1648502</v>
          </cell>
          <cell r="E378" t="str">
            <v>Póliza -87-</v>
          </cell>
        </row>
        <row r="379">
          <cell r="A379" t="str">
            <v>1201-0006</v>
          </cell>
          <cell r="B379" t="str">
            <v>SUBSIDIO ANTIGÜEDAD 10 AÑOS</v>
          </cell>
          <cell r="D379">
            <v>317184</v>
          </cell>
          <cell r="E379" t="str">
            <v>Póliza -87-</v>
          </cell>
        </row>
        <row r="380">
          <cell r="A380" t="str">
            <v>1201-0007</v>
          </cell>
          <cell r="B380" t="str">
            <v>SUBSIDIO DERECHOS CONTROL VEHICULAR</v>
          </cell>
          <cell r="C380">
            <v>0</v>
          </cell>
          <cell r="E380" t="str">
            <v>Póliza -87-</v>
          </cell>
        </row>
        <row r="381">
          <cell r="A381" t="str">
            <v>1201-0008</v>
          </cell>
          <cell r="B381" t="str">
            <v>SUB MAT.DE CONT.VEH.A PERS.MAYORES 65 AÑOS</v>
          </cell>
          <cell r="D381">
            <v>7833</v>
          </cell>
          <cell r="E381" t="str">
            <v>Póliza -87-</v>
          </cell>
        </row>
        <row r="382">
          <cell r="A382" t="str">
            <v>1201-0009</v>
          </cell>
          <cell r="B382" t="str">
            <v>EXP.DE CERTIFICADOS DE CONTROL VEHICULAR</v>
          </cell>
          <cell r="C382">
            <v>7332</v>
          </cell>
          <cell r="E382" t="str">
            <v>Póliza -87-</v>
          </cell>
        </row>
        <row r="383">
          <cell r="A383" t="str">
            <v>1201-0010</v>
          </cell>
          <cell r="B383" t="str">
            <v>EXP.DE CERT.DE CTRL.VEH.OTROS ESTADOS</v>
          </cell>
          <cell r="C383">
            <v>6237</v>
          </cell>
          <cell r="E383" t="str">
            <v>Póliza -87-</v>
          </cell>
        </row>
        <row r="384">
          <cell r="A384" t="str">
            <v>1201-0011</v>
          </cell>
          <cell r="B384" t="str">
            <v>EXP.DE CERT.DE DOC.DE CTRL.VEHICULAR</v>
          </cell>
          <cell r="C384">
            <v>564</v>
          </cell>
          <cell r="E384" t="str">
            <v>Póliza -87-</v>
          </cell>
        </row>
        <row r="385">
          <cell r="A385" t="str">
            <v>1201-0012</v>
          </cell>
          <cell r="B385" t="str">
            <v>PLACAS DE CIRCULACION VEHICULAR</v>
          </cell>
          <cell r="C385">
            <v>417126</v>
          </cell>
          <cell r="E385" t="str">
            <v>Póliza -87-</v>
          </cell>
        </row>
        <row r="386">
          <cell r="A386" t="str">
            <v>1201-0013</v>
          </cell>
          <cell r="B386" t="str">
            <v>LICENCIAS DE MANEJAR</v>
          </cell>
          <cell r="C386">
            <v>362496</v>
          </cell>
          <cell r="E386" t="str">
            <v>Póliza -87-</v>
          </cell>
        </row>
        <row r="387">
          <cell r="A387" t="str">
            <v>1201-0014</v>
          </cell>
          <cell r="B387" t="str">
            <v>EXP.DE CERT.DE LICENCIAS DE CONDUCIR</v>
          </cell>
          <cell r="C387">
            <v>0</v>
          </cell>
          <cell r="E387" t="str">
            <v>Póliza -87-</v>
          </cell>
        </row>
        <row r="388">
          <cell r="A388" t="str">
            <v>1201-0015</v>
          </cell>
          <cell r="B388" t="str">
            <v>DUPLICADOS DE LICENCIAS</v>
          </cell>
          <cell r="C388">
            <v>6372</v>
          </cell>
          <cell r="E388" t="str">
            <v>Póliza -87-</v>
          </cell>
        </row>
        <row r="389">
          <cell r="A389" t="str">
            <v>1201-0016</v>
          </cell>
          <cell r="B389" t="str">
            <v>DUPLICADOS DE TARJETAS DE CIRCULACION</v>
          </cell>
          <cell r="C389">
            <v>2162</v>
          </cell>
          <cell r="E389" t="str">
            <v>Póliza -87-</v>
          </cell>
        </row>
        <row r="390">
          <cell r="A390" t="str">
            <v>1201-0017</v>
          </cell>
          <cell r="B390" t="str">
            <v>BAJAS DE VEHICULOS DE MOTOR</v>
          </cell>
          <cell r="C390">
            <v>26931</v>
          </cell>
          <cell r="E390" t="str">
            <v>Póliza -87-</v>
          </cell>
        </row>
        <row r="391">
          <cell r="A391" t="str">
            <v>1201-0018</v>
          </cell>
          <cell r="B391" t="str">
            <v>SUBSIDIO LAMINAS CONTROL VEHICULAR</v>
          </cell>
          <cell r="C391">
            <v>0</v>
          </cell>
          <cell r="E391" t="str">
            <v>Póliza -87-</v>
          </cell>
        </row>
        <row r="392">
          <cell r="A392" t="str">
            <v>1201-0019</v>
          </cell>
          <cell r="B392" t="str">
            <v>SUBSIDIOS LICENCIAS DE MANEJO</v>
          </cell>
          <cell r="C392">
            <v>0</v>
          </cell>
          <cell r="E392" t="str">
            <v>Póliza -87-</v>
          </cell>
        </row>
        <row r="393">
          <cell r="A393" t="str">
            <v>1201-0020</v>
          </cell>
          <cell r="B393" t="str">
            <v>MULTAS DE CONTROL VEHICULAR</v>
          </cell>
          <cell r="C393">
            <v>0</v>
          </cell>
          <cell r="E393" t="str">
            <v>Póliza -87-</v>
          </cell>
        </row>
        <row r="394">
          <cell r="A394" t="str">
            <v>1201-0021</v>
          </cell>
          <cell r="B394" t="str">
            <v>INTERESES POR CONVENIO CONTROL VEHICULAR</v>
          </cell>
          <cell r="C394">
            <v>15896.69</v>
          </cell>
          <cell r="E394" t="str">
            <v>Póliza -87-</v>
          </cell>
        </row>
        <row r="395">
          <cell r="A395" t="str">
            <v>1201-0022</v>
          </cell>
          <cell r="B395" t="str">
            <v>SANCIONES POR CANJE DE PLACAS EXTEMP.</v>
          </cell>
          <cell r="C395">
            <v>25977</v>
          </cell>
          <cell r="E395" t="str">
            <v>Póliza -87-</v>
          </cell>
        </row>
        <row r="396">
          <cell r="A396" t="str">
            <v>1201-0023</v>
          </cell>
          <cell r="B396" t="str">
            <v>SAN.DE DER.DE CONTROL VEH.PTE.AÑO</v>
          </cell>
          <cell r="C396">
            <v>0</v>
          </cell>
          <cell r="E396" t="str">
            <v>Póliza -87-</v>
          </cell>
        </row>
        <row r="397">
          <cell r="A397" t="str">
            <v>1201-0024</v>
          </cell>
          <cell r="B397" t="str">
            <v>SAN.DE DER.CONTROL VEH. REZAGO</v>
          </cell>
          <cell r="C397">
            <v>84942.69</v>
          </cell>
          <cell r="E397" t="str">
            <v>Póliza -87-</v>
          </cell>
        </row>
        <row r="398">
          <cell r="A398" t="str">
            <v>1201-0025</v>
          </cell>
          <cell r="B398" t="str">
            <v>10% INFRACC.DE TRANSITO AREA MET.</v>
          </cell>
          <cell r="C398">
            <v>91918.12</v>
          </cell>
          <cell r="E398" t="str">
            <v>Póliza -87-</v>
          </cell>
        </row>
        <row r="399">
          <cell r="A399" t="str">
            <v>1201-0026</v>
          </cell>
          <cell r="B399" t="str">
            <v>IMP.SOBRE TRANS.DE PROP.DE VEH.AUT.USADO</v>
          </cell>
          <cell r="C399">
            <v>859688.04</v>
          </cell>
          <cell r="E399" t="str">
            <v>Póliza -87-</v>
          </cell>
        </row>
        <row r="400">
          <cell r="A400" t="str">
            <v>1201-0027</v>
          </cell>
          <cell r="B400" t="str">
            <v>IMP.DE TRANSM.POR REQUERIMIENTO</v>
          </cell>
          <cell r="C400">
            <v>0</v>
          </cell>
          <cell r="E400" t="str">
            <v>Póliza -87-</v>
          </cell>
        </row>
        <row r="401">
          <cell r="A401" t="str">
            <v>1201-0028</v>
          </cell>
          <cell r="B401" t="str">
            <v>ACT.E INTS.POR DEV.IMP.S/TRANS.VEH.USADO</v>
          </cell>
          <cell r="C401">
            <v>0</v>
          </cell>
          <cell r="E401" t="str">
            <v>Póliza -87-</v>
          </cell>
        </row>
        <row r="402">
          <cell r="A402" t="str">
            <v>1201-0029</v>
          </cell>
          <cell r="B402" t="str">
            <v>DEV.IMP.S/TRANS.PROP.VEH.USADOS</v>
          </cell>
          <cell r="C402">
            <v>0</v>
          </cell>
          <cell r="E402" t="str">
            <v>Póliza -87-</v>
          </cell>
        </row>
        <row r="403">
          <cell r="A403" t="str">
            <v>1201-0030</v>
          </cell>
          <cell r="B403" t="str">
            <v>MULTA IMP. P/LA AGENCIA EST.DE TRANSP.</v>
          </cell>
          <cell r="C403">
            <v>31768</v>
          </cell>
          <cell r="E403" t="str">
            <v>Póliza -87-</v>
          </cell>
        </row>
        <row r="404">
          <cell r="A404" t="str">
            <v>1201-0031</v>
          </cell>
          <cell r="B404" t="str">
            <v>MULTAS DEL IMP.DE TRANSMISION</v>
          </cell>
          <cell r="C404">
            <v>0</v>
          </cell>
          <cell r="E404" t="str">
            <v>Póliza -87-</v>
          </cell>
        </row>
        <row r="405">
          <cell r="A405" t="str">
            <v>1201-0032</v>
          </cell>
          <cell r="B405" t="str">
            <v>RECARGOS DE IMP.DE TRANSMISION</v>
          </cell>
          <cell r="C405">
            <v>0</v>
          </cell>
          <cell r="E405" t="str">
            <v>Póliza -87-</v>
          </cell>
        </row>
        <row r="406">
          <cell r="A406" t="str">
            <v>1201-0033</v>
          </cell>
          <cell r="B406" t="str">
            <v>GASTOS DE EJEC.TRANS.VEH.MOTOR</v>
          </cell>
          <cell r="C406">
            <v>0</v>
          </cell>
          <cell r="E406" t="str">
            <v>Póliza -87-</v>
          </cell>
        </row>
        <row r="407">
          <cell r="A407" t="str">
            <v>1201-0034</v>
          </cell>
          <cell r="B407" t="str">
            <v>INCENTIVOS POR ISAN</v>
          </cell>
          <cell r="C407">
            <v>0</v>
          </cell>
          <cell r="E407" t="str">
            <v>Póliza -87-</v>
          </cell>
        </row>
        <row r="408">
          <cell r="A408" t="str">
            <v>1201-0035</v>
          </cell>
          <cell r="B408" t="str">
            <v>RECARGOS DE I.S.A.N.</v>
          </cell>
          <cell r="C408">
            <v>0</v>
          </cell>
          <cell r="E408" t="str">
            <v>Póliza -87-</v>
          </cell>
        </row>
        <row r="409">
          <cell r="A409" t="str">
            <v>1201-0036</v>
          </cell>
          <cell r="B409" t="str">
            <v>SANCIONES ISAN</v>
          </cell>
          <cell r="C409">
            <v>0</v>
          </cell>
          <cell r="E409" t="str">
            <v>Póliza -87-</v>
          </cell>
        </row>
        <row r="410">
          <cell r="A410" t="str">
            <v>1201-0037</v>
          </cell>
          <cell r="B410" t="str">
            <v>I.S.A.N. PAGOS PROVISIONALES</v>
          </cell>
          <cell r="C410">
            <v>0</v>
          </cell>
          <cell r="E410" t="str">
            <v>Póliza -87-</v>
          </cell>
        </row>
        <row r="411">
          <cell r="A411" t="str">
            <v>1201-0038</v>
          </cell>
          <cell r="B411" t="str">
            <v>ACTUALIZACION DE I.S.A.N.</v>
          </cell>
          <cell r="C411">
            <v>0</v>
          </cell>
          <cell r="E411" t="str">
            <v>Póliza -87-</v>
          </cell>
        </row>
        <row r="412">
          <cell r="A412" t="str">
            <v>1201-0039</v>
          </cell>
          <cell r="B412" t="str">
            <v>DEVOLUCION IMP. SOBRE AUTOMOVILES NUEVOS</v>
          </cell>
          <cell r="C412">
            <v>0</v>
          </cell>
          <cell r="E412" t="str">
            <v>Póliza -87-</v>
          </cell>
        </row>
        <row r="413">
          <cell r="A413" t="str">
            <v>1201-0040</v>
          </cell>
          <cell r="B413" t="str">
            <v>ACT.E INT'S.POR DEV.IMP.S/AUTOMOV.NVOS.</v>
          </cell>
          <cell r="C413">
            <v>0</v>
          </cell>
          <cell r="E413" t="str">
            <v>Póliza -87-</v>
          </cell>
        </row>
        <row r="414">
          <cell r="A414" t="str">
            <v>1201-0041</v>
          </cell>
          <cell r="B414" t="str">
            <v>IMPUESTO S/TENENCIA O USO DE VEHICULOS</v>
          </cell>
          <cell r="C414">
            <v>11825449.18</v>
          </cell>
          <cell r="E414" t="str">
            <v>Póliza -87-</v>
          </cell>
        </row>
        <row r="415">
          <cell r="A415" t="str">
            <v>1201-0042</v>
          </cell>
          <cell r="B415" t="str">
            <v>IMPUESTO S/TENENCIA, MOTOCICLETAS</v>
          </cell>
          <cell r="C415">
            <v>56493.25</v>
          </cell>
          <cell r="E415" t="str">
            <v>Póliza -87-</v>
          </cell>
        </row>
        <row r="416">
          <cell r="A416" t="str">
            <v>1201-0043</v>
          </cell>
          <cell r="B416" t="str">
            <v>RECARGOS Y ACT DE IMP S/TENENCIA DE VEH</v>
          </cell>
          <cell r="C416">
            <v>125308.84</v>
          </cell>
          <cell r="E416" t="str">
            <v>Póliza -87-</v>
          </cell>
        </row>
        <row r="417">
          <cell r="A417" t="str">
            <v>1201-0044</v>
          </cell>
          <cell r="B417" t="str">
            <v>RECARGOS Y ACT DE IMP S/TEN DE MOTOS</v>
          </cell>
          <cell r="C417">
            <v>1382</v>
          </cell>
          <cell r="E417" t="str">
            <v>Póliza -87-</v>
          </cell>
        </row>
        <row r="418">
          <cell r="A418" t="str">
            <v>1201-0045</v>
          </cell>
          <cell r="B418" t="str">
            <v>DEVOLUCION IMPUESTOS SOBRE TENENCIA</v>
          </cell>
          <cell r="C418">
            <v>0</v>
          </cell>
          <cell r="E418" t="str">
            <v>Póliza -87-</v>
          </cell>
        </row>
        <row r="419">
          <cell r="A419" t="str">
            <v>1201-0046</v>
          </cell>
          <cell r="B419" t="str">
            <v>ACT.E INTS.POR DEV.IMP.S/TENENCIA</v>
          </cell>
          <cell r="C419">
            <v>0</v>
          </cell>
          <cell r="E419" t="str">
            <v>Póliza -87-</v>
          </cell>
        </row>
        <row r="420">
          <cell r="A420" t="str">
            <v>1201-0047</v>
          </cell>
          <cell r="B420" t="str">
            <v>ACREDITAMENTO DEL IMP.S/TENENCIA AR.15-D</v>
          </cell>
          <cell r="C420">
            <v>0</v>
          </cell>
          <cell r="E420" t="str">
            <v>Póliza -87-</v>
          </cell>
        </row>
        <row r="421">
          <cell r="A421" t="str">
            <v>1201-0048</v>
          </cell>
          <cell r="B421" t="str">
            <v>GASTOS DE EJECUCION ISAN</v>
          </cell>
          <cell r="C421">
            <v>0</v>
          </cell>
          <cell r="E421" t="str">
            <v>Póliza -87-</v>
          </cell>
        </row>
        <row r="422">
          <cell r="A422" t="str">
            <v>1201-0049</v>
          </cell>
          <cell r="B422" t="str">
            <v>GASTOS DE EJECUCION IMP. SOBRE TENENCIA</v>
          </cell>
          <cell r="C422">
            <v>342</v>
          </cell>
          <cell r="E422" t="str">
            <v>Póliza -87-</v>
          </cell>
        </row>
        <row r="423">
          <cell r="A423" t="str">
            <v>1201-0050</v>
          </cell>
          <cell r="B423" t="str">
            <v>MULTAS IMP S/TENENCIA CTRL.DE OBLIG 100%</v>
          </cell>
          <cell r="C423">
            <v>3654</v>
          </cell>
          <cell r="E423" t="str">
            <v>Póliza -87-</v>
          </cell>
        </row>
        <row r="424">
          <cell r="A424" t="str">
            <v>1201-0051</v>
          </cell>
          <cell r="B424" t="str">
            <v>HONORARIOS EJEC.POR CONTROL VEHICULAR</v>
          </cell>
          <cell r="C424">
            <v>210</v>
          </cell>
          <cell r="E424" t="str">
            <v>Póliza -87-</v>
          </cell>
        </row>
        <row r="425">
          <cell r="A425" t="str">
            <v>1201-0052</v>
          </cell>
          <cell r="B425" t="str">
            <v>HONORARIOS EJEC. ISAN</v>
          </cell>
          <cell r="C425">
            <v>0</v>
          </cell>
          <cell r="E425" t="str">
            <v>Póliza -87-</v>
          </cell>
        </row>
        <row r="426">
          <cell r="A426" t="str">
            <v>1201-0053</v>
          </cell>
          <cell r="B426" t="str">
            <v>90% INFRACC. TRANSITO AREA METROPOLITANA</v>
          </cell>
          <cell r="C426">
            <v>827319.59</v>
          </cell>
          <cell r="E426" t="str">
            <v>Póliza -87-</v>
          </cell>
        </row>
        <row r="427">
          <cell r="A427" t="str">
            <v>4101-0001</v>
          </cell>
          <cell r="B427" t="str">
            <v>DERECHOS DE CONTROL VEHICULAR PTE. AÑO</v>
          </cell>
          <cell r="D427">
            <v>7561700</v>
          </cell>
          <cell r="E427" t="str">
            <v>Póliza -87-</v>
          </cell>
        </row>
        <row r="428">
          <cell r="A428" t="str">
            <v>4101-0002</v>
          </cell>
          <cell r="B428" t="str">
            <v>DERECHOS DE CONTROL VEHICULAR REZAGOS</v>
          </cell>
          <cell r="D428">
            <v>376053.92</v>
          </cell>
          <cell r="E428" t="str">
            <v>Póliza -87-</v>
          </cell>
        </row>
        <row r="429">
          <cell r="A429" t="str">
            <v>4101-0003</v>
          </cell>
          <cell r="B429" t="str">
            <v>DEV. CONTROL VEHICULAR</v>
          </cell>
          <cell r="D429">
            <v>0</v>
          </cell>
          <cell r="E429" t="str">
            <v>Póliza -87-</v>
          </cell>
        </row>
        <row r="430">
          <cell r="A430" t="str">
            <v>4101-0004</v>
          </cell>
          <cell r="B430" t="str">
            <v>SUBSIDIO 10% Y 5%</v>
          </cell>
          <cell r="C430">
            <v>325502</v>
          </cell>
          <cell r="E430" t="str">
            <v>Póliza -87-</v>
          </cell>
        </row>
        <row r="431">
          <cell r="A431" t="str">
            <v>4101-0005</v>
          </cell>
          <cell r="B431" t="str">
            <v>SUBSIDIO ANTIGÜEDAD 5 AÑOS</v>
          </cell>
          <cell r="C431">
            <v>1648502</v>
          </cell>
          <cell r="E431" t="str">
            <v>Póliza -87-</v>
          </cell>
        </row>
        <row r="432">
          <cell r="A432" t="str">
            <v>4101-0006</v>
          </cell>
          <cell r="B432" t="str">
            <v>SUBSIDIO ANTIGÜEDAD 10 AÑOS</v>
          </cell>
          <cell r="C432">
            <v>317184</v>
          </cell>
          <cell r="E432" t="str">
            <v>Póliza -87-</v>
          </cell>
        </row>
        <row r="433">
          <cell r="A433" t="str">
            <v>4101-0007</v>
          </cell>
          <cell r="B433" t="str">
            <v>SUBSIDIO DERECHOS CONTROL VEHICULAR</v>
          </cell>
          <cell r="D433">
            <v>0</v>
          </cell>
          <cell r="E433" t="str">
            <v>Póliza -87-</v>
          </cell>
        </row>
        <row r="434">
          <cell r="A434" t="str">
            <v>4101-0008</v>
          </cell>
          <cell r="B434" t="str">
            <v>SUB MAT.DE CONT.VEH.A PERS.MAYORES 65 AÑOS</v>
          </cell>
          <cell r="C434">
            <v>7833</v>
          </cell>
          <cell r="E434" t="str">
            <v>Póliza -87-</v>
          </cell>
        </row>
        <row r="435">
          <cell r="A435" t="str">
            <v>4101-0009</v>
          </cell>
          <cell r="B435" t="str">
            <v>EXP.DE CERTIFICADOS DE CONTROL VEHICULAR</v>
          </cell>
          <cell r="D435">
            <v>7332</v>
          </cell>
          <cell r="E435" t="str">
            <v>Póliza -87-</v>
          </cell>
        </row>
        <row r="436">
          <cell r="A436" t="str">
            <v>4101-0010</v>
          </cell>
          <cell r="B436" t="str">
            <v>EXP.DE CERT.DE CTRL.VEH.OTROS ESTADOS</v>
          </cell>
          <cell r="D436">
            <v>6237</v>
          </cell>
          <cell r="E436" t="str">
            <v>Póliza -87-</v>
          </cell>
        </row>
        <row r="437">
          <cell r="A437" t="str">
            <v>4101-0011</v>
          </cell>
          <cell r="B437" t="str">
            <v>EXP.DE CERT.DE DOC.DE CTRL.VEHICULAR</v>
          </cell>
          <cell r="D437">
            <v>564</v>
          </cell>
          <cell r="E437" t="str">
            <v>Póliza -87-</v>
          </cell>
        </row>
        <row r="438">
          <cell r="A438" t="str">
            <v>4101-0012</v>
          </cell>
          <cell r="B438" t="str">
            <v>PLACAS DE CIRCULACION VEHICULAR</v>
          </cell>
          <cell r="D438">
            <v>417126</v>
          </cell>
          <cell r="E438" t="str">
            <v>Póliza -87-</v>
          </cell>
        </row>
        <row r="439">
          <cell r="A439" t="str">
            <v>4101-0013</v>
          </cell>
          <cell r="B439" t="str">
            <v>LICENCIAS DE MANEJAR</v>
          </cell>
          <cell r="D439">
            <v>362496</v>
          </cell>
          <cell r="E439" t="str">
            <v>Póliza -87-</v>
          </cell>
        </row>
        <row r="440">
          <cell r="A440" t="str">
            <v>4101-0014</v>
          </cell>
          <cell r="B440" t="str">
            <v>EXP.DE CERT.DE LICENCIAS DE CONDUCIR</v>
          </cell>
          <cell r="D440">
            <v>0</v>
          </cell>
          <cell r="E440" t="str">
            <v>Póliza -87-</v>
          </cell>
        </row>
        <row r="441">
          <cell r="A441" t="str">
            <v>4101-0015</v>
          </cell>
          <cell r="B441" t="str">
            <v>DUPLICADOS DE LICENCIAS</v>
          </cell>
          <cell r="D441">
            <v>6372</v>
          </cell>
          <cell r="E441" t="str">
            <v>Póliza -87-</v>
          </cell>
        </row>
        <row r="442">
          <cell r="A442" t="str">
            <v>4101-0016</v>
          </cell>
          <cell r="B442" t="str">
            <v>DUPLICADOS DE TARJETAS DE CIRCULACION</v>
          </cell>
          <cell r="D442">
            <v>2162</v>
          </cell>
          <cell r="E442" t="str">
            <v>Póliza -87-</v>
          </cell>
        </row>
        <row r="443">
          <cell r="A443" t="str">
            <v>4101-0017</v>
          </cell>
          <cell r="B443" t="str">
            <v>BAJAS DE VEHICULOS DE MOTOR</v>
          </cell>
          <cell r="D443">
            <v>26931</v>
          </cell>
          <cell r="E443" t="str">
            <v>Póliza -87-</v>
          </cell>
        </row>
        <row r="444">
          <cell r="A444" t="str">
            <v>4101-0018</v>
          </cell>
          <cell r="B444" t="str">
            <v>SUBSIDIO LAMINAS CONTROL VEHICULAR</v>
          </cell>
          <cell r="D444">
            <v>0</v>
          </cell>
          <cell r="E444" t="str">
            <v>Póliza -87-</v>
          </cell>
        </row>
        <row r="445">
          <cell r="A445" t="str">
            <v>4101-0019</v>
          </cell>
          <cell r="B445" t="str">
            <v>SUBSIDIOS LICENCIAS DE MANEJO</v>
          </cell>
          <cell r="D445">
            <v>0</v>
          </cell>
          <cell r="E445" t="str">
            <v>Póliza -87-</v>
          </cell>
        </row>
        <row r="446">
          <cell r="A446" t="str">
            <v>4101-0020</v>
          </cell>
          <cell r="B446" t="str">
            <v>MULTAS DE CONTROL VEHICULAR</v>
          </cell>
          <cell r="D446">
            <v>0</v>
          </cell>
          <cell r="E446" t="str">
            <v>Póliza -87-</v>
          </cell>
        </row>
        <row r="447">
          <cell r="A447" t="str">
            <v>4101-0021</v>
          </cell>
          <cell r="B447" t="str">
            <v>INTERESES POR CONVENIO CONTROL VEHICULAR</v>
          </cell>
          <cell r="D447">
            <v>15896.69</v>
          </cell>
          <cell r="E447" t="str">
            <v>Póliza -87-</v>
          </cell>
        </row>
        <row r="448">
          <cell r="A448" t="str">
            <v>4101-0022</v>
          </cell>
          <cell r="B448" t="str">
            <v>SANCIONES POR CANJE DE PLACAS EXTEMP.</v>
          </cell>
          <cell r="D448">
            <v>25977</v>
          </cell>
          <cell r="E448" t="str">
            <v>Póliza -87-</v>
          </cell>
        </row>
        <row r="449">
          <cell r="A449" t="str">
            <v>4101-0023</v>
          </cell>
          <cell r="B449" t="str">
            <v>SAN.DE DER.DE CONTROL VEH.PTE.AÑO</v>
          </cell>
          <cell r="D449">
            <v>0</v>
          </cell>
          <cell r="E449" t="str">
            <v>Póliza -87-</v>
          </cell>
        </row>
        <row r="450">
          <cell r="A450" t="str">
            <v>4101-0024</v>
          </cell>
          <cell r="B450" t="str">
            <v>SAN.DE DER.CONTROL VEH. REZAGO</v>
          </cell>
          <cell r="D450">
            <v>84942.69</v>
          </cell>
          <cell r="E450" t="str">
            <v>Póliza -87-</v>
          </cell>
        </row>
        <row r="451">
          <cell r="A451" t="str">
            <v>4101-0025</v>
          </cell>
          <cell r="B451" t="str">
            <v>10% INFRACC.DE TRANSITO AREA MET.</v>
          </cell>
          <cell r="D451">
            <v>91918.12</v>
          </cell>
          <cell r="E451" t="str">
            <v>Póliza -87-</v>
          </cell>
        </row>
        <row r="452">
          <cell r="A452" t="str">
            <v>2102-1001</v>
          </cell>
          <cell r="B452" t="str">
            <v>IMP.SOBRE TRANS.DE PROP.DE VEH.AUT.USADO</v>
          </cell>
          <cell r="D452">
            <v>859688.04</v>
          </cell>
          <cell r="E452" t="str">
            <v>Póliza -87-</v>
          </cell>
        </row>
        <row r="453">
          <cell r="A453" t="str">
            <v>2102-1002</v>
          </cell>
          <cell r="B453" t="str">
            <v>IMP.DE TRANSM.POR REQUERIMIENTO</v>
          </cell>
          <cell r="D453">
            <v>0</v>
          </cell>
          <cell r="E453" t="str">
            <v>Póliza -87-</v>
          </cell>
        </row>
        <row r="454">
          <cell r="A454" t="str">
            <v>2102-1003</v>
          </cell>
          <cell r="B454" t="str">
            <v>ACT.E INTS.POR DEV.IMP.S/TRANS.VEH.USADO</v>
          </cell>
          <cell r="D454">
            <v>0</v>
          </cell>
          <cell r="E454" t="str">
            <v>Póliza -87-</v>
          </cell>
        </row>
        <row r="455">
          <cell r="A455" t="str">
            <v>2102-1004</v>
          </cell>
          <cell r="B455" t="str">
            <v>DEV.IMP.S/TRANS.PROP.VEH.USADOS</v>
          </cell>
          <cell r="D455">
            <v>0</v>
          </cell>
          <cell r="E455" t="str">
            <v>Póliza -87-</v>
          </cell>
        </row>
        <row r="456">
          <cell r="A456" t="str">
            <v>2102-1005</v>
          </cell>
          <cell r="B456" t="str">
            <v>MULTA IMP. P/LA AGENCIA EST.DE TRANSP.</v>
          </cell>
          <cell r="D456">
            <v>31768</v>
          </cell>
          <cell r="E456" t="str">
            <v>Póliza -87-</v>
          </cell>
        </row>
        <row r="457">
          <cell r="A457" t="str">
            <v>2102-1006</v>
          </cell>
          <cell r="B457" t="str">
            <v>MULTAS DEL IMP.DE TRANSMISION</v>
          </cell>
          <cell r="D457">
            <v>0</v>
          </cell>
          <cell r="E457" t="str">
            <v>Póliza -87-</v>
          </cell>
        </row>
        <row r="458">
          <cell r="A458" t="str">
            <v>2102-1007</v>
          </cell>
          <cell r="B458" t="str">
            <v>RECARGOS DE IMP.DE TRANSMISION</v>
          </cell>
          <cell r="D458">
            <v>0</v>
          </cell>
          <cell r="E458" t="str">
            <v>Póliza -87-</v>
          </cell>
        </row>
        <row r="459">
          <cell r="A459" t="str">
            <v>2102-1008</v>
          </cell>
          <cell r="B459" t="str">
            <v>GASTOS DE EJEC.TRANS.VEH.MOTOR</v>
          </cell>
          <cell r="D459">
            <v>0</v>
          </cell>
          <cell r="E459" t="str">
            <v>Póliza -87-</v>
          </cell>
        </row>
        <row r="460">
          <cell r="A460" t="str">
            <v>2102-1009</v>
          </cell>
          <cell r="B460" t="str">
            <v>INCENTIVOS POR ISAN</v>
          </cell>
          <cell r="D460">
            <v>0</v>
          </cell>
          <cell r="E460" t="str">
            <v>Póliza -87-</v>
          </cell>
        </row>
        <row r="461">
          <cell r="A461" t="str">
            <v>2102-1010</v>
          </cell>
          <cell r="B461" t="str">
            <v>RECARGOS DE I.S.A.N.</v>
          </cell>
          <cell r="D461">
            <v>0</v>
          </cell>
          <cell r="E461" t="str">
            <v>Póliza -87-</v>
          </cell>
        </row>
        <row r="462">
          <cell r="A462" t="str">
            <v>2102-1011</v>
          </cell>
          <cell r="B462" t="str">
            <v>SANCIONES ISAN</v>
          </cell>
          <cell r="D462">
            <v>0</v>
          </cell>
          <cell r="E462" t="str">
            <v>Póliza -87-</v>
          </cell>
        </row>
        <row r="463">
          <cell r="A463" t="str">
            <v>2102-1012</v>
          </cell>
          <cell r="B463" t="str">
            <v>I.S.A.N. PAGOS PROVISIONALES</v>
          </cell>
          <cell r="D463">
            <v>0</v>
          </cell>
          <cell r="E463" t="str">
            <v>Póliza -87-</v>
          </cell>
        </row>
        <row r="464">
          <cell r="A464" t="str">
            <v>2102-1013</v>
          </cell>
          <cell r="B464" t="str">
            <v>ACTUALIZACION DE I.S.A.N.</v>
          </cell>
          <cell r="D464">
            <v>0</v>
          </cell>
          <cell r="E464" t="str">
            <v>Póliza -87-</v>
          </cell>
        </row>
        <row r="465">
          <cell r="A465" t="str">
            <v>2102-1014</v>
          </cell>
          <cell r="B465" t="str">
            <v>DEVOLUCION IMP. SOBRE AUTOMOVILES NUEVOS</v>
          </cell>
          <cell r="D465">
            <v>0</v>
          </cell>
          <cell r="E465" t="str">
            <v>Póliza -87-</v>
          </cell>
        </row>
        <row r="466">
          <cell r="A466" t="str">
            <v>2102-1015</v>
          </cell>
          <cell r="B466" t="str">
            <v>ACT.E INT'S.POR DEV.IMP.S/AUTOMOV.NVOS.</v>
          </cell>
          <cell r="D466">
            <v>0</v>
          </cell>
          <cell r="E466" t="str">
            <v>Póliza -87-</v>
          </cell>
        </row>
        <row r="467">
          <cell r="A467" t="str">
            <v>2102-1016</v>
          </cell>
          <cell r="B467" t="str">
            <v>IMPUESTO S/TENENCIA O USO DE VEHICULOS</v>
          </cell>
          <cell r="D467">
            <v>11825449.18</v>
          </cell>
          <cell r="E467" t="str">
            <v>Póliza -87-</v>
          </cell>
        </row>
        <row r="468">
          <cell r="A468" t="str">
            <v>2102-1017</v>
          </cell>
          <cell r="B468" t="str">
            <v>IMPUESTO S/TENENCIA, MOTOCICLETAS</v>
          </cell>
          <cell r="D468">
            <v>56493.25</v>
          </cell>
          <cell r="E468" t="str">
            <v>Póliza -87-</v>
          </cell>
        </row>
        <row r="469">
          <cell r="A469" t="str">
            <v>2102-1018</v>
          </cell>
          <cell r="B469" t="str">
            <v>RECARGOS Y ACT DE IMP S/TENENCIA DE VEH</v>
          </cell>
          <cell r="D469">
            <v>125308.84</v>
          </cell>
          <cell r="E469" t="str">
            <v>Póliza -87-</v>
          </cell>
        </row>
        <row r="470">
          <cell r="A470" t="str">
            <v>2102-1019</v>
          </cell>
          <cell r="B470" t="str">
            <v>RECARGOS Y ACT DE IMP S/TEN DE MOTOS</v>
          </cell>
          <cell r="D470">
            <v>1382</v>
          </cell>
          <cell r="E470" t="str">
            <v>Póliza -87-</v>
          </cell>
        </row>
        <row r="471">
          <cell r="A471" t="str">
            <v>2102-1020</v>
          </cell>
          <cell r="B471" t="str">
            <v>DEVOLUCION IMPUESTOS SOBRE TENENCIA</v>
          </cell>
          <cell r="D471">
            <v>0</v>
          </cell>
          <cell r="E471" t="str">
            <v>Póliza -87-</v>
          </cell>
        </row>
        <row r="472">
          <cell r="A472" t="str">
            <v>2102-1021</v>
          </cell>
          <cell r="B472" t="str">
            <v>ACT.E INTS.POR DEV.IMP.S/TENENCIA</v>
          </cell>
          <cell r="D472">
            <v>0</v>
          </cell>
          <cell r="E472" t="str">
            <v>Póliza -87-</v>
          </cell>
        </row>
        <row r="473">
          <cell r="A473" t="str">
            <v>2102-1022</v>
          </cell>
          <cell r="B473" t="str">
            <v>ACREDITAMENTO DEL IMP.S/TENENCIA AR.15-D</v>
          </cell>
          <cell r="D473">
            <v>0</v>
          </cell>
          <cell r="E473" t="str">
            <v>Póliza -87-</v>
          </cell>
        </row>
        <row r="474">
          <cell r="A474" t="str">
            <v>2102-1023</v>
          </cell>
          <cell r="B474" t="str">
            <v>GASTOS DE EJECUCION ISAN</v>
          </cell>
          <cell r="D474">
            <v>0</v>
          </cell>
          <cell r="E474" t="str">
            <v>Póliza -87-</v>
          </cell>
        </row>
        <row r="475">
          <cell r="A475" t="str">
            <v>2102-1024</v>
          </cell>
          <cell r="B475" t="str">
            <v>GASTOS DE EJECUCION IMP. SOBRE TENENCIA</v>
          </cell>
          <cell r="D475">
            <v>342</v>
          </cell>
          <cell r="E475" t="str">
            <v>Póliza -87-</v>
          </cell>
        </row>
        <row r="476">
          <cell r="A476" t="str">
            <v>2102-1025</v>
          </cell>
          <cell r="B476" t="str">
            <v>MULTAS IMP S/TENENCIA CTRL.DE OBLIG 100%</v>
          </cell>
          <cell r="D476">
            <v>3654</v>
          </cell>
          <cell r="E476" t="str">
            <v>Póliza -87-</v>
          </cell>
        </row>
        <row r="477">
          <cell r="A477" t="str">
            <v>2102-1026</v>
          </cell>
          <cell r="B477" t="str">
            <v>HONORARIOS EJEC.POR CONTROL VEHICULAR</v>
          </cell>
          <cell r="D477">
            <v>210</v>
          </cell>
          <cell r="E477" t="str">
            <v>Póliza -87-</v>
          </cell>
        </row>
        <row r="478">
          <cell r="A478" t="str">
            <v>2102-1027</v>
          </cell>
          <cell r="B478" t="str">
            <v>HONORARIOS EJEC. ISAN</v>
          </cell>
          <cell r="D478">
            <v>0</v>
          </cell>
          <cell r="E478" t="str">
            <v>Póliza -87-</v>
          </cell>
        </row>
        <row r="479">
          <cell r="A479" t="str">
            <v>2102-1028</v>
          </cell>
          <cell r="B479" t="str">
            <v>90% INFRACC. TRANSITO AREA METROPOLITANA</v>
          </cell>
          <cell r="D479">
            <v>827319.59</v>
          </cell>
          <cell r="E479" t="str">
            <v>Póliza -87-</v>
          </cell>
        </row>
        <row r="481">
          <cell r="C481">
            <v>25016344.319999997</v>
          </cell>
          <cell r="D481">
            <v>25016344.319999997</v>
          </cell>
        </row>
        <row r="483">
          <cell r="A483" t="str">
            <v>REGISTRO DE LOS INGRESOS DEL DIA</v>
          </cell>
        </row>
        <row r="484">
          <cell r="D484" t="str">
            <v>Póliza -87-</v>
          </cell>
        </row>
        <row r="487">
          <cell r="B487" t="str">
            <v>Gobierno del Estado de Nuevo León</v>
          </cell>
        </row>
        <row r="488">
          <cell r="B488" t="str">
            <v>Secretaría de Finanzas y Tesorería General del Estado</v>
          </cell>
        </row>
        <row r="489">
          <cell r="B489" t="str">
            <v>Subsecretaría de Egresos</v>
          </cell>
        </row>
        <row r="490">
          <cell r="B490" t="str">
            <v>Dirección de Contabilidad y Cuenta Pública</v>
          </cell>
        </row>
        <row r="491">
          <cell r="B491" t="str">
            <v>Instituto de Control Vehicular</v>
          </cell>
        </row>
        <row r="492">
          <cell r="B492" t="str">
            <v>Recaudaciòn Diaria 3 Febrero 2006</v>
          </cell>
        </row>
        <row r="493">
          <cell r="A493" t="str">
            <v xml:space="preserve">Numero </v>
          </cell>
          <cell r="B493" t="str">
            <v>Concepto</v>
          </cell>
          <cell r="C493" t="str">
            <v>Recaudación Daria</v>
          </cell>
        </row>
        <row r="494">
          <cell r="A494" t="str">
            <v>de Cuenta</v>
          </cell>
          <cell r="C494" t="str">
            <v>Cargo</v>
          </cell>
          <cell r="D494" t="str">
            <v>Crédito</v>
          </cell>
        </row>
        <row r="496">
          <cell r="A496" t="str">
            <v>2102-1001</v>
          </cell>
          <cell r="B496" t="str">
            <v>IMP.SOBRE TRANS.DE PROP.DE VEH.AUT.USADO</v>
          </cell>
          <cell r="C496">
            <v>859688.04</v>
          </cell>
          <cell r="E496" t="str">
            <v>Póliza -88-</v>
          </cell>
        </row>
        <row r="497">
          <cell r="A497" t="str">
            <v>2102-1002</v>
          </cell>
          <cell r="B497" t="str">
            <v>IMP.DE TRANSM.POR REQUERIMIENTO</v>
          </cell>
          <cell r="C497">
            <v>0</v>
          </cell>
          <cell r="E497" t="str">
            <v>Póliza -88-</v>
          </cell>
        </row>
        <row r="498">
          <cell r="A498" t="str">
            <v>2102-1003</v>
          </cell>
          <cell r="B498" t="str">
            <v>ACT.E INTS.POR DEV.IMP.S/TRANS.VEH.USADO</v>
          </cell>
          <cell r="C498">
            <v>0</v>
          </cell>
          <cell r="E498" t="str">
            <v>Póliza -88-</v>
          </cell>
        </row>
        <row r="499">
          <cell r="A499" t="str">
            <v>2102-1004</v>
          </cell>
          <cell r="B499" t="str">
            <v>DEV.IMP.S/TRANS.PROP.VEH.USADOS</v>
          </cell>
          <cell r="C499">
            <v>0</v>
          </cell>
          <cell r="E499" t="str">
            <v>Póliza -88-</v>
          </cell>
        </row>
        <row r="500">
          <cell r="A500" t="str">
            <v>2102-1005</v>
          </cell>
          <cell r="B500" t="str">
            <v>MULTA IMP. P/LA AGENCIA EST.DE TRANSP.</v>
          </cell>
          <cell r="C500">
            <v>31768</v>
          </cell>
          <cell r="E500" t="str">
            <v>Póliza -88-</v>
          </cell>
        </row>
        <row r="501">
          <cell r="A501" t="str">
            <v>2102-1006</v>
          </cell>
          <cell r="B501" t="str">
            <v>MULTAS DEL IMP.DE TRANSMISION</v>
          </cell>
          <cell r="C501">
            <v>0</v>
          </cell>
          <cell r="E501" t="str">
            <v>Póliza -88-</v>
          </cell>
        </row>
        <row r="502">
          <cell r="A502" t="str">
            <v>2102-1007</v>
          </cell>
          <cell r="B502" t="str">
            <v>RECARGOS DE IMP.DE TRANSMISION</v>
          </cell>
          <cell r="C502">
            <v>0</v>
          </cell>
          <cell r="E502" t="str">
            <v>Póliza -88-</v>
          </cell>
        </row>
        <row r="503">
          <cell r="A503" t="str">
            <v>2102-1008</v>
          </cell>
          <cell r="B503" t="str">
            <v>GASTOS DE EJEC.TRANS.VEH.MOTOR</v>
          </cell>
          <cell r="C503">
            <v>0</v>
          </cell>
          <cell r="E503" t="str">
            <v>Póliza -88-</v>
          </cell>
        </row>
        <row r="504">
          <cell r="A504" t="str">
            <v>2102-1009</v>
          </cell>
          <cell r="B504" t="str">
            <v>INCENTIVOS POR ISAN</v>
          </cell>
          <cell r="C504">
            <v>0</v>
          </cell>
          <cell r="E504" t="str">
            <v>Póliza -88-</v>
          </cell>
        </row>
        <row r="505">
          <cell r="A505" t="str">
            <v>2102-1010</v>
          </cell>
          <cell r="B505" t="str">
            <v>RECARGOS DE I.S.A.N.</v>
          </cell>
          <cell r="C505">
            <v>0</v>
          </cell>
          <cell r="E505" t="str">
            <v>Póliza -88-</v>
          </cell>
        </row>
        <row r="506">
          <cell r="A506" t="str">
            <v>2102-1011</v>
          </cell>
          <cell r="B506" t="str">
            <v>SANCIONES ISAN</v>
          </cell>
          <cell r="C506">
            <v>0</v>
          </cell>
          <cell r="E506" t="str">
            <v>Póliza -88-</v>
          </cell>
        </row>
        <row r="507">
          <cell r="A507" t="str">
            <v>2102-1012</v>
          </cell>
          <cell r="B507" t="str">
            <v>I.S.A.N. PAGOS PROVISIONALES</v>
          </cell>
          <cell r="C507">
            <v>0</v>
          </cell>
          <cell r="E507" t="str">
            <v>Póliza -88-</v>
          </cell>
        </row>
        <row r="508">
          <cell r="A508" t="str">
            <v>2102-1013</v>
          </cell>
          <cell r="B508" t="str">
            <v>ACTUALIZACION DE I.S.A.N.</v>
          </cell>
          <cell r="C508">
            <v>0</v>
          </cell>
          <cell r="E508" t="str">
            <v>Póliza -88-</v>
          </cell>
        </row>
        <row r="509">
          <cell r="A509" t="str">
            <v>2102-1014</v>
          </cell>
          <cell r="B509" t="str">
            <v>DEVOLUCION IMP. SOBRE AUTOMOVILES NUEVOS</v>
          </cell>
          <cell r="C509">
            <v>0</v>
          </cell>
          <cell r="E509" t="str">
            <v>Póliza -88-</v>
          </cell>
        </row>
        <row r="510">
          <cell r="A510" t="str">
            <v>2102-1015</v>
          </cell>
          <cell r="B510" t="str">
            <v>ACT.E INT'S.POR DEV.IMP.S/AUTOMOV.NVOS.</v>
          </cell>
          <cell r="C510">
            <v>0</v>
          </cell>
          <cell r="E510" t="str">
            <v>Póliza -88-</v>
          </cell>
        </row>
        <row r="511">
          <cell r="A511" t="str">
            <v>2102-1016</v>
          </cell>
          <cell r="B511" t="str">
            <v>IMPUESTO S/TENENCIA O USO DE VEHICULOS</v>
          </cell>
          <cell r="C511">
            <v>11825449.18</v>
          </cell>
          <cell r="E511" t="str">
            <v>Póliza -88-</v>
          </cell>
        </row>
        <row r="512">
          <cell r="A512" t="str">
            <v>2102-1017</v>
          </cell>
          <cell r="B512" t="str">
            <v>IMPUESTO S/TENENCIA, MOTOCICLETAS</v>
          </cell>
          <cell r="C512">
            <v>56493.25</v>
          </cell>
          <cell r="E512" t="str">
            <v>Póliza -88-</v>
          </cell>
        </row>
        <row r="513">
          <cell r="A513" t="str">
            <v>2102-1018</v>
          </cell>
          <cell r="B513" t="str">
            <v>RECARGOS Y ACT DE IMP S/TENENCIA DE VEH</v>
          </cell>
          <cell r="C513">
            <v>125308.84</v>
          </cell>
          <cell r="E513" t="str">
            <v>Póliza -88-</v>
          </cell>
        </row>
        <row r="514">
          <cell r="A514" t="str">
            <v>2102-1019</v>
          </cell>
          <cell r="B514" t="str">
            <v>RECARGOS Y ACT DE IMP S/TEN DE MOTOS</v>
          </cell>
          <cell r="C514">
            <v>1382</v>
          </cell>
          <cell r="E514" t="str">
            <v>Póliza -88-</v>
          </cell>
        </row>
        <row r="515">
          <cell r="A515" t="str">
            <v>2102-1020</v>
          </cell>
          <cell r="B515" t="str">
            <v>DEVOLUCION IMPUESTOS SOBRE TENENCIA</v>
          </cell>
          <cell r="C515">
            <v>0</v>
          </cell>
          <cell r="E515" t="str">
            <v>Póliza -88-</v>
          </cell>
        </row>
        <row r="516">
          <cell r="A516" t="str">
            <v>2102-1021</v>
          </cell>
          <cell r="B516" t="str">
            <v>ACT.E INTS.POR DEV.IMP.S/TENENCIA</v>
          </cell>
          <cell r="C516">
            <v>0</v>
          </cell>
          <cell r="E516" t="str">
            <v>Póliza -88-</v>
          </cell>
        </row>
        <row r="517">
          <cell r="A517" t="str">
            <v>2102-1022</v>
          </cell>
          <cell r="B517" t="str">
            <v>ACREDITAMENTO DEL IMP.S/TENENCIA AR.15-D</v>
          </cell>
          <cell r="C517">
            <v>0</v>
          </cell>
          <cell r="E517" t="str">
            <v>Póliza -88-</v>
          </cell>
        </row>
        <row r="518">
          <cell r="A518" t="str">
            <v>2102-1023</v>
          </cell>
          <cell r="B518" t="str">
            <v>GASTOS DE EJECUCION ISAN</v>
          </cell>
          <cell r="C518">
            <v>0</v>
          </cell>
          <cell r="E518" t="str">
            <v>Póliza -88-</v>
          </cell>
        </row>
        <row r="519">
          <cell r="A519" t="str">
            <v>2102-1024</v>
          </cell>
          <cell r="B519" t="str">
            <v>GASTOS DE EJECUCION IMP. SOBRE TENENCIA</v>
          </cell>
          <cell r="C519">
            <v>342</v>
          </cell>
          <cell r="E519" t="str">
            <v>Póliza -88-</v>
          </cell>
        </row>
        <row r="520">
          <cell r="A520" t="str">
            <v>2102-1025</v>
          </cell>
          <cell r="B520" t="str">
            <v>MULTAS IMP S/TENENCIA CTRL.DE OBLIG 100%</v>
          </cell>
          <cell r="C520">
            <v>3654</v>
          </cell>
          <cell r="E520" t="str">
            <v>Póliza -88-</v>
          </cell>
        </row>
        <row r="521">
          <cell r="A521" t="str">
            <v>2102-1026</v>
          </cell>
          <cell r="B521" t="str">
            <v>HONORARIOS EJEC.POR CONTROL VEHICULAR</v>
          </cell>
          <cell r="C521">
            <v>210</v>
          </cell>
          <cell r="E521" t="str">
            <v>Póliza -88-</v>
          </cell>
        </row>
        <row r="522">
          <cell r="A522" t="str">
            <v>2102-1027</v>
          </cell>
          <cell r="B522" t="str">
            <v>HONORARIOS EJEC. ISAN</v>
          </cell>
          <cell r="C522">
            <v>0</v>
          </cell>
          <cell r="E522" t="str">
            <v>Póliza -88-</v>
          </cell>
        </row>
        <row r="523">
          <cell r="A523" t="str">
            <v>2102-1028</v>
          </cell>
          <cell r="B523" t="str">
            <v>90% INFRACC. TRANSITO AREA METROPOLITANA</v>
          </cell>
          <cell r="C523">
            <v>827319.59</v>
          </cell>
          <cell r="E523" t="str">
            <v>Póliza -88-</v>
          </cell>
        </row>
        <row r="524">
          <cell r="A524" t="str">
            <v>1201-0026</v>
          </cell>
          <cell r="B524" t="str">
            <v>IMP.SOBRE TRANS.DE PROP.DE VEH.AUT.USADO</v>
          </cell>
          <cell r="D524">
            <v>859688.04</v>
          </cell>
          <cell r="E524" t="str">
            <v>Póliza -88-</v>
          </cell>
        </row>
        <row r="525">
          <cell r="A525" t="str">
            <v>1201-0027</v>
          </cell>
          <cell r="B525" t="str">
            <v>IMP.DE TRANSM.POR REQUERIMIENTO</v>
          </cell>
          <cell r="D525">
            <v>0</v>
          </cell>
          <cell r="E525" t="str">
            <v>Póliza -88-</v>
          </cell>
        </row>
        <row r="526">
          <cell r="A526" t="str">
            <v>1201-0028</v>
          </cell>
          <cell r="B526" t="str">
            <v>ACT.E INTS.POR DEV.IMP.S/TRANS.VEH.USADO</v>
          </cell>
          <cell r="D526">
            <v>0</v>
          </cell>
          <cell r="E526" t="str">
            <v>Póliza -88-</v>
          </cell>
        </row>
        <row r="527">
          <cell r="A527" t="str">
            <v>1201-0029</v>
          </cell>
          <cell r="B527" t="str">
            <v>DEV.IMP.S/TRANS.PROP.VEH.USADOS</v>
          </cell>
          <cell r="D527">
            <v>0</v>
          </cell>
          <cell r="E527" t="str">
            <v>Póliza -88-</v>
          </cell>
        </row>
        <row r="528">
          <cell r="A528" t="str">
            <v>1201-0030</v>
          </cell>
          <cell r="B528" t="str">
            <v>MULTA IMP. P/LA AGENCIA EST.DE TRANSP.</v>
          </cell>
          <cell r="D528">
            <v>31768</v>
          </cell>
          <cell r="E528" t="str">
            <v>Póliza -88-</v>
          </cell>
        </row>
        <row r="529">
          <cell r="A529" t="str">
            <v>1201-0031</v>
          </cell>
          <cell r="B529" t="str">
            <v>MULTAS DEL IMP.DE TRANSMISION</v>
          </cell>
          <cell r="D529">
            <v>0</v>
          </cell>
          <cell r="E529" t="str">
            <v>Póliza -88-</v>
          </cell>
        </row>
        <row r="530">
          <cell r="A530" t="str">
            <v>1201-0032</v>
          </cell>
          <cell r="B530" t="str">
            <v>RECARGOS DE IMP.DE TRANSMISION</v>
          </cell>
          <cell r="D530">
            <v>0</v>
          </cell>
          <cell r="E530" t="str">
            <v>Póliza -88-</v>
          </cell>
        </row>
        <row r="531">
          <cell r="A531" t="str">
            <v>1201-0033</v>
          </cell>
          <cell r="B531" t="str">
            <v>GASTOS DE EJEC.TRANS.VEH.MOTOR</v>
          </cell>
          <cell r="D531">
            <v>0</v>
          </cell>
          <cell r="E531" t="str">
            <v>Póliza -88-</v>
          </cell>
        </row>
        <row r="532">
          <cell r="A532" t="str">
            <v>1201-0034</v>
          </cell>
          <cell r="B532" t="str">
            <v>INCENTIVOS POR ISAN</v>
          </cell>
          <cell r="D532">
            <v>0</v>
          </cell>
          <cell r="E532" t="str">
            <v>Póliza -88-</v>
          </cell>
        </row>
        <row r="533">
          <cell r="A533" t="str">
            <v>1201-0035</v>
          </cell>
          <cell r="B533" t="str">
            <v>RECARGOS DE I.S.A.N.</v>
          </cell>
          <cell r="D533">
            <v>0</v>
          </cell>
          <cell r="E533" t="str">
            <v>Póliza -88-</v>
          </cell>
        </row>
        <row r="534">
          <cell r="A534" t="str">
            <v>1201-0036</v>
          </cell>
          <cell r="B534" t="str">
            <v>SANCIONES ISAN</v>
          </cell>
          <cell r="D534">
            <v>0</v>
          </cell>
          <cell r="E534" t="str">
            <v>Póliza -88-</v>
          </cell>
        </row>
        <row r="535">
          <cell r="A535" t="str">
            <v>1201-0037</v>
          </cell>
          <cell r="B535" t="str">
            <v>I.S.A.N. PAGOS PROVISIONALES</v>
          </cell>
          <cell r="D535">
            <v>0</v>
          </cell>
          <cell r="E535" t="str">
            <v>Póliza -88-</v>
          </cell>
        </row>
        <row r="536">
          <cell r="A536" t="str">
            <v>1201-0038</v>
          </cell>
          <cell r="B536" t="str">
            <v>ACTUALIZACION DE I.S.A.N.</v>
          </cell>
          <cell r="D536">
            <v>0</v>
          </cell>
          <cell r="E536" t="str">
            <v>Póliza -88-</v>
          </cell>
        </row>
        <row r="537">
          <cell r="A537" t="str">
            <v>1201-0039</v>
          </cell>
          <cell r="B537" t="str">
            <v>DEVOLUCION IMP. SOBRE AUTOMOVILES NUEVOS</v>
          </cell>
          <cell r="D537">
            <v>0</v>
          </cell>
          <cell r="E537" t="str">
            <v>Póliza -88-</v>
          </cell>
        </row>
        <row r="538">
          <cell r="A538" t="str">
            <v>1201-0040</v>
          </cell>
          <cell r="B538" t="str">
            <v>ACT.E INT'S.POR DEV.IMP.S/AUTOMOV.NVOS.</v>
          </cell>
          <cell r="D538">
            <v>0</v>
          </cell>
          <cell r="E538" t="str">
            <v>Póliza -88-</v>
          </cell>
        </row>
        <row r="539">
          <cell r="A539" t="str">
            <v>1201-0041</v>
          </cell>
          <cell r="B539" t="str">
            <v>IMPUESTO S/TENENCIA O USO DE VEHICULOS</v>
          </cell>
          <cell r="D539">
            <v>11825449.18</v>
          </cell>
          <cell r="E539" t="str">
            <v>Póliza -88-</v>
          </cell>
        </row>
        <row r="540">
          <cell r="A540" t="str">
            <v>1201-0042</v>
          </cell>
          <cell r="B540" t="str">
            <v>IMPUESTO S/TENENCIA, MOTOCICLETAS</v>
          </cell>
          <cell r="D540">
            <v>56493.25</v>
          </cell>
          <cell r="E540" t="str">
            <v>Póliza -88-</v>
          </cell>
        </row>
        <row r="541">
          <cell r="A541" t="str">
            <v>1201-0043</v>
          </cell>
          <cell r="B541" t="str">
            <v>RECARGOS Y ACT DE IMP S/TENENCIA DE VEH</v>
          </cell>
          <cell r="D541">
            <v>125308.84</v>
          </cell>
          <cell r="E541" t="str">
            <v>Póliza -88-</v>
          </cell>
        </row>
        <row r="542">
          <cell r="A542" t="str">
            <v>1201-0044</v>
          </cell>
          <cell r="B542" t="str">
            <v>RECARGOS Y ACT DE IMP S/TEN DE MOTOS</v>
          </cell>
          <cell r="D542">
            <v>1382</v>
          </cell>
          <cell r="E542" t="str">
            <v>Póliza -88-</v>
          </cell>
        </row>
        <row r="543">
          <cell r="A543" t="str">
            <v>1201-0045</v>
          </cell>
          <cell r="B543" t="str">
            <v>DEVOLUCION IMPUESTOS SOBRE TENENCIA</v>
          </cell>
          <cell r="D543">
            <v>0</v>
          </cell>
          <cell r="E543" t="str">
            <v>Póliza -88-</v>
          </cell>
        </row>
        <row r="544">
          <cell r="A544" t="str">
            <v>1201-0046</v>
          </cell>
          <cell r="B544" t="str">
            <v>ACT.E INTS.POR DEV.IMP.S/TENENCIA</v>
          </cell>
          <cell r="D544">
            <v>0</v>
          </cell>
          <cell r="E544" t="str">
            <v>Póliza -88-</v>
          </cell>
        </row>
        <row r="545">
          <cell r="A545" t="str">
            <v>1201-0047</v>
          </cell>
          <cell r="B545" t="str">
            <v>ACREDITAMENTO DEL IMP.S/TENENCIA AR.15-D</v>
          </cell>
          <cell r="D545">
            <v>0</v>
          </cell>
          <cell r="E545" t="str">
            <v>Póliza -88-</v>
          </cell>
        </row>
        <row r="546">
          <cell r="A546" t="str">
            <v>1201-0048</v>
          </cell>
          <cell r="B546" t="str">
            <v>GASTOS DE EJECUCION ISAN</v>
          </cell>
          <cell r="D546">
            <v>0</v>
          </cell>
          <cell r="E546" t="str">
            <v>Póliza -88-</v>
          </cell>
        </row>
        <row r="547">
          <cell r="A547" t="str">
            <v>1201-0049</v>
          </cell>
          <cell r="B547" t="str">
            <v>GASTOS DE EJECUCION IMP. SOBRE TENENCIA</v>
          </cell>
          <cell r="D547">
            <v>342</v>
          </cell>
          <cell r="E547" t="str">
            <v>Póliza -88-</v>
          </cell>
        </row>
        <row r="548">
          <cell r="A548" t="str">
            <v>1201-0050</v>
          </cell>
          <cell r="B548" t="str">
            <v>MULTAS IMP S/TENENCIA CTRL.DE OBLIG 100%</v>
          </cell>
          <cell r="D548">
            <v>3654</v>
          </cell>
          <cell r="E548" t="str">
            <v>Póliza -88-</v>
          </cell>
        </row>
        <row r="549">
          <cell r="A549" t="str">
            <v>1201-0051</v>
          </cell>
          <cell r="B549" t="str">
            <v>HONORARIOS EJEC.POR CONTROL VEHICULAR</v>
          </cell>
          <cell r="D549">
            <v>210</v>
          </cell>
          <cell r="E549" t="str">
            <v>Póliza -88-</v>
          </cell>
        </row>
        <row r="550">
          <cell r="A550" t="str">
            <v>1201-0052</v>
          </cell>
          <cell r="B550" t="str">
            <v>HONORARIOS EJEC. ISAN</v>
          </cell>
          <cell r="D550">
            <v>0</v>
          </cell>
          <cell r="E550" t="str">
            <v>Póliza -88-</v>
          </cell>
        </row>
        <row r="551">
          <cell r="A551" t="str">
            <v>1201-0053</v>
          </cell>
          <cell r="B551" t="str">
            <v>90% INFRACC. TRANSITO AREA METROPOLITANA</v>
          </cell>
          <cell r="D551">
            <v>827319.59</v>
          </cell>
          <cell r="E551" t="str">
            <v>Póliza -88-</v>
          </cell>
        </row>
        <row r="553">
          <cell r="C553">
            <v>13731614.899999999</v>
          </cell>
          <cell r="D553">
            <v>13731614.899999999</v>
          </cell>
        </row>
        <row r="555">
          <cell r="A555" t="str">
            <v>RECLASIFICACION DE LOS INGRESOS EN ADMON.</v>
          </cell>
        </row>
        <row r="557">
          <cell r="D557" t="str">
            <v>Póliza -88-</v>
          </cell>
        </row>
        <row r="559">
          <cell r="A559" t="str">
            <v>de Cuenta</v>
          </cell>
          <cell r="C559" t="str">
            <v>Cargo</v>
          </cell>
          <cell r="D559" t="str">
            <v>Crédito</v>
          </cell>
        </row>
        <row r="560">
          <cell r="A560" t="str">
            <v>1201-0001</v>
          </cell>
          <cell r="B560" t="str">
            <v>DERECHOS DE CONTROL VEHICULAR PTE. AÑO</v>
          </cell>
          <cell r="C560">
            <v>7176622</v>
          </cell>
          <cell r="E560" t="str">
            <v>Póliza -89-</v>
          </cell>
        </row>
        <row r="561">
          <cell r="A561" t="str">
            <v>1201-0002</v>
          </cell>
          <cell r="B561" t="str">
            <v>DERECHOS DE CONTROL VEHICULAR REZAGOS</v>
          </cell>
          <cell r="C561">
            <v>485759.17</v>
          </cell>
          <cell r="E561" t="str">
            <v>Póliza -89-</v>
          </cell>
        </row>
        <row r="562">
          <cell r="A562" t="str">
            <v>1201-0003</v>
          </cell>
          <cell r="B562" t="str">
            <v>DEV. CONTROL VEHICULAR</v>
          </cell>
          <cell r="C562">
            <v>0</v>
          </cell>
          <cell r="E562" t="str">
            <v>Póliza -89-</v>
          </cell>
        </row>
        <row r="563">
          <cell r="A563" t="str">
            <v>1201-0004</v>
          </cell>
          <cell r="B563" t="str">
            <v>SUBSIDIO 10% Y 5%</v>
          </cell>
          <cell r="D563">
            <v>225565</v>
          </cell>
          <cell r="E563" t="str">
            <v>Póliza -89-</v>
          </cell>
        </row>
        <row r="564">
          <cell r="A564" t="str">
            <v>1201-0005</v>
          </cell>
          <cell r="B564" t="str">
            <v>SUBSIDIO ANTIGÜEDAD 5 AÑOS</v>
          </cell>
          <cell r="D564">
            <v>1698990</v>
          </cell>
          <cell r="E564" t="str">
            <v>Póliza -89-</v>
          </cell>
        </row>
        <row r="565">
          <cell r="A565" t="str">
            <v>1201-0006</v>
          </cell>
          <cell r="B565" t="str">
            <v>SUBSIDIO ANTIGÜEDAD 10 AÑOS</v>
          </cell>
          <cell r="D565">
            <v>283200</v>
          </cell>
          <cell r="E565" t="str">
            <v>Póliza -89-</v>
          </cell>
        </row>
        <row r="566">
          <cell r="A566" t="str">
            <v>1201-0007</v>
          </cell>
          <cell r="B566" t="str">
            <v>SUBSIDIO DERECHOS CONTROL VEHICULAR</v>
          </cell>
          <cell r="C566">
            <v>0</v>
          </cell>
          <cell r="E566" t="str">
            <v>Póliza -89-</v>
          </cell>
        </row>
        <row r="567">
          <cell r="A567" t="str">
            <v>1201-0008</v>
          </cell>
          <cell r="B567" t="str">
            <v>SUB MAT.DE CONT.VEH.A PERS.MAYORES 65 AÑOS</v>
          </cell>
          <cell r="D567">
            <v>15695</v>
          </cell>
          <cell r="E567" t="str">
            <v>Póliza -89-</v>
          </cell>
        </row>
        <row r="568">
          <cell r="A568" t="str">
            <v>1201-0009</v>
          </cell>
          <cell r="B568" t="str">
            <v>EXP.DE CERTIFICADOS DE CONTROL VEHICULAR</v>
          </cell>
          <cell r="C568">
            <v>2961</v>
          </cell>
          <cell r="E568" t="str">
            <v>Póliza -89-</v>
          </cell>
        </row>
        <row r="569">
          <cell r="A569" t="str">
            <v>1201-0010</v>
          </cell>
          <cell r="B569" t="str">
            <v>EXP.DE CERT.DE CTRL.VEH.OTROS ESTADOS</v>
          </cell>
          <cell r="C569">
            <v>6615</v>
          </cell>
          <cell r="E569" t="str">
            <v>Póliza -89-</v>
          </cell>
        </row>
        <row r="570">
          <cell r="A570" t="str">
            <v>1201-0011</v>
          </cell>
          <cell r="B570" t="str">
            <v>EXP.DE CERT.DE DOC.DE CTRL.VEHICULAR</v>
          </cell>
          <cell r="C570">
            <v>141</v>
          </cell>
          <cell r="E570" t="str">
            <v>Póliza -89-</v>
          </cell>
        </row>
        <row r="571">
          <cell r="A571" t="str">
            <v>1201-0012</v>
          </cell>
          <cell r="B571" t="str">
            <v>PLACAS DE CIRCULACION VEHICULAR</v>
          </cell>
          <cell r="C571">
            <v>556623</v>
          </cell>
          <cell r="E571" t="str">
            <v>Póliza -89-</v>
          </cell>
        </row>
        <row r="572">
          <cell r="A572" t="str">
            <v>1201-0013</v>
          </cell>
          <cell r="B572" t="str">
            <v>LICENCIAS DE MANEJAR</v>
          </cell>
          <cell r="C572">
            <v>529820</v>
          </cell>
          <cell r="E572" t="str">
            <v>Póliza -89-</v>
          </cell>
        </row>
        <row r="573">
          <cell r="A573" t="str">
            <v>1201-0014</v>
          </cell>
          <cell r="B573" t="str">
            <v>EXP.DE CERT.DE LICENCIAS DE CONDUCIR</v>
          </cell>
          <cell r="C573">
            <v>0</v>
          </cell>
          <cell r="E573" t="str">
            <v>Póliza -89-</v>
          </cell>
        </row>
        <row r="574">
          <cell r="A574" t="str">
            <v>1201-0015</v>
          </cell>
          <cell r="B574" t="str">
            <v>DUPLICADOS DE LICENCIAS</v>
          </cell>
          <cell r="C574">
            <v>5664</v>
          </cell>
          <cell r="E574" t="str">
            <v>Póliza -89-</v>
          </cell>
        </row>
        <row r="575">
          <cell r="A575" t="str">
            <v>1201-0016</v>
          </cell>
          <cell r="B575" t="str">
            <v>DUPLICADOS DE TARJETAS DE CIRCULACION</v>
          </cell>
          <cell r="C575">
            <v>2444</v>
          </cell>
          <cell r="E575" t="str">
            <v>Póliza -89-</v>
          </cell>
        </row>
        <row r="576">
          <cell r="A576" t="str">
            <v>1201-0017</v>
          </cell>
          <cell r="B576" t="str">
            <v>BAJAS DE VEHICULOS DE MOTOR</v>
          </cell>
          <cell r="C576">
            <v>29610</v>
          </cell>
          <cell r="E576" t="str">
            <v>Póliza -89-</v>
          </cell>
        </row>
        <row r="577">
          <cell r="A577" t="str">
            <v>1201-0018</v>
          </cell>
          <cell r="B577" t="str">
            <v>SUBSIDIO LAMINAS CONTROL VEHICULAR</v>
          </cell>
          <cell r="C577">
            <v>0</v>
          </cell>
          <cell r="E577" t="str">
            <v>Póliza -89-</v>
          </cell>
        </row>
        <row r="578">
          <cell r="A578" t="str">
            <v>1201-0019</v>
          </cell>
          <cell r="B578" t="str">
            <v>SUBSIDIOS LICENCIAS DE MANEJO</v>
          </cell>
          <cell r="C578">
            <v>0</v>
          </cell>
          <cell r="E578" t="str">
            <v>Póliza -89-</v>
          </cell>
        </row>
        <row r="579">
          <cell r="A579" t="str">
            <v>1201-0020</v>
          </cell>
          <cell r="B579" t="str">
            <v>MULTAS DE CONTROL VEHICULAR</v>
          </cell>
          <cell r="C579">
            <v>4716</v>
          </cell>
          <cell r="E579" t="str">
            <v>Póliza -89-</v>
          </cell>
        </row>
        <row r="580">
          <cell r="A580" t="str">
            <v>1201-0021</v>
          </cell>
          <cell r="B580" t="str">
            <v>INTERESES POR CONVENIO CONTROL VEHICULAR</v>
          </cell>
          <cell r="C580">
            <v>21941.75</v>
          </cell>
          <cell r="E580" t="str">
            <v>Póliza -89-</v>
          </cell>
        </row>
        <row r="581">
          <cell r="A581" t="str">
            <v>1201-0022</v>
          </cell>
          <cell r="B581" t="str">
            <v>SANCIONES POR CANJE DE PLACAS EXTEMP.</v>
          </cell>
          <cell r="C581">
            <v>31128</v>
          </cell>
          <cell r="E581" t="str">
            <v>Póliza -89-</v>
          </cell>
        </row>
        <row r="582">
          <cell r="A582" t="str">
            <v>1201-0023</v>
          </cell>
          <cell r="B582" t="str">
            <v>SAN.DE DER.DE CONTROL VEH.PTE.AÑO</v>
          </cell>
          <cell r="C582">
            <v>0</v>
          </cell>
          <cell r="E582" t="str">
            <v>Póliza -89-</v>
          </cell>
        </row>
        <row r="583">
          <cell r="A583" t="str">
            <v>1201-0024</v>
          </cell>
          <cell r="B583" t="str">
            <v>SAN.DE DER.CONTROL VEH. REZAGO</v>
          </cell>
          <cell r="C583">
            <v>115406.9</v>
          </cell>
          <cell r="E583" t="str">
            <v>Póliza -89-</v>
          </cell>
        </row>
        <row r="584">
          <cell r="A584" t="str">
            <v>1201-0025</v>
          </cell>
          <cell r="B584" t="str">
            <v>10% INFRACC.DE TRANSITO AREA MET.</v>
          </cell>
          <cell r="C584">
            <v>52023.94</v>
          </cell>
          <cell r="E584" t="str">
            <v>Póliza -89-</v>
          </cell>
        </row>
        <row r="585">
          <cell r="A585" t="str">
            <v>1201-0026</v>
          </cell>
          <cell r="B585" t="str">
            <v>IMP.SOBRE TRANS.DE PROP.DE VEH.AUT.USADO</v>
          </cell>
          <cell r="C585">
            <v>973562.4</v>
          </cell>
          <cell r="E585" t="str">
            <v>Póliza -89-</v>
          </cell>
        </row>
        <row r="586">
          <cell r="A586" t="str">
            <v>1201-0027</v>
          </cell>
          <cell r="B586" t="str">
            <v>IMP.DE TRANSM.POR REQUERIMIENTO</v>
          </cell>
          <cell r="C586">
            <v>0</v>
          </cell>
          <cell r="E586" t="str">
            <v>Póliza -89-</v>
          </cell>
        </row>
        <row r="587">
          <cell r="A587" t="str">
            <v>1201-0028</v>
          </cell>
          <cell r="B587" t="str">
            <v>ACT.E INTS.POR DEV.IMP.S/TRANS.VEH.USADO</v>
          </cell>
          <cell r="C587">
            <v>0</v>
          </cell>
          <cell r="E587" t="str">
            <v>Póliza -89-</v>
          </cell>
        </row>
        <row r="588">
          <cell r="A588" t="str">
            <v>1201-0029</v>
          </cell>
          <cell r="B588" t="str">
            <v>DEV.IMP.S/TRANS.PROP.VEH.USADOS</v>
          </cell>
          <cell r="C588">
            <v>0</v>
          </cell>
          <cell r="E588" t="str">
            <v>Póliza -89-</v>
          </cell>
        </row>
        <row r="589">
          <cell r="A589" t="str">
            <v>1201-0030</v>
          </cell>
          <cell r="B589" t="str">
            <v>MULTA IMP. P/LA AGENCIA EST.DE TRANSP.</v>
          </cell>
          <cell r="C589">
            <v>32523</v>
          </cell>
          <cell r="E589" t="str">
            <v>Póliza -89-</v>
          </cell>
        </row>
        <row r="590">
          <cell r="A590" t="str">
            <v>1201-0031</v>
          </cell>
          <cell r="B590" t="str">
            <v>MULTAS DEL IMP.DE TRANSMISION</v>
          </cell>
          <cell r="C590">
            <v>0</v>
          </cell>
          <cell r="E590" t="str">
            <v>Póliza -89-</v>
          </cell>
        </row>
        <row r="591">
          <cell r="A591" t="str">
            <v>1201-0032</v>
          </cell>
          <cell r="B591" t="str">
            <v>RECARGOS DE IMP.DE TRANSMISION</v>
          </cell>
          <cell r="C591">
            <v>0</v>
          </cell>
          <cell r="E591" t="str">
            <v>Póliza -89-</v>
          </cell>
        </row>
        <row r="592">
          <cell r="A592" t="str">
            <v>1201-0033</v>
          </cell>
          <cell r="B592" t="str">
            <v>GASTOS DE EJEC.TRANS.VEH.MOTOR</v>
          </cell>
          <cell r="C592">
            <v>0</v>
          </cell>
          <cell r="E592" t="str">
            <v>Póliza -89-</v>
          </cell>
        </row>
        <row r="593">
          <cell r="A593" t="str">
            <v>1201-0034</v>
          </cell>
          <cell r="B593" t="str">
            <v>INCENTIVOS POR ISAN</v>
          </cell>
          <cell r="C593">
            <v>0</v>
          </cell>
          <cell r="E593" t="str">
            <v>Póliza -89-</v>
          </cell>
        </row>
        <row r="594">
          <cell r="A594" t="str">
            <v>1201-0035</v>
          </cell>
          <cell r="B594" t="str">
            <v>RECARGOS DE I.S.A.N.</v>
          </cell>
          <cell r="C594">
            <v>0</v>
          </cell>
          <cell r="E594" t="str">
            <v>Póliza -89-</v>
          </cell>
        </row>
        <row r="595">
          <cell r="A595" t="str">
            <v>1201-0036</v>
          </cell>
          <cell r="B595" t="str">
            <v>SANCIONES ISAN</v>
          </cell>
          <cell r="C595">
            <v>0</v>
          </cell>
          <cell r="E595" t="str">
            <v>Póliza -89-</v>
          </cell>
        </row>
        <row r="596">
          <cell r="A596" t="str">
            <v>1201-0037</v>
          </cell>
          <cell r="B596" t="str">
            <v>I.S.A.N. PAGOS PROVISIONALES</v>
          </cell>
          <cell r="C596">
            <v>0</v>
          </cell>
          <cell r="E596" t="str">
            <v>Póliza -89-</v>
          </cell>
        </row>
        <row r="597">
          <cell r="A597" t="str">
            <v>1201-0038</v>
          </cell>
          <cell r="B597" t="str">
            <v>ACTUALIZACION DE I.S.A.N.</v>
          </cell>
          <cell r="C597">
            <v>0</v>
          </cell>
          <cell r="E597" t="str">
            <v>Póliza -89-</v>
          </cell>
        </row>
        <row r="598">
          <cell r="A598" t="str">
            <v>1201-0039</v>
          </cell>
          <cell r="B598" t="str">
            <v>DEVOLUCION IMP. SOBRE AUTOMOVILES NUEVOS</v>
          </cell>
          <cell r="C598">
            <v>0</v>
          </cell>
          <cell r="E598" t="str">
            <v>Póliza -89-</v>
          </cell>
        </row>
        <row r="599">
          <cell r="A599" t="str">
            <v>1201-0040</v>
          </cell>
          <cell r="B599" t="str">
            <v>ACT.E INT'S.POR DEV.IMP.S/AUTOMOV.NVOS.</v>
          </cell>
          <cell r="C599">
            <v>0</v>
          </cell>
          <cell r="E599" t="str">
            <v>Póliza -89-</v>
          </cell>
        </row>
        <row r="600">
          <cell r="A600" t="str">
            <v>1201-0041</v>
          </cell>
          <cell r="B600" t="str">
            <v>IMPUESTO S/TENENCIA O USO DE VEHICULOS</v>
          </cell>
          <cell r="C600">
            <v>8060300.2800000003</v>
          </cell>
          <cell r="E600" t="str">
            <v>Póliza -89-</v>
          </cell>
        </row>
        <row r="601">
          <cell r="A601" t="str">
            <v>1201-0042</v>
          </cell>
          <cell r="B601" t="str">
            <v>IMPUESTO S/TENENCIA, MOTOCICLETAS</v>
          </cell>
          <cell r="C601">
            <v>78015</v>
          </cell>
          <cell r="E601" t="str">
            <v>Póliza -89-</v>
          </cell>
        </row>
        <row r="602">
          <cell r="A602" t="str">
            <v>1201-0043</v>
          </cell>
          <cell r="B602" t="str">
            <v>RECARGOS Y ACT DE IMP S/TENENCIA DE VEH</v>
          </cell>
          <cell r="C602">
            <v>123595.88</v>
          </cell>
          <cell r="E602" t="str">
            <v>Póliza -89-</v>
          </cell>
        </row>
        <row r="603">
          <cell r="A603" t="str">
            <v>1201-0044</v>
          </cell>
          <cell r="B603" t="str">
            <v>RECARGOS Y ACT DE IMP S/TEN DE MOTOS</v>
          </cell>
          <cell r="C603">
            <v>4998</v>
          </cell>
          <cell r="E603" t="str">
            <v>Póliza -89-</v>
          </cell>
        </row>
        <row r="604">
          <cell r="A604" t="str">
            <v>1201-0045</v>
          </cell>
          <cell r="B604" t="str">
            <v>DEVOLUCION IMPUESTOS SOBRE TENENCIA</v>
          </cell>
          <cell r="C604">
            <v>0</v>
          </cell>
          <cell r="E604" t="str">
            <v>Póliza -89-</v>
          </cell>
        </row>
        <row r="605">
          <cell r="A605" t="str">
            <v>1201-0046</v>
          </cell>
          <cell r="B605" t="str">
            <v>ACT.E INTS.POR DEV.IMP.S/TENENCIA</v>
          </cell>
          <cell r="C605">
            <v>0</v>
          </cell>
          <cell r="E605" t="str">
            <v>Póliza -89-</v>
          </cell>
        </row>
        <row r="606">
          <cell r="A606" t="str">
            <v>1201-0047</v>
          </cell>
          <cell r="B606" t="str">
            <v>ACREDITAMENTO DEL IMP.S/TENENCIA AR.15-D</v>
          </cell>
          <cell r="C606">
            <v>0</v>
          </cell>
          <cell r="E606" t="str">
            <v>Póliza -89-</v>
          </cell>
        </row>
        <row r="607">
          <cell r="A607" t="str">
            <v>1201-0048</v>
          </cell>
          <cell r="B607" t="str">
            <v>GASTOS DE EJECUCION ISAN</v>
          </cell>
          <cell r="C607">
            <v>0</v>
          </cell>
          <cell r="E607" t="str">
            <v>Póliza -89-</v>
          </cell>
        </row>
        <row r="608">
          <cell r="A608" t="str">
            <v>1201-0049</v>
          </cell>
          <cell r="B608" t="str">
            <v>GASTOS DE EJECUCION IMP. SOBRE TENENCIA</v>
          </cell>
          <cell r="C608">
            <v>90</v>
          </cell>
          <cell r="E608" t="str">
            <v>Póliza -89-</v>
          </cell>
        </row>
        <row r="609">
          <cell r="A609" t="str">
            <v>1201-0050</v>
          </cell>
          <cell r="B609" t="str">
            <v>MULTAS IMP S/TENENCIA CTRL.DE OBLIG 100%</v>
          </cell>
          <cell r="C609">
            <v>3654</v>
          </cell>
          <cell r="E609" t="str">
            <v>Póliza -89-</v>
          </cell>
        </row>
        <row r="610">
          <cell r="A610" t="str">
            <v>1201-0051</v>
          </cell>
          <cell r="B610" t="str">
            <v>HONORARIOS EJEC.POR CONTROL VEHICULAR</v>
          </cell>
          <cell r="C610">
            <v>240</v>
          </cell>
          <cell r="E610" t="str">
            <v>Póliza -89-</v>
          </cell>
        </row>
        <row r="611">
          <cell r="A611" t="str">
            <v>1201-0052</v>
          </cell>
          <cell r="B611" t="str">
            <v>HONORARIOS EJEC. ISAN</v>
          </cell>
          <cell r="C611">
            <v>0</v>
          </cell>
          <cell r="E611" t="str">
            <v>Póliza -89-</v>
          </cell>
        </row>
        <row r="612">
          <cell r="A612" t="str">
            <v>1201-0053</v>
          </cell>
          <cell r="B612" t="str">
            <v>90% INFRACC. TRANSITO AREA METROPOLITANA</v>
          </cell>
          <cell r="C612">
            <v>468249.1</v>
          </cell>
          <cell r="E612" t="str">
            <v>Póliza -89-</v>
          </cell>
        </row>
        <row r="613">
          <cell r="A613" t="str">
            <v>4101-0001</v>
          </cell>
          <cell r="B613" t="str">
            <v>DERECHOS DE CONTROL VEHICULAR PTE. AÑO</v>
          </cell>
          <cell r="D613">
            <v>7176622</v>
          </cell>
          <cell r="E613" t="str">
            <v>Póliza -89-</v>
          </cell>
        </row>
        <row r="614">
          <cell r="A614" t="str">
            <v>4101-0002</v>
          </cell>
          <cell r="B614" t="str">
            <v>DERECHOS DE CONTROL VEHICULAR REZAGOS</v>
          </cell>
          <cell r="D614">
            <v>485759.17</v>
          </cell>
          <cell r="E614" t="str">
            <v>Póliza -89-</v>
          </cell>
        </row>
        <row r="615">
          <cell r="A615" t="str">
            <v>4101-0003</v>
          </cell>
          <cell r="B615" t="str">
            <v>DEV. CONTROL VEHICULAR</v>
          </cell>
          <cell r="D615">
            <v>0</v>
          </cell>
          <cell r="E615" t="str">
            <v>Póliza -89-</v>
          </cell>
        </row>
        <row r="616">
          <cell r="A616" t="str">
            <v>4101-0004</v>
          </cell>
          <cell r="B616" t="str">
            <v>SUBSIDIO 10% Y 5%</v>
          </cell>
          <cell r="C616">
            <v>225565</v>
          </cell>
          <cell r="E616" t="str">
            <v>Póliza -89-</v>
          </cell>
        </row>
        <row r="617">
          <cell r="A617" t="str">
            <v>4101-0005</v>
          </cell>
          <cell r="B617" t="str">
            <v>SUBSIDIO ANTIGÜEDAD 5 AÑOS</v>
          </cell>
          <cell r="C617">
            <v>1698990</v>
          </cell>
          <cell r="E617" t="str">
            <v>Póliza -89-</v>
          </cell>
        </row>
        <row r="618">
          <cell r="A618" t="str">
            <v>4101-0006</v>
          </cell>
          <cell r="B618" t="str">
            <v>SUBSIDIO ANTIGÜEDAD 10 AÑOS</v>
          </cell>
          <cell r="C618">
            <v>283200</v>
          </cell>
          <cell r="E618" t="str">
            <v>Póliza -89-</v>
          </cell>
        </row>
        <row r="619">
          <cell r="A619" t="str">
            <v>4101-0007</v>
          </cell>
          <cell r="B619" t="str">
            <v>SUBSIDIO DERECHOS CONTROL VEHICULAR</v>
          </cell>
          <cell r="D619">
            <v>0</v>
          </cell>
          <cell r="E619" t="str">
            <v>Póliza -89-</v>
          </cell>
        </row>
        <row r="620">
          <cell r="A620" t="str">
            <v>4101-0008</v>
          </cell>
          <cell r="B620" t="str">
            <v>SUB MAT.DE CONT.VEH.A PERS.MAYORES 65 AÑOS</v>
          </cell>
          <cell r="C620">
            <v>15695</v>
          </cell>
          <cell r="E620" t="str">
            <v>Póliza -89-</v>
          </cell>
        </row>
        <row r="621">
          <cell r="A621" t="str">
            <v>4101-0009</v>
          </cell>
          <cell r="B621" t="str">
            <v>EXP.DE CERTIFICADOS DE CONTROL VEHICULAR</v>
          </cell>
          <cell r="D621">
            <v>2961</v>
          </cell>
          <cell r="E621" t="str">
            <v>Póliza -89-</v>
          </cell>
        </row>
        <row r="622">
          <cell r="A622" t="str">
            <v>4101-0010</v>
          </cell>
          <cell r="B622" t="str">
            <v>EXP.DE CERT.DE CTRL.VEH.OTROS ESTADOS</v>
          </cell>
          <cell r="D622">
            <v>6615</v>
          </cell>
          <cell r="E622" t="str">
            <v>Póliza -89-</v>
          </cell>
        </row>
        <row r="623">
          <cell r="A623" t="str">
            <v>4101-0011</v>
          </cell>
          <cell r="B623" t="str">
            <v>EXP.DE CERT.DE DOC.DE CTRL.VEHICULAR</v>
          </cell>
          <cell r="D623">
            <v>141</v>
          </cell>
          <cell r="E623" t="str">
            <v>Póliza -89-</v>
          </cell>
        </row>
        <row r="624">
          <cell r="A624" t="str">
            <v>4101-0012</v>
          </cell>
          <cell r="B624" t="str">
            <v>PLACAS DE CIRCULACION VEHICULAR</v>
          </cell>
          <cell r="D624">
            <v>556623</v>
          </cell>
          <cell r="E624" t="str">
            <v>Póliza -89-</v>
          </cell>
        </row>
        <row r="625">
          <cell r="A625" t="str">
            <v>4101-0013</v>
          </cell>
          <cell r="B625" t="str">
            <v>LICENCIAS DE MANEJAR</v>
          </cell>
          <cell r="D625">
            <v>529820</v>
          </cell>
          <cell r="E625" t="str">
            <v>Póliza -89-</v>
          </cell>
        </row>
        <row r="626">
          <cell r="A626" t="str">
            <v>4101-0014</v>
          </cell>
          <cell r="B626" t="str">
            <v>EXP.DE CERT.DE LICENCIAS DE CONDUCIR</v>
          </cell>
          <cell r="D626">
            <v>0</v>
          </cell>
          <cell r="E626" t="str">
            <v>Póliza -89-</v>
          </cell>
        </row>
        <row r="627">
          <cell r="A627" t="str">
            <v>4101-0015</v>
          </cell>
          <cell r="B627" t="str">
            <v>DUPLICADOS DE LICENCIAS</v>
          </cell>
          <cell r="D627">
            <v>5664</v>
          </cell>
          <cell r="E627" t="str">
            <v>Póliza -89-</v>
          </cell>
        </row>
        <row r="628">
          <cell r="A628" t="str">
            <v>4101-0016</v>
          </cell>
          <cell r="B628" t="str">
            <v>DUPLICADOS DE TARJETAS DE CIRCULACION</v>
          </cell>
          <cell r="D628">
            <v>2444</v>
          </cell>
          <cell r="E628" t="str">
            <v>Póliza -89-</v>
          </cell>
        </row>
        <row r="629">
          <cell r="A629" t="str">
            <v>4101-0017</v>
          </cell>
          <cell r="B629" t="str">
            <v>BAJAS DE VEHICULOS DE MOTOR</v>
          </cell>
          <cell r="D629">
            <v>29610</v>
          </cell>
          <cell r="E629" t="str">
            <v>Póliza -89-</v>
          </cell>
        </row>
        <row r="630">
          <cell r="A630" t="str">
            <v>4101-0018</v>
          </cell>
          <cell r="B630" t="str">
            <v>SUBSIDIO LAMINAS CONTROL VEHICULAR</v>
          </cell>
          <cell r="D630">
            <v>0</v>
          </cell>
          <cell r="E630" t="str">
            <v>Póliza -89-</v>
          </cell>
        </row>
        <row r="631">
          <cell r="A631" t="str">
            <v>4101-0019</v>
          </cell>
          <cell r="B631" t="str">
            <v>SUBSIDIOS LICENCIAS DE MANEJO</v>
          </cell>
          <cell r="D631">
            <v>0</v>
          </cell>
          <cell r="E631" t="str">
            <v>Póliza -89-</v>
          </cell>
        </row>
        <row r="632">
          <cell r="A632" t="str">
            <v>4101-0020</v>
          </cell>
          <cell r="B632" t="str">
            <v>MULTAS DE CONTROL VEHICULAR</v>
          </cell>
          <cell r="D632">
            <v>4716</v>
          </cell>
          <cell r="E632" t="str">
            <v>Póliza -89-</v>
          </cell>
        </row>
        <row r="633">
          <cell r="A633" t="str">
            <v>4101-0021</v>
          </cell>
          <cell r="B633" t="str">
            <v>INTERESES POR CONVENIO CONTROL VEHICULAR</v>
          </cell>
          <cell r="D633">
            <v>21941.75</v>
          </cell>
          <cell r="E633" t="str">
            <v>Póliza -89-</v>
          </cell>
        </row>
        <row r="634">
          <cell r="A634" t="str">
            <v>4101-0022</v>
          </cell>
          <cell r="B634" t="str">
            <v>SANCIONES POR CANJE DE PLACAS EXTEMP.</v>
          </cell>
          <cell r="D634">
            <v>31128</v>
          </cell>
          <cell r="E634" t="str">
            <v>Póliza -89-</v>
          </cell>
        </row>
        <row r="635">
          <cell r="A635" t="str">
            <v>4101-0023</v>
          </cell>
          <cell r="B635" t="str">
            <v>SAN.DE DER.DE CONTROL VEH.PTE.AÑO</v>
          </cell>
          <cell r="D635">
            <v>0</v>
          </cell>
          <cell r="E635" t="str">
            <v>Póliza -89-</v>
          </cell>
        </row>
        <row r="636">
          <cell r="A636" t="str">
            <v>4101-0024</v>
          </cell>
          <cell r="B636" t="str">
            <v>SAN.DE DER.CONTROL VEH. REZAGO</v>
          </cell>
          <cell r="D636">
            <v>115406.9</v>
          </cell>
          <cell r="E636" t="str">
            <v>Póliza -89-</v>
          </cell>
        </row>
        <row r="637">
          <cell r="A637" t="str">
            <v>4101-0025</v>
          </cell>
          <cell r="B637" t="str">
            <v>10% INFRACC.DE TRANSITO AREA MET.</v>
          </cell>
          <cell r="D637">
            <v>52023.94</v>
          </cell>
          <cell r="E637" t="str">
            <v>Póliza -89-</v>
          </cell>
        </row>
        <row r="638">
          <cell r="A638" t="str">
            <v>2102-1001</v>
          </cell>
          <cell r="B638" t="str">
            <v>IMP.SOBRE TRANS.DE PROP.DE VEH.AUT.USADO</v>
          </cell>
          <cell r="D638">
            <v>973562.4</v>
          </cell>
          <cell r="E638" t="str">
            <v>Póliza -89-</v>
          </cell>
        </row>
        <row r="639">
          <cell r="A639" t="str">
            <v>2102-1002</v>
          </cell>
          <cell r="B639" t="str">
            <v>IMP.DE TRANSM.POR REQUERIMIENTO</v>
          </cell>
          <cell r="D639">
            <v>0</v>
          </cell>
          <cell r="E639" t="str">
            <v>Póliza -89-</v>
          </cell>
        </row>
        <row r="640">
          <cell r="A640" t="str">
            <v>2102-1003</v>
          </cell>
          <cell r="B640" t="str">
            <v>ACT.E INTS.POR DEV.IMP.S/TRANS.VEH.USADO</v>
          </cell>
          <cell r="D640">
            <v>0</v>
          </cell>
          <cell r="E640" t="str">
            <v>Póliza -89-</v>
          </cell>
        </row>
        <row r="641">
          <cell r="A641" t="str">
            <v>2102-1004</v>
          </cell>
          <cell r="B641" t="str">
            <v>DEV.IMP.S/TRANS.PROP.VEH.USADOS</v>
          </cell>
          <cell r="D641">
            <v>0</v>
          </cell>
          <cell r="E641" t="str">
            <v>Póliza -89-</v>
          </cell>
        </row>
        <row r="642">
          <cell r="A642" t="str">
            <v>2102-1005</v>
          </cell>
          <cell r="B642" t="str">
            <v>MULTA IMP. P/LA AGENCIA EST.DE TRANSP.</v>
          </cell>
          <cell r="D642">
            <v>32523</v>
          </cell>
          <cell r="E642" t="str">
            <v>Póliza -89-</v>
          </cell>
        </row>
        <row r="643">
          <cell r="A643" t="str">
            <v>2102-1006</v>
          </cell>
          <cell r="B643" t="str">
            <v>MULTAS DEL IMP.DE TRANSMISION</v>
          </cell>
          <cell r="D643">
            <v>0</v>
          </cell>
          <cell r="E643" t="str">
            <v>Póliza -89-</v>
          </cell>
        </row>
        <row r="644">
          <cell r="A644" t="str">
            <v>2102-1007</v>
          </cell>
          <cell r="B644" t="str">
            <v>RECARGOS DE IMP.DE TRANSMISION</v>
          </cell>
          <cell r="D644">
            <v>0</v>
          </cell>
          <cell r="E644" t="str">
            <v>Póliza -89-</v>
          </cell>
        </row>
        <row r="645">
          <cell r="A645" t="str">
            <v>2102-1008</v>
          </cell>
          <cell r="B645" t="str">
            <v>GASTOS DE EJEC.TRANS.VEH.MOTOR</v>
          </cell>
          <cell r="D645">
            <v>0</v>
          </cell>
          <cell r="E645" t="str">
            <v>Póliza -89-</v>
          </cell>
        </row>
        <row r="646">
          <cell r="A646" t="str">
            <v>2102-1009</v>
          </cell>
          <cell r="B646" t="str">
            <v>INCENTIVOS POR ISAN</v>
          </cell>
          <cell r="D646">
            <v>0</v>
          </cell>
          <cell r="E646" t="str">
            <v>Póliza -89-</v>
          </cell>
        </row>
        <row r="647">
          <cell r="A647" t="str">
            <v>2102-1010</v>
          </cell>
          <cell r="B647" t="str">
            <v>RECARGOS DE I.S.A.N.</v>
          </cell>
          <cell r="D647">
            <v>0</v>
          </cell>
          <cell r="E647" t="str">
            <v>Póliza -89-</v>
          </cell>
        </row>
        <row r="648">
          <cell r="A648" t="str">
            <v>2102-1011</v>
          </cell>
          <cell r="B648" t="str">
            <v>SANCIONES ISAN</v>
          </cell>
          <cell r="D648">
            <v>0</v>
          </cell>
          <cell r="E648" t="str">
            <v>Póliza -89-</v>
          </cell>
        </row>
        <row r="649">
          <cell r="A649" t="str">
            <v>2102-1012</v>
          </cell>
          <cell r="B649" t="str">
            <v>I.S.A.N. PAGOS PROVISIONALES</v>
          </cell>
          <cell r="D649">
            <v>0</v>
          </cell>
          <cell r="E649" t="str">
            <v>Póliza -89-</v>
          </cell>
        </row>
        <row r="650">
          <cell r="A650" t="str">
            <v>2102-1013</v>
          </cell>
          <cell r="B650" t="str">
            <v>ACTUALIZACION DE I.S.A.N.</v>
          </cell>
          <cell r="D650">
            <v>0</v>
          </cell>
          <cell r="E650" t="str">
            <v>Póliza -89-</v>
          </cell>
        </row>
        <row r="651">
          <cell r="A651" t="str">
            <v>2102-1014</v>
          </cell>
          <cell r="B651" t="str">
            <v>DEVOLUCION IMP. SOBRE AUTOMOVILES NUEVOS</v>
          </cell>
          <cell r="D651">
            <v>0</v>
          </cell>
          <cell r="E651" t="str">
            <v>Póliza -89-</v>
          </cell>
        </row>
        <row r="652">
          <cell r="A652" t="str">
            <v>2102-1015</v>
          </cell>
          <cell r="B652" t="str">
            <v>ACT.E INT'S.POR DEV.IMP.S/AUTOMOV.NVOS.</v>
          </cell>
          <cell r="D652">
            <v>0</v>
          </cell>
          <cell r="E652" t="str">
            <v>Póliza -89-</v>
          </cell>
        </row>
        <row r="653">
          <cell r="A653" t="str">
            <v>2102-1016</v>
          </cell>
          <cell r="B653" t="str">
            <v>IMPUESTO S/TENENCIA O USO DE VEHICULOS</v>
          </cell>
          <cell r="D653">
            <v>8060300.2800000003</v>
          </cell>
          <cell r="E653" t="str">
            <v>Póliza -89-</v>
          </cell>
        </row>
        <row r="654">
          <cell r="A654" t="str">
            <v>2102-1017</v>
          </cell>
          <cell r="B654" t="str">
            <v>IMPUESTO S/TENENCIA, MOTOCICLETAS</v>
          </cell>
          <cell r="D654">
            <v>78015</v>
          </cell>
          <cell r="E654" t="str">
            <v>Póliza -89-</v>
          </cell>
        </row>
        <row r="655">
          <cell r="A655" t="str">
            <v>2102-1018</v>
          </cell>
          <cell r="B655" t="str">
            <v>RECARGOS Y ACT DE IMP S/TENENCIA DE VEH</v>
          </cell>
          <cell r="D655">
            <v>123595.88</v>
          </cell>
          <cell r="E655" t="str">
            <v>Póliza -89-</v>
          </cell>
        </row>
        <row r="656">
          <cell r="A656" t="str">
            <v>2102-1019</v>
          </cell>
          <cell r="B656" t="str">
            <v>RECARGOS Y ACT DE IMP S/TEN DE MOTOS</v>
          </cell>
          <cell r="D656">
            <v>4998</v>
          </cell>
          <cell r="E656" t="str">
            <v>Póliza -89-</v>
          </cell>
        </row>
        <row r="657">
          <cell r="A657" t="str">
            <v>2102-1020</v>
          </cell>
          <cell r="B657" t="str">
            <v>DEVOLUCION IMPUESTOS SOBRE TENENCIA</v>
          </cell>
          <cell r="D657">
            <v>0</v>
          </cell>
          <cell r="E657" t="str">
            <v>Póliza -89-</v>
          </cell>
        </row>
        <row r="658">
          <cell r="A658" t="str">
            <v>2102-1021</v>
          </cell>
          <cell r="B658" t="str">
            <v>ACT.E INTS.POR DEV.IMP.S/TENENCIA</v>
          </cell>
          <cell r="D658">
            <v>0</v>
          </cell>
          <cell r="E658" t="str">
            <v>Póliza -89-</v>
          </cell>
        </row>
        <row r="659">
          <cell r="A659" t="str">
            <v>2102-1022</v>
          </cell>
          <cell r="B659" t="str">
            <v>ACREDITAMENTO DEL IMP.S/TENENCIA AR.15-D</v>
          </cell>
          <cell r="D659">
            <v>0</v>
          </cell>
          <cell r="E659" t="str">
            <v>Póliza -89-</v>
          </cell>
        </row>
        <row r="660">
          <cell r="A660" t="str">
            <v>2102-1023</v>
          </cell>
          <cell r="B660" t="str">
            <v>GASTOS DE EJECUCION ISAN</v>
          </cell>
          <cell r="D660">
            <v>0</v>
          </cell>
          <cell r="E660" t="str">
            <v>Póliza -89-</v>
          </cell>
        </row>
        <row r="661">
          <cell r="A661" t="str">
            <v>2102-1024</v>
          </cell>
          <cell r="B661" t="str">
            <v>GASTOS DE EJECUCION IMP. SOBRE TENENCIA</v>
          </cell>
          <cell r="D661">
            <v>90</v>
          </cell>
          <cell r="E661" t="str">
            <v>Póliza -89-</v>
          </cell>
        </row>
        <row r="662">
          <cell r="A662" t="str">
            <v>2102-1025</v>
          </cell>
          <cell r="B662" t="str">
            <v>MULTAS IMP S/TENENCIA CTRL.DE OBLIG 100%</v>
          </cell>
          <cell r="D662">
            <v>3654</v>
          </cell>
          <cell r="E662" t="str">
            <v>Póliza -89-</v>
          </cell>
        </row>
        <row r="663">
          <cell r="A663" t="str">
            <v>2102-1026</v>
          </cell>
          <cell r="B663" t="str">
            <v>HONORARIOS EJEC.POR CONTROL VEHICULAR</v>
          </cell>
          <cell r="D663">
            <v>240</v>
          </cell>
          <cell r="E663" t="str">
            <v>Póliza -89-</v>
          </cell>
        </row>
        <row r="664">
          <cell r="A664" t="str">
            <v>2102-1027</v>
          </cell>
          <cell r="B664" t="str">
            <v>HONORARIOS EJEC. ISAN</v>
          </cell>
          <cell r="D664">
            <v>0</v>
          </cell>
          <cell r="E664" t="str">
            <v>Póliza -89-</v>
          </cell>
        </row>
        <row r="665">
          <cell r="A665" t="str">
            <v>2102-1028</v>
          </cell>
          <cell r="B665" t="str">
            <v>90% INFRACC. TRANSITO AREA METROPOLITANA</v>
          </cell>
          <cell r="D665">
            <v>468249.1</v>
          </cell>
          <cell r="E665" t="str">
            <v>Póliza -89-</v>
          </cell>
        </row>
        <row r="667">
          <cell r="C667">
            <v>20990153.420000002</v>
          </cell>
          <cell r="D667">
            <v>20990153.420000002</v>
          </cell>
        </row>
        <row r="669">
          <cell r="A669" t="str">
            <v>REGISTRO DE LOS INGRESOS DEL DIA</v>
          </cell>
        </row>
        <row r="670">
          <cell r="D670" t="str">
            <v>Póliza -89-</v>
          </cell>
        </row>
        <row r="673">
          <cell r="B673" t="str">
            <v>Gobierno del Estado de Nuevo León</v>
          </cell>
        </row>
        <row r="674">
          <cell r="B674" t="str">
            <v>Secretaría de Finanzas y Tesorería General del Estado</v>
          </cell>
        </row>
        <row r="675">
          <cell r="B675" t="str">
            <v>Subsecretaría de Egresos</v>
          </cell>
        </row>
        <row r="676">
          <cell r="B676" t="str">
            <v>Dirección de Contabilidad y Cuenta Pública</v>
          </cell>
        </row>
        <row r="677">
          <cell r="B677" t="str">
            <v>Instituto de Control Vehicular</v>
          </cell>
        </row>
        <row r="678">
          <cell r="B678" t="str">
            <v>Recaudaciòn Diaria 7 Febrero 2006</v>
          </cell>
        </row>
        <row r="679">
          <cell r="A679" t="str">
            <v xml:space="preserve">Numero </v>
          </cell>
          <cell r="B679" t="str">
            <v>Concepto</v>
          </cell>
          <cell r="C679" t="str">
            <v>Recaudación Daria</v>
          </cell>
        </row>
        <row r="680">
          <cell r="A680" t="str">
            <v>de Cuenta</v>
          </cell>
          <cell r="C680" t="str">
            <v>Cargo</v>
          </cell>
          <cell r="D680" t="str">
            <v>Crédito</v>
          </cell>
        </row>
        <row r="682">
          <cell r="A682" t="str">
            <v>2102-1001</v>
          </cell>
          <cell r="B682" t="str">
            <v>IMP.SOBRE TRANS.DE PROP.DE VEH.AUT.USADO</v>
          </cell>
          <cell r="C682">
            <v>973562.4</v>
          </cell>
          <cell r="E682" t="str">
            <v>Póliza -90-</v>
          </cell>
        </row>
        <row r="683">
          <cell r="A683" t="str">
            <v>2102-1002</v>
          </cell>
          <cell r="B683" t="str">
            <v>IMP.DE TRANSM.POR REQUERIMIENTO</v>
          </cell>
          <cell r="C683">
            <v>0</v>
          </cell>
          <cell r="E683" t="str">
            <v>Póliza -90-</v>
          </cell>
        </row>
        <row r="684">
          <cell r="A684" t="str">
            <v>2102-1003</v>
          </cell>
          <cell r="B684" t="str">
            <v>ACT.E INTS.POR DEV.IMP.S/TRANS.VEH.USADO</v>
          </cell>
          <cell r="C684">
            <v>0</v>
          </cell>
          <cell r="E684" t="str">
            <v>Póliza -90-</v>
          </cell>
        </row>
        <row r="685">
          <cell r="A685" t="str">
            <v>2102-1004</v>
          </cell>
          <cell r="B685" t="str">
            <v>DEV.IMP.S/TRANS.PROP.VEH.USADOS</v>
          </cell>
          <cell r="C685">
            <v>0</v>
          </cell>
          <cell r="E685" t="str">
            <v>Póliza -90-</v>
          </cell>
        </row>
        <row r="686">
          <cell r="A686" t="str">
            <v>2102-1005</v>
          </cell>
          <cell r="B686" t="str">
            <v>MULTA IMP. P/LA AGENCIA EST.DE TRANSP.</v>
          </cell>
          <cell r="C686">
            <v>32523</v>
          </cell>
          <cell r="E686" t="str">
            <v>Póliza -90-</v>
          </cell>
        </row>
        <row r="687">
          <cell r="A687" t="str">
            <v>2102-1006</v>
          </cell>
          <cell r="B687" t="str">
            <v>MULTAS DEL IMP.DE TRANSMISION</v>
          </cell>
          <cell r="C687">
            <v>0</v>
          </cell>
          <cell r="E687" t="str">
            <v>Póliza -90-</v>
          </cell>
        </row>
        <row r="688">
          <cell r="A688" t="str">
            <v>2102-1007</v>
          </cell>
          <cell r="B688" t="str">
            <v>RECARGOS DE IMP.DE TRANSMISION</v>
          </cell>
          <cell r="C688">
            <v>0</v>
          </cell>
          <cell r="E688" t="str">
            <v>Póliza -90-</v>
          </cell>
        </row>
        <row r="689">
          <cell r="A689" t="str">
            <v>2102-1008</v>
          </cell>
          <cell r="B689" t="str">
            <v>GASTOS DE EJEC.TRANS.VEH.MOTOR</v>
          </cell>
          <cell r="C689">
            <v>0</v>
          </cell>
          <cell r="E689" t="str">
            <v>Póliza -90-</v>
          </cell>
        </row>
        <row r="690">
          <cell r="A690" t="str">
            <v>2102-1009</v>
          </cell>
          <cell r="B690" t="str">
            <v>INCENTIVOS POR ISAN</v>
          </cell>
          <cell r="C690">
            <v>0</v>
          </cell>
          <cell r="E690" t="str">
            <v>Póliza -90-</v>
          </cell>
        </row>
        <row r="691">
          <cell r="A691" t="str">
            <v>2102-1010</v>
          </cell>
          <cell r="B691" t="str">
            <v>RECARGOS DE I.S.A.N.</v>
          </cell>
          <cell r="C691">
            <v>0</v>
          </cell>
          <cell r="E691" t="str">
            <v>Póliza -90-</v>
          </cell>
        </row>
        <row r="692">
          <cell r="A692" t="str">
            <v>2102-1011</v>
          </cell>
          <cell r="B692" t="str">
            <v>SANCIONES ISAN</v>
          </cell>
          <cell r="C692">
            <v>0</v>
          </cell>
          <cell r="E692" t="str">
            <v>Póliza -90-</v>
          </cell>
        </row>
        <row r="693">
          <cell r="A693" t="str">
            <v>2102-1012</v>
          </cell>
          <cell r="B693" t="str">
            <v>I.S.A.N. PAGOS PROVISIONALES</v>
          </cell>
          <cell r="C693">
            <v>0</v>
          </cell>
          <cell r="E693" t="str">
            <v>Póliza -90-</v>
          </cell>
        </row>
        <row r="694">
          <cell r="A694" t="str">
            <v>2102-1013</v>
          </cell>
          <cell r="B694" t="str">
            <v>ACTUALIZACION DE I.S.A.N.</v>
          </cell>
          <cell r="C694">
            <v>0</v>
          </cell>
          <cell r="E694" t="str">
            <v>Póliza -90-</v>
          </cell>
        </row>
        <row r="695">
          <cell r="A695" t="str">
            <v>2102-1014</v>
          </cell>
          <cell r="B695" t="str">
            <v>DEVOLUCION IMP. SOBRE AUTOMOVILES NUEVOS</v>
          </cell>
          <cell r="C695">
            <v>0</v>
          </cell>
          <cell r="E695" t="str">
            <v>Póliza -90-</v>
          </cell>
        </row>
        <row r="696">
          <cell r="A696" t="str">
            <v>2102-1015</v>
          </cell>
          <cell r="B696" t="str">
            <v>ACT.E INT'S.POR DEV.IMP.S/AUTOMOV.NVOS.</v>
          </cell>
          <cell r="C696">
            <v>0</v>
          </cell>
          <cell r="E696" t="str">
            <v>Póliza -90-</v>
          </cell>
        </row>
        <row r="697">
          <cell r="A697" t="str">
            <v>2102-1016</v>
          </cell>
          <cell r="B697" t="str">
            <v>IMPUESTO S/TENENCIA O USO DE VEHICULOS</v>
          </cell>
          <cell r="C697">
            <v>8060300.2800000003</v>
          </cell>
          <cell r="E697" t="str">
            <v>Póliza -90-</v>
          </cell>
        </row>
        <row r="698">
          <cell r="A698" t="str">
            <v>2102-1017</v>
          </cell>
          <cell r="B698" t="str">
            <v>IMPUESTO S/TENENCIA, MOTOCICLETAS</v>
          </cell>
          <cell r="C698">
            <v>78015</v>
          </cell>
          <cell r="E698" t="str">
            <v>Póliza -90-</v>
          </cell>
        </row>
        <row r="699">
          <cell r="A699" t="str">
            <v>2102-1018</v>
          </cell>
          <cell r="B699" t="str">
            <v>RECARGOS Y ACT DE IMP S/TENENCIA DE VEH</v>
          </cell>
          <cell r="C699">
            <v>123595.88</v>
          </cell>
          <cell r="E699" t="str">
            <v>Póliza -90-</v>
          </cell>
        </row>
        <row r="700">
          <cell r="A700" t="str">
            <v>2102-1019</v>
          </cell>
          <cell r="B700" t="str">
            <v>RECARGOS Y ACT DE IMP S/TEN DE MOTOS</v>
          </cell>
          <cell r="C700">
            <v>4998</v>
          </cell>
          <cell r="E700" t="str">
            <v>Póliza -90-</v>
          </cell>
        </row>
        <row r="701">
          <cell r="A701" t="str">
            <v>2102-1020</v>
          </cell>
          <cell r="B701" t="str">
            <v>DEVOLUCION IMPUESTOS SOBRE TENENCIA</v>
          </cell>
          <cell r="C701">
            <v>0</v>
          </cell>
          <cell r="E701" t="str">
            <v>Póliza -90-</v>
          </cell>
        </row>
        <row r="702">
          <cell r="A702" t="str">
            <v>2102-1021</v>
          </cell>
          <cell r="B702" t="str">
            <v>ACT.E INTS.POR DEV.IMP.S/TENENCIA</v>
          </cell>
          <cell r="C702">
            <v>0</v>
          </cell>
          <cell r="E702" t="str">
            <v>Póliza -90-</v>
          </cell>
        </row>
        <row r="703">
          <cell r="A703" t="str">
            <v>2102-1022</v>
          </cell>
          <cell r="B703" t="str">
            <v>ACREDITAMENTO DEL IMP.S/TENENCIA AR.15-D</v>
          </cell>
          <cell r="C703">
            <v>0</v>
          </cell>
          <cell r="E703" t="str">
            <v>Póliza -90-</v>
          </cell>
        </row>
        <row r="704">
          <cell r="A704" t="str">
            <v>2102-1023</v>
          </cell>
          <cell r="B704" t="str">
            <v>GASTOS DE EJECUCION ISAN</v>
          </cell>
          <cell r="C704">
            <v>0</v>
          </cell>
          <cell r="E704" t="str">
            <v>Póliza -90-</v>
          </cell>
        </row>
        <row r="705">
          <cell r="A705" t="str">
            <v>2102-1024</v>
          </cell>
          <cell r="B705" t="str">
            <v>GASTOS DE EJECUCION IMP. SOBRE TENENCIA</v>
          </cell>
          <cell r="C705">
            <v>90</v>
          </cell>
          <cell r="E705" t="str">
            <v>Póliza -90-</v>
          </cell>
        </row>
        <row r="706">
          <cell r="A706" t="str">
            <v>2102-1025</v>
          </cell>
          <cell r="B706" t="str">
            <v>MULTAS IMP S/TENENCIA CTRL.DE OBLIG 100%</v>
          </cell>
          <cell r="C706">
            <v>3654</v>
          </cell>
          <cell r="E706" t="str">
            <v>Póliza -90-</v>
          </cell>
        </row>
        <row r="707">
          <cell r="A707" t="str">
            <v>2102-1026</v>
          </cell>
          <cell r="B707" t="str">
            <v>HONORARIOS EJEC.POR CONTROL VEHICULAR</v>
          </cell>
          <cell r="C707">
            <v>240</v>
          </cell>
          <cell r="E707" t="str">
            <v>Póliza -90-</v>
          </cell>
        </row>
        <row r="708">
          <cell r="A708" t="str">
            <v>2102-1027</v>
          </cell>
          <cell r="B708" t="str">
            <v>HONORARIOS EJEC. ISAN</v>
          </cell>
          <cell r="C708">
            <v>0</v>
          </cell>
          <cell r="E708" t="str">
            <v>Póliza -90-</v>
          </cell>
        </row>
        <row r="709">
          <cell r="A709" t="str">
            <v>2102-1028</v>
          </cell>
          <cell r="B709" t="str">
            <v>90% INFRACC. TRANSITO AREA METROPOLITANA</v>
          </cell>
          <cell r="C709">
            <v>468249.1</v>
          </cell>
          <cell r="E709" t="str">
            <v>Póliza -90-</v>
          </cell>
        </row>
        <row r="710">
          <cell r="A710" t="str">
            <v>1201-0026</v>
          </cell>
          <cell r="B710" t="str">
            <v>IMP.SOBRE TRANS.DE PROP.DE VEH.AUT.USADO</v>
          </cell>
          <cell r="D710">
            <v>973562.4</v>
          </cell>
          <cell r="E710" t="str">
            <v>Póliza -90-</v>
          </cell>
        </row>
        <row r="711">
          <cell r="A711" t="str">
            <v>1201-0027</v>
          </cell>
          <cell r="B711" t="str">
            <v>IMP.DE TRANSM.POR REQUERIMIENTO</v>
          </cell>
          <cell r="D711">
            <v>0</v>
          </cell>
          <cell r="E711" t="str">
            <v>Póliza -90-</v>
          </cell>
        </row>
        <row r="712">
          <cell r="A712" t="str">
            <v>1201-0028</v>
          </cell>
          <cell r="B712" t="str">
            <v>ACT.E INTS.POR DEV.IMP.S/TRANS.VEH.USADO</v>
          </cell>
          <cell r="D712">
            <v>0</v>
          </cell>
          <cell r="E712" t="str">
            <v>Póliza -90-</v>
          </cell>
        </row>
        <row r="713">
          <cell r="A713" t="str">
            <v>1201-0029</v>
          </cell>
          <cell r="B713" t="str">
            <v>DEV.IMP.S/TRANS.PROP.VEH.USADOS</v>
          </cell>
          <cell r="D713">
            <v>0</v>
          </cell>
          <cell r="E713" t="str">
            <v>Póliza -90-</v>
          </cell>
        </row>
        <row r="714">
          <cell r="A714" t="str">
            <v>1201-0030</v>
          </cell>
          <cell r="B714" t="str">
            <v>MULTA IMP. P/LA AGENCIA EST.DE TRANSP.</v>
          </cell>
          <cell r="D714">
            <v>32523</v>
          </cell>
          <cell r="E714" t="str">
            <v>Póliza -90-</v>
          </cell>
        </row>
        <row r="715">
          <cell r="A715" t="str">
            <v>1201-0031</v>
          </cell>
          <cell r="B715" t="str">
            <v>MULTAS DEL IMP.DE TRANSMISION</v>
          </cell>
          <cell r="D715">
            <v>0</v>
          </cell>
          <cell r="E715" t="str">
            <v>Póliza -90-</v>
          </cell>
        </row>
        <row r="716">
          <cell r="A716" t="str">
            <v>1201-0032</v>
          </cell>
          <cell r="B716" t="str">
            <v>RECARGOS DE IMP.DE TRANSMISION</v>
          </cell>
          <cell r="D716">
            <v>0</v>
          </cell>
          <cell r="E716" t="str">
            <v>Póliza -90-</v>
          </cell>
        </row>
        <row r="717">
          <cell r="A717" t="str">
            <v>1201-0033</v>
          </cell>
          <cell r="B717" t="str">
            <v>GASTOS DE EJEC.TRANS.VEH.MOTOR</v>
          </cell>
          <cell r="D717">
            <v>0</v>
          </cell>
          <cell r="E717" t="str">
            <v>Póliza -90-</v>
          </cell>
        </row>
        <row r="718">
          <cell r="A718" t="str">
            <v>1201-0034</v>
          </cell>
          <cell r="B718" t="str">
            <v>INCENTIVOS POR ISAN</v>
          </cell>
          <cell r="D718">
            <v>0</v>
          </cell>
          <cell r="E718" t="str">
            <v>Póliza -90-</v>
          </cell>
        </row>
        <row r="719">
          <cell r="A719" t="str">
            <v>1201-0035</v>
          </cell>
          <cell r="B719" t="str">
            <v>RECARGOS DE I.S.A.N.</v>
          </cell>
          <cell r="D719">
            <v>0</v>
          </cell>
          <cell r="E719" t="str">
            <v>Póliza -90-</v>
          </cell>
        </row>
        <row r="720">
          <cell r="A720" t="str">
            <v>1201-0036</v>
          </cell>
          <cell r="B720" t="str">
            <v>SANCIONES ISAN</v>
          </cell>
          <cell r="D720">
            <v>0</v>
          </cell>
          <cell r="E720" t="str">
            <v>Póliza -90-</v>
          </cell>
        </row>
        <row r="721">
          <cell r="A721" t="str">
            <v>1201-0037</v>
          </cell>
          <cell r="B721" t="str">
            <v>I.S.A.N. PAGOS PROVISIONALES</v>
          </cell>
          <cell r="D721">
            <v>0</v>
          </cell>
          <cell r="E721" t="str">
            <v>Póliza -90-</v>
          </cell>
        </row>
        <row r="722">
          <cell r="A722" t="str">
            <v>1201-0038</v>
          </cell>
          <cell r="B722" t="str">
            <v>ACTUALIZACION DE I.S.A.N.</v>
          </cell>
          <cell r="D722">
            <v>0</v>
          </cell>
          <cell r="E722" t="str">
            <v>Póliza -90-</v>
          </cell>
        </row>
        <row r="723">
          <cell r="A723" t="str">
            <v>1201-0039</v>
          </cell>
          <cell r="B723" t="str">
            <v>DEVOLUCION IMP. SOBRE AUTOMOVILES NUEVOS</v>
          </cell>
          <cell r="D723">
            <v>0</v>
          </cell>
          <cell r="E723" t="str">
            <v>Póliza -90-</v>
          </cell>
        </row>
        <row r="724">
          <cell r="A724" t="str">
            <v>1201-0040</v>
          </cell>
          <cell r="B724" t="str">
            <v>ACT.E INT'S.POR DEV.IMP.S/AUTOMOV.NVOS.</v>
          </cell>
          <cell r="D724">
            <v>0</v>
          </cell>
          <cell r="E724" t="str">
            <v>Póliza -90-</v>
          </cell>
        </row>
        <row r="725">
          <cell r="A725" t="str">
            <v>1201-0041</v>
          </cell>
          <cell r="B725" t="str">
            <v>IMPUESTO S/TENENCIA O USO DE VEHICULOS</v>
          </cell>
          <cell r="D725">
            <v>8060300.2800000003</v>
          </cell>
          <cell r="E725" t="str">
            <v>Póliza -90-</v>
          </cell>
        </row>
        <row r="726">
          <cell r="A726" t="str">
            <v>1201-0042</v>
          </cell>
          <cell r="B726" t="str">
            <v>IMPUESTO S/TENENCIA, MOTOCICLETAS</v>
          </cell>
          <cell r="D726">
            <v>78015</v>
          </cell>
          <cell r="E726" t="str">
            <v>Póliza -90-</v>
          </cell>
        </row>
        <row r="727">
          <cell r="A727" t="str">
            <v>1201-0043</v>
          </cell>
          <cell r="B727" t="str">
            <v>RECARGOS Y ACT DE IMP S/TENENCIA DE VEH</v>
          </cell>
          <cell r="D727">
            <v>123595.88</v>
          </cell>
          <cell r="E727" t="str">
            <v>Póliza -90-</v>
          </cell>
        </row>
        <row r="728">
          <cell r="A728" t="str">
            <v>1201-0044</v>
          </cell>
          <cell r="B728" t="str">
            <v>RECARGOS Y ACT DE IMP S/TEN DE MOTOS</v>
          </cell>
          <cell r="D728">
            <v>4998</v>
          </cell>
          <cell r="E728" t="str">
            <v>Póliza -90-</v>
          </cell>
        </row>
        <row r="729">
          <cell r="A729" t="str">
            <v>1201-0045</v>
          </cell>
          <cell r="B729" t="str">
            <v>DEVOLUCION IMPUESTOS SOBRE TENENCIA</v>
          </cell>
          <cell r="D729">
            <v>0</v>
          </cell>
          <cell r="E729" t="str">
            <v>Póliza -90-</v>
          </cell>
        </row>
        <row r="730">
          <cell r="A730" t="str">
            <v>1201-0046</v>
          </cell>
          <cell r="B730" t="str">
            <v>ACT.E INTS.POR DEV.IMP.S/TENENCIA</v>
          </cell>
          <cell r="D730">
            <v>0</v>
          </cell>
          <cell r="E730" t="str">
            <v>Póliza -90-</v>
          </cell>
        </row>
        <row r="731">
          <cell r="A731" t="str">
            <v>1201-0047</v>
          </cell>
          <cell r="B731" t="str">
            <v>ACREDITAMENTO DEL IMP.S/TENENCIA AR.15-D</v>
          </cell>
          <cell r="D731">
            <v>0</v>
          </cell>
          <cell r="E731" t="str">
            <v>Póliza -90-</v>
          </cell>
        </row>
        <row r="732">
          <cell r="A732" t="str">
            <v>1201-0048</v>
          </cell>
          <cell r="B732" t="str">
            <v>GASTOS DE EJECUCION ISAN</v>
          </cell>
          <cell r="D732">
            <v>0</v>
          </cell>
          <cell r="E732" t="str">
            <v>Póliza -90-</v>
          </cell>
        </row>
        <row r="733">
          <cell r="A733" t="str">
            <v>1201-0049</v>
          </cell>
          <cell r="B733" t="str">
            <v>GASTOS DE EJECUCION IMP. SOBRE TENENCIA</v>
          </cell>
          <cell r="D733">
            <v>90</v>
          </cell>
          <cell r="E733" t="str">
            <v>Póliza -90-</v>
          </cell>
        </row>
        <row r="734">
          <cell r="A734" t="str">
            <v>1201-0050</v>
          </cell>
          <cell r="B734" t="str">
            <v>MULTAS IMP S/TENENCIA CTRL.DE OBLIG 100%</v>
          </cell>
          <cell r="D734">
            <v>3654</v>
          </cell>
          <cell r="E734" t="str">
            <v>Póliza -90-</v>
          </cell>
        </row>
        <row r="735">
          <cell r="A735" t="str">
            <v>1201-0051</v>
          </cell>
          <cell r="B735" t="str">
            <v>HONORARIOS EJEC.POR CONTROL VEHICULAR</v>
          </cell>
          <cell r="D735">
            <v>240</v>
          </cell>
          <cell r="E735" t="str">
            <v>Póliza -90-</v>
          </cell>
        </row>
        <row r="736">
          <cell r="A736" t="str">
            <v>1201-0052</v>
          </cell>
          <cell r="B736" t="str">
            <v>HONORARIOS EJEC. ISAN</v>
          </cell>
          <cell r="D736">
            <v>0</v>
          </cell>
          <cell r="E736" t="str">
            <v>Póliza -90-</v>
          </cell>
        </row>
        <row r="737">
          <cell r="A737" t="str">
            <v>1201-0053</v>
          </cell>
          <cell r="B737" t="str">
            <v>90% INFRACC. TRANSITO AREA METROPOLITANA</v>
          </cell>
          <cell r="D737">
            <v>468249.1</v>
          </cell>
          <cell r="E737" t="str">
            <v>Póliza -90-</v>
          </cell>
        </row>
        <row r="739">
          <cell r="C739">
            <v>9745227.6600000001</v>
          </cell>
          <cell r="D739">
            <v>9745227.6600000001</v>
          </cell>
        </row>
        <row r="741">
          <cell r="A741" t="str">
            <v>RECLASIFICACION DE LOS INGRESOS EN ADMON.</v>
          </cell>
        </row>
        <row r="743">
          <cell r="D743" t="str">
            <v>Póliza -90-</v>
          </cell>
        </row>
        <row r="745">
          <cell r="A745" t="str">
            <v>de Cuenta</v>
          </cell>
          <cell r="C745" t="str">
            <v>Cargo</v>
          </cell>
          <cell r="D745" t="str">
            <v>Crédito</v>
          </cell>
        </row>
        <row r="746">
          <cell r="A746" t="str">
            <v>1201-0001</v>
          </cell>
          <cell r="B746" t="str">
            <v>DERECHOS DE CONTROL VEHICULAR PTE. AÑO</v>
          </cell>
          <cell r="C746">
            <v>4577181</v>
          </cell>
          <cell r="E746" t="str">
            <v>Póliza -91-</v>
          </cell>
        </row>
        <row r="747">
          <cell r="A747" t="str">
            <v>1201-0002</v>
          </cell>
          <cell r="B747" t="str">
            <v>DERECHOS DE CONTROL VEHICULAR REZAGOS</v>
          </cell>
          <cell r="C747">
            <v>355245.48</v>
          </cell>
          <cell r="E747" t="str">
            <v>Póliza -91-</v>
          </cell>
        </row>
        <row r="748">
          <cell r="A748" t="str">
            <v>1201-0003</v>
          </cell>
          <cell r="B748" t="str">
            <v>DEV. CONTROL VEHICULAR</v>
          </cell>
          <cell r="C748">
            <v>0</v>
          </cell>
          <cell r="E748" t="str">
            <v>Póliza -91-</v>
          </cell>
        </row>
        <row r="749">
          <cell r="A749" t="str">
            <v>1201-0004</v>
          </cell>
          <cell r="B749" t="str">
            <v>SUBSIDIO 10% Y 5%</v>
          </cell>
          <cell r="D749">
            <v>93425</v>
          </cell>
          <cell r="E749" t="str">
            <v>Póliza -91-</v>
          </cell>
        </row>
        <row r="750">
          <cell r="A750" t="str">
            <v>1201-0005</v>
          </cell>
          <cell r="B750" t="str">
            <v>SUBSIDIO ANTIGÜEDAD 5 AÑOS</v>
          </cell>
          <cell r="D750">
            <v>864705</v>
          </cell>
          <cell r="E750" t="str">
            <v>Póliza -91-</v>
          </cell>
        </row>
        <row r="751">
          <cell r="A751" t="str">
            <v>1201-0006</v>
          </cell>
          <cell r="B751" t="str">
            <v>SUBSIDIO ANTIGÜEDAD 10 AÑOS</v>
          </cell>
          <cell r="D751">
            <v>213344</v>
          </cell>
          <cell r="E751" t="str">
            <v>Póliza -91-</v>
          </cell>
        </row>
        <row r="752">
          <cell r="A752" t="str">
            <v>1201-0007</v>
          </cell>
          <cell r="B752" t="str">
            <v>SUBSIDIO DERECHOS CONTROL VEHICULAR</v>
          </cell>
          <cell r="C752">
            <v>0</v>
          </cell>
          <cell r="E752" t="str">
            <v>Póliza -91-</v>
          </cell>
        </row>
        <row r="753">
          <cell r="A753" t="str">
            <v>1201-0008</v>
          </cell>
          <cell r="B753" t="str">
            <v>SUB MAT.DE CONT.VEH.A PERS.MAYORES 65 AÑOS</v>
          </cell>
          <cell r="D753">
            <v>3285</v>
          </cell>
          <cell r="E753" t="str">
            <v>Póliza -91-</v>
          </cell>
        </row>
        <row r="754">
          <cell r="A754" t="str">
            <v>1201-0009</v>
          </cell>
          <cell r="B754" t="str">
            <v>EXP.DE CERTIFICADOS DE CONTROL VEHICULAR</v>
          </cell>
          <cell r="C754">
            <v>10434</v>
          </cell>
          <cell r="E754" t="str">
            <v>Póliza -91-</v>
          </cell>
        </row>
        <row r="755">
          <cell r="A755" t="str">
            <v>1201-0010</v>
          </cell>
          <cell r="B755" t="str">
            <v>EXP.DE CERT.DE CTRL.VEH.OTROS ESTADOS</v>
          </cell>
          <cell r="C755">
            <v>7182</v>
          </cell>
          <cell r="E755" t="str">
            <v>Póliza -91-</v>
          </cell>
        </row>
        <row r="756">
          <cell r="A756" t="str">
            <v>1201-0011</v>
          </cell>
          <cell r="B756" t="str">
            <v>EXP.DE CERT.DE DOC.DE CTRL.VEHICULAR</v>
          </cell>
          <cell r="C756">
            <v>282</v>
          </cell>
          <cell r="E756" t="str">
            <v>Póliza -91-</v>
          </cell>
        </row>
        <row r="757">
          <cell r="A757" t="str">
            <v>1201-0012</v>
          </cell>
          <cell r="B757" t="str">
            <v>PLACAS DE CIRCULACION VEHICULAR</v>
          </cell>
          <cell r="C757">
            <v>393383</v>
          </cell>
          <cell r="E757" t="str">
            <v>Póliza -91-</v>
          </cell>
        </row>
        <row r="758">
          <cell r="A758" t="str">
            <v>1201-0013</v>
          </cell>
          <cell r="B758" t="str">
            <v>LICENCIAS DE MANEJAR</v>
          </cell>
          <cell r="C758">
            <v>534304</v>
          </cell>
          <cell r="E758" t="str">
            <v>Póliza -91-</v>
          </cell>
        </row>
        <row r="759">
          <cell r="A759" t="str">
            <v>1201-0014</v>
          </cell>
          <cell r="B759" t="str">
            <v>EXP.DE CERT.DE LICENCIAS DE CONDUCIR</v>
          </cell>
          <cell r="C759">
            <v>564</v>
          </cell>
          <cell r="E759" t="str">
            <v>Póliza -91-</v>
          </cell>
        </row>
        <row r="760">
          <cell r="A760" t="str">
            <v>1201-0015</v>
          </cell>
          <cell r="B760" t="str">
            <v>DUPLICADOS DE LICENCIAS</v>
          </cell>
          <cell r="C760">
            <v>10384</v>
          </cell>
          <cell r="E760" t="str">
            <v>Póliza -91-</v>
          </cell>
        </row>
        <row r="761">
          <cell r="A761" t="str">
            <v>1201-0016</v>
          </cell>
          <cell r="B761" t="str">
            <v>DUPLICADOS DE TARJETAS DE CIRCULACION</v>
          </cell>
          <cell r="C761">
            <v>2632</v>
          </cell>
          <cell r="E761" t="str">
            <v>Póliza -91-</v>
          </cell>
        </row>
        <row r="762">
          <cell r="A762" t="str">
            <v>1201-0017</v>
          </cell>
          <cell r="B762" t="str">
            <v>BAJAS DE VEHICULOS DE MOTOR</v>
          </cell>
          <cell r="C762">
            <v>25993</v>
          </cell>
          <cell r="E762" t="str">
            <v>Póliza -91-</v>
          </cell>
        </row>
        <row r="763">
          <cell r="A763" t="str">
            <v>1201-0018</v>
          </cell>
          <cell r="B763" t="str">
            <v>SUBSIDIO LAMINAS CONTROL VEHICULAR</v>
          </cell>
          <cell r="C763">
            <v>0</v>
          </cell>
          <cell r="E763" t="str">
            <v>Póliza -91-</v>
          </cell>
        </row>
        <row r="764">
          <cell r="A764" t="str">
            <v>1201-0019</v>
          </cell>
          <cell r="B764" t="str">
            <v>SUBSIDIOS LICENCIAS DE MANEJO</v>
          </cell>
          <cell r="C764">
            <v>0</v>
          </cell>
          <cell r="E764" t="str">
            <v>Póliza -91-</v>
          </cell>
        </row>
        <row r="765">
          <cell r="A765" t="str">
            <v>1201-0020</v>
          </cell>
          <cell r="B765" t="str">
            <v>MULTAS DE CONTROL VEHICULAR</v>
          </cell>
          <cell r="C765">
            <v>0</v>
          </cell>
          <cell r="E765" t="str">
            <v>Póliza -91-</v>
          </cell>
        </row>
        <row r="766">
          <cell r="A766" t="str">
            <v>1201-0021</v>
          </cell>
          <cell r="B766" t="str">
            <v>INTERESES POR CONVENIO CONTROL VEHICULAR</v>
          </cell>
          <cell r="C766">
            <v>32397.68</v>
          </cell>
          <cell r="E766" t="str">
            <v>Póliza -91-</v>
          </cell>
        </row>
        <row r="767">
          <cell r="A767" t="str">
            <v>1201-0022</v>
          </cell>
          <cell r="B767" t="str">
            <v>SANCIONES POR CANJE DE PLACAS EXTEMP.</v>
          </cell>
          <cell r="C767">
            <v>22043</v>
          </cell>
          <cell r="E767" t="str">
            <v>Póliza -91-</v>
          </cell>
        </row>
        <row r="768">
          <cell r="A768" t="str">
            <v>1201-0023</v>
          </cell>
          <cell r="B768" t="str">
            <v>SAN.DE DER.DE CONTROL VEH.PTE.AÑO</v>
          </cell>
          <cell r="C768">
            <v>0</v>
          </cell>
          <cell r="E768" t="str">
            <v>Póliza -91-</v>
          </cell>
        </row>
        <row r="769">
          <cell r="A769" t="str">
            <v>1201-0024</v>
          </cell>
          <cell r="B769" t="str">
            <v>SAN.DE DER.CONTROL VEH. REZAGO</v>
          </cell>
          <cell r="C769">
            <v>96525.07</v>
          </cell>
          <cell r="E769" t="str">
            <v>Póliza -91-</v>
          </cell>
        </row>
        <row r="770">
          <cell r="A770" t="str">
            <v>1201-0025</v>
          </cell>
          <cell r="B770" t="str">
            <v>10% INFRACC.DE TRANSITO AREA MET.</v>
          </cell>
          <cell r="C770">
            <v>48686.57</v>
          </cell>
          <cell r="E770" t="str">
            <v>Póliza -91-</v>
          </cell>
        </row>
        <row r="771">
          <cell r="A771" t="str">
            <v>1201-0026</v>
          </cell>
          <cell r="B771" t="str">
            <v>IMP.SOBRE TRANS.DE PROP.DE VEH.AUT.USADO</v>
          </cell>
          <cell r="C771">
            <v>988754.85</v>
          </cell>
          <cell r="E771" t="str">
            <v>Póliza -91-</v>
          </cell>
        </row>
        <row r="772">
          <cell r="A772" t="str">
            <v>1201-0027</v>
          </cell>
          <cell r="B772" t="str">
            <v>IMP.DE TRANSM.POR REQUERIMIENTO</v>
          </cell>
          <cell r="C772">
            <v>0</v>
          </cell>
          <cell r="E772" t="str">
            <v>Póliza -91-</v>
          </cell>
        </row>
        <row r="773">
          <cell r="A773" t="str">
            <v>1201-0028</v>
          </cell>
          <cell r="B773" t="str">
            <v>ACT.E INTS.POR DEV.IMP.S/TRANS.VEH.USADO</v>
          </cell>
          <cell r="C773">
            <v>0</v>
          </cell>
          <cell r="E773" t="str">
            <v>Póliza -91-</v>
          </cell>
        </row>
        <row r="774">
          <cell r="A774" t="str">
            <v>1201-0029</v>
          </cell>
          <cell r="B774" t="str">
            <v>DEV.IMP.S/TRANS.PROP.VEH.USADOS</v>
          </cell>
          <cell r="C774">
            <v>0</v>
          </cell>
          <cell r="E774" t="str">
            <v>Póliza -91-</v>
          </cell>
        </row>
        <row r="775">
          <cell r="A775" t="str">
            <v>1201-0030</v>
          </cell>
          <cell r="B775" t="str">
            <v>MULTA IMP. P/LA AGENCIA EST.DE TRANSP.</v>
          </cell>
          <cell r="C775">
            <v>49446</v>
          </cell>
          <cell r="E775" t="str">
            <v>Póliza -91-</v>
          </cell>
        </row>
        <row r="776">
          <cell r="A776" t="str">
            <v>1201-0031</v>
          </cell>
          <cell r="B776" t="str">
            <v>MULTAS DEL IMP.DE TRANSMISION</v>
          </cell>
          <cell r="C776">
            <v>0</v>
          </cell>
          <cell r="E776" t="str">
            <v>Póliza -91-</v>
          </cell>
        </row>
        <row r="777">
          <cell r="A777" t="str">
            <v>1201-0032</v>
          </cell>
          <cell r="B777" t="str">
            <v>RECARGOS DE IMP.DE TRANSMISION</v>
          </cell>
          <cell r="C777">
            <v>0</v>
          </cell>
          <cell r="E777" t="str">
            <v>Póliza -91-</v>
          </cell>
        </row>
        <row r="778">
          <cell r="A778" t="str">
            <v>1201-0033</v>
          </cell>
          <cell r="B778" t="str">
            <v>GASTOS DE EJEC.TRANS.VEH.MOTOR</v>
          </cell>
          <cell r="C778">
            <v>0</v>
          </cell>
          <cell r="E778" t="str">
            <v>Póliza -91-</v>
          </cell>
        </row>
        <row r="779">
          <cell r="A779" t="str">
            <v>1201-0034</v>
          </cell>
          <cell r="B779" t="str">
            <v>INCENTIVOS POR ISAN</v>
          </cell>
          <cell r="C779">
            <v>0</v>
          </cell>
          <cell r="E779" t="str">
            <v>Póliza -91-</v>
          </cell>
        </row>
        <row r="780">
          <cell r="A780" t="str">
            <v>1201-0035</v>
          </cell>
          <cell r="B780" t="str">
            <v>RECARGOS DE I.S.A.N.</v>
          </cell>
          <cell r="C780">
            <v>0</v>
          </cell>
          <cell r="E780" t="str">
            <v>Póliza -91-</v>
          </cell>
        </row>
        <row r="781">
          <cell r="A781" t="str">
            <v>1201-0036</v>
          </cell>
          <cell r="B781" t="str">
            <v>SANCIONES ISAN</v>
          </cell>
          <cell r="C781">
            <v>0</v>
          </cell>
          <cell r="E781" t="str">
            <v>Póliza -91-</v>
          </cell>
        </row>
        <row r="782">
          <cell r="A782" t="str">
            <v>1201-0037</v>
          </cell>
          <cell r="B782" t="str">
            <v>I.S.A.N. PAGOS PROVISIONALES</v>
          </cell>
          <cell r="C782">
            <v>12524</v>
          </cell>
          <cell r="E782" t="str">
            <v>Póliza -91-</v>
          </cell>
        </row>
        <row r="783">
          <cell r="A783" t="str">
            <v>1201-0038</v>
          </cell>
          <cell r="B783" t="str">
            <v>ACTUALIZACION DE I.S.A.N.</v>
          </cell>
          <cell r="C783">
            <v>0</v>
          </cell>
          <cell r="E783" t="str">
            <v>Póliza -91-</v>
          </cell>
        </row>
        <row r="784">
          <cell r="A784" t="str">
            <v>1201-0039</v>
          </cell>
          <cell r="B784" t="str">
            <v>DEVOLUCION IMP. SOBRE AUTOMOVILES NUEVOS</v>
          </cell>
          <cell r="C784">
            <v>0</v>
          </cell>
          <cell r="E784" t="str">
            <v>Póliza -91-</v>
          </cell>
        </row>
        <row r="785">
          <cell r="A785" t="str">
            <v>1201-0040</v>
          </cell>
          <cell r="B785" t="str">
            <v>ACT.E INT'S.POR DEV.IMP.S/AUTOMOV.NVOS.</v>
          </cell>
          <cell r="C785">
            <v>0</v>
          </cell>
          <cell r="E785" t="str">
            <v>Póliza -91-</v>
          </cell>
        </row>
        <row r="786">
          <cell r="A786" t="str">
            <v>1201-0041</v>
          </cell>
          <cell r="B786" t="str">
            <v>IMPUESTO S/TENENCIA O USO DE VEHICULOS</v>
          </cell>
          <cell r="C786">
            <v>7204503.5</v>
          </cell>
          <cell r="E786" t="str">
            <v>Póliza -91-</v>
          </cell>
        </row>
        <row r="787">
          <cell r="A787" t="str">
            <v>1201-0042</v>
          </cell>
          <cell r="B787" t="str">
            <v>IMPUESTO S/TENENCIA, MOTOCICLETAS</v>
          </cell>
          <cell r="C787">
            <v>33746</v>
          </cell>
          <cell r="E787" t="str">
            <v>Póliza -91-</v>
          </cell>
        </row>
        <row r="788">
          <cell r="A788" t="str">
            <v>1201-0043</v>
          </cell>
          <cell r="B788" t="str">
            <v>RECARGOS Y ACT DE IMP S/TENENCIA DE VEH</v>
          </cell>
          <cell r="C788">
            <v>140910.85</v>
          </cell>
          <cell r="E788" t="str">
            <v>Póliza -91-</v>
          </cell>
        </row>
        <row r="789">
          <cell r="A789" t="str">
            <v>1201-0044</v>
          </cell>
          <cell r="B789" t="str">
            <v>RECARGOS Y ACT DE IMP S/TEN DE MOTOS</v>
          </cell>
          <cell r="C789">
            <v>1620</v>
          </cell>
          <cell r="E789" t="str">
            <v>Póliza -91-</v>
          </cell>
        </row>
        <row r="790">
          <cell r="A790" t="str">
            <v>1201-0045</v>
          </cell>
          <cell r="B790" t="str">
            <v>DEVOLUCION IMPUESTOS SOBRE TENENCIA</v>
          </cell>
          <cell r="C790">
            <v>0</v>
          </cell>
          <cell r="E790" t="str">
            <v>Póliza -91-</v>
          </cell>
        </row>
        <row r="791">
          <cell r="A791" t="str">
            <v>1201-0046</v>
          </cell>
          <cell r="B791" t="str">
            <v>ACT.E INTS.POR DEV.IMP.S/TENENCIA</v>
          </cell>
          <cell r="C791">
            <v>0</v>
          </cell>
          <cell r="E791" t="str">
            <v>Póliza -91-</v>
          </cell>
        </row>
        <row r="792">
          <cell r="A792" t="str">
            <v>1201-0047</v>
          </cell>
          <cell r="B792" t="str">
            <v>ACREDITAMENTO DEL IMP.S/TENENCIA AR.15-D</v>
          </cell>
          <cell r="C792">
            <v>0</v>
          </cell>
          <cell r="E792" t="str">
            <v>Póliza -91-</v>
          </cell>
        </row>
        <row r="793">
          <cell r="A793" t="str">
            <v>1201-0048</v>
          </cell>
          <cell r="B793" t="str">
            <v>GASTOS DE EJECUCION ISAN</v>
          </cell>
          <cell r="C793">
            <v>0</v>
          </cell>
          <cell r="E793" t="str">
            <v>Póliza -91-</v>
          </cell>
        </row>
        <row r="794">
          <cell r="A794" t="str">
            <v>1201-0049</v>
          </cell>
          <cell r="B794" t="str">
            <v>GASTOS DE EJECUCION IMP. SOBRE TENENCIA</v>
          </cell>
          <cell r="C794">
            <v>432</v>
          </cell>
          <cell r="E794" t="str">
            <v>Póliza -91-</v>
          </cell>
        </row>
        <row r="795">
          <cell r="A795" t="str">
            <v>1201-0050</v>
          </cell>
          <cell r="B795" t="str">
            <v>MULTAS IMP S/TENENCIA CTRL.DE OBLIG 100%</v>
          </cell>
          <cell r="C795">
            <v>1827</v>
          </cell>
          <cell r="E795" t="str">
            <v>Póliza -91-</v>
          </cell>
        </row>
        <row r="796">
          <cell r="A796" t="str">
            <v>1201-0051</v>
          </cell>
          <cell r="B796" t="str">
            <v>HONORARIOS EJEC.POR CONTROL VEHICULAR</v>
          </cell>
          <cell r="C796">
            <v>120</v>
          </cell>
          <cell r="E796" t="str">
            <v>Póliza -91-</v>
          </cell>
        </row>
        <row r="797">
          <cell r="A797" t="str">
            <v>1201-0052</v>
          </cell>
          <cell r="B797" t="str">
            <v>HONORARIOS EJEC. ISAN</v>
          </cell>
          <cell r="C797">
            <v>0</v>
          </cell>
          <cell r="E797" t="str">
            <v>Póliza -91-</v>
          </cell>
        </row>
        <row r="798">
          <cell r="A798" t="str">
            <v>1201-0053</v>
          </cell>
          <cell r="B798" t="str">
            <v>90% INFRACC. TRANSITO AREA METROPOLITANA</v>
          </cell>
          <cell r="C798">
            <v>438207.59</v>
          </cell>
          <cell r="E798" t="str">
            <v>Póliza -91-</v>
          </cell>
        </row>
        <row r="799">
          <cell r="A799" t="str">
            <v>4101-0001</v>
          </cell>
          <cell r="B799" t="str">
            <v>DERECHOS DE CONTROL VEHICULAR PTE. AÑO</v>
          </cell>
          <cell r="D799">
            <v>4577181</v>
          </cell>
          <cell r="E799" t="str">
            <v>Póliza -91-</v>
          </cell>
        </row>
        <row r="800">
          <cell r="A800" t="str">
            <v>4101-0002</v>
          </cell>
          <cell r="B800" t="str">
            <v>DERECHOS DE CONTROL VEHICULAR REZAGOS</v>
          </cell>
          <cell r="D800">
            <v>355245.48</v>
          </cell>
          <cell r="E800" t="str">
            <v>Póliza -91-</v>
          </cell>
        </row>
        <row r="801">
          <cell r="A801" t="str">
            <v>4101-0003</v>
          </cell>
          <cell r="B801" t="str">
            <v>DEV. CONTROL VEHICULAR</v>
          </cell>
          <cell r="D801">
            <v>0</v>
          </cell>
          <cell r="E801" t="str">
            <v>Póliza -91-</v>
          </cell>
        </row>
        <row r="802">
          <cell r="A802" t="str">
            <v>4101-0004</v>
          </cell>
          <cell r="B802" t="str">
            <v>SUBSIDIO 10% Y 5%</v>
          </cell>
          <cell r="C802">
            <v>93425</v>
          </cell>
          <cell r="E802" t="str">
            <v>Póliza -91-</v>
          </cell>
        </row>
        <row r="803">
          <cell r="A803" t="str">
            <v>4101-0005</v>
          </cell>
          <cell r="B803" t="str">
            <v>SUBSIDIO ANTIGÜEDAD 5 AÑOS</v>
          </cell>
          <cell r="C803">
            <v>864705</v>
          </cell>
          <cell r="E803" t="str">
            <v>Póliza -91-</v>
          </cell>
        </row>
        <row r="804">
          <cell r="A804" t="str">
            <v>4101-0006</v>
          </cell>
          <cell r="B804" t="str">
            <v>SUBSIDIO ANTIGÜEDAD 10 AÑOS</v>
          </cell>
          <cell r="C804">
            <v>213344</v>
          </cell>
          <cell r="E804" t="str">
            <v>Póliza -91-</v>
          </cell>
        </row>
        <row r="805">
          <cell r="A805" t="str">
            <v>4101-0007</v>
          </cell>
          <cell r="B805" t="str">
            <v>SUBSIDIO DERECHOS CONTROL VEHICULAR</v>
          </cell>
          <cell r="D805">
            <v>0</v>
          </cell>
          <cell r="E805" t="str">
            <v>Póliza -91-</v>
          </cell>
        </row>
        <row r="806">
          <cell r="A806" t="str">
            <v>4101-0008</v>
          </cell>
          <cell r="B806" t="str">
            <v>SUB MAT.DE CONT.VEH.A PERS.MAYORES 65 AÑOS</v>
          </cell>
          <cell r="C806">
            <v>3285</v>
          </cell>
          <cell r="E806" t="str">
            <v>Póliza -91-</v>
          </cell>
        </row>
        <row r="807">
          <cell r="A807" t="str">
            <v>4101-0009</v>
          </cell>
          <cell r="B807" t="str">
            <v>EXP.DE CERTIFICADOS DE CONTROL VEHICULAR</v>
          </cell>
          <cell r="D807">
            <v>10434</v>
          </cell>
          <cell r="E807" t="str">
            <v>Póliza -91-</v>
          </cell>
        </row>
        <row r="808">
          <cell r="A808" t="str">
            <v>4101-0010</v>
          </cell>
          <cell r="B808" t="str">
            <v>EXP.DE CERT.DE CTRL.VEH.OTROS ESTADOS</v>
          </cell>
          <cell r="D808">
            <v>7182</v>
          </cell>
          <cell r="E808" t="str">
            <v>Póliza -91-</v>
          </cell>
        </row>
        <row r="809">
          <cell r="A809" t="str">
            <v>4101-0011</v>
          </cell>
          <cell r="B809" t="str">
            <v>EXP.DE CERT.DE DOC.DE CTRL.VEHICULAR</v>
          </cell>
          <cell r="D809">
            <v>282</v>
          </cell>
          <cell r="E809" t="str">
            <v>Póliza -91-</v>
          </cell>
        </row>
        <row r="810">
          <cell r="A810" t="str">
            <v>4101-0012</v>
          </cell>
          <cell r="B810" t="str">
            <v>PLACAS DE CIRCULACION VEHICULAR</v>
          </cell>
          <cell r="D810">
            <v>393383</v>
          </cell>
          <cell r="E810" t="str">
            <v>Póliza -91-</v>
          </cell>
        </row>
        <row r="811">
          <cell r="A811" t="str">
            <v>4101-0013</v>
          </cell>
          <cell r="B811" t="str">
            <v>LICENCIAS DE MANEJAR</v>
          </cell>
          <cell r="D811">
            <v>534304</v>
          </cell>
          <cell r="E811" t="str">
            <v>Póliza -91-</v>
          </cell>
        </row>
        <row r="812">
          <cell r="A812" t="str">
            <v>4101-0014</v>
          </cell>
          <cell r="B812" t="str">
            <v>EXP.DE CERT.DE LICENCIAS DE CONDUCIR</v>
          </cell>
          <cell r="D812">
            <v>564</v>
          </cell>
          <cell r="E812" t="str">
            <v>Póliza -91-</v>
          </cell>
        </row>
        <row r="813">
          <cell r="A813" t="str">
            <v>4101-0015</v>
          </cell>
          <cell r="B813" t="str">
            <v>DUPLICADOS DE LICENCIAS</v>
          </cell>
          <cell r="D813">
            <v>10384</v>
          </cell>
          <cell r="E813" t="str">
            <v>Póliza -91-</v>
          </cell>
        </row>
        <row r="814">
          <cell r="A814" t="str">
            <v>4101-0016</v>
          </cell>
          <cell r="B814" t="str">
            <v>DUPLICADOS DE TARJETAS DE CIRCULACION</v>
          </cell>
          <cell r="D814">
            <v>2632</v>
          </cell>
          <cell r="E814" t="str">
            <v>Póliza -91-</v>
          </cell>
        </row>
        <row r="815">
          <cell r="A815" t="str">
            <v>4101-0017</v>
          </cell>
          <cell r="B815" t="str">
            <v>BAJAS DE VEHICULOS DE MOTOR</v>
          </cell>
          <cell r="D815">
            <v>25993</v>
          </cell>
          <cell r="E815" t="str">
            <v>Póliza -91-</v>
          </cell>
        </row>
        <row r="816">
          <cell r="A816" t="str">
            <v>4101-0018</v>
          </cell>
          <cell r="B816" t="str">
            <v>SUBSIDIO LAMINAS CONTROL VEHICULAR</v>
          </cell>
          <cell r="D816">
            <v>0</v>
          </cell>
          <cell r="E816" t="str">
            <v>Póliza -91-</v>
          </cell>
        </row>
        <row r="817">
          <cell r="A817" t="str">
            <v>4101-0019</v>
          </cell>
          <cell r="B817" t="str">
            <v>SUBSIDIOS LICENCIAS DE MANEJO</v>
          </cell>
          <cell r="D817">
            <v>0</v>
          </cell>
          <cell r="E817" t="str">
            <v>Póliza -91-</v>
          </cell>
        </row>
        <row r="818">
          <cell r="A818" t="str">
            <v>4101-0020</v>
          </cell>
          <cell r="B818" t="str">
            <v>MULTAS DE CONTROL VEHICULAR</v>
          </cell>
          <cell r="D818">
            <v>0</v>
          </cell>
          <cell r="E818" t="str">
            <v>Póliza -91-</v>
          </cell>
        </row>
        <row r="819">
          <cell r="A819" t="str">
            <v>4101-0021</v>
          </cell>
          <cell r="B819" t="str">
            <v>INTERESES POR CONVENIO CONTROL VEHICULAR</v>
          </cell>
          <cell r="D819">
            <v>32397.68</v>
          </cell>
          <cell r="E819" t="str">
            <v>Póliza -91-</v>
          </cell>
        </row>
        <row r="820">
          <cell r="A820" t="str">
            <v>4101-0022</v>
          </cell>
          <cell r="B820" t="str">
            <v>SANCIONES POR CANJE DE PLACAS EXTEMP.</v>
          </cell>
          <cell r="D820">
            <v>22043</v>
          </cell>
          <cell r="E820" t="str">
            <v>Póliza -91-</v>
          </cell>
        </row>
        <row r="821">
          <cell r="A821" t="str">
            <v>4101-0023</v>
          </cell>
          <cell r="B821" t="str">
            <v>SAN.DE DER.DE CONTROL VEH.PTE.AÑO</v>
          </cell>
          <cell r="D821">
            <v>0</v>
          </cell>
          <cell r="E821" t="str">
            <v>Póliza -91-</v>
          </cell>
        </row>
        <row r="822">
          <cell r="A822" t="str">
            <v>4101-0024</v>
          </cell>
          <cell r="B822" t="str">
            <v>SAN.DE DER.CONTROL VEH. REZAGO</v>
          </cell>
          <cell r="D822">
            <v>96525.07</v>
          </cell>
          <cell r="E822" t="str">
            <v>Póliza -91-</v>
          </cell>
        </row>
        <row r="823">
          <cell r="A823" t="str">
            <v>4101-0025</v>
          </cell>
          <cell r="B823" t="str">
            <v>10% INFRACC.DE TRANSITO AREA MET.</v>
          </cell>
          <cell r="D823">
            <v>48686.57</v>
          </cell>
          <cell r="E823" t="str">
            <v>Póliza -91-</v>
          </cell>
        </row>
        <row r="824">
          <cell r="A824" t="str">
            <v>2102-1001</v>
          </cell>
          <cell r="B824" t="str">
            <v>IMP.SOBRE TRANS.DE PROP.DE VEH.AUT.USADO</v>
          </cell>
          <cell r="D824">
            <v>988754.85</v>
          </cell>
          <cell r="E824" t="str">
            <v>Póliza -91-</v>
          </cell>
        </row>
        <row r="825">
          <cell r="A825" t="str">
            <v>2102-1002</v>
          </cell>
          <cell r="B825" t="str">
            <v>IMP.DE TRANSM.POR REQUERIMIENTO</v>
          </cell>
          <cell r="D825">
            <v>0</v>
          </cell>
          <cell r="E825" t="str">
            <v>Póliza -91-</v>
          </cell>
        </row>
        <row r="826">
          <cell r="A826" t="str">
            <v>2102-1003</v>
          </cell>
          <cell r="B826" t="str">
            <v>ACT.E INTS.POR DEV.IMP.S/TRANS.VEH.USADO</v>
          </cell>
          <cell r="D826">
            <v>0</v>
          </cell>
          <cell r="E826" t="str">
            <v>Póliza -91-</v>
          </cell>
        </row>
        <row r="827">
          <cell r="A827" t="str">
            <v>2102-1004</v>
          </cell>
          <cell r="B827" t="str">
            <v>DEV.IMP.S/TRANS.PROP.VEH.USADOS</v>
          </cell>
          <cell r="D827">
            <v>0</v>
          </cell>
          <cell r="E827" t="str">
            <v>Póliza -91-</v>
          </cell>
        </row>
        <row r="828">
          <cell r="A828" t="str">
            <v>2102-1005</v>
          </cell>
          <cell r="B828" t="str">
            <v>MULTA IMP. P/LA AGENCIA EST.DE TRANSP.</v>
          </cell>
          <cell r="D828">
            <v>49446</v>
          </cell>
          <cell r="E828" t="str">
            <v>Póliza -91-</v>
          </cell>
        </row>
        <row r="829">
          <cell r="A829" t="str">
            <v>2102-1006</v>
          </cell>
          <cell r="B829" t="str">
            <v>MULTAS DEL IMP.DE TRANSMISION</v>
          </cell>
          <cell r="D829">
            <v>0</v>
          </cell>
          <cell r="E829" t="str">
            <v>Póliza -91-</v>
          </cell>
        </row>
        <row r="830">
          <cell r="A830" t="str">
            <v>2102-1007</v>
          </cell>
          <cell r="B830" t="str">
            <v>RECARGOS DE IMP.DE TRANSMISION</v>
          </cell>
          <cell r="D830">
            <v>0</v>
          </cell>
          <cell r="E830" t="str">
            <v>Póliza -91-</v>
          </cell>
        </row>
        <row r="831">
          <cell r="A831" t="str">
            <v>2102-1008</v>
          </cell>
          <cell r="B831" t="str">
            <v>GASTOS DE EJEC.TRANS.VEH.MOTOR</v>
          </cell>
          <cell r="D831">
            <v>0</v>
          </cell>
          <cell r="E831" t="str">
            <v>Póliza -91-</v>
          </cell>
        </row>
        <row r="832">
          <cell r="A832" t="str">
            <v>2102-1009</v>
          </cell>
          <cell r="B832" t="str">
            <v>INCENTIVOS POR ISAN</v>
          </cell>
          <cell r="D832">
            <v>0</v>
          </cell>
          <cell r="E832" t="str">
            <v>Póliza -91-</v>
          </cell>
        </row>
        <row r="833">
          <cell r="A833" t="str">
            <v>2102-1010</v>
          </cell>
          <cell r="B833" t="str">
            <v>RECARGOS DE I.S.A.N.</v>
          </cell>
          <cell r="D833">
            <v>0</v>
          </cell>
          <cell r="E833" t="str">
            <v>Póliza -91-</v>
          </cell>
        </row>
        <row r="834">
          <cell r="A834" t="str">
            <v>2102-1011</v>
          </cell>
          <cell r="B834" t="str">
            <v>SANCIONES ISAN</v>
          </cell>
          <cell r="D834">
            <v>0</v>
          </cell>
          <cell r="E834" t="str">
            <v>Póliza -91-</v>
          </cell>
        </row>
        <row r="835">
          <cell r="A835" t="str">
            <v>2102-1012</v>
          </cell>
          <cell r="B835" t="str">
            <v>I.S.A.N. PAGOS PROVISIONALES</v>
          </cell>
          <cell r="D835">
            <v>12524</v>
          </cell>
          <cell r="E835" t="str">
            <v>Póliza -91-</v>
          </cell>
        </row>
        <row r="836">
          <cell r="A836" t="str">
            <v>2102-1013</v>
          </cell>
          <cell r="B836" t="str">
            <v>ACTUALIZACION DE I.S.A.N.</v>
          </cell>
          <cell r="D836">
            <v>0</v>
          </cell>
          <cell r="E836" t="str">
            <v>Póliza -91-</v>
          </cell>
        </row>
        <row r="837">
          <cell r="A837" t="str">
            <v>2102-1014</v>
          </cell>
          <cell r="B837" t="str">
            <v>DEVOLUCION IMP. SOBRE AUTOMOVILES NUEVOS</v>
          </cell>
          <cell r="D837">
            <v>0</v>
          </cell>
          <cell r="E837" t="str">
            <v>Póliza -91-</v>
          </cell>
        </row>
        <row r="838">
          <cell r="A838" t="str">
            <v>2102-1015</v>
          </cell>
          <cell r="B838" t="str">
            <v>ACT.E INT'S.POR DEV.IMP.S/AUTOMOV.NVOS.</v>
          </cell>
          <cell r="D838">
            <v>0</v>
          </cell>
          <cell r="E838" t="str">
            <v>Póliza -91-</v>
          </cell>
        </row>
        <row r="839">
          <cell r="A839" t="str">
            <v>2102-1016</v>
          </cell>
          <cell r="B839" t="str">
            <v>IMPUESTO S/TENENCIA O USO DE VEHICULOS</v>
          </cell>
          <cell r="D839">
            <v>7204503.5</v>
          </cell>
          <cell r="E839" t="str">
            <v>Póliza -91-</v>
          </cell>
        </row>
        <row r="840">
          <cell r="A840" t="str">
            <v>2102-1017</v>
          </cell>
          <cell r="B840" t="str">
            <v>IMPUESTO S/TENENCIA, MOTOCICLETAS</v>
          </cell>
          <cell r="D840">
            <v>33746</v>
          </cell>
          <cell r="E840" t="str">
            <v>Póliza -91-</v>
          </cell>
        </row>
        <row r="841">
          <cell r="A841" t="str">
            <v>2102-1018</v>
          </cell>
          <cell r="B841" t="str">
            <v>RECARGOS Y ACT DE IMP S/TENENCIA DE VEH</v>
          </cell>
          <cell r="D841">
            <v>140910.85</v>
          </cell>
          <cell r="E841" t="str">
            <v>Póliza -91-</v>
          </cell>
        </row>
        <row r="842">
          <cell r="A842" t="str">
            <v>2102-1019</v>
          </cell>
          <cell r="B842" t="str">
            <v>RECARGOS Y ACT DE IMP S/TEN DE MOTOS</v>
          </cell>
          <cell r="D842">
            <v>1620</v>
          </cell>
          <cell r="E842" t="str">
            <v>Póliza -91-</v>
          </cell>
        </row>
        <row r="843">
          <cell r="A843" t="str">
            <v>2102-1020</v>
          </cell>
          <cell r="B843" t="str">
            <v>DEVOLUCION IMPUESTOS SOBRE TENENCIA</v>
          </cell>
          <cell r="D843">
            <v>0</v>
          </cell>
          <cell r="E843" t="str">
            <v>Póliza -91-</v>
          </cell>
        </row>
        <row r="844">
          <cell r="A844" t="str">
            <v>2102-1021</v>
          </cell>
          <cell r="B844" t="str">
            <v>ACT.E INTS.POR DEV.IMP.S/TENENCIA</v>
          </cell>
          <cell r="D844">
            <v>0</v>
          </cell>
          <cell r="E844" t="str">
            <v>Póliza -91-</v>
          </cell>
        </row>
        <row r="845">
          <cell r="A845" t="str">
            <v>2102-1022</v>
          </cell>
          <cell r="B845" t="str">
            <v>ACREDITAMENTO DEL IMP.S/TENENCIA AR.15-D</v>
          </cell>
          <cell r="D845">
            <v>0</v>
          </cell>
          <cell r="E845" t="str">
            <v>Póliza -91-</v>
          </cell>
        </row>
        <row r="846">
          <cell r="A846" t="str">
            <v>2102-1023</v>
          </cell>
          <cell r="B846" t="str">
            <v>GASTOS DE EJECUCION ISAN</v>
          </cell>
          <cell r="D846">
            <v>0</v>
          </cell>
          <cell r="E846" t="str">
            <v>Póliza -91-</v>
          </cell>
        </row>
        <row r="847">
          <cell r="A847" t="str">
            <v>2102-1024</v>
          </cell>
          <cell r="B847" t="str">
            <v>GASTOS DE EJECUCION IMP. SOBRE TENENCIA</v>
          </cell>
          <cell r="D847">
            <v>432</v>
          </cell>
          <cell r="E847" t="str">
            <v>Póliza -91-</v>
          </cell>
        </row>
        <row r="848">
          <cell r="A848" t="str">
            <v>2102-1025</v>
          </cell>
          <cell r="B848" t="str">
            <v>MULTAS IMP S/TENENCIA CTRL.DE OBLIG 100%</v>
          </cell>
          <cell r="D848">
            <v>1827</v>
          </cell>
          <cell r="E848" t="str">
            <v>Póliza -91-</v>
          </cell>
        </row>
        <row r="849">
          <cell r="A849" t="str">
            <v>2102-1026</v>
          </cell>
          <cell r="B849" t="str">
            <v>HONORARIOS EJEC.POR CONTROL VEHICULAR</v>
          </cell>
          <cell r="D849">
            <v>120</v>
          </cell>
          <cell r="E849" t="str">
            <v>Póliza -91-</v>
          </cell>
        </row>
        <row r="850">
          <cell r="A850" t="str">
            <v>2102-1027</v>
          </cell>
          <cell r="B850" t="str">
            <v>HONORARIOS EJEC. ISAN</v>
          </cell>
          <cell r="D850">
            <v>0</v>
          </cell>
          <cell r="E850" t="str">
            <v>Póliza -91-</v>
          </cell>
        </row>
        <row r="851">
          <cell r="A851" t="str">
            <v>2102-1028</v>
          </cell>
          <cell r="B851" t="str">
            <v>90% INFRACC. TRANSITO AREA METROPOLITANA</v>
          </cell>
          <cell r="D851">
            <v>438207.59</v>
          </cell>
          <cell r="E851" t="str">
            <v>Póliza -91-</v>
          </cell>
        </row>
        <row r="853">
          <cell r="C853">
            <v>16164087.59</v>
          </cell>
          <cell r="D853">
            <v>16164087.59</v>
          </cell>
        </row>
        <row r="855">
          <cell r="A855" t="str">
            <v>REGISTRO DE LOS INGRESOS DEL DIA</v>
          </cell>
        </row>
        <row r="856">
          <cell r="D856" t="str">
            <v>Póliza -91-</v>
          </cell>
        </row>
        <row r="859">
          <cell r="B859" t="str">
            <v>Gobierno del Estado de Nuevo León</v>
          </cell>
        </row>
        <row r="860">
          <cell r="B860" t="str">
            <v>Secretaría de Finanzas y Tesorería General del Estado</v>
          </cell>
        </row>
        <row r="861">
          <cell r="B861" t="str">
            <v>Subsecretaría de Egresos</v>
          </cell>
        </row>
        <row r="862">
          <cell r="B862" t="str">
            <v>Dirección de Contabilidad y Cuenta Pública</v>
          </cell>
        </row>
        <row r="863">
          <cell r="B863" t="str">
            <v>Instituto de Control Vehicular</v>
          </cell>
        </row>
        <row r="864">
          <cell r="B864" t="str">
            <v>Recaudaciòn Diaria 8 Febrero 2006</v>
          </cell>
        </row>
        <row r="865">
          <cell r="A865" t="str">
            <v xml:space="preserve">Numero </v>
          </cell>
          <cell r="B865" t="str">
            <v>Concepto</v>
          </cell>
          <cell r="C865" t="str">
            <v>Recaudación Daria</v>
          </cell>
        </row>
        <row r="866">
          <cell r="A866" t="str">
            <v>de Cuenta</v>
          </cell>
          <cell r="C866" t="str">
            <v>Cargo</v>
          </cell>
          <cell r="D866" t="str">
            <v>Crédito</v>
          </cell>
        </row>
        <row r="868">
          <cell r="A868" t="str">
            <v>2102-1001</v>
          </cell>
          <cell r="B868" t="str">
            <v>IMP.SOBRE TRANS.DE PROP.DE VEH.AUT.USADO</v>
          </cell>
          <cell r="C868">
            <v>988754.85</v>
          </cell>
          <cell r="E868" t="str">
            <v>Póliza -92-</v>
          </cell>
        </row>
        <row r="869">
          <cell r="A869" t="str">
            <v>2102-1002</v>
          </cell>
          <cell r="B869" t="str">
            <v>IMP.DE TRANSM.POR REQUERIMIENTO</v>
          </cell>
          <cell r="C869">
            <v>0</v>
          </cell>
          <cell r="E869" t="str">
            <v>Póliza -92-</v>
          </cell>
        </row>
        <row r="870">
          <cell r="A870" t="str">
            <v>2102-1003</v>
          </cell>
          <cell r="B870" t="str">
            <v>ACT.E INTS.POR DEV.IMP.S/TRANS.VEH.USADO</v>
          </cell>
          <cell r="C870">
            <v>0</v>
          </cell>
          <cell r="E870" t="str">
            <v>Póliza -92-</v>
          </cell>
        </row>
        <row r="871">
          <cell r="A871" t="str">
            <v>2102-1004</v>
          </cell>
          <cell r="B871" t="str">
            <v>DEV.IMP.S/TRANS.PROP.VEH.USADOS</v>
          </cell>
          <cell r="C871">
            <v>0</v>
          </cell>
          <cell r="E871" t="str">
            <v>Póliza -92-</v>
          </cell>
        </row>
        <row r="872">
          <cell r="A872" t="str">
            <v>2102-1005</v>
          </cell>
          <cell r="B872" t="str">
            <v>MULTA IMP. P/LA AGENCIA EST.DE TRANSP.</v>
          </cell>
          <cell r="C872">
            <v>49446</v>
          </cell>
          <cell r="E872" t="str">
            <v>Póliza -92-</v>
          </cell>
        </row>
        <row r="873">
          <cell r="A873" t="str">
            <v>2102-1006</v>
          </cell>
          <cell r="B873" t="str">
            <v>MULTAS DEL IMP.DE TRANSMISION</v>
          </cell>
          <cell r="C873">
            <v>0</v>
          </cell>
          <cell r="E873" t="str">
            <v>Póliza -92-</v>
          </cell>
        </row>
        <row r="874">
          <cell r="A874" t="str">
            <v>2102-1007</v>
          </cell>
          <cell r="B874" t="str">
            <v>RECARGOS DE IMP.DE TRANSMISION</v>
          </cell>
          <cell r="C874">
            <v>0</v>
          </cell>
          <cell r="E874" t="str">
            <v>Póliza -92-</v>
          </cell>
        </row>
        <row r="875">
          <cell r="A875" t="str">
            <v>2102-1008</v>
          </cell>
          <cell r="B875" t="str">
            <v>GASTOS DE EJEC.TRANS.VEH.MOTOR</v>
          </cell>
          <cell r="C875">
            <v>0</v>
          </cell>
          <cell r="E875" t="str">
            <v>Póliza -92-</v>
          </cell>
        </row>
        <row r="876">
          <cell r="A876" t="str">
            <v>2102-1009</v>
          </cell>
          <cell r="B876" t="str">
            <v>INCENTIVOS POR ISAN</v>
          </cell>
          <cell r="C876">
            <v>0</v>
          </cell>
          <cell r="E876" t="str">
            <v>Póliza -92-</v>
          </cell>
        </row>
        <row r="877">
          <cell r="A877" t="str">
            <v>2102-1010</v>
          </cell>
          <cell r="B877" t="str">
            <v>RECARGOS DE I.S.A.N.</v>
          </cell>
          <cell r="C877">
            <v>0</v>
          </cell>
          <cell r="E877" t="str">
            <v>Póliza -92-</v>
          </cell>
        </row>
        <row r="878">
          <cell r="A878" t="str">
            <v>2102-1011</v>
          </cell>
          <cell r="B878" t="str">
            <v>SANCIONES ISAN</v>
          </cell>
          <cell r="C878">
            <v>0</v>
          </cell>
          <cell r="E878" t="str">
            <v>Póliza -92-</v>
          </cell>
        </row>
        <row r="879">
          <cell r="A879" t="str">
            <v>2102-1012</v>
          </cell>
          <cell r="B879" t="str">
            <v>I.S.A.N. PAGOS PROVISIONALES</v>
          </cell>
          <cell r="C879">
            <v>12524</v>
          </cell>
          <cell r="E879" t="str">
            <v>Póliza -92-</v>
          </cell>
        </row>
        <row r="880">
          <cell r="A880" t="str">
            <v>2102-1013</v>
          </cell>
          <cell r="B880" t="str">
            <v>ACTUALIZACION DE I.S.A.N.</v>
          </cell>
          <cell r="C880">
            <v>0</v>
          </cell>
          <cell r="E880" t="str">
            <v>Póliza -92-</v>
          </cell>
        </row>
        <row r="881">
          <cell r="A881" t="str">
            <v>2102-1014</v>
          </cell>
          <cell r="B881" t="str">
            <v>DEVOLUCION IMP. SOBRE AUTOMOVILES NUEVOS</v>
          </cell>
          <cell r="C881">
            <v>0</v>
          </cell>
          <cell r="E881" t="str">
            <v>Póliza -92-</v>
          </cell>
        </row>
        <row r="882">
          <cell r="A882" t="str">
            <v>2102-1015</v>
          </cell>
          <cell r="B882" t="str">
            <v>ACT.E INT'S.POR DEV.IMP.S/AUTOMOV.NVOS.</v>
          </cell>
          <cell r="C882">
            <v>0</v>
          </cell>
          <cell r="E882" t="str">
            <v>Póliza -92-</v>
          </cell>
        </row>
        <row r="883">
          <cell r="A883" t="str">
            <v>2102-1016</v>
          </cell>
          <cell r="B883" t="str">
            <v>IMPUESTO S/TENENCIA O USO DE VEHICULOS</v>
          </cell>
          <cell r="C883">
            <v>7204503.5</v>
          </cell>
          <cell r="E883" t="str">
            <v>Póliza -92-</v>
          </cell>
        </row>
        <row r="884">
          <cell r="A884" t="str">
            <v>2102-1017</v>
          </cell>
          <cell r="B884" t="str">
            <v>IMPUESTO S/TENENCIA, MOTOCICLETAS</v>
          </cell>
          <cell r="C884">
            <v>33746</v>
          </cell>
          <cell r="E884" t="str">
            <v>Póliza -92-</v>
          </cell>
        </row>
        <row r="885">
          <cell r="A885" t="str">
            <v>2102-1018</v>
          </cell>
          <cell r="B885" t="str">
            <v>RECARGOS Y ACT DE IMP S/TENENCIA DE VEH</v>
          </cell>
          <cell r="C885">
            <v>140910.85</v>
          </cell>
          <cell r="E885" t="str">
            <v>Póliza -92-</v>
          </cell>
        </row>
        <row r="886">
          <cell r="A886" t="str">
            <v>2102-1019</v>
          </cell>
          <cell r="B886" t="str">
            <v>RECARGOS Y ACT DE IMP S/TEN DE MOTOS</v>
          </cell>
          <cell r="C886">
            <v>1620</v>
          </cell>
          <cell r="E886" t="str">
            <v>Póliza -92-</v>
          </cell>
        </row>
        <row r="887">
          <cell r="A887" t="str">
            <v>2102-1020</v>
          </cell>
          <cell r="B887" t="str">
            <v>DEVOLUCION IMPUESTOS SOBRE TENENCIA</v>
          </cell>
          <cell r="C887">
            <v>0</v>
          </cell>
          <cell r="E887" t="str">
            <v>Póliza -92-</v>
          </cell>
        </row>
        <row r="888">
          <cell r="A888" t="str">
            <v>2102-1021</v>
          </cell>
          <cell r="B888" t="str">
            <v>ACT.E INTS.POR DEV.IMP.S/TENENCIA</v>
          </cell>
          <cell r="C888">
            <v>0</v>
          </cell>
          <cell r="E888" t="str">
            <v>Póliza -92-</v>
          </cell>
        </row>
        <row r="889">
          <cell r="A889" t="str">
            <v>2102-1022</v>
          </cell>
          <cell r="B889" t="str">
            <v>ACREDITAMENTO DEL IMP.S/TENENCIA AR.15-D</v>
          </cell>
          <cell r="C889">
            <v>0</v>
          </cell>
          <cell r="E889" t="str">
            <v>Póliza -92-</v>
          </cell>
        </row>
        <row r="890">
          <cell r="A890" t="str">
            <v>2102-1023</v>
          </cell>
          <cell r="B890" t="str">
            <v>GASTOS DE EJECUCION ISAN</v>
          </cell>
          <cell r="C890">
            <v>0</v>
          </cell>
          <cell r="E890" t="str">
            <v>Póliza -92-</v>
          </cell>
        </row>
        <row r="891">
          <cell r="A891" t="str">
            <v>2102-1024</v>
          </cell>
          <cell r="B891" t="str">
            <v>GASTOS DE EJECUCION IMP. SOBRE TENENCIA</v>
          </cell>
          <cell r="C891">
            <v>432</v>
          </cell>
          <cell r="E891" t="str">
            <v>Póliza -92-</v>
          </cell>
        </row>
        <row r="892">
          <cell r="A892" t="str">
            <v>2102-1025</v>
          </cell>
          <cell r="B892" t="str">
            <v>MULTAS IMP S/TENENCIA CTRL.DE OBLIG 100%</v>
          </cell>
          <cell r="C892">
            <v>1827</v>
          </cell>
          <cell r="E892" t="str">
            <v>Póliza -92-</v>
          </cell>
        </row>
        <row r="893">
          <cell r="A893" t="str">
            <v>2102-1026</v>
          </cell>
          <cell r="B893" t="str">
            <v>HONORARIOS EJEC.POR CONTROL VEHICULAR</v>
          </cell>
          <cell r="C893">
            <v>120</v>
          </cell>
          <cell r="E893" t="str">
            <v>Póliza -92-</v>
          </cell>
        </row>
        <row r="894">
          <cell r="A894" t="str">
            <v>2102-1027</v>
          </cell>
          <cell r="B894" t="str">
            <v>HONORARIOS EJEC. ISAN</v>
          </cell>
          <cell r="C894">
            <v>0</v>
          </cell>
          <cell r="E894" t="str">
            <v>Póliza -92-</v>
          </cell>
        </row>
        <row r="895">
          <cell r="A895" t="str">
            <v>2102-1028</v>
          </cell>
          <cell r="B895" t="str">
            <v>90% INFRACC. TRANSITO AREA METROPOLITANA</v>
          </cell>
          <cell r="C895">
            <v>438207.59</v>
          </cell>
          <cell r="E895" t="str">
            <v>Póliza -92-</v>
          </cell>
        </row>
        <row r="896">
          <cell r="A896" t="str">
            <v>1201-0026</v>
          </cell>
          <cell r="B896" t="str">
            <v>IMP.SOBRE TRANS.DE PROP.DE VEH.AUT.USADO</v>
          </cell>
          <cell r="D896">
            <v>988754.85</v>
          </cell>
          <cell r="E896" t="str">
            <v>Póliza -92-</v>
          </cell>
        </row>
        <row r="897">
          <cell r="A897" t="str">
            <v>1201-0027</v>
          </cell>
          <cell r="B897" t="str">
            <v>IMP.DE TRANSM.POR REQUERIMIENTO</v>
          </cell>
          <cell r="D897">
            <v>0</v>
          </cell>
          <cell r="E897" t="str">
            <v>Póliza -92-</v>
          </cell>
        </row>
        <row r="898">
          <cell r="A898" t="str">
            <v>1201-0028</v>
          </cell>
          <cell r="B898" t="str">
            <v>ACT.E INTS.POR DEV.IMP.S/TRANS.VEH.USADO</v>
          </cell>
          <cell r="D898">
            <v>0</v>
          </cell>
          <cell r="E898" t="str">
            <v>Póliza -92-</v>
          </cell>
        </row>
        <row r="899">
          <cell r="A899" t="str">
            <v>1201-0029</v>
          </cell>
          <cell r="B899" t="str">
            <v>DEV.IMP.S/TRANS.PROP.VEH.USADOS</v>
          </cell>
          <cell r="D899">
            <v>0</v>
          </cell>
          <cell r="E899" t="str">
            <v>Póliza -92-</v>
          </cell>
        </row>
        <row r="900">
          <cell r="A900" t="str">
            <v>1201-0030</v>
          </cell>
          <cell r="B900" t="str">
            <v>MULTA IMP. P/LA AGENCIA EST.DE TRANSP.</v>
          </cell>
          <cell r="D900">
            <v>49446</v>
          </cell>
          <cell r="E900" t="str">
            <v>Póliza -92-</v>
          </cell>
        </row>
        <row r="901">
          <cell r="A901" t="str">
            <v>1201-0031</v>
          </cell>
          <cell r="B901" t="str">
            <v>MULTAS DEL IMP.DE TRANSMISION</v>
          </cell>
          <cell r="D901">
            <v>0</v>
          </cell>
          <cell r="E901" t="str">
            <v>Póliza -92-</v>
          </cell>
        </row>
        <row r="902">
          <cell r="A902" t="str">
            <v>1201-0032</v>
          </cell>
          <cell r="B902" t="str">
            <v>RECARGOS DE IMP.DE TRANSMISION</v>
          </cell>
          <cell r="D902">
            <v>0</v>
          </cell>
          <cell r="E902" t="str">
            <v>Póliza -92-</v>
          </cell>
        </row>
        <row r="903">
          <cell r="A903" t="str">
            <v>1201-0033</v>
          </cell>
          <cell r="B903" t="str">
            <v>GASTOS DE EJEC.TRANS.VEH.MOTOR</v>
          </cell>
          <cell r="D903">
            <v>0</v>
          </cell>
          <cell r="E903" t="str">
            <v>Póliza -92-</v>
          </cell>
        </row>
        <row r="904">
          <cell r="A904" t="str">
            <v>1201-0034</v>
          </cell>
          <cell r="B904" t="str">
            <v>INCENTIVOS POR ISAN</v>
          </cell>
          <cell r="D904">
            <v>0</v>
          </cell>
          <cell r="E904" t="str">
            <v>Póliza -92-</v>
          </cell>
        </row>
        <row r="905">
          <cell r="A905" t="str">
            <v>1201-0035</v>
          </cell>
          <cell r="B905" t="str">
            <v>RECARGOS DE I.S.A.N.</v>
          </cell>
          <cell r="D905">
            <v>0</v>
          </cell>
          <cell r="E905" t="str">
            <v>Póliza -92-</v>
          </cell>
        </row>
        <row r="906">
          <cell r="A906" t="str">
            <v>1201-0036</v>
          </cell>
          <cell r="B906" t="str">
            <v>SANCIONES ISAN</v>
          </cell>
          <cell r="D906">
            <v>0</v>
          </cell>
          <cell r="E906" t="str">
            <v>Póliza -92-</v>
          </cell>
        </row>
        <row r="907">
          <cell r="A907" t="str">
            <v>1201-0037</v>
          </cell>
          <cell r="B907" t="str">
            <v>I.S.A.N. PAGOS PROVISIONALES</v>
          </cell>
          <cell r="D907">
            <v>12524</v>
          </cell>
          <cell r="E907" t="str">
            <v>Póliza -92-</v>
          </cell>
        </row>
        <row r="908">
          <cell r="A908" t="str">
            <v>1201-0038</v>
          </cell>
          <cell r="B908" t="str">
            <v>ACTUALIZACION DE I.S.A.N.</v>
          </cell>
          <cell r="D908">
            <v>0</v>
          </cell>
          <cell r="E908" t="str">
            <v>Póliza -92-</v>
          </cell>
        </row>
        <row r="909">
          <cell r="A909" t="str">
            <v>1201-0039</v>
          </cell>
          <cell r="B909" t="str">
            <v>DEVOLUCION IMP. SOBRE AUTOMOVILES NUEVOS</v>
          </cell>
          <cell r="D909">
            <v>0</v>
          </cell>
          <cell r="E909" t="str">
            <v>Póliza -92-</v>
          </cell>
        </row>
        <row r="910">
          <cell r="A910" t="str">
            <v>1201-0040</v>
          </cell>
          <cell r="B910" t="str">
            <v>ACT.E INT'S.POR DEV.IMP.S/AUTOMOV.NVOS.</v>
          </cell>
          <cell r="D910">
            <v>0</v>
          </cell>
          <cell r="E910" t="str">
            <v>Póliza -92-</v>
          </cell>
        </row>
        <row r="911">
          <cell r="A911" t="str">
            <v>1201-0041</v>
          </cell>
          <cell r="B911" t="str">
            <v>IMPUESTO S/TENENCIA O USO DE VEHICULOS</v>
          </cell>
          <cell r="D911">
            <v>7204503.5</v>
          </cell>
          <cell r="E911" t="str">
            <v>Póliza -92-</v>
          </cell>
        </row>
        <row r="912">
          <cell r="A912" t="str">
            <v>1201-0042</v>
          </cell>
          <cell r="B912" t="str">
            <v>IMPUESTO S/TENENCIA, MOTOCICLETAS</v>
          </cell>
          <cell r="D912">
            <v>33746</v>
          </cell>
          <cell r="E912" t="str">
            <v>Póliza -92-</v>
          </cell>
        </row>
        <row r="913">
          <cell r="A913" t="str">
            <v>1201-0043</v>
          </cell>
          <cell r="B913" t="str">
            <v>RECARGOS Y ACT DE IMP S/TENENCIA DE VEH</v>
          </cell>
          <cell r="D913">
            <v>140910.85</v>
          </cell>
          <cell r="E913" t="str">
            <v>Póliza -92-</v>
          </cell>
        </row>
        <row r="914">
          <cell r="A914" t="str">
            <v>1201-0044</v>
          </cell>
          <cell r="B914" t="str">
            <v>RECARGOS Y ACT DE IMP S/TEN DE MOTOS</v>
          </cell>
          <cell r="D914">
            <v>1620</v>
          </cell>
          <cell r="E914" t="str">
            <v>Póliza -92-</v>
          </cell>
        </row>
        <row r="915">
          <cell r="A915" t="str">
            <v>1201-0045</v>
          </cell>
          <cell r="B915" t="str">
            <v>DEVOLUCION IMPUESTOS SOBRE TENENCIA</v>
          </cell>
          <cell r="D915">
            <v>0</v>
          </cell>
          <cell r="E915" t="str">
            <v>Póliza -92-</v>
          </cell>
        </row>
        <row r="916">
          <cell r="A916" t="str">
            <v>1201-0046</v>
          </cell>
          <cell r="B916" t="str">
            <v>ACT.E INTS.POR DEV.IMP.S/TENENCIA</v>
          </cell>
          <cell r="D916">
            <v>0</v>
          </cell>
          <cell r="E916" t="str">
            <v>Póliza -92-</v>
          </cell>
        </row>
        <row r="917">
          <cell r="A917" t="str">
            <v>1201-0047</v>
          </cell>
          <cell r="B917" t="str">
            <v>ACREDITAMENTO DEL IMP.S/TENENCIA AR.15-D</v>
          </cell>
          <cell r="D917">
            <v>0</v>
          </cell>
          <cell r="E917" t="str">
            <v>Póliza -92-</v>
          </cell>
        </row>
        <row r="918">
          <cell r="A918" t="str">
            <v>1201-0048</v>
          </cell>
          <cell r="B918" t="str">
            <v>GASTOS DE EJECUCION ISAN</v>
          </cell>
          <cell r="D918">
            <v>0</v>
          </cell>
          <cell r="E918" t="str">
            <v>Póliza -92-</v>
          </cell>
        </row>
        <row r="919">
          <cell r="A919" t="str">
            <v>1201-0049</v>
          </cell>
          <cell r="B919" t="str">
            <v>GASTOS DE EJECUCION IMP. SOBRE TENENCIA</v>
          </cell>
          <cell r="D919">
            <v>432</v>
          </cell>
          <cell r="E919" t="str">
            <v>Póliza -92-</v>
          </cell>
        </row>
        <row r="920">
          <cell r="A920" t="str">
            <v>1201-0050</v>
          </cell>
          <cell r="B920" t="str">
            <v>MULTAS IMP S/TENENCIA CTRL.DE OBLIG 100%</v>
          </cell>
          <cell r="D920">
            <v>1827</v>
          </cell>
          <cell r="E920" t="str">
            <v>Póliza -92-</v>
          </cell>
        </row>
        <row r="921">
          <cell r="A921" t="str">
            <v>1201-0051</v>
          </cell>
          <cell r="B921" t="str">
            <v>HONORARIOS EJEC.POR CONTROL VEHICULAR</v>
          </cell>
          <cell r="D921">
            <v>120</v>
          </cell>
          <cell r="E921" t="str">
            <v>Póliza -92-</v>
          </cell>
        </row>
        <row r="922">
          <cell r="A922" t="str">
            <v>1201-0052</v>
          </cell>
          <cell r="B922" t="str">
            <v>HONORARIOS EJEC. ISAN</v>
          </cell>
          <cell r="D922">
            <v>0</v>
          </cell>
          <cell r="E922" t="str">
            <v>Póliza -92-</v>
          </cell>
        </row>
        <row r="923">
          <cell r="A923" t="str">
            <v>1201-0053</v>
          </cell>
          <cell r="B923" t="str">
            <v>90% INFRACC. TRANSITO AREA METROPOLITANA</v>
          </cell>
          <cell r="D923">
            <v>438207.59</v>
          </cell>
          <cell r="E923" t="str">
            <v>Póliza -92-</v>
          </cell>
        </row>
        <row r="925">
          <cell r="C925">
            <v>8872091.7899999991</v>
          </cell>
          <cell r="D925">
            <v>8872091.7899999991</v>
          </cell>
        </row>
        <row r="927">
          <cell r="A927" t="str">
            <v>RECLASIFICACION DE LOS INGRESOS EN ADMON.</v>
          </cell>
        </row>
        <row r="929">
          <cell r="D929" t="str">
            <v>Póliza -92-</v>
          </cell>
        </row>
        <row r="931">
          <cell r="A931" t="str">
            <v>de Cuenta</v>
          </cell>
          <cell r="C931" t="str">
            <v>Cargo</v>
          </cell>
          <cell r="D931" t="str">
            <v>Crédito</v>
          </cell>
        </row>
        <row r="932">
          <cell r="A932" t="str">
            <v>1201-0001</v>
          </cell>
          <cell r="B932" t="str">
            <v>DERECHOS DE CONTROL VEHICULAR PTE. AÑO</v>
          </cell>
          <cell r="C932">
            <v>4851265</v>
          </cell>
          <cell r="E932" t="str">
            <v>Póliza -93-</v>
          </cell>
        </row>
        <row r="933">
          <cell r="A933" t="str">
            <v>1201-0002</v>
          </cell>
          <cell r="B933" t="str">
            <v>DERECHOS DE CONTROL VEHICULAR REZAGOS</v>
          </cell>
          <cell r="C933">
            <v>333869.71999999997</v>
          </cell>
          <cell r="E933" t="str">
            <v>Póliza -93-</v>
          </cell>
        </row>
        <row r="934">
          <cell r="A934" t="str">
            <v>1201-0003</v>
          </cell>
          <cell r="B934" t="str">
            <v>DEV. CONTROL VEHICULAR</v>
          </cell>
          <cell r="C934">
            <v>0</v>
          </cell>
          <cell r="E934" t="str">
            <v>Póliza -93-</v>
          </cell>
        </row>
        <row r="935">
          <cell r="A935" t="str">
            <v>1201-0004</v>
          </cell>
          <cell r="B935" t="str">
            <v>SUBSIDIO 10% Y 5%</v>
          </cell>
          <cell r="D935">
            <v>117575</v>
          </cell>
          <cell r="E935" t="str">
            <v>Póliza -93-</v>
          </cell>
        </row>
        <row r="936">
          <cell r="A936" t="str">
            <v>1201-0005</v>
          </cell>
          <cell r="B936" t="str">
            <v>SUBSIDIO ANTIGÜEDAD 5 AÑOS</v>
          </cell>
          <cell r="D936">
            <v>1011435</v>
          </cell>
          <cell r="E936" t="str">
            <v>Póliza -93-</v>
          </cell>
        </row>
        <row r="937">
          <cell r="A937" t="str">
            <v>1201-0006</v>
          </cell>
          <cell r="B937" t="str">
            <v>SUBSIDIO ANTIGÜEDAD 10 AÑOS</v>
          </cell>
          <cell r="D937">
            <v>253464</v>
          </cell>
          <cell r="E937" t="str">
            <v>Póliza -93-</v>
          </cell>
        </row>
        <row r="938">
          <cell r="A938" t="str">
            <v>1201-0007</v>
          </cell>
          <cell r="B938" t="str">
            <v>SUBSIDIO DERECHOS CONTROL VEHICULAR</v>
          </cell>
          <cell r="C938">
            <v>0</v>
          </cell>
          <cell r="E938" t="str">
            <v>Póliza -93-</v>
          </cell>
        </row>
        <row r="939">
          <cell r="A939" t="str">
            <v>1201-0008</v>
          </cell>
          <cell r="B939" t="str">
            <v>SUB MAT.DE CONT.VEH.A PERS.MAYORES 65 AÑOS</v>
          </cell>
          <cell r="D939">
            <v>3807</v>
          </cell>
          <cell r="E939" t="str">
            <v>Póliza -93-</v>
          </cell>
        </row>
        <row r="940">
          <cell r="A940" t="str">
            <v>1201-0009</v>
          </cell>
          <cell r="B940" t="str">
            <v>EXP.DE CERTIFICADOS DE CONTROL VEHICULAR</v>
          </cell>
          <cell r="C940">
            <v>5640</v>
          </cell>
          <cell r="E940" t="str">
            <v>Póliza -93-</v>
          </cell>
        </row>
        <row r="941">
          <cell r="A941" t="str">
            <v>1201-0010</v>
          </cell>
          <cell r="B941" t="str">
            <v>EXP.DE CERT.DE CTRL.VEH.OTROS ESTADOS</v>
          </cell>
          <cell r="C941">
            <v>6426</v>
          </cell>
          <cell r="E941" t="str">
            <v>Póliza -93-</v>
          </cell>
        </row>
        <row r="942">
          <cell r="A942" t="str">
            <v>1201-0011</v>
          </cell>
          <cell r="B942" t="str">
            <v>EXP.DE CERT.DE DOC.DE CTRL.VEHICULAR</v>
          </cell>
          <cell r="C942">
            <v>282</v>
          </cell>
          <cell r="E942" t="str">
            <v>Póliza -93-</v>
          </cell>
        </row>
        <row r="943">
          <cell r="A943" t="str">
            <v>1201-0012</v>
          </cell>
          <cell r="B943" t="str">
            <v>PLACAS DE CIRCULACION VEHICULAR</v>
          </cell>
          <cell r="C943">
            <v>390128</v>
          </cell>
          <cell r="E943" t="str">
            <v>Póliza -93-</v>
          </cell>
        </row>
        <row r="944">
          <cell r="A944" t="str">
            <v>1201-0013</v>
          </cell>
          <cell r="B944" t="str">
            <v>LICENCIAS DE MANEJAR</v>
          </cell>
          <cell r="C944">
            <v>365092</v>
          </cell>
          <cell r="E944" t="str">
            <v>Póliza -93-</v>
          </cell>
        </row>
        <row r="945">
          <cell r="A945" t="str">
            <v>1201-0014</v>
          </cell>
          <cell r="B945" t="str">
            <v>EXP.DE CERT.DE LICENCIAS DE CONDUCIR</v>
          </cell>
          <cell r="C945">
            <v>846</v>
          </cell>
          <cell r="E945" t="str">
            <v>Póliza -93-</v>
          </cell>
        </row>
        <row r="946">
          <cell r="A946" t="str">
            <v>1201-0015</v>
          </cell>
          <cell r="B946" t="str">
            <v>DUPLICADOS DE LICENCIAS</v>
          </cell>
          <cell r="C946">
            <v>8260</v>
          </cell>
          <cell r="E946" t="str">
            <v>Póliza -93-</v>
          </cell>
        </row>
        <row r="947">
          <cell r="A947" t="str">
            <v>1201-0016</v>
          </cell>
          <cell r="B947" t="str">
            <v>DUPLICADOS DE TARJETAS DE CIRCULACION</v>
          </cell>
          <cell r="C947">
            <v>1974</v>
          </cell>
          <cell r="E947" t="str">
            <v>Póliza -93-</v>
          </cell>
        </row>
        <row r="948">
          <cell r="A948" t="str">
            <v>1201-0017</v>
          </cell>
          <cell r="B948" t="str">
            <v>BAJAS DE VEHICULOS DE MOTOR</v>
          </cell>
          <cell r="C948">
            <v>25803</v>
          </cell>
          <cell r="E948" t="str">
            <v>Póliza -93-</v>
          </cell>
        </row>
        <row r="949">
          <cell r="A949" t="str">
            <v>1201-0018</v>
          </cell>
          <cell r="B949" t="str">
            <v>SUBSIDIO LAMINAS CONTROL VEHICULAR</v>
          </cell>
          <cell r="C949">
            <v>0</v>
          </cell>
          <cell r="E949" t="str">
            <v>Póliza -93-</v>
          </cell>
        </row>
        <row r="950">
          <cell r="A950" t="str">
            <v>1201-0019</v>
          </cell>
          <cell r="B950" t="str">
            <v>SUBSIDIOS LICENCIAS DE MANEJO</v>
          </cell>
          <cell r="C950">
            <v>0</v>
          </cell>
          <cell r="E950" t="str">
            <v>Póliza -93-</v>
          </cell>
        </row>
        <row r="951">
          <cell r="A951" t="str">
            <v>1201-0020</v>
          </cell>
          <cell r="B951" t="str">
            <v>MULTAS DE CONTROL VEHICULAR</v>
          </cell>
          <cell r="C951">
            <v>0</v>
          </cell>
          <cell r="E951" t="str">
            <v>Póliza -93-</v>
          </cell>
        </row>
        <row r="952">
          <cell r="A952" t="str">
            <v>1201-0021</v>
          </cell>
          <cell r="B952" t="str">
            <v>INTERESES POR CONVENIO CONTROL VEHICULAR</v>
          </cell>
          <cell r="C952">
            <v>14964.68</v>
          </cell>
          <cell r="E952" t="str">
            <v>Póliza -93-</v>
          </cell>
        </row>
        <row r="953">
          <cell r="A953" t="str">
            <v>1201-0022</v>
          </cell>
          <cell r="B953" t="str">
            <v>SANCIONES POR CANJE DE PLACAS EXTEMP.</v>
          </cell>
          <cell r="C953">
            <v>22841.39</v>
          </cell>
          <cell r="E953" t="str">
            <v>Póliza -93-</v>
          </cell>
        </row>
        <row r="954">
          <cell r="A954" t="str">
            <v>1201-0023</v>
          </cell>
          <cell r="B954" t="str">
            <v>SAN.DE DER.DE CONTROL VEH.PTE.AÑO</v>
          </cell>
          <cell r="C954">
            <v>0</v>
          </cell>
          <cell r="E954" t="str">
            <v>Póliza -93-</v>
          </cell>
        </row>
        <row r="955">
          <cell r="A955" t="str">
            <v>1201-0024</v>
          </cell>
          <cell r="B955" t="str">
            <v>SAN.DE DER.CONTROL VEH. REZAGO</v>
          </cell>
          <cell r="C955">
            <v>76722.259999999995</v>
          </cell>
          <cell r="E955" t="str">
            <v>Póliza -93-</v>
          </cell>
        </row>
        <row r="956">
          <cell r="A956" t="str">
            <v>1201-0025</v>
          </cell>
          <cell r="B956" t="str">
            <v>10% INFRACC.DE TRANSITO AREA MET.</v>
          </cell>
          <cell r="C956">
            <v>46190.43</v>
          </cell>
          <cell r="E956" t="str">
            <v>Póliza -93-</v>
          </cell>
        </row>
        <row r="957">
          <cell r="A957" t="str">
            <v>1201-0026</v>
          </cell>
          <cell r="B957" t="str">
            <v>IMP.SOBRE TRANS.DE PROP.DE VEH.AUT.USADO</v>
          </cell>
          <cell r="C957">
            <v>768158.37</v>
          </cell>
          <cell r="E957" t="str">
            <v>Póliza -93-</v>
          </cell>
        </row>
        <row r="958">
          <cell r="A958" t="str">
            <v>1201-0027</v>
          </cell>
          <cell r="B958" t="str">
            <v>IMP.DE TRANSM.POR REQUERIMIENTO</v>
          </cell>
          <cell r="C958">
            <v>0</v>
          </cell>
          <cell r="E958" t="str">
            <v>Póliza -93-</v>
          </cell>
        </row>
        <row r="959">
          <cell r="A959" t="str">
            <v>1201-0028</v>
          </cell>
          <cell r="B959" t="str">
            <v>ACT.E INTS.POR DEV.IMP.S/TRANS.VEH.USADO</v>
          </cell>
          <cell r="C959">
            <v>0</v>
          </cell>
          <cell r="E959" t="str">
            <v>Póliza -93-</v>
          </cell>
        </row>
        <row r="960">
          <cell r="A960" t="str">
            <v>1201-0029</v>
          </cell>
          <cell r="B960" t="str">
            <v>DEV.IMP.S/TRANS.PROP.VEH.USADOS</v>
          </cell>
          <cell r="C960">
            <v>0</v>
          </cell>
          <cell r="E960" t="str">
            <v>Póliza -93-</v>
          </cell>
        </row>
        <row r="961">
          <cell r="A961" t="str">
            <v>1201-0030</v>
          </cell>
          <cell r="B961" t="str">
            <v>MULTA IMP. P/LA AGENCIA EST.DE TRANSP.</v>
          </cell>
          <cell r="C961">
            <v>33187</v>
          </cell>
          <cell r="E961" t="str">
            <v>Póliza -93-</v>
          </cell>
        </row>
        <row r="962">
          <cell r="A962" t="str">
            <v>1201-0031</v>
          </cell>
          <cell r="B962" t="str">
            <v>MULTAS DEL IMP.DE TRANSMISION</v>
          </cell>
          <cell r="C962">
            <v>0</v>
          </cell>
          <cell r="E962" t="str">
            <v>Póliza -93-</v>
          </cell>
        </row>
        <row r="963">
          <cell r="A963" t="str">
            <v>1201-0032</v>
          </cell>
          <cell r="B963" t="str">
            <v>RECARGOS DE IMP.DE TRANSMISION</v>
          </cell>
          <cell r="C963">
            <v>0</v>
          </cell>
          <cell r="E963" t="str">
            <v>Póliza -93-</v>
          </cell>
        </row>
        <row r="964">
          <cell r="A964" t="str">
            <v>1201-0033</v>
          </cell>
          <cell r="B964" t="str">
            <v>GASTOS DE EJEC.TRANS.VEH.MOTOR</v>
          </cell>
          <cell r="C964">
            <v>0</v>
          </cell>
          <cell r="E964" t="str">
            <v>Póliza -93-</v>
          </cell>
        </row>
        <row r="965">
          <cell r="A965" t="str">
            <v>1201-0034</v>
          </cell>
          <cell r="B965" t="str">
            <v>INCENTIVOS POR ISAN</v>
          </cell>
          <cell r="C965">
            <v>0</v>
          </cell>
          <cell r="E965" t="str">
            <v>Póliza -93-</v>
          </cell>
        </row>
        <row r="966">
          <cell r="A966" t="str">
            <v>1201-0035</v>
          </cell>
          <cell r="B966" t="str">
            <v>RECARGOS DE I.S.A.N.</v>
          </cell>
          <cell r="C966">
            <v>0</v>
          </cell>
          <cell r="E966" t="str">
            <v>Póliza -93-</v>
          </cell>
        </row>
        <row r="967">
          <cell r="A967" t="str">
            <v>1201-0036</v>
          </cell>
          <cell r="B967" t="str">
            <v>SANCIONES ISAN</v>
          </cell>
          <cell r="C967">
            <v>0</v>
          </cell>
          <cell r="E967" t="str">
            <v>Póliza -93-</v>
          </cell>
        </row>
        <row r="968">
          <cell r="A968" t="str">
            <v>1201-0037</v>
          </cell>
          <cell r="B968" t="str">
            <v>I.S.A.N. PAGOS PROVISIONALES</v>
          </cell>
          <cell r="C968">
            <v>0</v>
          </cell>
          <cell r="E968" t="str">
            <v>Póliza -93-</v>
          </cell>
        </row>
        <row r="969">
          <cell r="A969" t="str">
            <v>1201-0038</v>
          </cell>
          <cell r="B969" t="str">
            <v>ACTUALIZACION DE I.S.A.N.</v>
          </cell>
          <cell r="C969">
            <v>0</v>
          </cell>
          <cell r="E969" t="str">
            <v>Póliza -93-</v>
          </cell>
        </row>
        <row r="970">
          <cell r="A970" t="str">
            <v>1201-0039</v>
          </cell>
          <cell r="B970" t="str">
            <v>DEVOLUCION IMP. SOBRE AUTOMOVILES NUEVOS</v>
          </cell>
          <cell r="C970">
            <v>0</v>
          </cell>
          <cell r="E970" t="str">
            <v>Póliza -93-</v>
          </cell>
        </row>
        <row r="971">
          <cell r="A971" t="str">
            <v>1201-0040</v>
          </cell>
          <cell r="B971" t="str">
            <v>ACT.E INT'S.POR DEV.IMP.S/AUTOMOV.NVOS.</v>
          </cell>
          <cell r="C971">
            <v>0</v>
          </cell>
          <cell r="E971" t="str">
            <v>Póliza -93-</v>
          </cell>
        </row>
        <row r="972">
          <cell r="A972" t="str">
            <v>1201-0041</v>
          </cell>
          <cell r="B972" t="str">
            <v>IMPUESTO S/TENENCIA O USO DE VEHICULOS</v>
          </cell>
          <cell r="C972">
            <v>5950723.1100000003</v>
          </cell>
          <cell r="E972" t="str">
            <v>Póliza -93-</v>
          </cell>
        </row>
        <row r="973">
          <cell r="A973" t="str">
            <v>1201-0042</v>
          </cell>
          <cell r="B973" t="str">
            <v>IMPUESTO S/TENENCIA, MOTOCICLETAS</v>
          </cell>
          <cell r="C973">
            <v>27478</v>
          </cell>
          <cell r="E973" t="str">
            <v>Póliza -93-</v>
          </cell>
        </row>
        <row r="974">
          <cell r="A974" t="str">
            <v>1201-0043</v>
          </cell>
          <cell r="B974" t="str">
            <v>RECARGOS Y ACT DE IMP S/TENENCIA DE VEH</v>
          </cell>
          <cell r="C974">
            <v>97601.77</v>
          </cell>
          <cell r="E974" t="str">
            <v>Póliza -93-</v>
          </cell>
        </row>
        <row r="975">
          <cell r="A975" t="str">
            <v>1201-0044</v>
          </cell>
          <cell r="B975" t="str">
            <v>RECARGOS Y ACT DE IMP S/TEN DE MOTOS</v>
          </cell>
          <cell r="C975">
            <v>117</v>
          </cell>
          <cell r="E975" t="str">
            <v>Póliza -93-</v>
          </cell>
        </row>
        <row r="976">
          <cell r="A976" t="str">
            <v>1201-0045</v>
          </cell>
          <cell r="B976" t="str">
            <v>DEVOLUCION IMPUESTOS SOBRE TENENCIA</v>
          </cell>
          <cell r="C976">
            <v>0</v>
          </cell>
          <cell r="E976" t="str">
            <v>Póliza -93-</v>
          </cell>
        </row>
        <row r="977">
          <cell r="A977" t="str">
            <v>1201-0046</v>
          </cell>
          <cell r="B977" t="str">
            <v>ACT.E INTS.POR DEV.IMP.S/TENENCIA</v>
          </cell>
          <cell r="C977">
            <v>0</v>
          </cell>
          <cell r="E977" t="str">
            <v>Póliza -93-</v>
          </cell>
        </row>
        <row r="978">
          <cell r="A978" t="str">
            <v>1201-0047</v>
          </cell>
          <cell r="B978" t="str">
            <v>ACREDITAMENTO DEL IMP.S/TENENCIA AR.15-D</v>
          </cell>
          <cell r="C978">
            <v>0</v>
          </cell>
          <cell r="E978" t="str">
            <v>Póliza -93-</v>
          </cell>
        </row>
        <row r="979">
          <cell r="A979" t="str">
            <v>1201-0048</v>
          </cell>
          <cell r="B979" t="str">
            <v>GASTOS DE EJECUCION ISAN</v>
          </cell>
          <cell r="C979">
            <v>0</v>
          </cell>
          <cell r="E979" t="str">
            <v>Póliza -93-</v>
          </cell>
        </row>
        <row r="980">
          <cell r="A980" t="str">
            <v>1201-0049</v>
          </cell>
          <cell r="B980" t="str">
            <v>GASTOS DE EJECUCION IMP. SOBRE TENENCIA</v>
          </cell>
          <cell r="C980">
            <v>90</v>
          </cell>
          <cell r="E980" t="str">
            <v>Póliza -93-</v>
          </cell>
        </row>
        <row r="981">
          <cell r="A981" t="str">
            <v>1201-0050</v>
          </cell>
          <cell r="B981" t="str">
            <v>MULTAS IMP S/TENENCIA CTRL.DE OBLIG 100%</v>
          </cell>
          <cell r="C981">
            <v>2436</v>
          </cell>
          <cell r="E981" t="str">
            <v>Póliza -93-</v>
          </cell>
        </row>
        <row r="982">
          <cell r="A982" t="str">
            <v>1201-0051</v>
          </cell>
          <cell r="B982" t="str">
            <v>HONORARIOS EJEC.POR CONTROL VEHICULAR</v>
          </cell>
          <cell r="C982">
            <v>120</v>
          </cell>
          <cell r="E982" t="str">
            <v>Póliza -93-</v>
          </cell>
        </row>
        <row r="983">
          <cell r="A983" t="str">
            <v>1201-0052</v>
          </cell>
          <cell r="B983" t="str">
            <v>HONORARIOS EJEC. ISAN</v>
          </cell>
          <cell r="C983">
            <v>0</v>
          </cell>
          <cell r="E983" t="str">
            <v>Póliza -93-</v>
          </cell>
        </row>
        <row r="984">
          <cell r="A984" t="str">
            <v>1201-0053</v>
          </cell>
          <cell r="B984" t="str">
            <v>90% INFRACC. TRANSITO AREA METROPOLITANA</v>
          </cell>
          <cell r="C984">
            <v>415744.32</v>
          </cell>
          <cell r="E984" t="str">
            <v>Póliza -93-</v>
          </cell>
        </row>
        <row r="985">
          <cell r="A985" t="str">
            <v>4101-0001</v>
          </cell>
          <cell r="B985" t="str">
            <v>DERECHOS DE CONTROL VEHICULAR PTE. AÑO</v>
          </cell>
          <cell r="D985">
            <v>4851265</v>
          </cell>
          <cell r="E985" t="str">
            <v>Póliza -93-</v>
          </cell>
        </row>
        <row r="986">
          <cell r="A986" t="str">
            <v>4101-0002</v>
          </cell>
          <cell r="B986" t="str">
            <v>DERECHOS DE CONTROL VEHICULAR REZAGOS</v>
          </cell>
          <cell r="D986">
            <v>333869.71999999997</v>
          </cell>
          <cell r="E986" t="str">
            <v>Póliza -93-</v>
          </cell>
        </row>
        <row r="987">
          <cell r="A987" t="str">
            <v>4101-0003</v>
          </cell>
          <cell r="B987" t="str">
            <v>DEV. CONTROL VEHICULAR</v>
          </cell>
          <cell r="D987">
            <v>0</v>
          </cell>
          <cell r="E987" t="str">
            <v>Póliza -93-</v>
          </cell>
        </row>
        <row r="988">
          <cell r="A988" t="str">
            <v>4101-0004</v>
          </cell>
          <cell r="B988" t="str">
            <v>SUBSIDIO 10% Y 5%</v>
          </cell>
          <cell r="C988">
            <v>117575</v>
          </cell>
          <cell r="E988" t="str">
            <v>Póliza -93-</v>
          </cell>
        </row>
        <row r="989">
          <cell r="A989" t="str">
            <v>4101-0005</v>
          </cell>
          <cell r="B989" t="str">
            <v>SUBSIDIO ANTIGÜEDAD 5 AÑOS</v>
          </cell>
          <cell r="C989">
            <v>1011435</v>
          </cell>
          <cell r="E989" t="str">
            <v>Póliza -93-</v>
          </cell>
        </row>
        <row r="990">
          <cell r="A990" t="str">
            <v>4101-0006</v>
          </cell>
          <cell r="B990" t="str">
            <v>SUBSIDIO ANTIGÜEDAD 10 AÑOS</v>
          </cell>
          <cell r="C990">
            <v>253464</v>
          </cell>
          <cell r="E990" t="str">
            <v>Póliza -93-</v>
          </cell>
        </row>
        <row r="991">
          <cell r="A991" t="str">
            <v>4101-0007</v>
          </cell>
          <cell r="B991" t="str">
            <v>SUBSIDIO DERECHOS CONTROL VEHICULAR</v>
          </cell>
          <cell r="D991">
            <v>0</v>
          </cell>
          <cell r="E991" t="str">
            <v>Póliza -93-</v>
          </cell>
        </row>
        <row r="992">
          <cell r="A992" t="str">
            <v>4101-0008</v>
          </cell>
          <cell r="B992" t="str">
            <v>SUB MAT.DE CONT.VEH.A PERS.MAYORES 65 AÑOS</v>
          </cell>
          <cell r="C992">
            <v>3807</v>
          </cell>
          <cell r="E992" t="str">
            <v>Póliza -93-</v>
          </cell>
        </row>
        <row r="993">
          <cell r="A993" t="str">
            <v>4101-0009</v>
          </cell>
          <cell r="B993" t="str">
            <v>EXP.DE CERTIFICADOS DE CONTROL VEHICULAR</v>
          </cell>
          <cell r="D993">
            <v>5640</v>
          </cell>
          <cell r="E993" t="str">
            <v>Póliza -93-</v>
          </cell>
        </row>
        <row r="994">
          <cell r="A994" t="str">
            <v>4101-0010</v>
          </cell>
          <cell r="B994" t="str">
            <v>EXP.DE CERT.DE CTRL.VEH.OTROS ESTADOS</v>
          </cell>
          <cell r="D994">
            <v>6426</v>
          </cell>
          <cell r="E994" t="str">
            <v>Póliza -93-</v>
          </cell>
        </row>
        <row r="995">
          <cell r="A995" t="str">
            <v>4101-0011</v>
          </cell>
          <cell r="B995" t="str">
            <v>EXP.DE CERT.DE DOC.DE CTRL.VEHICULAR</v>
          </cell>
          <cell r="D995">
            <v>282</v>
          </cell>
          <cell r="E995" t="str">
            <v>Póliza -93-</v>
          </cell>
        </row>
        <row r="996">
          <cell r="A996" t="str">
            <v>4101-0012</v>
          </cell>
          <cell r="B996" t="str">
            <v>PLACAS DE CIRCULACION VEHICULAR</v>
          </cell>
          <cell r="D996">
            <v>390128</v>
          </cell>
          <cell r="E996" t="str">
            <v>Póliza -93-</v>
          </cell>
        </row>
        <row r="997">
          <cell r="A997" t="str">
            <v>4101-0013</v>
          </cell>
          <cell r="B997" t="str">
            <v>LICENCIAS DE MANEJAR</v>
          </cell>
          <cell r="D997">
            <v>365092</v>
          </cell>
          <cell r="E997" t="str">
            <v>Póliza -93-</v>
          </cell>
        </row>
        <row r="998">
          <cell r="A998" t="str">
            <v>4101-0014</v>
          </cell>
          <cell r="B998" t="str">
            <v>EXP.DE CERT.DE LICENCIAS DE CONDUCIR</v>
          </cell>
          <cell r="D998">
            <v>846</v>
          </cell>
          <cell r="E998" t="str">
            <v>Póliza -93-</v>
          </cell>
        </row>
        <row r="999">
          <cell r="A999" t="str">
            <v>4101-0015</v>
          </cell>
          <cell r="B999" t="str">
            <v>DUPLICADOS DE LICENCIAS</v>
          </cell>
          <cell r="D999">
            <v>8260</v>
          </cell>
          <cell r="E999" t="str">
            <v>Póliza -93-</v>
          </cell>
        </row>
        <row r="1000">
          <cell r="A1000" t="str">
            <v>4101-0016</v>
          </cell>
          <cell r="B1000" t="str">
            <v>DUPLICADOS DE TARJETAS DE CIRCULACION</v>
          </cell>
          <cell r="D1000">
            <v>1974</v>
          </cell>
          <cell r="E1000" t="str">
            <v>Póliza -93-</v>
          </cell>
        </row>
        <row r="1001">
          <cell r="A1001" t="str">
            <v>4101-0017</v>
          </cell>
          <cell r="B1001" t="str">
            <v>BAJAS DE VEHICULOS DE MOTOR</v>
          </cell>
          <cell r="D1001">
            <v>25803</v>
          </cell>
          <cell r="E1001" t="str">
            <v>Póliza -93-</v>
          </cell>
        </row>
        <row r="1002">
          <cell r="A1002" t="str">
            <v>4101-0018</v>
          </cell>
          <cell r="B1002" t="str">
            <v>SUBSIDIO LAMINAS CONTROL VEHICULAR</v>
          </cell>
          <cell r="D1002">
            <v>0</v>
          </cell>
          <cell r="E1002" t="str">
            <v>Póliza -93-</v>
          </cell>
        </row>
        <row r="1003">
          <cell r="A1003" t="str">
            <v>4101-0019</v>
          </cell>
          <cell r="B1003" t="str">
            <v>SUBSIDIOS LICENCIAS DE MANEJO</v>
          </cell>
          <cell r="D1003">
            <v>0</v>
          </cell>
          <cell r="E1003" t="str">
            <v>Póliza -93-</v>
          </cell>
        </row>
        <row r="1004">
          <cell r="A1004" t="str">
            <v>4101-0020</v>
          </cell>
          <cell r="B1004" t="str">
            <v>MULTAS DE CONTROL VEHICULAR</v>
          </cell>
          <cell r="D1004">
            <v>0</v>
          </cell>
          <cell r="E1004" t="str">
            <v>Póliza -93-</v>
          </cell>
        </row>
        <row r="1005">
          <cell r="A1005" t="str">
            <v>4101-0021</v>
          </cell>
          <cell r="B1005" t="str">
            <v>INTERESES POR CONVENIO CONTROL VEHICULAR</v>
          </cell>
          <cell r="D1005">
            <v>14964.68</v>
          </cell>
          <cell r="E1005" t="str">
            <v>Póliza -93-</v>
          </cell>
        </row>
        <row r="1006">
          <cell r="A1006" t="str">
            <v>4101-0022</v>
          </cell>
          <cell r="B1006" t="str">
            <v>SANCIONES POR CANJE DE PLACAS EXTEMP.</v>
          </cell>
          <cell r="D1006">
            <v>22841.39</v>
          </cell>
          <cell r="E1006" t="str">
            <v>Póliza -93-</v>
          </cell>
        </row>
        <row r="1007">
          <cell r="A1007" t="str">
            <v>4101-0023</v>
          </cell>
          <cell r="B1007" t="str">
            <v>SAN.DE DER.DE CONTROL VEH.PTE.AÑO</v>
          </cell>
          <cell r="D1007">
            <v>0</v>
          </cell>
          <cell r="E1007" t="str">
            <v>Póliza -93-</v>
          </cell>
        </row>
        <row r="1008">
          <cell r="A1008" t="str">
            <v>4101-0024</v>
          </cell>
          <cell r="B1008" t="str">
            <v>SAN.DE DER.CONTROL VEH. REZAGO</v>
          </cell>
          <cell r="D1008">
            <v>76722.259999999995</v>
          </cell>
          <cell r="E1008" t="str">
            <v>Póliza -93-</v>
          </cell>
        </row>
        <row r="1009">
          <cell r="A1009" t="str">
            <v>4101-0025</v>
          </cell>
          <cell r="B1009" t="str">
            <v>10% INFRACC.DE TRANSITO AREA MET.</v>
          </cell>
          <cell r="D1009">
            <v>46190.43</v>
          </cell>
          <cell r="E1009" t="str">
            <v>Póliza -93-</v>
          </cell>
        </row>
        <row r="1010">
          <cell r="A1010" t="str">
            <v>2102-1001</v>
          </cell>
          <cell r="B1010" t="str">
            <v>IMP.SOBRE TRANS.DE PROP.DE VEH.AUT.USADO</v>
          </cell>
          <cell r="D1010">
            <v>768158.37</v>
          </cell>
          <cell r="E1010" t="str">
            <v>Póliza -93-</v>
          </cell>
        </row>
        <row r="1011">
          <cell r="A1011" t="str">
            <v>2102-1002</v>
          </cell>
          <cell r="B1011" t="str">
            <v>IMP.DE TRANSM.POR REQUERIMIENTO</v>
          </cell>
          <cell r="D1011">
            <v>0</v>
          </cell>
          <cell r="E1011" t="str">
            <v>Póliza -93-</v>
          </cell>
        </row>
        <row r="1012">
          <cell r="A1012" t="str">
            <v>2102-1003</v>
          </cell>
          <cell r="B1012" t="str">
            <v>ACT.E INTS.POR DEV.IMP.S/TRANS.VEH.USADO</v>
          </cell>
          <cell r="D1012">
            <v>0</v>
          </cell>
          <cell r="E1012" t="str">
            <v>Póliza -93-</v>
          </cell>
        </row>
        <row r="1013">
          <cell r="A1013" t="str">
            <v>2102-1004</v>
          </cell>
          <cell r="B1013" t="str">
            <v>DEV.IMP.S/TRANS.PROP.VEH.USADOS</v>
          </cell>
          <cell r="D1013">
            <v>0</v>
          </cell>
          <cell r="E1013" t="str">
            <v>Póliza -93-</v>
          </cell>
        </row>
        <row r="1014">
          <cell r="A1014" t="str">
            <v>2102-1005</v>
          </cell>
          <cell r="B1014" t="str">
            <v>MULTA IMP. P/LA AGENCIA EST.DE TRANSP.</v>
          </cell>
          <cell r="D1014">
            <v>33187</v>
          </cell>
          <cell r="E1014" t="str">
            <v>Póliza -93-</v>
          </cell>
        </row>
        <row r="1015">
          <cell r="A1015" t="str">
            <v>2102-1006</v>
          </cell>
          <cell r="B1015" t="str">
            <v>MULTAS DEL IMP.DE TRANSMISION</v>
          </cell>
          <cell r="D1015">
            <v>0</v>
          </cell>
          <cell r="E1015" t="str">
            <v>Póliza -93-</v>
          </cell>
        </row>
        <row r="1016">
          <cell r="A1016" t="str">
            <v>2102-1007</v>
          </cell>
          <cell r="B1016" t="str">
            <v>RECARGOS DE IMP.DE TRANSMISION</v>
          </cell>
          <cell r="D1016">
            <v>0</v>
          </cell>
          <cell r="E1016" t="str">
            <v>Póliza -93-</v>
          </cell>
        </row>
        <row r="1017">
          <cell r="A1017" t="str">
            <v>2102-1008</v>
          </cell>
          <cell r="B1017" t="str">
            <v>GASTOS DE EJEC.TRANS.VEH.MOTOR</v>
          </cell>
          <cell r="D1017">
            <v>0</v>
          </cell>
          <cell r="E1017" t="str">
            <v>Póliza -93-</v>
          </cell>
        </row>
        <row r="1018">
          <cell r="A1018" t="str">
            <v>2102-1009</v>
          </cell>
          <cell r="B1018" t="str">
            <v>INCENTIVOS POR ISAN</v>
          </cell>
          <cell r="D1018">
            <v>0</v>
          </cell>
          <cell r="E1018" t="str">
            <v>Póliza -93-</v>
          </cell>
        </row>
        <row r="1019">
          <cell r="A1019" t="str">
            <v>2102-1010</v>
          </cell>
          <cell r="B1019" t="str">
            <v>RECARGOS DE I.S.A.N.</v>
          </cell>
          <cell r="D1019">
            <v>0</v>
          </cell>
          <cell r="E1019" t="str">
            <v>Póliza -93-</v>
          </cell>
        </row>
        <row r="1020">
          <cell r="A1020" t="str">
            <v>2102-1011</v>
          </cell>
          <cell r="B1020" t="str">
            <v>SANCIONES ISAN</v>
          </cell>
          <cell r="D1020">
            <v>0</v>
          </cell>
          <cell r="E1020" t="str">
            <v>Póliza -93-</v>
          </cell>
        </row>
        <row r="1021">
          <cell r="A1021" t="str">
            <v>2102-1012</v>
          </cell>
          <cell r="B1021" t="str">
            <v>I.S.A.N. PAGOS PROVISIONALES</v>
          </cell>
          <cell r="D1021">
            <v>0</v>
          </cell>
          <cell r="E1021" t="str">
            <v>Póliza -93-</v>
          </cell>
        </row>
        <row r="1022">
          <cell r="A1022" t="str">
            <v>2102-1013</v>
          </cell>
          <cell r="B1022" t="str">
            <v>ACTUALIZACION DE I.S.A.N.</v>
          </cell>
          <cell r="D1022">
            <v>0</v>
          </cell>
          <cell r="E1022" t="str">
            <v>Póliza -93-</v>
          </cell>
        </row>
        <row r="1023">
          <cell r="A1023" t="str">
            <v>2102-1014</v>
          </cell>
          <cell r="B1023" t="str">
            <v>DEVOLUCION IMP. SOBRE AUTOMOVILES NUEVOS</v>
          </cell>
          <cell r="D1023">
            <v>0</v>
          </cell>
          <cell r="E1023" t="str">
            <v>Póliza -93-</v>
          </cell>
        </row>
        <row r="1024">
          <cell r="A1024" t="str">
            <v>2102-1015</v>
          </cell>
          <cell r="B1024" t="str">
            <v>ACT.E INT'S.POR DEV.IMP.S/AUTOMOV.NVOS.</v>
          </cell>
          <cell r="D1024">
            <v>0</v>
          </cell>
          <cell r="E1024" t="str">
            <v>Póliza -93-</v>
          </cell>
        </row>
        <row r="1025">
          <cell r="A1025" t="str">
            <v>2102-1016</v>
          </cell>
          <cell r="B1025" t="str">
            <v>IMPUESTO S/TENENCIA O USO DE VEHICULOS</v>
          </cell>
          <cell r="D1025">
            <v>5950723.1100000003</v>
          </cell>
          <cell r="E1025" t="str">
            <v>Póliza -93-</v>
          </cell>
        </row>
        <row r="1026">
          <cell r="A1026" t="str">
            <v>2102-1017</v>
          </cell>
          <cell r="B1026" t="str">
            <v>IMPUESTO S/TENENCIA, MOTOCICLETAS</v>
          </cell>
          <cell r="D1026">
            <v>27478</v>
          </cell>
          <cell r="E1026" t="str">
            <v>Póliza -93-</v>
          </cell>
        </row>
        <row r="1027">
          <cell r="A1027" t="str">
            <v>2102-1018</v>
          </cell>
          <cell r="B1027" t="str">
            <v>RECARGOS Y ACT DE IMP S/TENENCIA DE VEH</v>
          </cell>
          <cell r="D1027">
            <v>97601.77</v>
          </cell>
          <cell r="E1027" t="str">
            <v>Póliza -93-</v>
          </cell>
        </row>
        <row r="1028">
          <cell r="A1028" t="str">
            <v>2102-1019</v>
          </cell>
          <cell r="B1028" t="str">
            <v>RECARGOS Y ACT DE IMP S/TEN DE MOTOS</v>
          </cell>
          <cell r="D1028">
            <v>117</v>
          </cell>
          <cell r="E1028" t="str">
            <v>Póliza -93-</v>
          </cell>
        </row>
        <row r="1029">
          <cell r="A1029" t="str">
            <v>2102-1020</v>
          </cell>
          <cell r="B1029" t="str">
            <v>DEVOLUCION IMPUESTOS SOBRE TENENCIA</v>
          </cell>
          <cell r="D1029">
            <v>0</v>
          </cell>
          <cell r="E1029" t="str">
            <v>Póliza -93-</v>
          </cell>
        </row>
        <row r="1030">
          <cell r="A1030" t="str">
            <v>2102-1021</v>
          </cell>
          <cell r="B1030" t="str">
            <v>ACT.E INTS.POR DEV.IMP.S/TENENCIA</v>
          </cell>
          <cell r="D1030">
            <v>0</v>
          </cell>
          <cell r="E1030" t="str">
            <v>Póliza -93-</v>
          </cell>
        </row>
        <row r="1031">
          <cell r="A1031" t="str">
            <v>2102-1022</v>
          </cell>
          <cell r="B1031" t="str">
            <v>ACREDITAMENTO DEL IMP.S/TENENCIA AR.15-D</v>
          </cell>
          <cell r="D1031">
            <v>0</v>
          </cell>
          <cell r="E1031" t="str">
            <v>Póliza -93-</v>
          </cell>
        </row>
        <row r="1032">
          <cell r="A1032" t="str">
            <v>2102-1023</v>
          </cell>
          <cell r="B1032" t="str">
            <v>GASTOS DE EJECUCION ISAN</v>
          </cell>
          <cell r="D1032">
            <v>0</v>
          </cell>
          <cell r="E1032" t="str">
            <v>Póliza -93-</v>
          </cell>
        </row>
        <row r="1033">
          <cell r="A1033" t="str">
            <v>2102-1024</v>
          </cell>
          <cell r="B1033" t="str">
            <v>GASTOS DE EJECUCION IMP. SOBRE TENENCIA</v>
          </cell>
          <cell r="D1033">
            <v>90</v>
          </cell>
          <cell r="E1033" t="str">
            <v>Póliza -93-</v>
          </cell>
        </row>
        <row r="1034">
          <cell r="A1034" t="str">
            <v>2102-1025</v>
          </cell>
          <cell r="B1034" t="str">
            <v>MULTAS IMP S/TENENCIA CTRL.DE OBLIG 100%</v>
          </cell>
          <cell r="D1034">
            <v>2436</v>
          </cell>
          <cell r="E1034" t="str">
            <v>Póliza -93-</v>
          </cell>
        </row>
        <row r="1035">
          <cell r="A1035" t="str">
            <v>2102-1026</v>
          </cell>
          <cell r="B1035" t="str">
            <v>HONORARIOS EJEC.POR CONTROL VEHICULAR</v>
          </cell>
          <cell r="D1035">
            <v>120</v>
          </cell>
          <cell r="E1035" t="str">
            <v>Póliza -93-</v>
          </cell>
        </row>
        <row r="1036">
          <cell r="A1036" t="str">
            <v>2102-1027</v>
          </cell>
          <cell r="B1036" t="str">
            <v>HONORARIOS EJEC. ISAN</v>
          </cell>
          <cell r="D1036">
            <v>0</v>
          </cell>
          <cell r="E1036" t="str">
            <v>Póliza -93-</v>
          </cell>
        </row>
        <row r="1037">
          <cell r="A1037" t="str">
            <v>2102-1028</v>
          </cell>
          <cell r="B1037" t="str">
            <v>90% INFRACC. TRANSITO AREA METROPOLITANA</v>
          </cell>
          <cell r="D1037">
            <v>415744.32</v>
          </cell>
          <cell r="E1037" t="str">
            <v>Póliza -93-</v>
          </cell>
        </row>
        <row r="1039">
          <cell r="C1039">
            <v>14832241.049999999</v>
          </cell>
          <cell r="D1039">
            <v>14832241.049999999</v>
          </cell>
        </row>
        <row r="1041">
          <cell r="A1041" t="str">
            <v>REGISTRO DE LOS INGRESOS DEL DIA</v>
          </cell>
        </row>
        <row r="1042">
          <cell r="D1042" t="str">
            <v>Póliza -93-</v>
          </cell>
        </row>
        <row r="1045">
          <cell r="B1045" t="str">
            <v>Gobierno del Estado de Nuevo León</v>
          </cell>
        </row>
        <row r="1046">
          <cell r="B1046" t="str">
            <v>Secretaría de Finanzas y Tesorería General del Estado</v>
          </cell>
        </row>
        <row r="1047">
          <cell r="B1047" t="str">
            <v>Subsecretaría de Egresos</v>
          </cell>
        </row>
        <row r="1048">
          <cell r="B1048" t="str">
            <v>Dirección de Contabilidad y Cuenta Pública</v>
          </cell>
        </row>
        <row r="1049">
          <cell r="B1049" t="str">
            <v>Instituto de Control Vehicular</v>
          </cell>
        </row>
        <row r="1050">
          <cell r="B1050" t="str">
            <v>Recaudaciòn Diaria 9 Febrero 2006</v>
          </cell>
        </row>
        <row r="1051">
          <cell r="A1051" t="str">
            <v xml:space="preserve">Numero </v>
          </cell>
          <cell r="B1051" t="str">
            <v>Concepto</v>
          </cell>
          <cell r="C1051" t="str">
            <v>Recaudación Daria</v>
          </cell>
        </row>
        <row r="1052">
          <cell r="A1052" t="str">
            <v>de Cuenta</v>
          </cell>
          <cell r="C1052" t="str">
            <v>Cargo</v>
          </cell>
          <cell r="D1052" t="str">
            <v>Crédito</v>
          </cell>
        </row>
        <row r="1054">
          <cell r="A1054" t="str">
            <v>2102-1001</v>
          </cell>
          <cell r="B1054" t="str">
            <v>IMP.SOBRE TRANS.DE PROP.DE VEH.AUT.USADO</v>
          </cell>
          <cell r="C1054">
            <v>768158.37</v>
          </cell>
          <cell r="E1054" t="str">
            <v>Póliza -94-</v>
          </cell>
        </row>
        <row r="1055">
          <cell r="A1055" t="str">
            <v>2102-1002</v>
          </cell>
          <cell r="B1055" t="str">
            <v>IMP.DE TRANSM.POR REQUERIMIENTO</v>
          </cell>
          <cell r="C1055">
            <v>0</v>
          </cell>
          <cell r="E1055" t="str">
            <v>Póliza -94-</v>
          </cell>
        </row>
        <row r="1056">
          <cell r="A1056" t="str">
            <v>2102-1003</v>
          </cell>
          <cell r="B1056" t="str">
            <v>ACT.E INTS.POR DEV.IMP.S/TRANS.VEH.USADO</v>
          </cell>
          <cell r="C1056">
            <v>0</v>
          </cell>
          <cell r="E1056" t="str">
            <v>Póliza -94-</v>
          </cell>
        </row>
        <row r="1057">
          <cell r="A1057" t="str">
            <v>2102-1004</v>
          </cell>
          <cell r="B1057" t="str">
            <v>DEV.IMP.S/TRANS.PROP.VEH.USADOS</v>
          </cell>
          <cell r="C1057">
            <v>0</v>
          </cell>
          <cell r="E1057" t="str">
            <v>Póliza -94-</v>
          </cell>
        </row>
        <row r="1058">
          <cell r="A1058" t="str">
            <v>2102-1005</v>
          </cell>
          <cell r="B1058" t="str">
            <v>MULTA IMP. P/LA AGENCIA EST.DE TRANSP.</v>
          </cell>
          <cell r="C1058">
            <v>33187</v>
          </cell>
          <cell r="E1058" t="str">
            <v>Póliza -94-</v>
          </cell>
        </row>
        <row r="1059">
          <cell r="A1059" t="str">
            <v>2102-1006</v>
          </cell>
          <cell r="B1059" t="str">
            <v>MULTAS DEL IMP.DE TRANSMISION</v>
          </cell>
          <cell r="C1059">
            <v>0</v>
          </cell>
          <cell r="E1059" t="str">
            <v>Póliza -94-</v>
          </cell>
        </row>
        <row r="1060">
          <cell r="A1060" t="str">
            <v>2102-1007</v>
          </cell>
          <cell r="B1060" t="str">
            <v>RECARGOS DE IMP.DE TRANSMISION</v>
          </cell>
          <cell r="C1060">
            <v>0</v>
          </cell>
          <cell r="E1060" t="str">
            <v>Póliza -94-</v>
          </cell>
        </row>
        <row r="1061">
          <cell r="A1061" t="str">
            <v>2102-1008</v>
          </cell>
          <cell r="B1061" t="str">
            <v>GASTOS DE EJEC.TRANS.VEH.MOTOR</v>
          </cell>
          <cell r="C1061">
            <v>0</v>
          </cell>
          <cell r="E1061" t="str">
            <v>Póliza -94-</v>
          </cell>
        </row>
        <row r="1062">
          <cell r="A1062" t="str">
            <v>2102-1009</v>
          </cell>
          <cell r="B1062" t="str">
            <v>INCENTIVOS POR ISAN</v>
          </cell>
          <cell r="C1062">
            <v>0</v>
          </cell>
          <cell r="E1062" t="str">
            <v>Póliza -94-</v>
          </cell>
        </row>
        <row r="1063">
          <cell r="A1063" t="str">
            <v>2102-1010</v>
          </cell>
          <cell r="B1063" t="str">
            <v>RECARGOS DE I.S.A.N.</v>
          </cell>
          <cell r="C1063">
            <v>0</v>
          </cell>
          <cell r="E1063" t="str">
            <v>Póliza -94-</v>
          </cell>
        </row>
        <row r="1064">
          <cell r="A1064" t="str">
            <v>2102-1011</v>
          </cell>
          <cell r="B1064" t="str">
            <v>SANCIONES ISAN</v>
          </cell>
          <cell r="C1064">
            <v>0</v>
          </cell>
          <cell r="E1064" t="str">
            <v>Póliza -94-</v>
          </cell>
        </row>
        <row r="1065">
          <cell r="A1065" t="str">
            <v>2102-1012</v>
          </cell>
          <cell r="B1065" t="str">
            <v>I.S.A.N. PAGOS PROVISIONALES</v>
          </cell>
          <cell r="C1065">
            <v>0</v>
          </cell>
          <cell r="E1065" t="str">
            <v>Póliza -94-</v>
          </cell>
        </row>
        <row r="1066">
          <cell r="A1066" t="str">
            <v>2102-1013</v>
          </cell>
          <cell r="B1066" t="str">
            <v>ACTUALIZACION DE I.S.A.N.</v>
          </cell>
          <cell r="C1066">
            <v>0</v>
          </cell>
          <cell r="E1066" t="str">
            <v>Póliza -94-</v>
          </cell>
        </row>
        <row r="1067">
          <cell r="A1067" t="str">
            <v>2102-1014</v>
          </cell>
          <cell r="B1067" t="str">
            <v>DEVOLUCION IMP. SOBRE AUTOMOVILES NUEVOS</v>
          </cell>
          <cell r="C1067">
            <v>0</v>
          </cell>
          <cell r="E1067" t="str">
            <v>Póliza -94-</v>
          </cell>
        </row>
        <row r="1068">
          <cell r="A1068" t="str">
            <v>2102-1015</v>
          </cell>
          <cell r="B1068" t="str">
            <v>ACT.E INT'S.POR DEV.IMP.S/AUTOMOV.NVOS.</v>
          </cell>
          <cell r="C1068">
            <v>0</v>
          </cell>
          <cell r="E1068" t="str">
            <v>Póliza -94-</v>
          </cell>
        </row>
        <row r="1069">
          <cell r="A1069" t="str">
            <v>2102-1016</v>
          </cell>
          <cell r="B1069" t="str">
            <v>IMPUESTO S/TENENCIA O USO DE VEHICULOS</v>
          </cell>
          <cell r="C1069">
            <v>5950723.1100000003</v>
          </cell>
          <cell r="E1069" t="str">
            <v>Póliza -94-</v>
          </cell>
        </row>
        <row r="1070">
          <cell r="A1070" t="str">
            <v>2102-1017</v>
          </cell>
          <cell r="B1070" t="str">
            <v>IMPUESTO S/TENENCIA, MOTOCICLETAS</v>
          </cell>
          <cell r="C1070">
            <v>27478</v>
          </cell>
          <cell r="E1070" t="str">
            <v>Póliza -94-</v>
          </cell>
        </row>
        <row r="1071">
          <cell r="A1071" t="str">
            <v>2102-1018</v>
          </cell>
          <cell r="B1071" t="str">
            <v>RECARGOS Y ACT DE IMP S/TENENCIA DE VEH</v>
          </cell>
          <cell r="C1071">
            <v>97601.77</v>
          </cell>
          <cell r="E1071" t="str">
            <v>Póliza -94-</v>
          </cell>
        </row>
        <row r="1072">
          <cell r="A1072" t="str">
            <v>2102-1019</v>
          </cell>
          <cell r="B1072" t="str">
            <v>RECARGOS Y ACT DE IMP S/TEN DE MOTOS</v>
          </cell>
          <cell r="C1072">
            <v>117</v>
          </cell>
          <cell r="E1072" t="str">
            <v>Póliza -94-</v>
          </cell>
        </row>
        <row r="1073">
          <cell r="A1073" t="str">
            <v>2102-1020</v>
          </cell>
          <cell r="B1073" t="str">
            <v>DEVOLUCION IMPUESTOS SOBRE TENENCIA</v>
          </cell>
          <cell r="C1073">
            <v>0</v>
          </cell>
          <cell r="E1073" t="str">
            <v>Póliza -94-</v>
          </cell>
        </row>
        <row r="1074">
          <cell r="A1074" t="str">
            <v>2102-1021</v>
          </cell>
          <cell r="B1074" t="str">
            <v>ACT.E INTS.POR DEV.IMP.S/TENENCIA</v>
          </cell>
          <cell r="C1074">
            <v>0</v>
          </cell>
          <cell r="E1074" t="str">
            <v>Póliza -94-</v>
          </cell>
        </row>
        <row r="1075">
          <cell r="A1075" t="str">
            <v>2102-1022</v>
          </cell>
          <cell r="B1075" t="str">
            <v>ACREDITAMENTO DEL IMP.S/TENENCIA AR.15-D</v>
          </cell>
          <cell r="C1075">
            <v>0</v>
          </cell>
          <cell r="E1075" t="str">
            <v>Póliza -94-</v>
          </cell>
        </row>
        <row r="1076">
          <cell r="A1076" t="str">
            <v>2102-1023</v>
          </cell>
          <cell r="B1076" t="str">
            <v>GASTOS DE EJECUCION ISAN</v>
          </cell>
          <cell r="C1076">
            <v>0</v>
          </cell>
          <cell r="E1076" t="str">
            <v>Póliza -94-</v>
          </cell>
        </row>
        <row r="1077">
          <cell r="A1077" t="str">
            <v>2102-1024</v>
          </cell>
          <cell r="B1077" t="str">
            <v>GASTOS DE EJECUCION IMP. SOBRE TENENCIA</v>
          </cell>
          <cell r="C1077">
            <v>90</v>
          </cell>
          <cell r="E1077" t="str">
            <v>Póliza -94-</v>
          </cell>
        </row>
        <row r="1078">
          <cell r="A1078" t="str">
            <v>2102-1025</v>
          </cell>
          <cell r="B1078" t="str">
            <v>MULTAS IMP S/TENENCIA CTRL.DE OBLIG 100%</v>
          </cell>
          <cell r="C1078">
            <v>2436</v>
          </cell>
          <cell r="E1078" t="str">
            <v>Póliza -94-</v>
          </cell>
        </row>
        <row r="1079">
          <cell r="A1079" t="str">
            <v>2102-1026</v>
          </cell>
          <cell r="B1079" t="str">
            <v>HONORARIOS EJEC.POR CONTROL VEHICULAR</v>
          </cell>
          <cell r="C1079">
            <v>120</v>
          </cell>
          <cell r="E1079" t="str">
            <v>Póliza -94-</v>
          </cell>
        </row>
        <row r="1080">
          <cell r="A1080" t="str">
            <v>2102-1027</v>
          </cell>
          <cell r="B1080" t="str">
            <v>HONORARIOS EJEC. ISAN</v>
          </cell>
          <cell r="C1080">
            <v>0</v>
          </cell>
          <cell r="E1080" t="str">
            <v>Póliza -94-</v>
          </cell>
        </row>
        <row r="1081">
          <cell r="A1081" t="str">
            <v>2102-1028</v>
          </cell>
          <cell r="B1081" t="str">
            <v>90% INFRACC. TRANSITO AREA METROPOLITANA</v>
          </cell>
          <cell r="C1081">
            <v>415744.32</v>
          </cell>
          <cell r="E1081" t="str">
            <v>Póliza -94-</v>
          </cell>
        </row>
        <row r="1082">
          <cell r="A1082" t="str">
            <v>1201-0026</v>
          </cell>
          <cell r="B1082" t="str">
            <v>IMP.SOBRE TRANS.DE PROP.DE VEH.AUT.USADO</v>
          </cell>
          <cell r="D1082">
            <v>768158.37</v>
          </cell>
          <cell r="E1082" t="str">
            <v>Póliza -94-</v>
          </cell>
        </row>
        <row r="1083">
          <cell r="A1083" t="str">
            <v>1201-0027</v>
          </cell>
          <cell r="B1083" t="str">
            <v>IMP.DE TRANSM.POR REQUERIMIENTO</v>
          </cell>
          <cell r="D1083">
            <v>0</v>
          </cell>
          <cell r="E1083" t="str">
            <v>Póliza -94-</v>
          </cell>
        </row>
        <row r="1084">
          <cell r="A1084" t="str">
            <v>1201-0028</v>
          </cell>
          <cell r="B1084" t="str">
            <v>ACT.E INTS.POR DEV.IMP.S/TRANS.VEH.USADO</v>
          </cell>
          <cell r="D1084">
            <v>0</v>
          </cell>
          <cell r="E1084" t="str">
            <v>Póliza -94-</v>
          </cell>
        </row>
        <row r="1085">
          <cell r="A1085" t="str">
            <v>1201-0029</v>
          </cell>
          <cell r="B1085" t="str">
            <v>DEV.IMP.S/TRANS.PROP.VEH.USADOS</v>
          </cell>
          <cell r="D1085">
            <v>0</v>
          </cell>
          <cell r="E1085" t="str">
            <v>Póliza -94-</v>
          </cell>
        </row>
        <row r="1086">
          <cell r="A1086" t="str">
            <v>1201-0030</v>
          </cell>
          <cell r="B1086" t="str">
            <v>MULTA IMP. P/LA AGENCIA EST.DE TRANSP.</v>
          </cell>
          <cell r="D1086">
            <v>33187</v>
          </cell>
          <cell r="E1086" t="str">
            <v>Póliza -94-</v>
          </cell>
        </row>
        <row r="1087">
          <cell r="A1087" t="str">
            <v>1201-0031</v>
          </cell>
          <cell r="B1087" t="str">
            <v>MULTAS DEL IMP.DE TRANSMISION</v>
          </cell>
          <cell r="D1087">
            <v>0</v>
          </cell>
          <cell r="E1087" t="str">
            <v>Póliza -94-</v>
          </cell>
        </row>
        <row r="1088">
          <cell r="A1088" t="str">
            <v>1201-0032</v>
          </cell>
          <cell r="B1088" t="str">
            <v>RECARGOS DE IMP.DE TRANSMISION</v>
          </cell>
          <cell r="D1088">
            <v>0</v>
          </cell>
          <cell r="E1088" t="str">
            <v>Póliza -94-</v>
          </cell>
        </row>
        <row r="1089">
          <cell r="A1089" t="str">
            <v>1201-0033</v>
          </cell>
          <cell r="B1089" t="str">
            <v>GASTOS DE EJEC.TRANS.VEH.MOTOR</v>
          </cell>
          <cell r="D1089">
            <v>0</v>
          </cell>
          <cell r="E1089" t="str">
            <v>Póliza -94-</v>
          </cell>
        </row>
        <row r="1090">
          <cell r="A1090" t="str">
            <v>1201-0034</v>
          </cell>
          <cell r="B1090" t="str">
            <v>INCENTIVOS POR ISAN</v>
          </cell>
          <cell r="D1090">
            <v>0</v>
          </cell>
          <cell r="E1090" t="str">
            <v>Póliza -94-</v>
          </cell>
        </row>
        <row r="1091">
          <cell r="A1091" t="str">
            <v>1201-0035</v>
          </cell>
          <cell r="B1091" t="str">
            <v>RECARGOS DE I.S.A.N.</v>
          </cell>
          <cell r="D1091">
            <v>0</v>
          </cell>
          <cell r="E1091" t="str">
            <v>Póliza -94-</v>
          </cell>
        </row>
        <row r="1092">
          <cell r="A1092" t="str">
            <v>1201-0036</v>
          </cell>
          <cell r="B1092" t="str">
            <v>SANCIONES ISAN</v>
          </cell>
          <cell r="D1092">
            <v>0</v>
          </cell>
          <cell r="E1092" t="str">
            <v>Póliza -94-</v>
          </cell>
        </row>
        <row r="1093">
          <cell r="A1093" t="str">
            <v>1201-0037</v>
          </cell>
          <cell r="B1093" t="str">
            <v>I.S.A.N. PAGOS PROVISIONALES</v>
          </cell>
          <cell r="D1093">
            <v>0</v>
          </cell>
          <cell r="E1093" t="str">
            <v>Póliza -94-</v>
          </cell>
        </row>
        <row r="1094">
          <cell r="A1094" t="str">
            <v>1201-0038</v>
          </cell>
          <cell r="B1094" t="str">
            <v>ACTUALIZACION DE I.S.A.N.</v>
          </cell>
          <cell r="D1094">
            <v>0</v>
          </cell>
          <cell r="E1094" t="str">
            <v>Póliza -94-</v>
          </cell>
        </row>
        <row r="1095">
          <cell r="A1095" t="str">
            <v>1201-0039</v>
          </cell>
          <cell r="B1095" t="str">
            <v>DEVOLUCION IMP. SOBRE AUTOMOVILES NUEVOS</v>
          </cell>
          <cell r="D1095">
            <v>0</v>
          </cell>
          <cell r="E1095" t="str">
            <v>Póliza -94-</v>
          </cell>
        </row>
        <row r="1096">
          <cell r="A1096" t="str">
            <v>1201-0040</v>
          </cell>
          <cell r="B1096" t="str">
            <v>ACT.E INT'S.POR DEV.IMP.S/AUTOMOV.NVOS.</v>
          </cell>
          <cell r="D1096">
            <v>0</v>
          </cell>
          <cell r="E1096" t="str">
            <v>Póliza -94-</v>
          </cell>
        </row>
        <row r="1097">
          <cell r="A1097" t="str">
            <v>1201-0041</v>
          </cell>
          <cell r="B1097" t="str">
            <v>IMPUESTO S/TENENCIA O USO DE VEHICULOS</v>
          </cell>
          <cell r="D1097">
            <v>5950723.1100000003</v>
          </cell>
          <cell r="E1097" t="str">
            <v>Póliza -94-</v>
          </cell>
        </row>
        <row r="1098">
          <cell r="A1098" t="str">
            <v>1201-0042</v>
          </cell>
          <cell r="B1098" t="str">
            <v>IMPUESTO S/TENENCIA, MOTOCICLETAS</v>
          </cell>
          <cell r="D1098">
            <v>27478</v>
          </cell>
          <cell r="E1098" t="str">
            <v>Póliza -94-</v>
          </cell>
        </row>
        <row r="1099">
          <cell r="A1099" t="str">
            <v>1201-0043</v>
          </cell>
          <cell r="B1099" t="str">
            <v>RECARGOS Y ACT DE IMP S/TENENCIA DE VEH</v>
          </cell>
          <cell r="D1099">
            <v>97601.77</v>
          </cell>
          <cell r="E1099" t="str">
            <v>Póliza -94-</v>
          </cell>
        </row>
        <row r="1100">
          <cell r="A1100" t="str">
            <v>1201-0044</v>
          </cell>
          <cell r="B1100" t="str">
            <v>RECARGOS Y ACT DE IMP S/TEN DE MOTOS</v>
          </cell>
          <cell r="D1100">
            <v>117</v>
          </cell>
          <cell r="E1100" t="str">
            <v>Póliza -94-</v>
          </cell>
        </row>
        <row r="1101">
          <cell r="A1101" t="str">
            <v>1201-0045</v>
          </cell>
          <cell r="B1101" t="str">
            <v>DEVOLUCION IMPUESTOS SOBRE TENENCIA</v>
          </cell>
          <cell r="D1101">
            <v>0</v>
          </cell>
          <cell r="E1101" t="str">
            <v>Póliza -94-</v>
          </cell>
        </row>
        <row r="1102">
          <cell r="A1102" t="str">
            <v>1201-0046</v>
          </cell>
          <cell r="B1102" t="str">
            <v>ACT.E INTS.POR DEV.IMP.S/TENENCIA</v>
          </cell>
          <cell r="D1102">
            <v>0</v>
          </cell>
          <cell r="E1102" t="str">
            <v>Póliza -94-</v>
          </cell>
        </row>
        <row r="1103">
          <cell r="A1103" t="str">
            <v>1201-0047</v>
          </cell>
          <cell r="B1103" t="str">
            <v>ACREDITAMENTO DEL IMP.S/TENENCIA AR.15-D</v>
          </cell>
          <cell r="D1103">
            <v>0</v>
          </cell>
          <cell r="E1103" t="str">
            <v>Póliza -94-</v>
          </cell>
        </row>
        <row r="1104">
          <cell r="A1104" t="str">
            <v>1201-0048</v>
          </cell>
          <cell r="B1104" t="str">
            <v>GASTOS DE EJECUCION ISAN</v>
          </cell>
          <cell r="D1104">
            <v>0</v>
          </cell>
          <cell r="E1104" t="str">
            <v>Póliza -94-</v>
          </cell>
        </row>
        <row r="1105">
          <cell r="A1105" t="str">
            <v>1201-0049</v>
          </cell>
          <cell r="B1105" t="str">
            <v>GASTOS DE EJECUCION IMP. SOBRE TENENCIA</v>
          </cell>
          <cell r="D1105">
            <v>90</v>
          </cell>
          <cell r="E1105" t="str">
            <v>Póliza -94-</v>
          </cell>
        </row>
        <row r="1106">
          <cell r="A1106" t="str">
            <v>1201-0050</v>
          </cell>
          <cell r="B1106" t="str">
            <v>MULTAS IMP S/TENENCIA CTRL.DE OBLIG 100%</v>
          </cell>
          <cell r="D1106">
            <v>2436</v>
          </cell>
          <cell r="E1106" t="str">
            <v>Póliza -94-</v>
          </cell>
        </row>
        <row r="1107">
          <cell r="A1107" t="str">
            <v>1201-0051</v>
          </cell>
          <cell r="B1107" t="str">
            <v>HONORARIOS EJEC.POR CONTROL VEHICULAR</v>
          </cell>
          <cell r="D1107">
            <v>120</v>
          </cell>
          <cell r="E1107" t="str">
            <v>Póliza -94-</v>
          </cell>
        </row>
        <row r="1108">
          <cell r="A1108" t="str">
            <v>1201-0052</v>
          </cell>
          <cell r="B1108" t="str">
            <v>HONORARIOS EJEC. ISAN</v>
          </cell>
          <cell r="D1108">
            <v>0</v>
          </cell>
          <cell r="E1108" t="str">
            <v>Póliza -94-</v>
          </cell>
        </row>
        <row r="1109">
          <cell r="A1109" t="str">
            <v>1201-0053</v>
          </cell>
          <cell r="B1109" t="str">
            <v>90% INFRACC. TRANSITO AREA METROPOLITANA</v>
          </cell>
          <cell r="D1109">
            <v>415744.32</v>
          </cell>
          <cell r="E1109" t="str">
            <v>Póliza -94-</v>
          </cell>
        </row>
        <row r="1111">
          <cell r="C1111">
            <v>7295655.5700000003</v>
          </cell>
          <cell r="D1111">
            <v>7295655.5700000003</v>
          </cell>
        </row>
        <row r="1113">
          <cell r="A1113" t="str">
            <v>RECLASIFICACION DE LOS INGRESOS EN ADMON.</v>
          </cell>
        </row>
        <row r="1115">
          <cell r="D1115" t="str">
            <v>Póliza -94-</v>
          </cell>
        </row>
        <row r="1117">
          <cell r="A1117" t="str">
            <v>de Cuenta</v>
          </cell>
          <cell r="C1117" t="str">
            <v>Cargo</v>
          </cell>
          <cell r="D1117" t="str">
            <v>Crédito</v>
          </cell>
        </row>
        <row r="1118">
          <cell r="A1118" t="str">
            <v>1201-0001</v>
          </cell>
          <cell r="B1118" t="str">
            <v>DERECHOS DE CONTROL VEHICULAR PTE. AÑO</v>
          </cell>
          <cell r="C1118">
            <v>4104894</v>
          </cell>
          <cell r="E1118" t="str">
            <v>Póliza -95-</v>
          </cell>
        </row>
        <row r="1119">
          <cell r="A1119" t="str">
            <v>1201-0002</v>
          </cell>
          <cell r="B1119" t="str">
            <v>DERECHOS DE CONTROL VEHICULAR REZAGOS</v>
          </cell>
          <cell r="C1119">
            <v>325266.21999999997</v>
          </cell>
          <cell r="E1119" t="str">
            <v>Póliza -95-</v>
          </cell>
        </row>
        <row r="1120">
          <cell r="A1120" t="str">
            <v>1201-0003</v>
          </cell>
          <cell r="B1120" t="str">
            <v>DEV. CONTROL VEHICULAR</v>
          </cell>
          <cell r="C1120">
            <v>0</v>
          </cell>
          <cell r="E1120" t="str">
            <v>Póliza -95-</v>
          </cell>
        </row>
        <row r="1121">
          <cell r="A1121" t="str">
            <v>1201-0004</v>
          </cell>
          <cell r="B1121" t="str">
            <v>SUBSIDIO 10% Y 5%</v>
          </cell>
          <cell r="D1121">
            <v>73711</v>
          </cell>
          <cell r="E1121" t="str">
            <v>Póliza -95-</v>
          </cell>
        </row>
        <row r="1122">
          <cell r="A1122" t="str">
            <v>1201-0005</v>
          </cell>
          <cell r="B1122" t="str">
            <v>SUBSIDIO ANTIGÜEDAD 5 AÑOS</v>
          </cell>
          <cell r="D1122">
            <v>742227</v>
          </cell>
          <cell r="E1122" t="str">
            <v>Póliza -95-</v>
          </cell>
        </row>
        <row r="1123">
          <cell r="A1123" t="str">
            <v>1201-0006</v>
          </cell>
          <cell r="B1123" t="str">
            <v>SUBSIDIO ANTIGÜEDAD 10 AÑOS</v>
          </cell>
          <cell r="D1123">
            <v>204848</v>
          </cell>
          <cell r="E1123" t="str">
            <v>Póliza -95-</v>
          </cell>
        </row>
        <row r="1124">
          <cell r="A1124" t="str">
            <v>1201-0007</v>
          </cell>
          <cell r="B1124" t="str">
            <v>SUBSIDIO DERECHOS CONTROL VEHICULAR</v>
          </cell>
          <cell r="C1124">
            <v>0</v>
          </cell>
          <cell r="E1124" t="str">
            <v>Póliza -95-</v>
          </cell>
        </row>
        <row r="1125">
          <cell r="A1125" t="str">
            <v>1201-0008</v>
          </cell>
          <cell r="B1125" t="str">
            <v>SUB MAT.DE CONT.VEH.A PERS.MAYORES 65 AÑOS</v>
          </cell>
          <cell r="D1125">
            <v>978</v>
          </cell>
          <cell r="E1125" t="str">
            <v>Póliza -95-</v>
          </cell>
        </row>
        <row r="1126">
          <cell r="A1126" t="str">
            <v>1201-0009</v>
          </cell>
          <cell r="B1126" t="str">
            <v>EXP.DE CERTIFICADOS DE CONTROL VEHICULAR</v>
          </cell>
          <cell r="C1126">
            <v>6627</v>
          </cell>
          <cell r="E1126" t="str">
            <v>Póliza -95-</v>
          </cell>
        </row>
        <row r="1127">
          <cell r="A1127" t="str">
            <v>1201-0010</v>
          </cell>
          <cell r="B1127" t="str">
            <v>EXP.DE CERT.DE CTRL.VEH.OTROS ESTADOS</v>
          </cell>
          <cell r="C1127">
            <v>6048</v>
          </cell>
          <cell r="E1127" t="str">
            <v>Póliza -95-</v>
          </cell>
        </row>
        <row r="1128">
          <cell r="A1128" t="str">
            <v>1201-0011</v>
          </cell>
          <cell r="B1128" t="str">
            <v>EXP.DE CERT.DE DOC.DE CTRL.VEHICULAR</v>
          </cell>
          <cell r="C1128">
            <v>423</v>
          </cell>
          <cell r="E1128" t="str">
            <v>Póliza -95-</v>
          </cell>
        </row>
        <row r="1129">
          <cell r="A1129" t="str">
            <v>1201-0012</v>
          </cell>
          <cell r="B1129" t="str">
            <v>PLACAS DE CIRCULACION VEHICULAR</v>
          </cell>
          <cell r="C1129">
            <v>342356</v>
          </cell>
          <cell r="E1129" t="str">
            <v>Póliza -95-</v>
          </cell>
        </row>
        <row r="1130">
          <cell r="A1130" t="str">
            <v>1201-0013</v>
          </cell>
          <cell r="B1130" t="str">
            <v>LICENCIAS DE MANEJAR</v>
          </cell>
          <cell r="C1130">
            <v>398840</v>
          </cell>
          <cell r="E1130" t="str">
            <v>Póliza -95-</v>
          </cell>
        </row>
        <row r="1131">
          <cell r="A1131" t="str">
            <v>1201-0014</v>
          </cell>
          <cell r="B1131" t="str">
            <v>EXP.DE CERT.DE LICENCIAS DE CONDUCIR</v>
          </cell>
          <cell r="C1131">
            <v>0</v>
          </cell>
          <cell r="E1131" t="str">
            <v>Póliza -95-</v>
          </cell>
        </row>
        <row r="1132">
          <cell r="A1132" t="str">
            <v>1201-0015</v>
          </cell>
          <cell r="B1132" t="str">
            <v>DUPLICADOS DE LICENCIAS</v>
          </cell>
          <cell r="C1132">
            <v>6372</v>
          </cell>
          <cell r="E1132" t="str">
            <v>Póliza -95-</v>
          </cell>
        </row>
        <row r="1133">
          <cell r="A1133" t="str">
            <v>1201-0016</v>
          </cell>
          <cell r="B1133" t="str">
            <v>DUPLICADOS DE TARJETAS DE CIRCULACION</v>
          </cell>
          <cell r="C1133">
            <v>1880</v>
          </cell>
          <cell r="E1133" t="str">
            <v>Póliza -95-</v>
          </cell>
        </row>
        <row r="1134">
          <cell r="A1134" t="str">
            <v>1201-0017</v>
          </cell>
          <cell r="B1134" t="str">
            <v>BAJAS DE VEHICULOS DE MOTOR</v>
          </cell>
          <cell r="C1134">
            <v>30315</v>
          </cell>
          <cell r="E1134" t="str">
            <v>Póliza -95-</v>
          </cell>
        </row>
        <row r="1135">
          <cell r="A1135" t="str">
            <v>1201-0018</v>
          </cell>
          <cell r="B1135" t="str">
            <v>SUBSIDIO LAMINAS CONTROL VEHICULAR</v>
          </cell>
          <cell r="C1135">
            <v>0</v>
          </cell>
          <cell r="E1135" t="str">
            <v>Póliza -95-</v>
          </cell>
        </row>
        <row r="1136">
          <cell r="A1136" t="str">
            <v>1201-0019</v>
          </cell>
          <cell r="B1136" t="str">
            <v>SUBSIDIOS LICENCIAS DE MANEJO</v>
          </cell>
          <cell r="C1136">
            <v>0</v>
          </cell>
          <cell r="E1136" t="str">
            <v>Póliza -95-</v>
          </cell>
        </row>
        <row r="1137">
          <cell r="A1137" t="str">
            <v>1201-0020</v>
          </cell>
          <cell r="B1137" t="str">
            <v>MULTAS DE CONTROL VEHICULAR</v>
          </cell>
          <cell r="C1137">
            <v>0</v>
          </cell>
          <cell r="E1137" t="str">
            <v>Póliza -95-</v>
          </cell>
        </row>
        <row r="1138">
          <cell r="A1138" t="str">
            <v>1201-0021</v>
          </cell>
          <cell r="B1138" t="str">
            <v>INTERESES POR CONVENIO CONTROL VEHICULAR</v>
          </cell>
          <cell r="C1138">
            <v>22613.43</v>
          </cell>
          <cell r="E1138" t="str">
            <v>Póliza -95-</v>
          </cell>
        </row>
        <row r="1139">
          <cell r="A1139" t="str">
            <v>1201-0022</v>
          </cell>
          <cell r="B1139" t="str">
            <v>SANCIONES POR CANJE DE PLACAS EXTEMP.</v>
          </cell>
          <cell r="C1139">
            <v>18741</v>
          </cell>
          <cell r="E1139" t="str">
            <v>Póliza -95-</v>
          </cell>
        </row>
        <row r="1140">
          <cell r="A1140" t="str">
            <v>1201-0023</v>
          </cell>
          <cell r="B1140" t="str">
            <v>SAN.DE DER.DE CONTROL VEH.PTE.AÑO</v>
          </cell>
          <cell r="C1140">
            <v>0</v>
          </cell>
          <cell r="E1140" t="str">
            <v>Póliza -95-</v>
          </cell>
        </row>
        <row r="1141">
          <cell r="A1141" t="str">
            <v>1201-0024</v>
          </cell>
          <cell r="B1141" t="str">
            <v>SAN.DE DER.CONTROL VEH. REZAGO</v>
          </cell>
          <cell r="C1141">
            <v>82479.63</v>
          </cell>
          <cell r="E1141" t="str">
            <v>Póliza -95-</v>
          </cell>
        </row>
        <row r="1142">
          <cell r="A1142" t="str">
            <v>1201-0025</v>
          </cell>
          <cell r="B1142" t="str">
            <v>10% INFRACC.DE TRANSITO AREA MET.</v>
          </cell>
          <cell r="C1142">
            <v>49028.7</v>
          </cell>
          <cell r="E1142" t="str">
            <v>Póliza -95-</v>
          </cell>
        </row>
        <row r="1143">
          <cell r="A1143" t="str">
            <v>1201-0026</v>
          </cell>
          <cell r="B1143" t="str">
            <v>IMP.SOBRE TRANS.DE PROP.DE VEH.AUT.USADO</v>
          </cell>
          <cell r="C1143">
            <v>866815.17</v>
          </cell>
          <cell r="E1143" t="str">
            <v>Póliza -95-</v>
          </cell>
        </row>
        <row r="1144">
          <cell r="A1144" t="str">
            <v>1201-0027</v>
          </cell>
          <cell r="B1144" t="str">
            <v>IMP.DE TRANSM.POR REQUERIMIENTO</v>
          </cell>
          <cell r="C1144">
            <v>0</v>
          </cell>
          <cell r="E1144" t="str">
            <v>Póliza -95-</v>
          </cell>
        </row>
        <row r="1145">
          <cell r="A1145" t="str">
            <v>1201-0028</v>
          </cell>
          <cell r="B1145" t="str">
            <v>ACT.E INTS.POR DEV.IMP.S/TRANS.VEH.USADO</v>
          </cell>
          <cell r="C1145">
            <v>0</v>
          </cell>
          <cell r="E1145" t="str">
            <v>Póliza -95-</v>
          </cell>
        </row>
        <row r="1146">
          <cell r="A1146" t="str">
            <v>1201-0029</v>
          </cell>
          <cell r="B1146" t="str">
            <v>DEV.IMP.S/TRANS.PROP.VEH.USADOS</v>
          </cell>
          <cell r="C1146">
            <v>0</v>
          </cell>
          <cell r="E1146" t="str">
            <v>Póliza -95-</v>
          </cell>
        </row>
        <row r="1147">
          <cell r="A1147" t="str">
            <v>1201-0030</v>
          </cell>
          <cell r="B1147" t="str">
            <v>MULTA IMP. P/LA AGENCIA EST.DE TRANSP.</v>
          </cell>
          <cell r="C1147">
            <v>43006</v>
          </cell>
          <cell r="E1147" t="str">
            <v>Póliza -95-</v>
          </cell>
        </row>
        <row r="1148">
          <cell r="A1148" t="str">
            <v>1201-0031</v>
          </cell>
          <cell r="B1148" t="str">
            <v>MULTAS DEL IMP.DE TRANSMISION</v>
          </cell>
          <cell r="C1148">
            <v>0</v>
          </cell>
          <cell r="E1148" t="str">
            <v>Póliza -95-</v>
          </cell>
        </row>
        <row r="1149">
          <cell r="A1149" t="str">
            <v>1201-0032</v>
          </cell>
          <cell r="B1149" t="str">
            <v>RECARGOS DE IMP.DE TRANSMISION</v>
          </cell>
          <cell r="C1149">
            <v>0</v>
          </cell>
          <cell r="E1149" t="str">
            <v>Póliza -95-</v>
          </cell>
        </row>
        <row r="1150">
          <cell r="A1150" t="str">
            <v>1201-0033</v>
          </cell>
          <cell r="B1150" t="str">
            <v>GASTOS DE EJEC.TRANS.VEH.MOTOR</v>
          </cell>
          <cell r="C1150">
            <v>0</v>
          </cell>
          <cell r="E1150" t="str">
            <v>Póliza -95-</v>
          </cell>
        </row>
        <row r="1151">
          <cell r="A1151" t="str">
            <v>1201-0034</v>
          </cell>
          <cell r="B1151" t="str">
            <v>INCENTIVOS POR ISAN</v>
          </cell>
          <cell r="C1151">
            <v>0</v>
          </cell>
          <cell r="E1151" t="str">
            <v>Póliza -95-</v>
          </cell>
        </row>
        <row r="1152">
          <cell r="A1152" t="str">
            <v>1201-0035</v>
          </cell>
          <cell r="B1152" t="str">
            <v>RECARGOS DE I.S.A.N.</v>
          </cell>
          <cell r="C1152">
            <v>0</v>
          </cell>
          <cell r="E1152" t="str">
            <v>Póliza -95-</v>
          </cell>
        </row>
        <row r="1153">
          <cell r="A1153" t="str">
            <v>1201-0036</v>
          </cell>
          <cell r="B1153" t="str">
            <v>SANCIONES ISAN</v>
          </cell>
          <cell r="C1153">
            <v>0</v>
          </cell>
          <cell r="E1153" t="str">
            <v>Póliza -95-</v>
          </cell>
        </row>
        <row r="1154">
          <cell r="A1154" t="str">
            <v>1201-0037</v>
          </cell>
          <cell r="B1154" t="str">
            <v>I.S.A.N. PAGOS PROVISIONALES</v>
          </cell>
          <cell r="C1154">
            <v>0</v>
          </cell>
          <cell r="E1154" t="str">
            <v>Póliza -95-</v>
          </cell>
        </row>
        <row r="1155">
          <cell r="A1155" t="str">
            <v>1201-0038</v>
          </cell>
          <cell r="B1155" t="str">
            <v>ACTUALIZACION DE I.S.A.N.</v>
          </cell>
          <cell r="C1155">
            <v>0</v>
          </cell>
          <cell r="E1155" t="str">
            <v>Póliza -95-</v>
          </cell>
        </row>
        <row r="1156">
          <cell r="A1156" t="str">
            <v>1201-0039</v>
          </cell>
          <cell r="B1156" t="str">
            <v>DEVOLUCION IMP. SOBRE AUTOMOVILES NUEVOS</v>
          </cell>
          <cell r="C1156">
            <v>0</v>
          </cell>
          <cell r="E1156" t="str">
            <v>Póliza -95-</v>
          </cell>
        </row>
        <row r="1157">
          <cell r="A1157" t="str">
            <v>1201-0040</v>
          </cell>
          <cell r="B1157" t="str">
            <v>ACT.E INT'S.POR DEV.IMP.S/AUTOMOV.NVOS.</v>
          </cell>
          <cell r="C1157">
            <v>0</v>
          </cell>
          <cell r="E1157" t="str">
            <v>Póliza -95-</v>
          </cell>
        </row>
        <row r="1158">
          <cell r="A1158" t="str">
            <v>1201-0041</v>
          </cell>
          <cell r="B1158" t="str">
            <v>IMPUESTO S/TENENCIA O USO DE VEHICULOS</v>
          </cell>
          <cell r="C1158">
            <v>5376110.1500000004</v>
          </cell>
          <cell r="E1158" t="str">
            <v>Póliza -95-</v>
          </cell>
        </row>
        <row r="1159">
          <cell r="A1159" t="str">
            <v>1201-0042</v>
          </cell>
          <cell r="B1159" t="str">
            <v>IMPUESTO S/TENENCIA, MOTOCICLETAS</v>
          </cell>
          <cell r="C1159">
            <v>29108</v>
          </cell>
          <cell r="E1159" t="str">
            <v>Póliza -95-</v>
          </cell>
        </row>
        <row r="1160">
          <cell r="A1160" t="str">
            <v>1201-0043</v>
          </cell>
          <cell r="B1160" t="str">
            <v>RECARGOS Y ACT DE IMP S/TENENCIA DE VEH</v>
          </cell>
          <cell r="C1160">
            <v>117349.34</v>
          </cell>
          <cell r="E1160" t="str">
            <v>Póliza -95-</v>
          </cell>
        </row>
        <row r="1161">
          <cell r="A1161" t="str">
            <v>1201-0044</v>
          </cell>
          <cell r="B1161" t="str">
            <v>RECARGOS Y ACT DE IMP S/TEN DE MOTOS</v>
          </cell>
          <cell r="C1161">
            <v>126</v>
          </cell>
          <cell r="E1161" t="str">
            <v>Póliza -95-</v>
          </cell>
        </row>
        <row r="1162">
          <cell r="A1162" t="str">
            <v>1201-0045</v>
          </cell>
          <cell r="B1162" t="str">
            <v>DEVOLUCION IMPUESTOS SOBRE TENENCIA</v>
          </cell>
          <cell r="C1162">
            <v>0</v>
          </cell>
          <cell r="E1162" t="str">
            <v>Póliza -95-</v>
          </cell>
        </row>
        <row r="1163">
          <cell r="A1163" t="str">
            <v>1201-0046</v>
          </cell>
          <cell r="B1163" t="str">
            <v>ACT.E INTS.POR DEV.IMP.S/TENENCIA</v>
          </cell>
          <cell r="C1163">
            <v>0</v>
          </cell>
          <cell r="E1163" t="str">
            <v>Póliza -95-</v>
          </cell>
        </row>
        <row r="1164">
          <cell r="A1164" t="str">
            <v>1201-0047</v>
          </cell>
          <cell r="B1164" t="str">
            <v>ACREDITAMENTO DEL IMP.S/TENENCIA AR.15-D</v>
          </cell>
          <cell r="C1164">
            <v>0</v>
          </cell>
          <cell r="E1164" t="str">
            <v>Póliza -95-</v>
          </cell>
        </row>
        <row r="1165">
          <cell r="A1165" t="str">
            <v>1201-0048</v>
          </cell>
          <cell r="B1165" t="str">
            <v>GASTOS DE EJECUCION ISAN</v>
          </cell>
          <cell r="C1165">
            <v>0</v>
          </cell>
          <cell r="E1165" t="str">
            <v>Póliza -95-</v>
          </cell>
        </row>
        <row r="1166">
          <cell r="A1166" t="str">
            <v>1201-0049</v>
          </cell>
          <cell r="B1166" t="str">
            <v>GASTOS DE EJECUCION IMP. SOBRE TENENCIA</v>
          </cell>
          <cell r="C1166">
            <v>90</v>
          </cell>
          <cell r="E1166" t="str">
            <v>Póliza -95-</v>
          </cell>
        </row>
        <row r="1167">
          <cell r="A1167" t="str">
            <v>1201-0050</v>
          </cell>
          <cell r="B1167" t="str">
            <v>MULTAS IMP S/TENENCIA CTRL.DE OBLIG 100%</v>
          </cell>
          <cell r="C1167">
            <v>1827</v>
          </cell>
          <cell r="E1167" t="str">
            <v>Póliza -95-</v>
          </cell>
        </row>
        <row r="1168">
          <cell r="A1168" t="str">
            <v>1201-0051</v>
          </cell>
          <cell r="B1168" t="str">
            <v>HONORARIOS EJEC.POR CONTROL VEHICULAR</v>
          </cell>
          <cell r="C1168">
            <v>180</v>
          </cell>
          <cell r="E1168" t="str">
            <v>Póliza -95-</v>
          </cell>
        </row>
        <row r="1169">
          <cell r="A1169" t="str">
            <v>1201-0052</v>
          </cell>
          <cell r="B1169" t="str">
            <v>HONORARIOS EJEC. ISAN</v>
          </cell>
          <cell r="C1169">
            <v>0</v>
          </cell>
          <cell r="E1169" t="str">
            <v>Póliza -95-</v>
          </cell>
        </row>
        <row r="1170">
          <cell r="A1170" t="str">
            <v>1201-0053</v>
          </cell>
          <cell r="B1170" t="str">
            <v>90% INFRACC. TRANSITO AREA METROPOLITANA</v>
          </cell>
          <cell r="C1170">
            <v>441286.63</v>
          </cell>
          <cell r="E1170" t="str">
            <v>Póliza -95-</v>
          </cell>
        </row>
        <row r="1171">
          <cell r="A1171" t="str">
            <v>4101-0001</v>
          </cell>
          <cell r="B1171" t="str">
            <v>DERECHOS DE CONTROL VEHICULAR PTE. AÑO</v>
          </cell>
          <cell r="D1171">
            <v>4104894</v>
          </cell>
          <cell r="E1171" t="str">
            <v>Póliza -95-</v>
          </cell>
        </row>
        <row r="1172">
          <cell r="A1172" t="str">
            <v>4101-0002</v>
          </cell>
          <cell r="B1172" t="str">
            <v>DERECHOS DE CONTROL VEHICULAR REZAGOS</v>
          </cell>
          <cell r="D1172">
            <v>325266.21999999997</v>
          </cell>
          <cell r="E1172" t="str">
            <v>Póliza -95-</v>
          </cell>
        </row>
        <row r="1173">
          <cell r="A1173" t="str">
            <v>4101-0003</v>
          </cell>
          <cell r="B1173" t="str">
            <v>DEV. CONTROL VEHICULAR</v>
          </cell>
          <cell r="D1173">
            <v>0</v>
          </cell>
          <cell r="E1173" t="str">
            <v>Póliza -95-</v>
          </cell>
        </row>
        <row r="1174">
          <cell r="A1174" t="str">
            <v>4101-0004</v>
          </cell>
          <cell r="B1174" t="str">
            <v>SUBSIDIO 10% Y 5%</v>
          </cell>
          <cell r="C1174">
            <v>73711</v>
          </cell>
          <cell r="E1174" t="str">
            <v>Póliza -95-</v>
          </cell>
        </row>
        <row r="1175">
          <cell r="A1175" t="str">
            <v>4101-0005</v>
          </cell>
          <cell r="B1175" t="str">
            <v>SUBSIDIO ANTIGÜEDAD 5 AÑOS</v>
          </cell>
          <cell r="C1175">
            <v>742227</v>
          </cell>
          <cell r="E1175" t="str">
            <v>Póliza -95-</v>
          </cell>
        </row>
        <row r="1176">
          <cell r="A1176" t="str">
            <v>4101-0006</v>
          </cell>
          <cell r="B1176" t="str">
            <v>SUBSIDIO ANTIGÜEDAD 10 AÑOS</v>
          </cell>
          <cell r="C1176">
            <v>204848</v>
          </cell>
          <cell r="E1176" t="str">
            <v>Póliza -95-</v>
          </cell>
        </row>
        <row r="1177">
          <cell r="A1177" t="str">
            <v>4101-0007</v>
          </cell>
          <cell r="B1177" t="str">
            <v>SUBSIDIO DERECHOS CONTROL VEHICULAR</v>
          </cell>
          <cell r="D1177">
            <v>0</v>
          </cell>
          <cell r="E1177" t="str">
            <v>Póliza -95-</v>
          </cell>
        </row>
        <row r="1178">
          <cell r="A1178" t="str">
            <v>4101-0008</v>
          </cell>
          <cell r="B1178" t="str">
            <v>SUB MAT.DE CONT.VEH.A PERS.MAYORES 65 AÑOS</v>
          </cell>
          <cell r="C1178">
            <v>978</v>
          </cell>
          <cell r="E1178" t="str">
            <v>Póliza -95-</v>
          </cell>
        </row>
        <row r="1179">
          <cell r="A1179" t="str">
            <v>4101-0009</v>
          </cell>
          <cell r="B1179" t="str">
            <v>EXP.DE CERTIFICADOS DE CONTROL VEHICULAR</v>
          </cell>
          <cell r="D1179">
            <v>6627</v>
          </cell>
          <cell r="E1179" t="str">
            <v>Póliza -95-</v>
          </cell>
        </row>
        <row r="1180">
          <cell r="A1180" t="str">
            <v>4101-0010</v>
          </cell>
          <cell r="B1180" t="str">
            <v>EXP.DE CERT.DE CTRL.VEH.OTROS ESTADOS</v>
          </cell>
          <cell r="D1180">
            <v>6048</v>
          </cell>
          <cell r="E1180" t="str">
            <v>Póliza -95-</v>
          </cell>
        </row>
        <row r="1181">
          <cell r="A1181" t="str">
            <v>4101-0011</v>
          </cell>
          <cell r="B1181" t="str">
            <v>EXP.DE CERT.DE DOC.DE CTRL.VEHICULAR</v>
          </cell>
          <cell r="D1181">
            <v>423</v>
          </cell>
          <cell r="E1181" t="str">
            <v>Póliza -95-</v>
          </cell>
        </row>
        <row r="1182">
          <cell r="A1182" t="str">
            <v>4101-0012</v>
          </cell>
          <cell r="B1182" t="str">
            <v>PLACAS DE CIRCULACION VEHICULAR</v>
          </cell>
          <cell r="D1182">
            <v>342356</v>
          </cell>
          <cell r="E1182" t="str">
            <v>Póliza -95-</v>
          </cell>
        </row>
        <row r="1183">
          <cell r="A1183" t="str">
            <v>4101-0013</v>
          </cell>
          <cell r="B1183" t="str">
            <v>LICENCIAS DE MANEJAR</v>
          </cell>
          <cell r="D1183">
            <v>398840</v>
          </cell>
          <cell r="E1183" t="str">
            <v>Póliza -95-</v>
          </cell>
        </row>
        <row r="1184">
          <cell r="A1184" t="str">
            <v>4101-0014</v>
          </cell>
          <cell r="B1184" t="str">
            <v>EXP.DE CERT.DE LICENCIAS DE CONDUCIR</v>
          </cell>
          <cell r="D1184">
            <v>0</v>
          </cell>
          <cell r="E1184" t="str">
            <v>Póliza -95-</v>
          </cell>
        </row>
        <row r="1185">
          <cell r="A1185" t="str">
            <v>4101-0015</v>
          </cell>
          <cell r="B1185" t="str">
            <v>DUPLICADOS DE LICENCIAS</v>
          </cell>
          <cell r="D1185">
            <v>6372</v>
          </cell>
          <cell r="E1185" t="str">
            <v>Póliza -95-</v>
          </cell>
        </row>
        <row r="1186">
          <cell r="A1186" t="str">
            <v>4101-0016</v>
          </cell>
          <cell r="B1186" t="str">
            <v>DUPLICADOS DE TARJETAS DE CIRCULACION</v>
          </cell>
          <cell r="D1186">
            <v>1880</v>
          </cell>
          <cell r="E1186" t="str">
            <v>Póliza -95-</v>
          </cell>
        </row>
        <row r="1187">
          <cell r="A1187" t="str">
            <v>4101-0017</v>
          </cell>
          <cell r="B1187" t="str">
            <v>BAJAS DE VEHICULOS DE MOTOR</v>
          </cell>
          <cell r="D1187">
            <v>30315</v>
          </cell>
          <cell r="E1187" t="str">
            <v>Póliza -95-</v>
          </cell>
        </row>
        <row r="1188">
          <cell r="A1188" t="str">
            <v>4101-0018</v>
          </cell>
          <cell r="B1188" t="str">
            <v>SUBSIDIO LAMINAS CONTROL VEHICULAR</v>
          </cell>
          <cell r="D1188">
            <v>0</v>
          </cell>
          <cell r="E1188" t="str">
            <v>Póliza -95-</v>
          </cell>
        </row>
        <row r="1189">
          <cell r="A1189" t="str">
            <v>4101-0019</v>
          </cell>
          <cell r="B1189" t="str">
            <v>SUBSIDIOS LICENCIAS DE MANEJO</v>
          </cell>
          <cell r="D1189">
            <v>0</v>
          </cell>
          <cell r="E1189" t="str">
            <v>Póliza -95-</v>
          </cell>
        </row>
        <row r="1190">
          <cell r="A1190" t="str">
            <v>4101-0020</v>
          </cell>
          <cell r="B1190" t="str">
            <v>MULTAS DE CONTROL VEHICULAR</v>
          </cell>
          <cell r="D1190">
            <v>0</v>
          </cell>
          <cell r="E1190" t="str">
            <v>Póliza -95-</v>
          </cell>
        </row>
        <row r="1191">
          <cell r="A1191" t="str">
            <v>4101-0021</v>
          </cell>
          <cell r="B1191" t="str">
            <v>INTERESES POR CONVENIO CONTROL VEHICULAR</v>
          </cell>
          <cell r="D1191">
            <v>22613.43</v>
          </cell>
          <cell r="E1191" t="str">
            <v>Póliza -95-</v>
          </cell>
        </row>
        <row r="1192">
          <cell r="A1192" t="str">
            <v>4101-0022</v>
          </cell>
          <cell r="B1192" t="str">
            <v>SANCIONES POR CANJE DE PLACAS EXTEMP.</v>
          </cell>
          <cell r="D1192">
            <v>18741</v>
          </cell>
          <cell r="E1192" t="str">
            <v>Póliza -95-</v>
          </cell>
        </row>
        <row r="1193">
          <cell r="A1193" t="str">
            <v>4101-0023</v>
          </cell>
          <cell r="B1193" t="str">
            <v>SAN.DE DER.DE CONTROL VEH.PTE.AÑO</v>
          </cell>
          <cell r="D1193">
            <v>0</v>
          </cell>
          <cell r="E1193" t="str">
            <v>Póliza -95-</v>
          </cell>
        </row>
        <row r="1194">
          <cell r="A1194" t="str">
            <v>4101-0024</v>
          </cell>
          <cell r="B1194" t="str">
            <v>SAN.DE DER.CONTROL VEH. REZAGO</v>
          </cell>
          <cell r="D1194">
            <v>82479.63</v>
          </cell>
          <cell r="E1194" t="str">
            <v>Póliza -95-</v>
          </cell>
        </row>
        <row r="1195">
          <cell r="A1195" t="str">
            <v>4101-0025</v>
          </cell>
          <cell r="B1195" t="str">
            <v>10% INFRACC.DE TRANSITO AREA MET.</v>
          </cell>
          <cell r="D1195">
            <v>49028.7</v>
          </cell>
          <cell r="E1195" t="str">
            <v>Póliza -95-</v>
          </cell>
        </row>
        <row r="1196">
          <cell r="A1196" t="str">
            <v>2102-1001</v>
          </cell>
          <cell r="B1196" t="str">
            <v>IMP.SOBRE TRANS.DE PROP.DE VEH.AUT.USADO</v>
          </cell>
          <cell r="D1196">
            <v>866815.17</v>
          </cell>
          <cell r="E1196" t="str">
            <v>Póliza -95-</v>
          </cell>
        </row>
        <row r="1197">
          <cell r="A1197" t="str">
            <v>2102-1002</v>
          </cell>
          <cell r="B1197" t="str">
            <v>IMP.DE TRANSM.POR REQUERIMIENTO</v>
          </cell>
          <cell r="D1197">
            <v>0</v>
          </cell>
          <cell r="E1197" t="str">
            <v>Póliza -95-</v>
          </cell>
        </row>
        <row r="1198">
          <cell r="A1198" t="str">
            <v>2102-1003</v>
          </cell>
          <cell r="B1198" t="str">
            <v>ACT.E INTS.POR DEV.IMP.S/TRANS.VEH.USADO</v>
          </cell>
          <cell r="D1198">
            <v>0</v>
          </cell>
          <cell r="E1198" t="str">
            <v>Póliza -95-</v>
          </cell>
        </row>
        <row r="1199">
          <cell r="A1199" t="str">
            <v>2102-1004</v>
          </cell>
          <cell r="B1199" t="str">
            <v>DEV.IMP.S/TRANS.PROP.VEH.USADOS</v>
          </cell>
          <cell r="D1199">
            <v>0</v>
          </cell>
          <cell r="E1199" t="str">
            <v>Póliza -95-</v>
          </cell>
        </row>
        <row r="1200">
          <cell r="A1200" t="str">
            <v>2102-1005</v>
          </cell>
          <cell r="B1200" t="str">
            <v>MULTA IMP. P/LA AGENCIA EST.DE TRANSP.</v>
          </cell>
          <cell r="D1200">
            <v>43006</v>
          </cell>
          <cell r="E1200" t="str">
            <v>Póliza -95-</v>
          </cell>
        </row>
        <row r="1201">
          <cell r="A1201" t="str">
            <v>2102-1006</v>
          </cell>
          <cell r="B1201" t="str">
            <v>MULTAS DEL IMP.DE TRANSMISION</v>
          </cell>
          <cell r="D1201">
            <v>0</v>
          </cell>
          <cell r="E1201" t="str">
            <v>Póliza -95-</v>
          </cell>
        </row>
        <row r="1202">
          <cell r="A1202" t="str">
            <v>2102-1007</v>
          </cell>
          <cell r="B1202" t="str">
            <v>RECARGOS DE IMP.DE TRANSMISION</v>
          </cell>
          <cell r="D1202">
            <v>0</v>
          </cell>
          <cell r="E1202" t="str">
            <v>Póliza -95-</v>
          </cell>
        </row>
        <row r="1203">
          <cell r="A1203" t="str">
            <v>2102-1008</v>
          </cell>
          <cell r="B1203" t="str">
            <v>GASTOS DE EJEC.TRANS.VEH.MOTOR</v>
          </cell>
          <cell r="D1203">
            <v>0</v>
          </cell>
          <cell r="E1203" t="str">
            <v>Póliza -95-</v>
          </cell>
        </row>
        <row r="1204">
          <cell r="A1204" t="str">
            <v>2102-1009</v>
          </cell>
          <cell r="B1204" t="str">
            <v>INCENTIVOS POR ISAN</v>
          </cell>
          <cell r="D1204">
            <v>0</v>
          </cell>
          <cell r="E1204" t="str">
            <v>Póliza -95-</v>
          </cell>
        </row>
        <row r="1205">
          <cell r="A1205" t="str">
            <v>2102-1010</v>
          </cell>
          <cell r="B1205" t="str">
            <v>RECARGOS DE I.S.A.N.</v>
          </cell>
          <cell r="D1205">
            <v>0</v>
          </cell>
          <cell r="E1205" t="str">
            <v>Póliza -95-</v>
          </cell>
        </row>
        <row r="1206">
          <cell r="A1206" t="str">
            <v>2102-1011</v>
          </cell>
          <cell r="B1206" t="str">
            <v>SANCIONES ISAN</v>
          </cell>
          <cell r="D1206">
            <v>0</v>
          </cell>
          <cell r="E1206" t="str">
            <v>Póliza -95-</v>
          </cell>
        </row>
        <row r="1207">
          <cell r="A1207" t="str">
            <v>2102-1012</v>
          </cell>
          <cell r="B1207" t="str">
            <v>I.S.A.N. PAGOS PROVISIONALES</v>
          </cell>
          <cell r="D1207">
            <v>0</v>
          </cell>
          <cell r="E1207" t="str">
            <v>Póliza -95-</v>
          </cell>
        </row>
        <row r="1208">
          <cell r="A1208" t="str">
            <v>2102-1013</v>
          </cell>
          <cell r="B1208" t="str">
            <v>ACTUALIZACION DE I.S.A.N.</v>
          </cell>
          <cell r="D1208">
            <v>0</v>
          </cell>
          <cell r="E1208" t="str">
            <v>Póliza -95-</v>
          </cell>
        </row>
        <row r="1209">
          <cell r="A1209" t="str">
            <v>2102-1014</v>
          </cell>
          <cell r="B1209" t="str">
            <v>DEVOLUCION IMP. SOBRE AUTOMOVILES NUEVOS</v>
          </cell>
          <cell r="D1209">
            <v>0</v>
          </cell>
          <cell r="E1209" t="str">
            <v>Póliza -95-</v>
          </cell>
        </row>
        <row r="1210">
          <cell r="A1210" t="str">
            <v>2102-1015</v>
          </cell>
          <cell r="B1210" t="str">
            <v>ACT.E INT'S.POR DEV.IMP.S/AUTOMOV.NVOS.</v>
          </cell>
          <cell r="D1210">
            <v>0</v>
          </cell>
          <cell r="E1210" t="str">
            <v>Póliza -95-</v>
          </cell>
        </row>
        <row r="1211">
          <cell r="A1211" t="str">
            <v>2102-1016</v>
          </cell>
          <cell r="B1211" t="str">
            <v>IMPUESTO S/TENENCIA O USO DE VEHICULOS</v>
          </cell>
          <cell r="D1211">
            <v>5376110.1500000004</v>
          </cell>
          <cell r="E1211" t="str">
            <v>Póliza -95-</v>
          </cell>
        </row>
        <row r="1212">
          <cell r="A1212" t="str">
            <v>2102-1017</v>
          </cell>
          <cell r="B1212" t="str">
            <v>IMPUESTO S/TENENCIA, MOTOCICLETAS</v>
          </cell>
          <cell r="D1212">
            <v>29108</v>
          </cell>
          <cell r="E1212" t="str">
            <v>Póliza -95-</v>
          </cell>
        </row>
        <row r="1213">
          <cell r="A1213" t="str">
            <v>2102-1018</v>
          </cell>
          <cell r="B1213" t="str">
            <v>RECARGOS Y ACT DE IMP S/TENENCIA DE VEH</v>
          </cell>
          <cell r="D1213">
            <v>117349.34</v>
          </cell>
          <cell r="E1213" t="str">
            <v>Póliza -95-</v>
          </cell>
        </row>
        <row r="1214">
          <cell r="A1214" t="str">
            <v>2102-1019</v>
          </cell>
          <cell r="B1214" t="str">
            <v>RECARGOS Y ACT DE IMP S/TEN DE MOTOS</v>
          </cell>
          <cell r="D1214">
            <v>126</v>
          </cell>
          <cell r="E1214" t="str">
            <v>Póliza -95-</v>
          </cell>
        </row>
        <row r="1215">
          <cell r="A1215" t="str">
            <v>2102-1020</v>
          </cell>
          <cell r="B1215" t="str">
            <v>DEVOLUCION IMPUESTOS SOBRE TENENCIA</v>
          </cell>
          <cell r="D1215">
            <v>0</v>
          </cell>
          <cell r="E1215" t="str">
            <v>Póliza -95-</v>
          </cell>
        </row>
        <row r="1216">
          <cell r="A1216" t="str">
            <v>2102-1021</v>
          </cell>
          <cell r="B1216" t="str">
            <v>ACT.E INTS.POR DEV.IMP.S/TENENCIA</v>
          </cell>
          <cell r="D1216">
            <v>0</v>
          </cell>
          <cell r="E1216" t="str">
            <v>Póliza -95-</v>
          </cell>
        </row>
        <row r="1217">
          <cell r="A1217" t="str">
            <v>2102-1022</v>
          </cell>
          <cell r="B1217" t="str">
            <v>ACREDITAMENTO DEL IMP.S/TENENCIA AR.15-D</v>
          </cell>
          <cell r="D1217">
            <v>0</v>
          </cell>
          <cell r="E1217" t="str">
            <v>Póliza -95-</v>
          </cell>
        </row>
        <row r="1218">
          <cell r="A1218" t="str">
            <v>2102-1023</v>
          </cell>
          <cell r="B1218" t="str">
            <v>GASTOS DE EJECUCION ISAN</v>
          </cell>
          <cell r="D1218">
            <v>0</v>
          </cell>
          <cell r="E1218" t="str">
            <v>Póliza -95-</v>
          </cell>
        </row>
        <row r="1219">
          <cell r="A1219" t="str">
            <v>2102-1024</v>
          </cell>
          <cell r="B1219" t="str">
            <v>GASTOS DE EJECUCION IMP. SOBRE TENENCIA</v>
          </cell>
          <cell r="D1219">
            <v>90</v>
          </cell>
          <cell r="E1219" t="str">
            <v>Póliza -95-</v>
          </cell>
        </row>
        <row r="1220">
          <cell r="A1220" t="str">
            <v>2102-1025</v>
          </cell>
          <cell r="B1220" t="str">
            <v>MULTAS IMP S/TENENCIA CTRL.DE OBLIG 100%</v>
          </cell>
          <cell r="D1220">
            <v>1827</v>
          </cell>
          <cell r="E1220" t="str">
            <v>Póliza -95-</v>
          </cell>
        </row>
        <row r="1221">
          <cell r="A1221" t="str">
            <v>2102-1026</v>
          </cell>
          <cell r="B1221" t="str">
            <v>HONORARIOS EJEC.POR CONTROL VEHICULAR</v>
          </cell>
          <cell r="D1221">
            <v>180</v>
          </cell>
          <cell r="E1221" t="str">
            <v>Póliza -95-</v>
          </cell>
        </row>
        <row r="1222">
          <cell r="A1222" t="str">
            <v>2102-1027</v>
          </cell>
          <cell r="B1222" t="str">
            <v>HONORARIOS EJEC. ISAN</v>
          </cell>
          <cell r="D1222">
            <v>0</v>
          </cell>
          <cell r="E1222" t="str">
            <v>Póliza -95-</v>
          </cell>
        </row>
        <row r="1223">
          <cell r="A1223" t="str">
            <v>2102-1028</v>
          </cell>
          <cell r="B1223" t="str">
            <v>90% INFRACC. TRANSITO AREA METROPOLITANA</v>
          </cell>
          <cell r="D1223">
            <v>441286.63</v>
          </cell>
          <cell r="E1223" t="str">
            <v>Póliza -95-</v>
          </cell>
        </row>
        <row r="1225">
          <cell r="C1225">
            <v>13293546.270000001</v>
          </cell>
          <cell r="D1225">
            <v>13293546.270000001</v>
          </cell>
        </row>
        <row r="1227">
          <cell r="A1227" t="str">
            <v>REGISTRO DE LOS INGRESOS DEL DIA</v>
          </cell>
        </row>
        <row r="1228">
          <cell r="D1228" t="str">
            <v>Póliza -95-</v>
          </cell>
        </row>
        <row r="1231">
          <cell r="B1231" t="str">
            <v>Gobierno del Estado de Nuevo León</v>
          </cell>
        </row>
        <row r="1232">
          <cell r="B1232" t="str">
            <v>Secretaría de Finanzas y Tesorería General del Estado</v>
          </cell>
        </row>
        <row r="1233">
          <cell r="B1233" t="str">
            <v>Subsecretaría de Egresos</v>
          </cell>
        </row>
        <row r="1234">
          <cell r="B1234" t="str">
            <v>Dirección de Contabilidad y Cuenta Pública</v>
          </cell>
        </row>
        <row r="1235">
          <cell r="B1235" t="str">
            <v>Instituto de Control Vehicular</v>
          </cell>
        </row>
        <row r="1236">
          <cell r="B1236" t="str">
            <v>Recaudaciòn Diaria 10 Febrero 2006</v>
          </cell>
        </row>
        <row r="1237">
          <cell r="A1237" t="str">
            <v xml:space="preserve">Numero </v>
          </cell>
          <cell r="B1237" t="str">
            <v>Concepto</v>
          </cell>
          <cell r="C1237" t="str">
            <v>Recaudación Daria</v>
          </cell>
        </row>
        <row r="1238">
          <cell r="A1238" t="str">
            <v>de Cuenta</v>
          </cell>
          <cell r="C1238" t="str">
            <v>Cargo</v>
          </cell>
          <cell r="D1238" t="str">
            <v>Crédito</v>
          </cell>
        </row>
        <row r="1240">
          <cell r="A1240" t="str">
            <v>2102-1001</v>
          </cell>
          <cell r="B1240" t="str">
            <v>IMP.SOBRE TRANS.DE PROP.DE VEH.AUT.USADO</v>
          </cell>
          <cell r="C1240">
            <v>866815.17</v>
          </cell>
          <cell r="E1240" t="str">
            <v>Póliza -96-</v>
          </cell>
        </row>
        <row r="1241">
          <cell r="A1241" t="str">
            <v>2102-1002</v>
          </cell>
          <cell r="B1241" t="str">
            <v>IMP.DE TRANSM.POR REQUERIMIENTO</v>
          </cell>
          <cell r="C1241">
            <v>0</v>
          </cell>
          <cell r="E1241" t="str">
            <v>Póliza -96-</v>
          </cell>
        </row>
        <row r="1242">
          <cell r="A1242" t="str">
            <v>2102-1003</v>
          </cell>
          <cell r="B1242" t="str">
            <v>ACT.E INTS.POR DEV.IMP.S/TRANS.VEH.USADO</v>
          </cell>
          <cell r="C1242">
            <v>0</v>
          </cell>
          <cell r="E1242" t="str">
            <v>Póliza -96-</v>
          </cell>
        </row>
        <row r="1243">
          <cell r="A1243" t="str">
            <v>2102-1004</v>
          </cell>
          <cell r="B1243" t="str">
            <v>DEV.IMP.S/TRANS.PROP.VEH.USADOS</v>
          </cell>
          <cell r="C1243">
            <v>0</v>
          </cell>
          <cell r="E1243" t="str">
            <v>Póliza -96-</v>
          </cell>
        </row>
        <row r="1244">
          <cell r="A1244" t="str">
            <v>2102-1005</v>
          </cell>
          <cell r="B1244" t="str">
            <v>MULTA IMP. P/LA AGENCIA EST.DE TRANSP.</v>
          </cell>
          <cell r="C1244">
            <v>43006</v>
          </cell>
          <cell r="E1244" t="str">
            <v>Póliza -96-</v>
          </cell>
        </row>
        <row r="1245">
          <cell r="A1245" t="str">
            <v>2102-1006</v>
          </cell>
          <cell r="B1245" t="str">
            <v>MULTAS DEL IMP.DE TRANSMISION</v>
          </cell>
          <cell r="C1245">
            <v>0</v>
          </cell>
          <cell r="E1245" t="str">
            <v>Póliza -96-</v>
          </cell>
        </row>
        <row r="1246">
          <cell r="A1246" t="str">
            <v>2102-1007</v>
          </cell>
          <cell r="B1246" t="str">
            <v>RECARGOS DE IMP.DE TRANSMISION</v>
          </cell>
          <cell r="C1246">
            <v>0</v>
          </cell>
          <cell r="E1246" t="str">
            <v>Póliza -96-</v>
          </cell>
        </row>
        <row r="1247">
          <cell r="A1247" t="str">
            <v>2102-1008</v>
          </cell>
          <cell r="B1247" t="str">
            <v>GASTOS DE EJEC.TRANS.VEH.MOTOR</v>
          </cell>
          <cell r="C1247">
            <v>0</v>
          </cell>
          <cell r="E1247" t="str">
            <v>Póliza -96-</v>
          </cell>
        </row>
        <row r="1248">
          <cell r="A1248" t="str">
            <v>2102-1009</v>
          </cell>
          <cell r="B1248" t="str">
            <v>INCENTIVOS POR ISAN</v>
          </cell>
          <cell r="C1248">
            <v>0</v>
          </cell>
          <cell r="E1248" t="str">
            <v>Póliza -96-</v>
          </cell>
        </row>
        <row r="1249">
          <cell r="A1249" t="str">
            <v>2102-1010</v>
          </cell>
          <cell r="B1249" t="str">
            <v>RECARGOS DE I.S.A.N.</v>
          </cell>
          <cell r="C1249">
            <v>0</v>
          </cell>
          <cell r="E1249" t="str">
            <v>Póliza -96-</v>
          </cell>
        </row>
        <row r="1250">
          <cell r="A1250" t="str">
            <v>2102-1011</v>
          </cell>
          <cell r="B1250" t="str">
            <v>SANCIONES ISAN</v>
          </cell>
          <cell r="C1250">
            <v>0</v>
          </cell>
          <cell r="E1250" t="str">
            <v>Póliza -96-</v>
          </cell>
        </row>
        <row r="1251">
          <cell r="A1251" t="str">
            <v>2102-1012</v>
          </cell>
          <cell r="B1251" t="str">
            <v>I.S.A.N. PAGOS PROVISIONALES</v>
          </cell>
          <cell r="C1251">
            <v>0</v>
          </cell>
          <cell r="E1251" t="str">
            <v>Póliza -96-</v>
          </cell>
        </row>
        <row r="1252">
          <cell r="A1252" t="str">
            <v>2102-1013</v>
          </cell>
          <cell r="B1252" t="str">
            <v>ACTUALIZACION DE I.S.A.N.</v>
          </cell>
          <cell r="C1252">
            <v>0</v>
          </cell>
          <cell r="E1252" t="str">
            <v>Póliza -96-</v>
          </cell>
        </row>
        <row r="1253">
          <cell r="A1253" t="str">
            <v>2102-1014</v>
          </cell>
          <cell r="B1253" t="str">
            <v>DEVOLUCION IMP. SOBRE AUTOMOVILES NUEVOS</v>
          </cell>
          <cell r="C1253">
            <v>0</v>
          </cell>
          <cell r="E1253" t="str">
            <v>Póliza -96-</v>
          </cell>
        </row>
        <row r="1254">
          <cell r="A1254" t="str">
            <v>2102-1015</v>
          </cell>
          <cell r="B1254" t="str">
            <v>ACT.E INT'S.POR DEV.IMP.S/AUTOMOV.NVOS.</v>
          </cell>
          <cell r="C1254">
            <v>0</v>
          </cell>
          <cell r="E1254" t="str">
            <v>Póliza -96-</v>
          </cell>
        </row>
        <row r="1255">
          <cell r="A1255" t="str">
            <v>2102-1016</v>
          </cell>
          <cell r="B1255" t="str">
            <v>IMPUESTO S/TENENCIA O USO DE VEHICULOS</v>
          </cell>
          <cell r="C1255">
            <v>5376110.1500000004</v>
          </cell>
          <cell r="E1255" t="str">
            <v>Póliza -96-</v>
          </cell>
        </row>
        <row r="1256">
          <cell r="A1256" t="str">
            <v>2102-1017</v>
          </cell>
          <cell r="B1256" t="str">
            <v>IMPUESTO S/TENENCIA, MOTOCICLETAS</v>
          </cell>
          <cell r="C1256">
            <v>29108</v>
          </cell>
          <cell r="E1256" t="str">
            <v>Póliza -96-</v>
          </cell>
        </row>
        <row r="1257">
          <cell r="A1257" t="str">
            <v>2102-1018</v>
          </cell>
          <cell r="B1257" t="str">
            <v>RECARGOS Y ACT DE IMP S/TENENCIA DE VEH</v>
          </cell>
          <cell r="C1257">
            <v>117349.34</v>
          </cell>
          <cell r="E1257" t="str">
            <v>Póliza -96-</v>
          </cell>
        </row>
        <row r="1258">
          <cell r="A1258" t="str">
            <v>2102-1019</v>
          </cell>
          <cell r="B1258" t="str">
            <v>RECARGOS Y ACT DE IMP S/TEN DE MOTOS</v>
          </cell>
          <cell r="C1258">
            <v>126</v>
          </cell>
          <cell r="E1258" t="str">
            <v>Póliza -96-</v>
          </cell>
        </row>
        <row r="1259">
          <cell r="A1259" t="str">
            <v>2102-1020</v>
          </cell>
          <cell r="B1259" t="str">
            <v>DEVOLUCION IMPUESTOS SOBRE TENENCIA</v>
          </cell>
          <cell r="C1259">
            <v>0</v>
          </cell>
          <cell r="E1259" t="str">
            <v>Póliza -96-</v>
          </cell>
        </row>
        <row r="1260">
          <cell r="A1260" t="str">
            <v>2102-1021</v>
          </cell>
          <cell r="B1260" t="str">
            <v>ACT.E INTS.POR DEV.IMP.S/TENENCIA</v>
          </cell>
          <cell r="C1260">
            <v>0</v>
          </cell>
          <cell r="E1260" t="str">
            <v>Póliza -96-</v>
          </cell>
        </row>
        <row r="1261">
          <cell r="A1261" t="str">
            <v>2102-1022</v>
          </cell>
          <cell r="B1261" t="str">
            <v>ACREDITAMENTO DEL IMP.S/TENENCIA AR.15-D</v>
          </cell>
          <cell r="C1261">
            <v>0</v>
          </cell>
          <cell r="E1261" t="str">
            <v>Póliza -96-</v>
          </cell>
        </row>
        <row r="1262">
          <cell r="A1262" t="str">
            <v>2102-1023</v>
          </cell>
          <cell r="B1262" t="str">
            <v>GASTOS DE EJECUCION ISAN</v>
          </cell>
          <cell r="C1262">
            <v>0</v>
          </cell>
          <cell r="E1262" t="str">
            <v>Póliza -96-</v>
          </cell>
        </row>
        <row r="1263">
          <cell r="A1263" t="str">
            <v>2102-1024</v>
          </cell>
          <cell r="B1263" t="str">
            <v>GASTOS DE EJECUCION IMP. SOBRE TENENCIA</v>
          </cell>
          <cell r="C1263">
            <v>90</v>
          </cell>
          <cell r="E1263" t="str">
            <v>Póliza -96-</v>
          </cell>
        </row>
        <row r="1264">
          <cell r="A1264" t="str">
            <v>2102-1025</v>
          </cell>
          <cell r="B1264" t="str">
            <v>MULTAS IMP S/TENENCIA CTRL.DE OBLIG 100%</v>
          </cell>
          <cell r="C1264">
            <v>1827</v>
          </cell>
          <cell r="E1264" t="str">
            <v>Póliza -96-</v>
          </cell>
        </row>
        <row r="1265">
          <cell r="A1265" t="str">
            <v>2102-1026</v>
          </cell>
          <cell r="B1265" t="str">
            <v>HONORARIOS EJEC.POR CONTROL VEHICULAR</v>
          </cell>
          <cell r="C1265">
            <v>180</v>
          </cell>
          <cell r="E1265" t="str">
            <v>Póliza -96-</v>
          </cell>
        </row>
        <row r="1266">
          <cell r="A1266" t="str">
            <v>2102-1027</v>
          </cell>
          <cell r="B1266" t="str">
            <v>HONORARIOS EJEC. ISAN</v>
          </cell>
          <cell r="C1266">
            <v>0</v>
          </cell>
          <cell r="E1266" t="str">
            <v>Póliza -96-</v>
          </cell>
        </row>
        <row r="1267">
          <cell r="A1267" t="str">
            <v>2102-1028</v>
          </cell>
          <cell r="B1267" t="str">
            <v>90% INFRACC. TRANSITO AREA METROPOLITANA</v>
          </cell>
          <cell r="C1267">
            <v>441286.63</v>
          </cell>
          <cell r="E1267" t="str">
            <v>Póliza -96-</v>
          </cell>
        </row>
        <row r="1268">
          <cell r="A1268" t="str">
            <v>1201-0026</v>
          </cell>
          <cell r="B1268" t="str">
            <v>IMP.SOBRE TRANS.DE PROP.DE VEH.AUT.USADO</v>
          </cell>
          <cell r="D1268">
            <v>866815.17</v>
          </cell>
          <cell r="E1268" t="str">
            <v>Póliza -96-</v>
          </cell>
        </row>
        <row r="1269">
          <cell r="A1269" t="str">
            <v>1201-0027</v>
          </cell>
          <cell r="B1269" t="str">
            <v>IMP.DE TRANSM.POR REQUERIMIENTO</v>
          </cell>
          <cell r="D1269">
            <v>0</v>
          </cell>
          <cell r="E1269" t="str">
            <v>Póliza -96-</v>
          </cell>
        </row>
        <row r="1270">
          <cell r="A1270" t="str">
            <v>1201-0028</v>
          </cell>
          <cell r="B1270" t="str">
            <v>ACT.E INTS.POR DEV.IMP.S/TRANS.VEH.USADO</v>
          </cell>
          <cell r="D1270">
            <v>0</v>
          </cell>
          <cell r="E1270" t="str">
            <v>Póliza -96-</v>
          </cell>
        </row>
        <row r="1271">
          <cell r="A1271" t="str">
            <v>1201-0029</v>
          </cell>
          <cell r="B1271" t="str">
            <v>DEV.IMP.S/TRANS.PROP.VEH.USADOS</v>
          </cell>
          <cell r="D1271">
            <v>0</v>
          </cell>
          <cell r="E1271" t="str">
            <v>Póliza -96-</v>
          </cell>
        </row>
        <row r="1272">
          <cell r="A1272" t="str">
            <v>1201-0030</v>
          </cell>
          <cell r="B1272" t="str">
            <v>MULTA IMP. P/LA AGENCIA EST.DE TRANSP.</v>
          </cell>
          <cell r="D1272">
            <v>43006</v>
          </cell>
          <cell r="E1272" t="str">
            <v>Póliza -96-</v>
          </cell>
        </row>
        <row r="1273">
          <cell r="A1273" t="str">
            <v>1201-0031</v>
          </cell>
          <cell r="B1273" t="str">
            <v>MULTAS DEL IMP.DE TRANSMISION</v>
          </cell>
          <cell r="D1273">
            <v>0</v>
          </cell>
          <cell r="E1273" t="str">
            <v>Póliza -96-</v>
          </cell>
        </row>
        <row r="1274">
          <cell r="A1274" t="str">
            <v>1201-0032</v>
          </cell>
          <cell r="B1274" t="str">
            <v>RECARGOS DE IMP.DE TRANSMISION</v>
          </cell>
          <cell r="D1274">
            <v>0</v>
          </cell>
          <cell r="E1274" t="str">
            <v>Póliza -96-</v>
          </cell>
        </row>
        <row r="1275">
          <cell r="A1275" t="str">
            <v>1201-0033</v>
          </cell>
          <cell r="B1275" t="str">
            <v>GASTOS DE EJEC.TRANS.VEH.MOTOR</v>
          </cell>
          <cell r="D1275">
            <v>0</v>
          </cell>
          <cell r="E1275" t="str">
            <v>Póliza -96-</v>
          </cell>
        </row>
        <row r="1276">
          <cell r="A1276" t="str">
            <v>1201-0034</v>
          </cell>
          <cell r="B1276" t="str">
            <v>INCENTIVOS POR ISAN</v>
          </cell>
          <cell r="D1276">
            <v>0</v>
          </cell>
          <cell r="E1276" t="str">
            <v>Póliza -96-</v>
          </cell>
        </row>
        <row r="1277">
          <cell r="A1277" t="str">
            <v>1201-0035</v>
          </cell>
          <cell r="B1277" t="str">
            <v>RECARGOS DE I.S.A.N.</v>
          </cell>
          <cell r="D1277">
            <v>0</v>
          </cell>
          <cell r="E1277" t="str">
            <v>Póliza -96-</v>
          </cell>
        </row>
        <row r="1278">
          <cell r="A1278" t="str">
            <v>1201-0036</v>
          </cell>
          <cell r="B1278" t="str">
            <v>SANCIONES ISAN</v>
          </cell>
          <cell r="D1278">
            <v>0</v>
          </cell>
          <cell r="E1278" t="str">
            <v>Póliza -96-</v>
          </cell>
        </row>
        <row r="1279">
          <cell r="A1279" t="str">
            <v>1201-0037</v>
          </cell>
          <cell r="B1279" t="str">
            <v>I.S.A.N. PAGOS PROVISIONALES</v>
          </cell>
          <cell r="D1279">
            <v>0</v>
          </cell>
          <cell r="E1279" t="str">
            <v>Póliza -96-</v>
          </cell>
        </row>
        <row r="1280">
          <cell r="A1280" t="str">
            <v>1201-0038</v>
          </cell>
          <cell r="B1280" t="str">
            <v>ACTUALIZACION DE I.S.A.N.</v>
          </cell>
          <cell r="D1280">
            <v>0</v>
          </cell>
          <cell r="E1280" t="str">
            <v>Póliza -96-</v>
          </cell>
        </row>
        <row r="1281">
          <cell r="A1281" t="str">
            <v>1201-0039</v>
          </cell>
          <cell r="B1281" t="str">
            <v>DEVOLUCION IMP. SOBRE AUTOMOVILES NUEVOS</v>
          </cell>
          <cell r="D1281">
            <v>0</v>
          </cell>
          <cell r="E1281" t="str">
            <v>Póliza -96-</v>
          </cell>
        </row>
        <row r="1282">
          <cell r="A1282" t="str">
            <v>1201-0040</v>
          </cell>
          <cell r="B1282" t="str">
            <v>ACT.E INT'S.POR DEV.IMP.S/AUTOMOV.NVOS.</v>
          </cell>
          <cell r="D1282">
            <v>0</v>
          </cell>
          <cell r="E1282" t="str">
            <v>Póliza -96-</v>
          </cell>
        </row>
        <row r="1283">
          <cell r="A1283" t="str">
            <v>1201-0041</v>
          </cell>
          <cell r="B1283" t="str">
            <v>IMPUESTO S/TENENCIA O USO DE VEHICULOS</v>
          </cell>
          <cell r="D1283">
            <v>5376110.1500000004</v>
          </cell>
          <cell r="E1283" t="str">
            <v>Póliza -96-</v>
          </cell>
        </row>
        <row r="1284">
          <cell r="A1284" t="str">
            <v>1201-0042</v>
          </cell>
          <cell r="B1284" t="str">
            <v>IMPUESTO S/TENENCIA, MOTOCICLETAS</v>
          </cell>
          <cell r="D1284">
            <v>29108</v>
          </cell>
          <cell r="E1284" t="str">
            <v>Póliza -96-</v>
          </cell>
        </row>
        <row r="1285">
          <cell r="A1285" t="str">
            <v>1201-0043</v>
          </cell>
          <cell r="B1285" t="str">
            <v>RECARGOS Y ACT DE IMP S/TENENCIA DE VEH</v>
          </cell>
          <cell r="D1285">
            <v>117349.34</v>
          </cell>
          <cell r="E1285" t="str">
            <v>Póliza -96-</v>
          </cell>
        </row>
        <row r="1286">
          <cell r="A1286" t="str">
            <v>1201-0044</v>
          </cell>
          <cell r="B1286" t="str">
            <v>RECARGOS Y ACT DE IMP S/TEN DE MOTOS</v>
          </cell>
          <cell r="D1286">
            <v>126</v>
          </cell>
          <cell r="E1286" t="str">
            <v>Póliza -96-</v>
          </cell>
        </row>
        <row r="1287">
          <cell r="A1287" t="str">
            <v>1201-0045</v>
          </cell>
          <cell r="B1287" t="str">
            <v>DEVOLUCION IMPUESTOS SOBRE TENENCIA</v>
          </cell>
          <cell r="D1287">
            <v>0</v>
          </cell>
          <cell r="E1287" t="str">
            <v>Póliza -96-</v>
          </cell>
        </row>
        <row r="1288">
          <cell r="A1288" t="str">
            <v>1201-0046</v>
          </cell>
          <cell r="B1288" t="str">
            <v>ACT.E INTS.POR DEV.IMP.S/TENENCIA</v>
          </cell>
          <cell r="D1288">
            <v>0</v>
          </cell>
          <cell r="E1288" t="str">
            <v>Póliza -96-</v>
          </cell>
        </row>
        <row r="1289">
          <cell r="A1289" t="str">
            <v>1201-0047</v>
          </cell>
          <cell r="B1289" t="str">
            <v>ACREDITAMENTO DEL IMP.S/TENENCIA AR.15-D</v>
          </cell>
          <cell r="D1289">
            <v>0</v>
          </cell>
          <cell r="E1289" t="str">
            <v>Póliza -96-</v>
          </cell>
        </row>
        <row r="1290">
          <cell r="A1290" t="str">
            <v>1201-0048</v>
          </cell>
          <cell r="B1290" t="str">
            <v>GASTOS DE EJECUCION ISAN</v>
          </cell>
          <cell r="D1290">
            <v>0</v>
          </cell>
          <cell r="E1290" t="str">
            <v>Póliza -96-</v>
          </cell>
        </row>
        <row r="1291">
          <cell r="A1291" t="str">
            <v>1201-0049</v>
          </cell>
          <cell r="B1291" t="str">
            <v>GASTOS DE EJECUCION IMP. SOBRE TENENCIA</v>
          </cell>
          <cell r="D1291">
            <v>90</v>
          </cell>
          <cell r="E1291" t="str">
            <v>Póliza -96-</v>
          </cell>
        </row>
        <row r="1292">
          <cell r="A1292" t="str">
            <v>1201-0050</v>
          </cell>
          <cell r="B1292" t="str">
            <v>MULTAS IMP S/TENENCIA CTRL.DE OBLIG 100%</v>
          </cell>
          <cell r="D1292">
            <v>1827</v>
          </cell>
          <cell r="E1292" t="str">
            <v>Póliza -96-</v>
          </cell>
        </row>
        <row r="1293">
          <cell r="A1293" t="str">
            <v>1201-0051</v>
          </cell>
          <cell r="B1293" t="str">
            <v>HONORARIOS EJEC.POR CONTROL VEHICULAR</v>
          </cell>
          <cell r="D1293">
            <v>180</v>
          </cell>
          <cell r="E1293" t="str">
            <v>Póliza -96-</v>
          </cell>
        </row>
        <row r="1294">
          <cell r="A1294" t="str">
            <v>1201-0052</v>
          </cell>
          <cell r="B1294" t="str">
            <v>HONORARIOS EJEC. ISAN</v>
          </cell>
          <cell r="D1294">
            <v>0</v>
          </cell>
          <cell r="E1294" t="str">
            <v>Póliza -96-</v>
          </cell>
        </row>
        <row r="1295">
          <cell r="A1295" t="str">
            <v>1201-0053</v>
          </cell>
          <cell r="B1295" t="str">
            <v>90% INFRACC. TRANSITO AREA METROPOLITANA</v>
          </cell>
          <cell r="D1295">
            <v>441286.63</v>
          </cell>
          <cell r="E1295" t="str">
            <v>Póliza -96-</v>
          </cell>
        </row>
        <row r="1297">
          <cell r="C1297">
            <v>6875898.29</v>
          </cell>
          <cell r="D1297">
            <v>6875898.29</v>
          </cell>
        </row>
        <row r="1299">
          <cell r="A1299" t="str">
            <v>RECLASIFICACION DE LOS INGRESOS EN ADMON.</v>
          </cell>
        </row>
        <row r="1301">
          <cell r="D1301" t="str">
            <v>Póliza -96-</v>
          </cell>
        </row>
        <row r="1303">
          <cell r="A1303" t="str">
            <v>de Cuenta</v>
          </cell>
          <cell r="C1303" t="str">
            <v>Cargo</v>
          </cell>
          <cell r="D1303" t="str">
            <v>Crédito</v>
          </cell>
        </row>
        <row r="1304">
          <cell r="A1304" t="str">
            <v>1201-0001</v>
          </cell>
          <cell r="B1304" t="str">
            <v>DERECHOS DE CONTROL VEHICULAR PTE. AÑO</v>
          </cell>
          <cell r="C1304">
            <v>4122501</v>
          </cell>
          <cell r="E1304" t="str">
            <v>Póliza -97-</v>
          </cell>
        </row>
        <row r="1305">
          <cell r="A1305" t="str">
            <v>1201-0002</v>
          </cell>
          <cell r="B1305" t="str">
            <v>DERECHOS DE CONTROL VEHICULAR REZAGOS</v>
          </cell>
          <cell r="C1305">
            <v>339065.23</v>
          </cell>
          <cell r="E1305" t="str">
            <v>Póliza -97-</v>
          </cell>
        </row>
        <row r="1306">
          <cell r="A1306" t="str">
            <v>1201-0003</v>
          </cell>
          <cell r="B1306" t="str">
            <v>DEV. CONTROL VEHICULAR</v>
          </cell>
          <cell r="C1306">
            <v>0</v>
          </cell>
          <cell r="E1306" t="str">
            <v>Póliza -97-</v>
          </cell>
        </row>
        <row r="1307">
          <cell r="A1307" t="str">
            <v>1201-0004</v>
          </cell>
          <cell r="B1307" t="str">
            <v>SUBSIDIO 10% Y 5%</v>
          </cell>
          <cell r="D1307">
            <v>72143</v>
          </cell>
          <cell r="E1307" t="str">
            <v>Póliza -97-</v>
          </cell>
        </row>
        <row r="1308">
          <cell r="A1308" t="str">
            <v>1201-0005</v>
          </cell>
          <cell r="B1308" t="str">
            <v>SUBSIDIO ANTIGÜEDAD 5 AÑOS</v>
          </cell>
          <cell r="D1308">
            <v>675256</v>
          </cell>
          <cell r="E1308" t="str">
            <v>Póliza -97-</v>
          </cell>
        </row>
        <row r="1309">
          <cell r="A1309" t="str">
            <v>1201-0006</v>
          </cell>
          <cell r="B1309" t="str">
            <v>SUBSIDIO ANTIGÜEDAD 10 AÑOS</v>
          </cell>
          <cell r="D1309">
            <v>177472</v>
          </cell>
          <cell r="E1309" t="str">
            <v>Póliza -97-</v>
          </cell>
        </row>
        <row r="1310">
          <cell r="A1310" t="str">
            <v>1201-0007</v>
          </cell>
          <cell r="B1310" t="str">
            <v>SUBSIDIO DERECHOS CONTROL VEHICULAR</v>
          </cell>
          <cell r="C1310">
            <v>0</v>
          </cell>
          <cell r="E1310" t="str">
            <v>Póliza -97-</v>
          </cell>
        </row>
        <row r="1311">
          <cell r="A1311" t="str">
            <v>1201-0008</v>
          </cell>
          <cell r="B1311" t="str">
            <v>SUB MAT.DE CONT.VEH.A PERS.MAYORES 65 AÑOS</v>
          </cell>
          <cell r="D1311">
            <v>652</v>
          </cell>
          <cell r="E1311" t="str">
            <v>Póliza -97-</v>
          </cell>
        </row>
        <row r="1312">
          <cell r="A1312" t="str">
            <v>1201-0009</v>
          </cell>
          <cell r="B1312" t="str">
            <v>EXP.DE CERTIFICADOS DE CONTROL VEHICULAR</v>
          </cell>
          <cell r="C1312">
            <v>8883</v>
          </cell>
          <cell r="E1312" t="str">
            <v>Póliza -97-</v>
          </cell>
        </row>
        <row r="1313">
          <cell r="A1313" t="str">
            <v>1201-0010</v>
          </cell>
          <cell r="B1313" t="str">
            <v>EXP.DE CERT.DE CTRL.VEH.OTROS ESTADOS</v>
          </cell>
          <cell r="C1313">
            <v>5292</v>
          </cell>
          <cell r="E1313" t="str">
            <v>Póliza -97-</v>
          </cell>
        </row>
        <row r="1314">
          <cell r="A1314" t="str">
            <v>1201-0011</v>
          </cell>
          <cell r="B1314" t="str">
            <v>EXP.DE CERT.DE DOC.DE CTRL.VEHICULAR</v>
          </cell>
          <cell r="C1314">
            <v>564</v>
          </cell>
          <cell r="E1314" t="str">
            <v>Póliza -97-</v>
          </cell>
        </row>
        <row r="1315">
          <cell r="A1315" t="str">
            <v>1201-0012</v>
          </cell>
          <cell r="B1315" t="str">
            <v>PLACAS DE CIRCULACION VEHICULAR</v>
          </cell>
          <cell r="C1315">
            <v>502299</v>
          </cell>
          <cell r="E1315" t="str">
            <v>Póliza -97-</v>
          </cell>
        </row>
        <row r="1316">
          <cell r="A1316" t="str">
            <v>1201-0013</v>
          </cell>
          <cell r="B1316" t="str">
            <v>LICENCIAS DE MANEJAR</v>
          </cell>
          <cell r="C1316">
            <v>404740</v>
          </cell>
          <cell r="E1316" t="str">
            <v>Póliza -97-</v>
          </cell>
        </row>
        <row r="1317">
          <cell r="A1317" t="str">
            <v>1201-0014</v>
          </cell>
          <cell r="B1317" t="str">
            <v>EXP.DE CERT.DE LICENCIAS DE CONDUCIR</v>
          </cell>
          <cell r="C1317">
            <v>423</v>
          </cell>
          <cell r="E1317" t="str">
            <v>Póliza -97-</v>
          </cell>
        </row>
        <row r="1318">
          <cell r="A1318" t="str">
            <v>1201-0015</v>
          </cell>
          <cell r="B1318" t="str">
            <v>DUPLICADOS DE LICENCIAS</v>
          </cell>
          <cell r="C1318">
            <v>7080</v>
          </cell>
          <cell r="E1318" t="str">
            <v>Póliza -97-</v>
          </cell>
        </row>
        <row r="1319">
          <cell r="A1319" t="str">
            <v>1201-0016</v>
          </cell>
          <cell r="B1319" t="str">
            <v>DUPLICADOS DE TARJETAS DE CIRCULACION</v>
          </cell>
          <cell r="C1319">
            <v>1316</v>
          </cell>
          <cell r="E1319" t="str">
            <v>Póliza -97-</v>
          </cell>
        </row>
        <row r="1320">
          <cell r="A1320" t="str">
            <v>1201-0017</v>
          </cell>
          <cell r="B1320" t="str">
            <v>BAJAS DE VEHICULOS DE MOTOR</v>
          </cell>
          <cell r="C1320">
            <v>20868</v>
          </cell>
          <cell r="E1320" t="str">
            <v>Póliza -97-</v>
          </cell>
        </row>
        <row r="1321">
          <cell r="A1321" t="str">
            <v>1201-0018</v>
          </cell>
          <cell r="B1321" t="str">
            <v>SUBSIDIO LAMINAS CONTROL VEHICULAR</v>
          </cell>
          <cell r="C1321">
            <v>0</v>
          </cell>
          <cell r="E1321" t="str">
            <v>Póliza -97-</v>
          </cell>
        </row>
        <row r="1322">
          <cell r="A1322" t="str">
            <v>1201-0019</v>
          </cell>
          <cell r="B1322" t="str">
            <v>SUBSIDIOS LICENCIAS DE MANEJO</v>
          </cell>
          <cell r="C1322">
            <v>0</v>
          </cell>
          <cell r="E1322" t="str">
            <v>Póliza -97-</v>
          </cell>
        </row>
        <row r="1323">
          <cell r="A1323" t="str">
            <v>1201-0020</v>
          </cell>
          <cell r="B1323" t="str">
            <v>MULTAS DE CONTROL VEHICULAR</v>
          </cell>
          <cell r="C1323">
            <v>0</v>
          </cell>
          <cell r="E1323" t="str">
            <v>Póliza -97-</v>
          </cell>
        </row>
        <row r="1324">
          <cell r="A1324" t="str">
            <v>1201-0021</v>
          </cell>
          <cell r="B1324" t="str">
            <v>INTERESES POR CONVENIO CONTROL VEHICULAR</v>
          </cell>
          <cell r="C1324">
            <v>17495.66</v>
          </cell>
          <cell r="E1324" t="str">
            <v>Póliza -97-</v>
          </cell>
        </row>
        <row r="1325">
          <cell r="A1325" t="str">
            <v>1201-0022</v>
          </cell>
          <cell r="B1325" t="str">
            <v>SANCIONES POR CANJE DE PLACAS EXTEMP.</v>
          </cell>
          <cell r="C1325">
            <v>17820</v>
          </cell>
          <cell r="E1325" t="str">
            <v>Póliza -97-</v>
          </cell>
        </row>
        <row r="1326">
          <cell r="A1326" t="str">
            <v>1201-0023</v>
          </cell>
          <cell r="B1326" t="str">
            <v>SAN.DE DER.DE CONTROL VEH.PTE.AÑO</v>
          </cell>
          <cell r="C1326">
            <v>0</v>
          </cell>
          <cell r="E1326" t="str">
            <v>Póliza -97-</v>
          </cell>
        </row>
        <row r="1327">
          <cell r="A1327" t="str">
            <v>1201-0024</v>
          </cell>
          <cell r="B1327" t="str">
            <v>SAN.DE DER.CONTROL VEH. REZAGO</v>
          </cell>
          <cell r="C1327">
            <v>76228.240000000005</v>
          </cell>
          <cell r="E1327" t="str">
            <v>Póliza -97-</v>
          </cell>
        </row>
        <row r="1328">
          <cell r="A1328" t="str">
            <v>1201-0025</v>
          </cell>
          <cell r="B1328" t="str">
            <v>10% INFRACC.DE TRANSITO AREA MET.</v>
          </cell>
          <cell r="C1328">
            <v>43339.199999999997</v>
          </cell>
          <cell r="E1328" t="str">
            <v>Póliza -97-</v>
          </cell>
        </row>
        <row r="1329">
          <cell r="A1329" t="str">
            <v>1201-0026</v>
          </cell>
          <cell r="B1329" t="str">
            <v>IMP.SOBRE TRANS.DE PROP.DE VEH.AUT.USADO</v>
          </cell>
          <cell r="C1329">
            <v>767084.84</v>
          </cell>
          <cell r="E1329" t="str">
            <v>Póliza -97-</v>
          </cell>
        </row>
        <row r="1330">
          <cell r="A1330" t="str">
            <v>1201-0027</v>
          </cell>
          <cell r="B1330" t="str">
            <v>IMP.DE TRANSM.POR REQUERIMIENTO</v>
          </cell>
          <cell r="C1330">
            <v>0</v>
          </cell>
          <cell r="E1330" t="str">
            <v>Póliza -97-</v>
          </cell>
        </row>
        <row r="1331">
          <cell r="A1331" t="str">
            <v>1201-0028</v>
          </cell>
          <cell r="B1331" t="str">
            <v>ACT.E INTS.POR DEV.IMP.S/TRANS.VEH.USADO</v>
          </cell>
          <cell r="C1331">
            <v>0</v>
          </cell>
          <cell r="E1331" t="str">
            <v>Póliza -97-</v>
          </cell>
        </row>
        <row r="1332">
          <cell r="A1332" t="str">
            <v>1201-0029</v>
          </cell>
          <cell r="B1332" t="str">
            <v>DEV.IMP.S/TRANS.PROP.VEH.USADOS</v>
          </cell>
          <cell r="C1332">
            <v>0</v>
          </cell>
          <cell r="E1332" t="str">
            <v>Póliza -97-</v>
          </cell>
        </row>
        <row r="1333">
          <cell r="A1333" t="str">
            <v>1201-0030</v>
          </cell>
          <cell r="B1333" t="str">
            <v>MULTA IMP. P/LA AGENCIA EST.DE TRANSP.</v>
          </cell>
          <cell r="C1333">
            <v>37851</v>
          </cell>
          <cell r="E1333" t="str">
            <v>Póliza -97-</v>
          </cell>
        </row>
        <row r="1334">
          <cell r="A1334" t="str">
            <v>1201-0031</v>
          </cell>
          <cell r="B1334" t="str">
            <v>MULTAS DEL IMP.DE TRANSMISION</v>
          </cell>
          <cell r="C1334">
            <v>0</v>
          </cell>
          <cell r="E1334" t="str">
            <v>Póliza -97-</v>
          </cell>
        </row>
        <row r="1335">
          <cell r="A1335" t="str">
            <v>1201-0032</v>
          </cell>
          <cell r="B1335" t="str">
            <v>RECARGOS DE IMP.DE TRANSMISION</v>
          </cell>
          <cell r="C1335">
            <v>0</v>
          </cell>
          <cell r="E1335" t="str">
            <v>Póliza -97-</v>
          </cell>
        </row>
        <row r="1336">
          <cell r="A1336" t="str">
            <v>1201-0033</v>
          </cell>
          <cell r="B1336" t="str">
            <v>GASTOS DE EJEC.TRANS.VEH.MOTOR</v>
          </cell>
          <cell r="C1336">
            <v>0</v>
          </cell>
          <cell r="E1336" t="str">
            <v>Póliza -97-</v>
          </cell>
        </row>
        <row r="1337">
          <cell r="A1337" t="str">
            <v>1201-0034</v>
          </cell>
          <cell r="B1337" t="str">
            <v>INCENTIVOS POR ISAN</v>
          </cell>
          <cell r="C1337">
            <v>0</v>
          </cell>
          <cell r="E1337" t="str">
            <v>Póliza -97-</v>
          </cell>
        </row>
        <row r="1338">
          <cell r="A1338" t="str">
            <v>1201-0035</v>
          </cell>
          <cell r="B1338" t="str">
            <v>RECARGOS DE I.S.A.N.</v>
          </cell>
          <cell r="C1338">
            <v>0</v>
          </cell>
          <cell r="E1338" t="str">
            <v>Póliza -97-</v>
          </cell>
        </row>
        <row r="1339">
          <cell r="A1339" t="str">
            <v>1201-0036</v>
          </cell>
          <cell r="B1339" t="str">
            <v>SANCIONES ISAN</v>
          </cell>
          <cell r="C1339">
            <v>0</v>
          </cell>
          <cell r="E1339" t="str">
            <v>Póliza -97-</v>
          </cell>
        </row>
        <row r="1340">
          <cell r="A1340" t="str">
            <v>1201-0037</v>
          </cell>
          <cell r="B1340" t="str">
            <v>I.S.A.N. PAGOS PROVISIONALES</v>
          </cell>
          <cell r="C1340">
            <v>0</v>
          </cell>
          <cell r="E1340" t="str">
            <v>Póliza -97-</v>
          </cell>
        </row>
        <row r="1341">
          <cell r="A1341" t="str">
            <v>1201-0038</v>
          </cell>
          <cell r="B1341" t="str">
            <v>ACTUALIZACION DE I.S.A.N.</v>
          </cell>
          <cell r="C1341">
            <v>0</v>
          </cell>
          <cell r="E1341" t="str">
            <v>Póliza -97-</v>
          </cell>
        </row>
        <row r="1342">
          <cell r="A1342" t="str">
            <v>1201-0039</v>
          </cell>
          <cell r="B1342" t="str">
            <v>DEVOLUCION IMP. SOBRE AUTOMOVILES NUEVOS</v>
          </cell>
          <cell r="C1342">
            <v>0</v>
          </cell>
          <cell r="E1342" t="str">
            <v>Póliza -97-</v>
          </cell>
        </row>
        <row r="1343">
          <cell r="A1343" t="str">
            <v>1201-0040</v>
          </cell>
          <cell r="B1343" t="str">
            <v>ACT.E INT'S.POR DEV.IMP.S/AUTOMOV.NVOS.</v>
          </cell>
          <cell r="C1343">
            <v>0</v>
          </cell>
          <cell r="E1343" t="str">
            <v>Póliza -97-</v>
          </cell>
        </row>
        <row r="1344">
          <cell r="A1344" t="str">
            <v>1201-0041</v>
          </cell>
          <cell r="B1344" t="str">
            <v>IMPUESTO S/TENENCIA O USO DE VEHICULOS</v>
          </cell>
          <cell r="C1344">
            <v>5911360.1100000003</v>
          </cell>
          <cell r="E1344" t="str">
            <v>Póliza -97-</v>
          </cell>
        </row>
        <row r="1345">
          <cell r="A1345" t="str">
            <v>1201-0042</v>
          </cell>
          <cell r="B1345" t="str">
            <v>IMPUESTO S/TENENCIA, MOTOCICLETAS</v>
          </cell>
          <cell r="C1345">
            <v>31723</v>
          </cell>
          <cell r="E1345" t="str">
            <v>Póliza -97-</v>
          </cell>
        </row>
        <row r="1346">
          <cell r="A1346" t="str">
            <v>1201-0043</v>
          </cell>
          <cell r="B1346" t="str">
            <v>RECARGOS Y ACT DE IMP S/TENENCIA DE VEH</v>
          </cell>
          <cell r="C1346">
            <v>114565.58</v>
          </cell>
          <cell r="E1346" t="str">
            <v>Póliza -97-</v>
          </cell>
        </row>
        <row r="1347">
          <cell r="A1347" t="str">
            <v>1201-0044</v>
          </cell>
          <cell r="B1347" t="str">
            <v>RECARGOS Y ACT DE IMP S/TEN DE MOTOS</v>
          </cell>
          <cell r="C1347">
            <v>45</v>
          </cell>
          <cell r="E1347" t="str">
            <v>Póliza -97-</v>
          </cell>
        </row>
        <row r="1348">
          <cell r="A1348" t="str">
            <v>1201-0045</v>
          </cell>
          <cell r="B1348" t="str">
            <v>DEVOLUCION IMPUESTOS SOBRE TENENCIA</v>
          </cell>
          <cell r="C1348">
            <v>0</v>
          </cell>
          <cell r="E1348" t="str">
            <v>Póliza -97-</v>
          </cell>
        </row>
        <row r="1349">
          <cell r="A1349" t="str">
            <v>1201-0046</v>
          </cell>
          <cell r="B1349" t="str">
            <v>ACT.E INTS.POR DEV.IMP.S/TENENCIA</v>
          </cell>
          <cell r="C1349">
            <v>0</v>
          </cell>
          <cell r="E1349" t="str">
            <v>Póliza -97-</v>
          </cell>
        </row>
        <row r="1350">
          <cell r="A1350" t="str">
            <v>1201-0047</v>
          </cell>
          <cell r="B1350" t="str">
            <v>ACREDITAMENTO DEL IMP.S/TENENCIA AR.15-D</v>
          </cell>
          <cell r="C1350">
            <v>0</v>
          </cell>
          <cell r="E1350" t="str">
            <v>Póliza -97-</v>
          </cell>
        </row>
        <row r="1351">
          <cell r="A1351" t="str">
            <v>1201-0048</v>
          </cell>
          <cell r="B1351" t="str">
            <v>GASTOS DE EJECUCION ISAN</v>
          </cell>
          <cell r="C1351">
            <v>0</v>
          </cell>
          <cell r="E1351" t="str">
            <v>Póliza -97-</v>
          </cell>
        </row>
        <row r="1352">
          <cell r="A1352" t="str">
            <v>1201-0049</v>
          </cell>
          <cell r="B1352" t="str">
            <v>GASTOS DE EJECUCION IMP. SOBRE TENENCIA</v>
          </cell>
          <cell r="C1352">
            <v>372</v>
          </cell>
          <cell r="E1352" t="str">
            <v>Póliza -97-</v>
          </cell>
        </row>
        <row r="1353">
          <cell r="A1353" t="str">
            <v>1201-0050</v>
          </cell>
          <cell r="B1353" t="str">
            <v>MULTAS IMP S/TENENCIA CTRL.DE OBLIG 100%</v>
          </cell>
          <cell r="C1353">
            <v>4872</v>
          </cell>
          <cell r="E1353" t="str">
            <v>Póliza -97-</v>
          </cell>
        </row>
        <row r="1354">
          <cell r="A1354" t="str">
            <v>1201-0051</v>
          </cell>
          <cell r="B1354" t="str">
            <v>HONORARIOS EJEC.POR CONTROL VEHICULAR</v>
          </cell>
          <cell r="C1354">
            <v>300</v>
          </cell>
          <cell r="E1354" t="str">
            <v>Póliza -97-</v>
          </cell>
        </row>
        <row r="1355">
          <cell r="A1355" t="str">
            <v>1201-0052</v>
          </cell>
          <cell r="B1355" t="str">
            <v>HONORARIOS EJEC. ISAN</v>
          </cell>
          <cell r="C1355">
            <v>0</v>
          </cell>
          <cell r="E1355" t="str">
            <v>Póliza -97-</v>
          </cell>
        </row>
        <row r="1356">
          <cell r="A1356" t="str">
            <v>1201-0053</v>
          </cell>
          <cell r="B1356" t="str">
            <v>90% INFRACC. TRANSITO AREA METROPOLITANA</v>
          </cell>
          <cell r="C1356">
            <v>390078.22</v>
          </cell>
          <cell r="E1356" t="str">
            <v>Póliza -97-</v>
          </cell>
        </row>
        <row r="1357">
          <cell r="A1357" t="str">
            <v>4101-0001</v>
          </cell>
          <cell r="B1357" t="str">
            <v>DERECHOS DE CONTROL VEHICULAR PTE. AÑO</v>
          </cell>
          <cell r="D1357">
            <v>4122501</v>
          </cell>
          <cell r="E1357" t="str">
            <v>Póliza -97-</v>
          </cell>
        </row>
        <row r="1358">
          <cell r="A1358" t="str">
            <v>4101-0002</v>
          </cell>
          <cell r="B1358" t="str">
            <v>DERECHOS DE CONTROL VEHICULAR REZAGOS</v>
          </cell>
          <cell r="D1358">
            <v>339065.23</v>
          </cell>
          <cell r="E1358" t="str">
            <v>Póliza -97-</v>
          </cell>
        </row>
        <row r="1359">
          <cell r="A1359" t="str">
            <v>4101-0003</v>
          </cell>
          <cell r="B1359" t="str">
            <v>DEV. CONTROL VEHICULAR</v>
          </cell>
          <cell r="D1359">
            <v>0</v>
          </cell>
          <cell r="E1359" t="str">
            <v>Póliza -97-</v>
          </cell>
        </row>
        <row r="1360">
          <cell r="A1360" t="str">
            <v>4101-0004</v>
          </cell>
          <cell r="B1360" t="str">
            <v>SUBSIDIO 10% Y 5%</v>
          </cell>
          <cell r="C1360">
            <v>72143</v>
          </cell>
          <cell r="E1360" t="str">
            <v>Póliza -97-</v>
          </cell>
        </row>
        <row r="1361">
          <cell r="A1361" t="str">
            <v>4101-0005</v>
          </cell>
          <cell r="B1361" t="str">
            <v>SUBSIDIO ANTIGÜEDAD 5 AÑOS</v>
          </cell>
          <cell r="C1361">
            <v>675256</v>
          </cell>
          <cell r="E1361" t="str">
            <v>Póliza -97-</v>
          </cell>
        </row>
        <row r="1362">
          <cell r="A1362" t="str">
            <v>4101-0006</v>
          </cell>
          <cell r="B1362" t="str">
            <v>SUBSIDIO ANTIGÜEDAD 10 AÑOS</v>
          </cell>
          <cell r="C1362">
            <v>177472</v>
          </cell>
          <cell r="E1362" t="str">
            <v>Póliza -97-</v>
          </cell>
        </row>
        <row r="1363">
          <cell r="A1363" t="str">
            <v>4101-0007</v>
          </cell>
          <cell r="B1363" t="str">
            <v>SUBSIDIO DERECHOS CONTROL VEHICULAR</v>
          </cell>
          <cell r="D1363">
            <v>0</v>
          </cell>
          <cell r="E1363" t="str">
            <v>Póliza -97-</v>
          </cell>
        </row>
        <row r="1364">
          <cell r="A1364" t="str">
            <v>4101-0008</v>
          </cell>
          <cell r="B1364" t="str">
            <v>SUB MAT.DE CONT.VEH.A PERS.MAYORES 65 AÑOS</v>
          </cell>
          <cell r="C1364">
            <v>652</v>
          </cell>
          <cell r="E1364" t="str">
            <v>Póliza -97-</v>
          </cell>
        </row>
        <row r="1365">
          <cell r="A1365" t="str">
            <v>4101-0009</v>
          </cell>
          <cell r="B1365" t="str">
            <v>EXP.DE CERTIFICADOS DE CONTROL VEHICULAR</v>
          </cell>
          <cell r="D1365">
            <v>8883</v>
          </cell>
          <cell r="E1365" t="str">
            <v>Póliza -97-</v>
          </cell>
        </row>
        <row r="1366">
          <cell r="A1366" t="str">
            <v>4101-0010</v>
          </cell>
          <cell r="B1366" t="str">
            <v>EXP.DE CERT.DE CTRL.VEH.OTROS ESTADOS</v>
          </cell>
          <cell r="D1366">
            <v>5292</v>
          </cell>
          <cell r="E1366" t="str">
            <v>Póliza -97-</v>
          </cell>
        </row>
        <row r="1367">
          <cell r="A1367" t="str">
            <v>4101-0011</v>
          </cell>
          <cell r="B1367" t="str">
            <v>EXP.DE CERT.DE DOC.DE CTRL.VEHICULAR</v>
          </cell>
          <cell r="D1367">
            <v>564</v>
          </cell>
          <cell r="E1367" t="str">
            <v>Póliza -97-</v>
          </cell>
        </row>
        <row r="1368">
          <cell r="A1368" t="str">
            <v>4101-0012</v>
          </cell>
          <cell r="B1368" t="str">
            <v>PLACAS DE CIRCULACION VEHICULAR</v>
          </cell>
          <cell r="D1368">
            <v>502299</v>
          </cell>
          <cell r="E1368" t="str">
            <v>Póliza -97-</v>
          </cell>
        </row>
        <row r="1369">
          <cell r="A1369" t="str">
            <v>4101-0013</v>
          </cell>
          <cell r="B1369" t="str">
            <v>LICENCIAS DE MANEJAR</v>
          </cell>
          <cell r="D1369">
            <v>404740</v>
          </cell>
          <cell r="E1369" t="str">
            <v>Póliza -97-</v>
          </cell>
        </row>
        <row r="1370">
          <cell r="A1370" t="str">
            <v>4101-0014</v>
          </cell>
          <cell r="B1370" t="str">
            <v>EXP.DE CERT.DE LICENCIAS DE CONDUCIR</v>
          </cell>
          <cell r="D1370">
            <v>423</v>
          </cell>
          <cell r="E1370" t="str">
            <v>Póliza -97-</v>
          </cell>
        </row>
        <row r="1371">
          <cell r="A1371" t="str">
            <v>4101-0015</v>
          </cell>
          <cell r="B1371" t="str">
            <v>DUPLICADOS DE LICENCIAS</v>
          </cell>
          <cell r="D1371">
            <v>7080</v>
          </cell>
          <cell r="E1371" t="str">
            <v>Póliza -97-</v>
          </cell>
        </row>
        <row r="1372">
          <cell r="A1372" t="str">
            <v>4101-0016</v>
          </cell>
          <cell r="B1372" t="str">
            <v>DUPLICADOS DE TARJETAS DE CIRCULACION</v>
          </cell>
          <cell r="D1372">
            <v>1316</v>
          </cell>
          <cell r="E1372" t="str">
            <v>Póliza -97-</v>
          </cell>
        </row>
        <row r="1373">
          <cell r="A1373" t="str">
            <v>4101-0017</v>
          </cell>
          <cell r="B1373" t="str">
            <v>BAJAS DE VEHICULOS DE MOTOR</v>
          </cell>
          <cell r="D1373">
            <v>20868</v>
          </cell>
          <cell r="E1373" t="str">
            <v>Póliza -97-</v>
          </cell>
        </row>
        <row r="1374">
          <cell r="A1374" t="str">
            <v>4101-0018</v>
          </cell>
          <cell r="B1374" t="str">
            <v>SUBSIDIO LAMINAS CONTROL VEHICULAR</v>
          </cell>
          <cell r="D1374">
            <v>0</v>
          </cell>
          <cell r="E1374" t="str">
            <v>Póliza -97-</v>
          </cell>
        </row>
        <row r="1375">
          <cell r="A1375" t="str">
            <v>4101-0019</v>
          </cell>
          <cell r="B1375" t="str">
            <v>SUBSIDIOS LICENCIAS DE MANEJO</v>
          </cell>
          <cell r="D1375">
            <v>0</v>
          </cell>
          <cell r="E1375" t="str">
            <v>Póliza -97-</v>
          </cell>
        </row>
        <row r="1376">
          <cell r="A1376" t="str">
            <v>4101-0020</v>
          </cell>
          <cell r="B1376" t="str">
            <v>MULTAS DE CONTROL VEHICULAR</v>
          </cell>
          <cell r="D1376">
            <v>0</v>
          </cell>
          <cell r="E1376" t="str">
            <v>Póliza -97-</v>
          </cell>
        </row>
        <row r="1377">
          <cell r="A1377" t="str">
            <v>4101-0021</v>
          </cell>
          <cell r="B1377" t="str">
            <v>INTERESES POR CONVENIO CONTROL VEHICULAR</v>
          </cell>
          <cell r="D1377">
            <v>17495.66</v>
          </cell>
          <cell r="E1377" t="str">
            <v>Póliza -97-</v>
          </cell>
        </row>
        <row r="1378">
          <cell r="A1378" t="str">
            <v>4101-0022</v>
          </cell>
          <cell r="B1378" t="str">
            <v>SANCIONES POR CANJE DE PLACAS EXTEMP.</v>
          </cell>
          <cell r="D1378">
            <v>17820</v>
          </cell>
          <cell r="E1378" t="str">
            <v>Póliza -97-</v>
          </cell>
        </row>
        <row r="1379">
          <cell r="A1379" t="str">
            <v>4101-0023</v>
          </cell>
          <cell r="B1379" t="str">
            <v>SAN.DE DER.DE CONTROL VEH.PTE.AÑO</v>
          </cell>
          <cell r="D1379">
            <v>0</v>
          </cell>
          <cell r="E1379" t="str">
            <v>Póliza -97-</v>
          </cell>
        </row>
        <row r="1380">
          <cell r="A1380" t="str">
            <v>4101-0024</v>
          </cell>
          <cell r="B1380" t="str">
            <v>SAN.DE DER.CONTROL VEH. REZAGO</v>
          </cell>
          <cell r="D1380">
            <v>76228.240000000005</v>
          </cell>
          <cell r="E1380" t="str">
            <v>Póliza -97-</v>
          </cell>
        </row>
        <row r="1381">
          <cell r="A1381" t="str">
            <v>4101-0025</v>
          </cell>
          <cell r="B1381" t="str">
            <v>10% INFRACC.DE TRANSITO AREA MET.</v>
          </cell>
          <cell r="D1381">
            <v>43339.199999999997</v>
          </cell>
          <cell r="E1381" t="str">
            <v>Póliza -97-</v>
          </cell>
        </row>
        <row r="1382">
          <cell r="A1382" t="str">
            <v>2102-1001</v>
          </cell>
          <cell r="B1382" t="str">
            <v>IMP.SOBRE TRANS.DE PROP.DE VEH.AUT.USADO</v>
          </cell>
          <cell r="D1382">
            <v>767084.84</v>
          </cell>
          <cell r="E1382" t="str">
            <v>Póliza -97-</v>
          </cell>
        </row>
        <row r="1383">
          <cell r="A1383" t="str">
            <v>2102-1002</v>
          </cell>
          <cell r="B1383" t="str">
            <v>IMP.DE TRANSM.POR REQUERIMIENTO</v>
          </cell>
          <cell r="D1383">
            <v>0</v>
          </cell>
          <cell r="E1383" t="str">
            <v>Póliza -97-</v>
          </cell>
        </row>
        <row r="1384">
          <cell r="A1384" t="str">
            <v>2102-1003</v>
          </cell>
          <cell r="B1384" t="str">
            <v>ACT.E INTS.POR DEV.IMP.S/TRANS.VEH.USADO</v>
          </cell>
          <cell r="D1384">
            <v>0</v>
          </cell>
          <cell r="E1384" t="str">
            <v>Póliza -97-</v>
          </cell>
        </row>
        <row r="1385">
          <cell r="A1385" t="str">
            <v>2102-1004</v>
          </cell>
          <cell r="B1385" t="str">
            <v>DEV.IMP.S/TRANS.PROP.VEH.USADOS</v>
          </cell>
          <cell r="D1385">
            <v>0</v>
          </cell>
          <cell r="E1385" t="str">
            <v>Póliza -97-</v>
          </cell>
        </row>
        <row r="1386">
          <cell r="A1386" t="str">
            <v>2102-1005</v>
          </cell>
          <cell r="B1386" t="str">
            <v>MULTA IMP. P/LA AGENCIA EST.DE TRANSP.</v>
          </cell>
          <cell r="D1386">
            <v>37851</v>
          </cell>
          <cell r="E1386" t="str">
            <v>Póliza -97-</v>
          </cell>
        </row>
        <row r="1387">
          <cell r="A1387" t="str">
            <v>2102-1006</v>
          </cell>
          <cell r="B1387" t="str">
            <v>MULTAS DEL IMP.DE TRANSMISION</v>
          </cell>
          <cell r="D1387">
            <v>0</v>
          </cell>
          <cell r="E1387" t="str">
            <v>Póliza -97-</v>
          </cell>
        </row>
        <row r="1388">
          <cell r="A1388" t="str">
            <v>2102-1007</v>
          </cell>
          <cell r="B1388" t="str">
            <v>RECARGOS DE IMP.DE TRANSMISION</v>
          </cell>
          <cell r="D1388">
            <v>0</v>
          </cell>
          <cell r="E1388" t="str">
            <v>Póliza -97-</v>
          </cell>
        </row>
        <row r="1389">
          <cell r="A1389" t="str">
            <v>2102-1008</v>
          </cell>
          <cell r="B1389" t="str">
            <v>GASTOS DE EJEC.TRANS.VEH.MOTOR</v>
          </cell>
          <cell r="D1389">
            <v>0</v>
          </cell>
          <cell r="E1389" t="str">
            <v>Póliza -97-</v>
          </cell>
        </row>
        <row r="1390">
          <cell r="A1390" t="str">
            <v>2102-1009</v>
          </cell>
          <cell r="B1390" t="str">
            <v>INCENTIVOS POR ISAN</v>
          </cell>
          <cell r="D1390">
            <v>0</v>
          </cell>
          <cell r="E1390" t="str">
            <v>Póliza -97-</v>
          </cell>
        </row>
        <row r="1391">
          <cell r="A1391" t="str">
            <v>2102-1010</v>
          </cell>
          <cell r="B1391" t="str">
            <v>RECARGOS DE I.S.A.N.</v>
          </cell>
          <cell r="D1391">
            <v>0</v>
          </cell>
          <cell r="E1391" t="str">
            <v>Póliza -97-</v>
          </cell>
        </row>
        <row r="1392">
          <cell r="A1392" t="str">
            <v>2102-1011</v>
          </cell>
          <cell r="B1392" t="str">
            <v>SANCIONES ISAN</v>
          </cell>
          <cell r="D1392">
            <v>0</v>
          </cell>
          <cell r="E1392" t="str">
            <v>Póliza -97-</v>
          </cell>
        </row>
        <row r="1393">
          <cell r="A1393" t="str">
            <v>2102-1012</v>
          </cell>
          <cell r="B1393" t="str">
            <v>I.S.A.N. PAGOS PROVISIONALES</v>
          </cell>
          <cell r="D1393">
            <v>0</v>
          </cell>
          <cell r="E1393" t="str">
            <v>Póliza -97-</v>
          </cell>
        </row>
        <row r="1394">
          <cell r="A1394" t="str">
            <v>2102-1013</v>
          </cell>
          <cell r="B1394" t="str">
            <v>ACTUALIZACION DE I.S.A.N.</v>
          </cell>
          <cell r="D1394">
            <v>0</v>
          </cell>
          <cell r="E1394" t="str">
            <v>Póliza -97-</v>
          </cell>
        </row>
        <row r="1395">
          <cell r="A1395" t="str">
            <v>2102-1014</v>
          </cell>
          <cell r="B1395" t="str">
            <v>DEVOLUCION IMP. SOBRE AUTOMOVILES NUEVOS</v>
          </cell>
          <cell r="D1395">
            <v>0</v>
          </cell>
          <cell r="E1395" t="str">
            <v>Póliza -97-</v>
          </cell>
        </row>
        <row r="1396">
          <cell r="A1396" t="str">
            <v>2102-1015</v>
          </cell>
          <cell r="B1396" t="str">
            <v>ACT.E INT'S.POR DEV.IMP.S/AUTOMOV.NVOS.</v>
          </cell>
          <cell r="D1396">
            <v>0</v>
          </cell>
          <cell r="E1396" t="str">
            <v>Póliza -97-</v>
          </cell>
        </row>
        <row r="1397">
          <cell r="A1397" t="str">
            <v>2102-1016</v>
          </cell>
          <cell r="B1397" t="str">
            <v>IMPUESTO S/TENENCIA O USO DE VEHICULOS</v>
          </cell>
          <cell r="D1397">
            <v>5911360.1100000003</v>
          </cell>
          <cell r="E1397" t="str">
            <v>Póliza -97-</v>
          </cell>
        </row>
        <row r="1398">
          <cell r="A1398" t="str">
            <v>2102-1017</v>
          </cell>
          <cell r="B1398" t="str">
            <v>IMPUESTO S/TENENCIA, MOTOCICLETAS</v>
          </cell>
          <cell r="D1398">
            <v>31723</v>
          </cell>
          <cell r="E1398" t="str">
            <v>Póliza -97-</v>
          </cell>
        </row>
        <row r="1399">
          <cell r="A1399" t="str">
            <v>2102-1018</v>
          </cell>
          <cell r="B1399" t="str">
            <v>RECARGOS Y ACT DE IMP S/TENENCIA DE VEH</v>
          </cell>
          <cell r="D1399">
            <v>114565.58</v>
          </cell>
          <cell r="E1399" t="str">
            <v>Póliza -97-</v>
          </cell>
        </row>
        <row r="1400">
          <cell r="A1400" t="str">
            <v>2102-1019</v>
          </cell>
          <cell r="B1400" t="str">
            <v>RECARGOS Y ACT DE IMP S/TEN DE MOTOS</v>
          </cell>
          <cell r="D1400">
            <v>45</v>
          </cell>
          <cell r="E1400" t="str">
            <v>Póliza -97-</v>
          </cell>
        </row>
        <row r="1401">
          <cell r="A1401" t="str">
            <v>2102-1020</v>
          </cell>
          <cell r="B1401" t="str">
            <v>DEVOLUCION IMPUESTOS SOBRE TENENCIA</v>
          </cell>
          <cell r="D1401">
            <v>0</v>
          </cell>
          <cell r="E1401" t="str">
            <v>Póliza -97-</v>
          </cell>
        </row>
        <row r="1402">
          <cell r="A1402" t="str">
            <v>2102-1021</v>
          </cell>
          <cell r="B1402" t="str">
            <v>ACT.E INTS.POR DEV.IMP.S/TENENCIA</v>
          </cell>
          <cell r="D1402">
            <v>0</v>
          </cell>
          <cell r="E1402" t="str">
            <v>Póliza -97-</v>
          </cell>
        </row>
        <row r="1403">
          <cell r="A1403" t="str">
            <v>2102-1022</v>
          </cell>
          <cell r="B1403" t="str">
            <v>ACREDITAMENTO DEL IMP.S/TENENCIA AR.15-D</v>
          </cell>
          <cell r="D1403">
            <v>0</v>
          </cell>
          <cell r="E1403" t="str">
            <v>Póliza -97-</v>
          </cell>
        </row>
        <row r="1404">
          <cell r="A1404" t="str">
            <v>2102-1023</v>
          </cell>
          <cell r="B1404" t="str">
            <v>GASTOS DE EJECUCION ISAN</v>
          </cell>
          <cell r="D1404">
            <v>0</v>
          </cell>
          <cell r="E1404" t="str">
            <v>Póliza -97-</v>
          </cell>
        </row>
        <row r="1405">
          <cell r="A1405" t="str">
            <v>2102-1024</v>
          </cell>
          <cell r="B1405" t="str">
            <v>GASTOS DE EJECUCION IMP. SOBRE TENENCIA</v>
          </cell>
          <cell r="D1405">
            <v>372</v>
          </cell>
          <cell r="E1405" t="str">
            <v>Póliza -97-</v>
          </cell>
        </row>
        <row r="1406">
          <cell r="A1406" t="str">
            <v>2102-1025</v>
          </cell>
          <cell r="B1406" t="str">
            <v>MULTAS IMP S/TENENCIA CTRL.DE OBLIG 100%</v>
          </cell>
          <cell r="D1406">
            <v>4872</v>
          </cell>
          <cell r="E1406" t="str">
            <v>Póliza -97-</v>
          </cell>
        </row>
        <row r="1407">
          <cell r="A1407" t="str">
            <v>2102-1026</v>
          </cell>
          <cell r="B1407" t="str">
            <v>HONORARIOS EJEC.POR CONTROL VEHICULAR</v>
          </cell>
          <cell r="D1407">
            <v>300</v>
          </cell>
          <cell r="E1407" t="str">
            <v>Póliza -97-</v>
          </cell>
        </row>
        <row r="1408">
          <cell r="A1408" t="str">
            <v>2102-1027</v>
          </cell>
          <cell r="B1408" t="str">
            <v>HONORARIOS EJEC. ISAN</v>
          </cell>
          <cell r="D1408">
            <v>0</v>
          </cell>
          <cell r="E1408" t="str">
            <v>Póliza -97-</v>
          </cell>
        </row>
        <row r="1409">
          <cell r="A1409" t="str">
            <v>2102-1028</v>
          </cell>
          <cell r="B1409" t="str">
            <v>90% INFRACC. TRANSITO AREA METROPOLITANA</v>
          </cell>
          <cell r="D1409">
            <v>390078.22</v>
          </cell>
          <cell r="E1409" t="str">
            <v>Póliza -97-</v>
          </cell>
        </row>
        <row r="1411">
          <cell r="C1411">
            <v>13751689.080000002</v>
          </cell>
          <cell r="D1411">
            <v>13751689.080000002</v>
          </cell>
        </row>
        <row r="1413">
          <cell r="A1413" t="str">
            <v>REGISTRO DE LOS INGRESOS DEL DIA</v>
          </cell>
        </row>
        <row r="1414">
          <cell r="D1414" t="str">
            <v>Póliza -97-</v>
          </cell>
        </row>
        <row r="1417">
          <cell r="B1417" t="str">
            <v>Gobierno del Estado de Nuevo León</v>
          </cell>
        </row>
        <row r="1418">
          <cell r="B1418" t="str">
            <v>Secretaría de Finanzas y Tesorería General del Estado</v>
          </cell>
        </row>
        <row r="1419">
          <cell r="B1419" t="str">
            <v>Subsecretaría de Egresos</v>
          </cell>
        </row>
        <row r="1420">
          <cell r="B1420" t="str">
            <v>Dirección de Contabilidad y Cuenta Pública</v>
          </cell>
        </row>
        <row r="1421">
          <cell r="B1421" t="str">
            <v>Instituto de Control Vehicular</v>
          </cell>
        </row>
        <row r="1422">
          <cell r="B1422" t="str">
            <v>Recaudaciòn Diaria 13 Febrero 2006</v>
          </cell>
        </row>
        <row r="1423">
          <cell r="A1423" t="str">
            <v xml:space="preserve">Numero </v>
          </cell>
          <cell r="B1423" t="str">
            <v>Concepto</v>
          </cell>
          <cell r="C1423" t="str">
            <v>Recaudación Daria</v>
          </cell>
        </row>
        <row r="1424">
          <cell r="A1424" t="str">
            <v>de Cuenta</v>
          </cell>
          <cell r="C1424" t="str">
            <v>Cargo</v>
          </cell>
          <cell r="D1424" t="str">
            <v>Crédito</v>
          </cell>
        </row>
        <row r="1426">
          <cell r="A1426" t="str">
            <v>2102-1001</v>
          </cell>
          <cell r="B1426" t="str">
            <v>IMP.SOBRE TRANS.DE PROP.DE VEH.AUT.USADO</v>
          </cell>
          <cell r="C1426">
            <v>767084.84</v>
          </cell>
          <cell r="E1426" t="str">
            <v>Póliza -98-</v>
          </cell>
        </row>
        <row r="1427">
          <cell r="A1427" t="str">
            <v>2102-1002</v>
          </cell>
          <cell r="B1427" t="str">
            <v>IMP.DE TRANSM.POR REQUERIMIENTO</v>
          </cell>
          <cell r="C1427">
            <v>0</v>
          </cell>
          <cell r="E1427" t="str">
            <v>Póliza -98-</v>
          </cell>
        </row>
        <row r="1428">
          <cell r="A1428" t="str">
            <v>2102-1003</v>
          </cell>
          <cell r="B1428" t="str">
            <v>ACT.E INTS.POR DEV.IMP.S/TRANS.VEH.USADO</v>
          </cell>
          <cell r="C1428">
            <v>0</v>
          </cell>
          <cell r="E1428" t="str">
            <v>Póliza -98-</v>
          </cell>
        </row>
        <row r="1429">
          <cell r="A1429" t="str">
            <v>2102-1004</v>
          </cell>
          <cell r="B1429" t="str">
            <v>DEV.IMP.S/TRANS.PROP.VEH.USADOS</v>
          </cell>
          <cell r="C1429">
            <v>0</v>
          </cell>
          <cell r="E1429" t="str">
            <v>Póliza -98-</v>
          </cell>
        </row>
        <row r="1430">
          <cell r="A1430" t="str">
            <v>2102-1005</v>
          </cell>
          <cell r="B1430" t="str">
            <v>MULTA IMP. P/LA AGENCIA EST.DE TRANSP.</v>
          </cell>
          <cell r="C1430">
            <v>37851</v>
          </cell>
          <cell r="E1430" t="str">
            <v>Póliza -98-</v>
          </cell>
        </row>
        <row r="1431">
          <cell r="A1431" t="str">
            <v>2102-1006</v>
          </cell>
          <cell r="B1431" t="str">
            <v>MULTAS DEL IMP.DE TRANSMISION</v>
          </cell>
          <cell r="C1431">
            <v>0</v>
          </cell>
          <cell r="E1431" t="str">
            <v>Póliza -98-</v>
          </cell>
        </row>
        <row r="1432">
          <cell r="A1432" t="str">
            <v>2102-1007</v>
          </cell>
          <cell r="B1432" t="str">
            <v>RECARGOS DE IMP.DE TRANSMISION</v>
          </cell>
          <cell r="C1432">
            <v>0</v>
          </cell>
          <cell r="E1432" t="str">
            <v>Póliza -98-</v>
          </cell>
        </row>
        <row r="1433">
          <cell r="A1433" t="str">
            <v>2102-1008</v>
          </cell>
          <cell r="B1433" t="str">
            <v>GASTOS DE EJEC.TRANS.VEH.MOTOR</v>
          </cell>
          <cell r="C1433">
            <v>0</v>
          </cell>
          <cell r="E1433" t="str">
            <v>Póliza -98-</v>
          </cell>
        </row>
        <row r="1434">
          <cell r="A1434" t="str">
            <v>2102-1009</v>
          </cell>
          <cell r="B1434" t="str">
            <v>INCENTIVOS POR ISAN</v>
          </cell>
          <cell r="C1434">
            <v>0</v>
          </cell>
          <cell r="E1434" t="str">
            <v>Póliza -98-</v>
          </cell>
        </row>
        <row r="1435">
          <cell r="A1435" t="str">
            <v>2102-1010</v>
          </cell>
          <cell r="B1435" t="str">
            <v>RECARGOS DE I.S.A.N.</v>
          </cell>
          <cell r="C1435">
            <v>0</v>
          </cell>
          <cell r="E1435" t="str">
            <v>Póliza -98-</v>
          </cell>
        </row>
        <row r="1436">
          <cell r="A1436" t="str">
            <v>2102-1011</v>
          </cell>
          <cell r="B1436" t="str">
            <v>SANCIONES ISAN</v>
          </cell>
          <cell r="C1436">
            <v>0</v>
          </cell>
          <cell r="E1436" t="str">
            <v>Póliza -98-</v>
          </cell>
        </row>
        <row r="1437">
          <cell r="A1437" t="str">
            <v>2102-1012</v>
          </cell>
          <cell r="B1437" t="str">
            <v>I.S.A.N. PAGOS PROVISIONALES</v>
          </cell>
          <cell r="C1437">
            <v>0</v>
          </cell>
          <cell r="E1437" t="str">
            <v>Póliza -98-</v>
          </cell>
        </row>
        <row r="1438">
          <cell r="A1438" t="str">
            <v>2102-1013</v>
          </cell>
          <cell r="B1438" t="str">
            <v>ACTUALIZACION DE I.S.A.N.</v>
          </cell>
          <cell r="C1438">
            <v>0</v>
          </cell>
          <cell r="E1438" t="str">
            <v>Póliza -98-</v>
          </cell>
        </row>
        <row r="1439">
          <cell r="A1439" t="str">
            <v>2102-1014</v>
          </cell>
          <cell r="B1439" t="str">
            <v>DEVOLUCION IMP. SOBRE AUTOMOVILES NUEVOS</v>
          </cell>
          <cell r="C1439">
            <v>0</v>
          </cell>
          <cell r="E1439" t="str">
            <v>Póliza -98-</v>
          </cell>
        </row>
        <row r="1440">
          <cell r="A1440" t="str">
            <v>2102-1015</v>
          </cell>
          <cell r="B1440" t="str">
            <v>ACT.E INT'S.POR DEV.IMP.S/AUTOMOV.NVOS.</v>
          </cell>
          <cell r="C1440">
            <v>0</v>
          </cell>
          <cell r="E1440" t="str">
            <v>Póliza -98-</v>
          </cell>
        </row>
        <row r="1441">
          <cell r="A1441" t="str">
            <v>2102-1016</v>
          </cell>
          <cell r="B1441" t="str">
            <v>IMPUESTO S/TENENCIA O USO DE VEHICULOS</v>
          </cell>
          <cell r="C1441">
            <v>5911360.1100000003</v>
          </cell>
          <cell r="E1441" t="str">
            <v>Póliza -98-</v>
          </cell>
        </row>
        <row r="1442">
          <cell r="A1442" t="str">
            <v>2102-1017</v>
          </cell>
          <cell r="B1442" t="str">
            <v>IMPUESTO S/TENENCIA, MOTOCICLETAS</v>
          </cell>
          <cell r="C1442">
            <v>31723</v>
          </cell>
          <cell r="E1442" t="str">
            <v>Póliza -98-</v>
          </cell>
        </row>
        <row r="1443">
          <cell r="A1443" t="str">
            <v>2102-1018</v>
          </cell>
          <cell r="B1443" t="str">
            <v>RECARGOS Y ACT DE IMP S/TENENCIA DE VEH</v>
          </cell>
          <cell r="C1443">
            <v>114565.58</v>
          </cell>
          <cell r="E1443" t="str">
            <v>Póliza -98-</v>
          </cell>
        </row>
        <row r="1444">
          <cell r="A1444" t="str">
            <v>2102-1019</v>
          </cell>
          <cell r="B1444" t="str">
            <v>RECARGOS Y ACT DE IMP S/TEN DE MOTOS</v>
          </cell>
          <cell r="C1444">
            <v>45</v>
          </cell>
          <cell r="E1444" t="str">
            <v>Póliza -98-</v>
          </cell>
        </row>
        <row r="1445">
          <cell r="A1445" t="str">
            <v>2102-1020</v>
          </cell>
          <cell r="B1445" t="str">
            <v>DEVOLUCION IMPUESTOS SOBRE TENENCIA</v>
          </cell>
          <cell r="C1445">
            <v>0</v>
          </cell>
          <cell r="E1445" t="str">
            <v>Póliza -98-</v>
          </cell>
        </row>
        <row r="1446">
          <cell r="A1446" t="str">
            <v>2102-1021</v>
          </cell>
          <cell r="B1446" t="str">
            <v>ACT.E INTS.POR DEV.IMP.S/TENENCIA</v>
          </cell>
          <cell r="C1446">
            <v>0</v>
          </cell>
          <cell r="E1446" t="str">
            <v>Póliza -98-</v>
          </cell>
        </row>
        <row r="1447">
          <cell r="A1447" t="str">
            <v>2102-1022</v>
          </cell>
          <cell r="B1447" t="str">
            <v>ACREDITAMENTO DEL IMP.S/TENENCIA AR.15-D</v>
          </cell>
          <cell r="C1447">
            <v>0</v>
          </cell>
          <cell r="E1447" t="str">
            <v>Póliza -98-</v>
          </cell>
        </row>
        <row r="1448">
          <cell r="A1448" t="str">
            <v>2102-1023</v>
          </cell>
          <cell r="B1448" t="str">
            <v>GASTOS DE EJECUCION ISAN</v>
          </cell>
          <cell r="C1448">
            <v>0</v>
          </cell>
          <cell r="E1448" t="str">
            <v>Póliza -98-</v>
          </cell>
        </row>
        <row r="1449">
          <cell r="A1449" t="str">
            <v>2102-1024</v>
          </cell>
          <cell r="B1449" t="str">
            <v>GASTOS DE EJECUCION IMP. SOBRE TENENCIA</v>
          </cell>
          <cell r="C1449">
            <v>372</v>
          </cell>
          <cell r="E1449" t="str">
            <v>Póliza -98-</v>
          </cell>
        </row>
        <row r="1450">
          <cell r="A1450" t="str">
            <v>2102-1025</v>
          </cell>
          <cell r="B1450" t="str">
            <v>MULTAS IMP S/TENENCIA CTRL.DE OBLIG 100%</v>
          </cell>
          <cell r="C1450">
            <v>4872</v>
          </cell>
          <cell r="E1450" t="str">
            <v>Póliza -98-</v>
          </cell>
        </row>
        <row r="1451">
          <cell r="A1451" t="str">
            <v>2102-1026</v>
          </cell>
          <cell r="B1451" t="str">
            <v>HONORARIOS EJEC.POR CONTROL VEHICULAR</v>
          </cell>
          <cell r="C1451">
            <v>300</v>
          </cell>
          <cell r="E1451" t="str">
            <v>Póliza -98-</v>
          </cell>
        </row>
        <row r="1452">
          <cell r="A1452" t="str">
            <v>2102-1027</v>
          </cell>
          <cell r="B1452" t="str">
            <v>HONORARIOS EJEC. ISAN</v>
          </cell>
          <cell r="C1452">
            <v>0</v>
          </cell>
          <cell r="E1452" t="str">
            <v>Póliza -98-</v>
          </cell>
        </row>
        <row r="1453">
          <cell r="A1453" t="str">
            <v>2102-1028</v>
          </cell>
          <cell r="B1453" t="str">
            <v>90% INFRACC. TRANSITO AREA METROPOLITANA</v>
          </cell>
          <cell r="C1453">
            <v>390078.22</v>
          </cell>
          <cell r="E1453" t="str">
            <v>Póliza -98-</v>
          </cell>
        </row>
        <row r="1454">
          <cell r="A1454" t="str">
            <v>1201-0026</v>
          </cell>
          <cell r="B1454" t="str">
            <v>IMP.SOBRE TRANS.DE PROP.DE VEH.AUT.USADO</v>
          </cell>
          <cell r="D1454">
            <v>767084.84</v>
          </cell>
          <cell r="E1454" t="str">
            <v>Póliza -98-</v>
          </cell>
        </row>
        <row r="1455">
          <cell r="A1455" t="str">
            <v>1201-0027</v>
          </cell>
          <cell r="B1455" t="str">
            <v>IMP.DE TRANSM.POR REQUERIMIENTO</v>
          </cell>
          <cell r="D1455">
            <v>0</v>
          </cell>
          <cell r="E1455" t="str">
            <v>Póliza -98-</v>
          </cell>
        </row>
        <row r="1456">
          <cell r="A1456" t="str">
            <v>1201-0028</v>
          </cell>
          <cell r="B1456" t="str">
            <v>ACT.E INTS.POR DEV.IMP.S/TRANS.VEH.USADO</v>
          </cell>
          <cell r="D1456">
            <v>0</v>
          </cell>
          <cell r="E1456" t="str">
            <v>Póliza -98-</v>
          </cell>
        </row>
        <row r="1457">
          <cell r="A1457" t="str">
            <v>1201-0029</v>
          </cell>
          <cell r="B1457" t="str">
            <v>DEV.IMP.S/TRANS.PROP.VEH.USADOS</v>
          </cell>
          <cell r="D1457">
            <v>0</v>
          </cell>
          <cell r="E1457" t="str">
            <v>Póliza -98-</v>
          </cell>
        </row>
        <row r="1458">
          <cell r="A1458" t="str">
            <v>1201-0030</v>
          </cell>
          <cell r="B1458" t="str">
            <v>MULTA IMP. P/LA AGENCIA EST.DE TRANSP.</v>
          </cell>
          <cell r="D1458">
            <v>37851</v>
          </cell>
          <cell r="E1458" t="str">
            <v>Póliza -98-</v>
          </cell>
        </row>
        <row r="1459">
          <cell r="A1459" t="str">
            <v>1201-0031</v>
          </cell>
          <cell r="B1459" t="str">
            <v>MULTAS DEL IMP.DE TRANSMISION</v>
          </cell>
          <cell r="D1459">
            <v>0</v>
          </cell>
          <cell r="E1459" t="str">
            <v>Póliza -98-</v>
          </cell>
        </row>
        <row r="1460">
          <cell r="A1460" t="str">
            <v>1201-0032</v>
          </cell>
          <cell r="B1460" t="str">
            <v>RECARGOS DE IMP.DE TRANSMISION</v>
          </cell>
          <cell r="D1460">
            <v>0</v>
          </cell>
          <cell r="E1460" t="str">
            <v>Póliza -98-</v>
          </cell>
        </row>
        <row r="1461">
          <cell r="A1461" t="str">
            <v>1201-0033</v>
          </cell>
          <cell r="B1461" t="str">
            <v>GASTOS DE EJEC.TRANS.VEH.MOTOR</v>
          </cell>
          <cell r="D1461">
            <v>0</v>
          </cell>
          <cell r="E1461" t="str">
            <v>Póliza -98-</v>
          </cell>
        </row>
        <row r="1462">
          <cell r="A1462" t="str">
            <v>1201-0034</v>
          </cell>
          <cell r="B1462" t="str">
            <v>INCENTIVOS POR ISAN</v>
          </cell>
          <cell r="D1462">
            <v>0</v>
          </cell>
          <cell r="E1462" t="str">
            <v>Póliza -98-</v>
          </cell>
        </row>
        <row r="1463">
          <cell r="A1463" t="str">
            <v>1201-0035</v>
          </cell>
          <cell r="B1463" t="str">
            <v>RECARGOS DE I.S.A.N.</v>
          </cell>
          <cell r="D1463">
            <v>0</v>
          </cell>
          <cell r="E1463" t="str">
            <v>Póliza -98-</v>
          </cell>
        </row>
        <row r="1464">
          <cell r="A1464" t="str">
            <v>1201-0036</v>
          </cell>
          <cell r="B1464" t="str">
            <v>SANCIONES ISAN</v>
          </cell>
          <cell r="D1464">
            <v>0</v>
          </cell>
          <cell r="E1464" t="str">
            <v>Póliza -98-</v>
          </cell>
        </row>
        <row r="1465">
          <cell r="A1465" t="str">
            <v>1201-0037</v>
          </cell>
          <cell r="B1465" t="str">
            <v>I.S.A.N. PAGOS PROVISIONALES</v>
          </cell>
          <cell r="D1465">
            <v>0</v>
          </cell>
          <cell r="E1465" t="str">
            <v>Póliza -98-</v>
          </cell>
        </row>
        <row r="1466">
          <cell r="A1466" t="str">
            <v>1201-0038</v>
          </cell>
          <cell r="B1466" t="str">
            <v>ACTUALIZACION DE I.S.A.N.</v>
          </cell>
          <cell r="D1466">
            <v>0</v>
          </cell>
          <cell r="E1466" t="str">
            <v>Póliza -98-</v>
          </cell>
        </row>
        <row r="1467">
          <cell r="A1467" t="str">
            <v>1201-0039</v>
          </cell>
          <cell r="B1467" t="str">
            <v>DEVOLUCION IMP. SOBRE AUTOMOVILES NUEVOS</v>
          </cell>
          <cell r="D1467">
            <v>0</v>
          </cell>
          <cell r="E1467" t="str">
            <v>Póliza -98-</v>
          </cell>
        </row>
        <row r="1468">
          <cell r="A1468" t="str">
            <v>1201-0040</v>
          </cell>
          <cell r="B1468" t="str">
            <v>ACT.E INT'S.POR DEV.IMP.S/AUTOMOV.NVOS.</v>
          </cell>
          <cell r="D1468">
            <v>0</v>
          </cell>
          <cell r="E1468" t="str">
            <v>Póliza -98-</v>
          </cell>
        </row>
        <row r="1469">
          <cell r="A1469" t="str">
            <v>1201-0041</v>
          </cell>
          <cell r="B1469" t="str">
            <v>IMPUESTO S/TENENCIA O USO DE VEHICULOS</v>
          </cell>
          <cell r="D1469">
            <v>5911360.1100000003</v>
          </cell>
          <cell r="E1469" t="str">
            <v>Póliza -98-</v>
          </cell>
        </row>
        <row r="1470">
          <cell r="A1470" t="str">
            <v>1201-0042</v>
          </cell>
          <cell r="B1470" t="str">
            <v>IMPUESTO S/TENENCIA, MOTOCICLETAS</v>
          </cell>
          <cell r="D1470">
            <v>31723</v>
          </cell>
          <cell r="E1470" t="str">
            <v>Póliza -98-</v>
          </cell>
        </row>
        <row r="1471">
          <cell r="A1471" t="str">
            <v>1201-0043</v>
          </cell>
          <cell r="B1471" t="str">
            <v>RECARGOS Y ACT DE IMP S/TENENCIA DE VEH</v>
          </cell>
          <cell r="D1471">
            <v>114565.58</v>
          </cell>
          <cell r="E1471" t="str">
            <v>Póliza -98-</v>
          </cell>
        </row>
        <row r="1472">
          <cell r="A1472" t="str">
            <v>1201-0044</v>
          </cell>
          <cell r="B1472" t="str">
            <v>RECARGOS Y ACT DE IMP S/TEN DE MOTOS</v>
          </cell>
          <cell r="D1472">
            <v>45</v>
          </cell>
          <cell r="E1472" t="str">
            <v>Póliza -98-</v>
          </cell>
        </row>
        <row r="1473">
          <cell r="A1473" t="str">
            <v>1201-0045</v>
          </cell>
          <cell r="B1473" t="str">
            <v>DEVOLUCION IMPUESTOS SOBRE TENENCIA</v>
          </cell>
          <cell r="D1473">
            <v>0</v>
          </cell>
          <cell r="E1473" t="str">
            <v>Póliza -98-</v>
          </cell>
        </row>
        <row r="1474">
          <cell r="A1474" t="str">
            <v>1201-0046</v>
          </cell>
          <cell r="B1474" t="str">
            <v>ACT.E INTS.POR DEV.IMP.S/TENENCIA</v>
          </cell>
          <cell r="D1474">
            <v>0</v>
          </cell>
          <cell r="E1474" t="str">
            <v>Póliza -98-</v>
          </cell>
        </row>
        <row r="1475">
          <cell r="A1475" t="str">
            <v>1201-0047</v>
          </cell>
          <cell r="B1475" t="str">
            <v>ACREDITAMENTO DEL IMP.S/TENENCIA AR.15-D</v>
          </cell>
          <cell r="D1475">
            <v>0</v>
          </cell>
          <cell r="E1475" t="str">
            <v>Póliza -98-</v>
          </cell>
        </row>
        <row r="1476">
          <cell r="A1476" t="str">
            <v>1201-0048</v>
          </cell>
          <cell r="B1476" t="str">
            <v>GASTOS DE EJECUCION ISAN</v>
          </cell>
          <cell r="D1476">
            <v>0</v>
          </cell>
          <cell r="E1476" t="str">
            <v>Póliza -98-</v>
          </cell>
        </row>
        <row r="1477">
          <cell r="A1477" t="str">
            <v>1201-0049</v>
          </cell>
          <cell r="B1477" t="str">
            <v>GASTOS DE EJECUCION IMP. SOBRE TENENCIA</v>
          </cell>
          <cell r="D1477">
            <v>372</v>
          </cell>
          <cell r="E1477" t="str">
            <v>Póliza -98-</v>
          </cell>
        </row>
        <row r="1478">
          <cell r="A1478" t="str">
            <v>1201-0050</v>
          </cell>
          <cell r="B1478" t="str">
            <v>MULTAS IMP S/TENENCIA CTRL.DE OBLIG 100%</v>
          </cell>
          <cell r="D1478">
            <v>4872</v>
          </cell>
          <cell r="E1478" t="str">
            <v>Póliza -98-</v>
          </cell>
        </row>
        <row r="1479">
          <cell r="A1479" t="str">
            <v>1201-0051</v>
          </cell>
          <cell r="B1479" t="str">
            <v>HONORARIOS EJEC.POR CONTROL VEHICULAR</v>
          </cell>
          <cell r="D1479">
            <v>300</v>
          </cell>
          <cell r="E1479" t="str">
            <v>Póliza -98-</v>
          </cell>
        </row>
        <row r="1480">
          <cell r="A1480" t="str">
            <v>1201-0052</v>
          </cell>
          <cell r="B1480" t="str">
            <v>HONORARIOS EJEC. ISAN</v>
          </cell>
          <cell r="D1480">
            <v>0</v>
          </cell>
          <cell r="E1480" t="str">
            <v>Póliza -98-</v>
          </cell>
        </row>
        <row r="1481">
          <cell r="A1481" t="str">
            <v>1201-0053</v>
          </cell>
          <cell r="B1481" t="str">
            <v>90% INFRACC. TRANSITO AREA METROPOLITANA</v>
          </cell>
          <cell r="D1481">
            <v>390078.22</v>
          </cell>
          <cell r="E1481" t="str">
            <v>Póliza -98-</v>
          </cell>
        </row>
        <row r="1483">
          <cell r="C1483">
            <v>7258251.75</v>
          </cell>
          <cell r="D1483">
            <v>7258251.75</v>
          </cell>
        </row>
        <row r="1485">
          <cell r="A1485" t="str">
            <v>RECLASIFICACION DE LOS INGRESOS EN ADMON.</v>
          </cell>
        </row>
        <row r="1487">
          <cell r="D1487" t="str">
            <v>Póliza -98-</v>
          </cell>
        </row>
        <row r="1489">
          <cell r="A1489" t="str">
            <v>de Cuenta</v>
          </cell>
          <cell r="C1489" t="str">
            <v>Cargo</v>
          </cell>
          <cell r="D1489" t="str">
            <v>Crédito</v>
          </cell>
        </row>
        <row r="1490">
          <cell r="A1490" t="str">
            <v>1201-0001</v>
          </cell>
          <cell r="B1490" t="str">
            <v>DERECHOS DE CONTROL VEHICULAR PTE. AÑO</v>
          </cell>
          <cell r="C1490">
            <v>3772409</v>
          </cell>
          <cell r="E1490" t="str">
            <v>Póliza -99-</v>
          </cell>
        </row>
        <row r="1491">
          <cell r="A1491" t="str">
            <v>1201-0002</v>
          </cell>
          <cell r="B1491" t="str">
            <v>DERECHOS DE CONTROL VEHICULAR REZAGOS</v>
          </cell>
          <cell r="C1491">
            <v>264495.58</v>
          </cell>
          <cell r="E1491" t="str">
            <v>Póliza -99-</v>
          </cell>
        </row>
        <row r="1492">
          <cell r="A1492" t="str">
            <v>1201-0003</v>
          </cell>
          <cell r="B1492" t="str">
            <v>DEV. CONTROL VEHICULAR</v>
          </cell>
          <cell r="C1492">
            <v>0</v>
          </cell>
          <cell r="E1492" t="str">
            <v>Póliza -99-</v>
          </cell>
        </row>
        <row r="1493">
          <cell r="A1493" t="str">
            <v>1201-0004</v>
          </cell>
          <cell r="B1493" t="str">
            <v>SUBSIDIO 10% Y 5%</v>
          </cell>
          <cell r="D1493">
            <v>66324</v>
          </cell>
          <cell r="E1493" t="str">
            <v>Póliza -99-</v>
          </cell>
        </row>
        <row r="1494">
          <cell r="A1494" t="str">
            <v>1201-0005</v>
          </cell>
          <cell r="B1494" t="str">
            <v>SUBSIDIO ANTIGÜEDAD 5 AÑOS</v>
          </cell>
          <cell r="D1494">
            <v>653699</v>
          </cell>
          <cell r="E1494" t="str">
            <v>Póliza -99-</v>
          </cell>
        </row>
        <row r="1495">
          <cell r="A1495" t="str">
            <v>1201-0006</v>
          </cell>
          <cell r="B1495" t="str">
            <v>SUBSIDIO ANTIGÜEDAD 10 AÑOS</v>
          </cell>
          <cell r="D1495">
            <v>195408</v>
          </cell>
          <cell r="E1495" t="str">
            <v>Póliza -99-</v>
          </cell>
        </row>
        <row r="1496">
          <cell r="A1496" t="str">
            <v>1201-0007</v>
          </cell>
          <cell r="B1496" t="str">
            <v>SUBSIDIO DERECHOS CONTROL VEHICULAR</v>
          </cell>
          <cell r="C1496">
            <v>0</v>
          </cell>
          <cell r="E1496" t="str">
            <v>Póliza -99-</v>
          </cell>
        </row>
        <row r="1497">
          <cell r="A1497" t="str">
            <v>1201-0008</v>
          </cell>
          <cell r="B1497" t="str">
            <v>SUB MAT.DE CONT.VEH.A PERS.MAYORES 65 AÑOS</v>
          </cell>
          <cell r="D1497">
            <v>978</v>
          </cell>
          <cell r="E1497" t="str">
            <v>Póliza -99-</v>
          </cell>
        </row>
        <row r="1498">
          <cell r="A1498" t="str">
            <v>1201-0009</v>
          </cell>
          <cell r="B1498" t="str">
            <v>EXP.DE CERTIFICADOS DE CONTROL VEHICULAR</v>
          </cell>
          <cell r="C1498">
            <v>8319</v>
          </cell>
          <cell r="E1498" t="str">
            <v>Póliza -99-</v>
          </cell>
        </row>
        <row r="1499">
          <cell r="A1499" t="str">
            <v>1201-0010</v>
          </cell>
          <cell r="B1499" t="str">
            <v>EXP.DE CERT.DE CTRL.VEH.OTROS ESTADOS</v>
          </cell>
          <cell r="C1499">
            <v>6048</v>
          </cell>
          <cell r="E1499" t="str">
            <v>Póliza -99-</v>
          </cell>
        </row>
        <row r="1500">
          <cell r="A1500" t="str">
            <v>1201-0011</v>
          </cell>
          <cell r="B1500" t="str">
            <v>EXP.DE CERT.DE DOC.DE CTRL.VEHICULAR</v>
          </cell>
          <cell r="C1500">
            <v>141</v>
          </cell>
          <cell r="E1500" t="str">
            <v>Póliza -99-</v>
          </cell>
        </row>
        <row r="1501">
          <cell r="A1501" t="str">
            <v>1201-0012</v>
          </cell>
          <cell r="B1501" t="str">
            <v>PLACAS DE CIRCULACION VEHICULAR</v>
          </cell>
          <cell r="C1501">
            <v>338514</v>
          </cell>
          <cell r="E1501" t="str">
            <v>Póliza -99-</v>
          </cell>
        </row>
        <row r="1502">
          <cell r="A1502" t="str">
            <v>1201-0013</v>
          </cell>
          <cell r="B1502" t="str">
            <v>LICENCIAS DE MANEJAR</v>
          </cell>
          <cell r="C1502">
            <v>305148</v>
          </cell>
          <cell r="E1502" t="str">
            <v>Póliza -99-</v>
          </cell>
        </row>
        <row r="1503">
          <cell r="A1503" t="str">
            <v>1201-0014</v>
          </cell>
          <cell r="B1503" t="str">
            <v>EXP.DE CERT.DE LICENCIAS DE CONDUCIR</v>
          </cell>
          <cell r="C1503">
            <v>141</v>
          </cell>
          <cell r="E1503" t="str">
            <v>Póliza -99-</v>
          </cell>
        </row>
        <row r="1504">
          <cell r="A1504" t="str">
            <v>1201-0015</v>
          </cell>
          <cell r="B1504" t="str">
            <v>DUPLICADOS DE LICENCIAS</v>
          </cell>
          <cell r="C1504">
            <v>5428</v>
          </cell>
          <cell r="E1504" t="str">
            <v>Póliza -99-</v>
          </cell>
        </row>
        <row r="1505">
          <cell r="A1505" t="str">
            <v>1201-0016</v>
          </cell>
          <cell r="B1505" t="str">
            <v>DUPLICADOS DE TARJETAS DE CIRCULACION</v>
          </cell>
          <cell r="C1505">
            <v>2162</v>
          </cell>
          <cell r="E1505" t="str">
            <v>Póliza -99-</v>
          </cell>
        </row>
        <row r="1506">
          <cell r="A1506" t="str">
            <v>1201-0017</v>
          </cell>
          <cell r="B1506" t="str">
            <v>BAJAS DE VEHICULOS DE MOTOR</v>
          </cell>
          <cell r="C1506">
            <v>22701</v>
          </cell>
          <cell r="E1506" t="str">
            <v>Póliza -99-</v>
          </cell>
        </row>
        <row r="1507">
          <cell r="A1507" t="str">
            <v>1201-0018</v>
          </cell>
          <cell r="B1507" t="str">
            <v>SUBSIDIO LAMINAS CONTROL VEHICULAR</v>
          </cell>
          <cell r="C1507">
            <v>0</v>
          </cell>
          <cell r="E1507" t="str">
            <v>Póliza -99-</v>
          </cell>
        </row>
        <row r="1508">
          <cell r="A1508" t="str">
            <v>1201-0019</v>
          </cell>
          <cell r="B1508" t="str">
            <v>SUBSIDIOS LICENCIAS DE MANEJO</v>
          </cell>
          <cell r="C1508">
            <v>0</v>
          </cell>
          <cell r="E1508" t="str">
            <v>Póliza -99-</v>
          </cell>
        </row>
        <row r="1509">
          <cell r="A1509" t="str">
            <v>1201-0020</v>
          </cell>
          <cell r="B1509" t="str">
            <v>MULTAS DE CONTROL VEHICULAR</v>
          </cell>
          <cell r="C1509">
            <v>0</v>
          </cell>
          <cell r="E1509" t="str">
            <v>Póliza -99-</v>
          </cell>
        </row>
        <row r="1510">
          <cell r="A1510" t="str">
            <v>1201-0021</v>
          </cell>
          <cell r="B1510" t="str">
            <v>INTERESES POR CONVENIO CONTROL VEHICULAR</v>
          </cell>
          <cell r="C1510">
            <v>25759.4</v>
          </cell>
          <cell r="E1510" t="str">
            <v>Póliza -99-</v>
          </cell>
        </row>
        <row r="1511">
          <cell r="A1511" t="str">
            <v>1201-0022</v>
          </cell>
          <cell r="B1511" t="str">
            <v>SANCIONES POR CANJE DE PLACAS EXTEMP.</v>
          </cell>
          <cell r="C1511">
            <v>16607</v>
          </cell>
          <cell r="E1511" t="str">
            <v>Póliza -99-</v>
          </cell>
        </row>
        <row r="1512">
          <cell r="A1512" t="str">
            <v>1201-0023</v>
          </cell>
          <cell r="B1512" t="str">
            <v>SAN.DE DER.DE CONTROL VEH.PTE.AÑO</v>
          </cell>
          <cell r="C1512">
            <v>0</v>
          </cell>
          <cell r="E1512" t="str">
            <v>Póliza -99-</v>
          </cell>
        </row>
        <row r="1513">
          <cell r="A1513" t="str">
            <v>1201-0024</v>
          </cell>
          <cell r="B1513" t="str">
            <v>SAN.DE DER.CONTROL VEH. REZAGO</v>
          </cell>
          <cell r="C1513">
            <v>67918.7</v>
          </cell>
          <cell r="E1513" t="str">
            <v>Póliza -99-</v>
          </cell>
        </row>
        <row r="1514">
          <cell r="A1514" t="str">
            <v>1201-0025</v>
          </cell>
          <cell r="B1514" t="str">
            <v>10% INFRACC.DE TRANSITO AREA MET.</v>
          </cell>
          <cell r="C1514">
            <v>40918.550000000003</v>
          </cell>
          <cell r="E1514" t="str">
            <v>Póliza -99-</v>
          </cell>
        </row>
        <row r="1515">
          <cell r="A1515" t="str">
            <v>1201-0026</v>
          </cell>
          <cell r="B1515" t="str">
            <v>IMP.SOBRE TRANS.DE PROP.DE VEH.AUT.USADO</v>
          </cell>
          <cell r="C1515">
            <v>820093.67</v>
          </cell>
          <cell r="E1515" t="str">
            <v>Póliza -99-</v>
          </cell>
        </row>
        <row r="1516">
          <cell r="A1516" t="str">
            <v>1201-0027</v>
          </cell>
          <cell r="B1516" t="str">
            <v>IMP.DE TRANSM.POR REQUERIMIENTO</v>
          </cell>
          <cell r="C1516">
            <v>0</v>
          </cell>
          <cell r="E1516" t="str">
            <v>Póliza -99-</v>
          </cell>
        </row>
        <row r="1517">
          <cell r="A1517" t="str">
            <v>1201-0028</v>
          </cell>
          <cell r="B1517" t="str">
            <v>ACT.E INTS.POR DEV.IMP.S/TRANS.VEH.USADO</v>
          </cell>
          <cell r="C1517">
            <v>0</v>
          </cell>
          <cell r="E1517" t="str">
            <v>Póliza -99-</v>
          </cell>
        </row>
        <row r="1518">
          <cell r="A1518" t="str">
            <v>1201-0029</v>
          </cell>
          <cell r="B1518" t="str">
            <v>DEV.IMP.S/TRANS.PROP.VEH.USADOS</v>
          </cell>
          <cell r="C1518">
            <v>0</v>
          </cell>
          <cell r="E1518" t="str">
            <v>Póliza -99-</v>
          </cell>
        </row>
        <row r="1519">
          <cell r="A1519" t="str">
            <v>1201-0030</v>
          </cell>
          <cell r="B1519" t="str">
            <v>MULTA IMP. P/LA AGENCIA EST.DE TRANSP.</v>
          </cell>
          <cell r="C1519">
            <v>45936</v>
          </cell>
          <cell r="E1519" t="str">
            <v>Póliza -99-</v>
          </cell>
        </row>
        <row r="1520">
          <cell r="A1520" t="str">
            <v>1201-0031</v>
          </cell>
          <cell r="B1520" t="str">
            <v>MULTAS DEL IMP.DE TRANSMISION</v>
          </cell>
          <cell r="C1520">
            <v>0</v>
          </cell>
          <cell r="E1520" t="str">
            <v>Póliza -99-</v>
          </cell>
        </row>
        <row r="1521">
          <cell r="A1521" t="str">
            <v>1201-0032</v>
          </cell>
          <cell r="B1521" t="str">
            <v>RECARGOS DE IMP.DE TRANSMISION</v>
          </cell>
          <cell r="C1521">
            <v>0</v>
          </cell>
          <cell r="E1521" t="str">
            <v>Póliza -99-</v>
          </cell>
        </row>
        <row r="1522">
          <cell r="A1522" t="str">
            <v>1201-0033</v>
          </cell>
          <cell r="B1522" t="str">
            <v>GASTOS DE EJEC.TRANS.VEH.MOTOR</v>
          </cell>
          <cell r="C1522">
            <v>0</v>
          </cell>
          <cell r="E1522" t="str">
            <v>Póliza -99-</v>
          </cell>
        </row>
        <row r="1523">
          <cell r="A1523" t="str">
            <v>1201-0034</v>
          </cell>
          <cell r="B1523" t="str">
            <v>INCENTIVOS POR ISAN</v>
          </cell>
          <cell r="C1523">
            <v>0</v>
          </cell>
          <cell r="E1523" t="str">
            <v>Póliza -99-</v>
          </cell>
        </row>
        <row r="1524">
          <cell r="A1524" t="str">
            <v>1201-0035</v>
          </cell>
          <cell r="B1524" t="str">
            <v>RECARGOS DE I.S.A.N.</v>
          </cell>
          <cell r="C1524">
            <v>1892552</v>
          </cell>
          <cell r="E1524" t="str">
            <v>Póliza -99-</v>
          </cell>
        </row>
        <row r="1525">
          <cell r="A1525" t="str">
            <v>1201-0036</v>
          </cell>
          <cell r="B1525" t="str">
            <v>SANCIONES ISAN</v>
          </cell>
          <cell r="C1525">
            <v>0</v>
          </cell>
          <cell r="E1525" t="str">
            <v>Póliza -99-</v>
          </cell>
        </row>
        <row r="1526">
          <cell r="A1526" t="str">
            <v>1201-0037</v>
          </cell>
          <cell r="B1526" t="str">
            <v>I.S.A.N. PAGOS PROVISIONALES</v>
          </cell>
          <cell r="C1526">
            <v>0</v>
          </cell>
          <cell r="E1526" t="str">
            <v>Póliza -99-</v>
          </cell>
        </row>
        <row r="1527">
          <cell r="A1527" t="str">
            <v>1201-0038</v>
          </cell>
          <cell r="B1527" t="str">
            <v>ACTUALIZACION DE I.S.A.N.</v>
          </cell>
          <cell r="C1527">
            <v>803041</v>
          </cell>
          <cell r="E1527" t="str">
            <v>Póliza -99-</v>
          </cell>
        </row>
        <row r="1528">
          <cell r="A1528" t="str">
            <v>1201-0039</v>
          </cell>
          <cell r="B1528" t="str">
            <v>DEVOLUCION IMP. SOBRE AUTOMOVILES NUEVOS</v>
          </cell>
          <cell r="C1528">
            <v>0</v>
          </cell>
          <cell r="E1528" t="str">
            <v>Póliza -99-</v>
          </cell>
        </row>
        <row r="1529">
          <cell r="A1529" t="str">
            <v>1201-0040</v>
          </cell>
          <cell r="B1529" t="str">
            <v>ACT.E INT'S.POR DEV.IMP.S/AUTOMOV.NVOS.</v>
          </cell>
          <cell r="C1529">
            <v>0</v>
          </cell>
          <cell r="E1529" t="str">
            <v>Póliza -99-</v>
          </cell>
        </row>
        <row r="1530">
          <cell r="A1530" t="str">
            <v>1201-0041</v>
          </cell>
          <cell r="B1530" t="str">
            <v>IMPUESTO S/TENENCIA O USO DE VEHICULOS</v>
          </cell>
          <cell r="C1530">
            <v>5459727.9100000001</v>
          </cell>
          <cell r="E1530" t="str">
            <v>Póliza -99-</v>
          </cell>
        </row>
        <row r="1531">
          <cell r="A1531" t="str">
            <v>1201-0042</v>
          </cell>
          <cell r="B1531" t="str">
            <v>IMPUESTO S/TENENCIA, MOTOCICLETAS</v>
          </cell>
          <cell r="C1531">
            <v>27250</v>
          </cell>
          <cell r="E1531" t="str">
            <v>Póliza -99-</v>
          </cell>
        </row>
        <row r="1532">
          <cell r="A1532" t="str">
            <v>1201-0043</v>
          </cell>
          <cell r="B1532" t="str">
            <v>RECARGOS Y ACT DE IMP S/TENENCIA DE VEH</v>
          </cell>
          <cell r="C1532">
            <v>82245.34</v>
          </cell>
          <cell r="E1532" t="str">
            <v>Póliza -99-</v>
          </cell>
        </row>
        <row r="1533">
          <cell r="A1533" t="str">
            <v>1201-0044</v>
          </cell>
          <cell r="B1533" t="str">
            <v>RECARGOS Y ACT DE IMP S/TEN DE MOTOS</v>
          </cell>
          <cell r="C1533">
            <v>28</v>
          </cell>
          <cell r="E1533" t="str">
            <v>Póliza -99-</v>
          </cell>
        </row>
        <row r="1534">
          <cell r="A1534" t="str">
            <v>1201-0045</v>
          </cell>
          <cell r="B1534" t="str">
            <v>DEVOLUCION IMPUESTOS SOBRE TENENCIA</v>
          </cell>
          <cell r="C1534">
            <v>0</v>
          </cell>
          <cell r="E1534" t="str">
            <v>Póliza -99-</v>
          </cell>
        </row>
        <row r="1535">
          <cell r="A1535" t="str">
            <v>1201-0046</v>
          </cell>
          <cell r="B1535" t="str">
            <v>ACT.E INTS.POR DEV.IMP.S/TENENCIA</v>
          </cell>
          <cell r="C1535">
            <v>0</v>
          </cell>
          <cell r="E1535" t="str">
            <v>Póliza -99-</v>
          </cell>
        </row>
        <row r="1536">
          <cell r="A1536" t="str">
            <v>1201-0047</v>
          </cell>
          <cell r="B1536" t="str">
            <v>ACREDITAMENTO DEL IMP.S/TENENCIA AR.15-D</v>
          </cell>
          <cell r="C1536">
            <v>0</v>
          </cell>
          <cell r="E1536" t="str">
            <v>Póliza -99-</v>
          </cell>
        </row>
        <row r="1537">
          <cell r="A1537" t="str">
            <v>1201-0048</v>
          </cell>
          <cell r="B1537" t="str">
            <v>GASTOS DE EJECUCION ISAN</v>
          </cell>
          <cell r="C1537">
            <v>210</v>
          </cell>
          <cell r="E1537" t="str">
            <v>Póliza -99-</v>
          </cell>
        </row>
        <row r="1538">
          <cell r="A1538" t="str">
            <v>1201-0049</v>
          </cell>
          <cell r="B1538" t="str">
            <v>GASTOS DE EJECUCION IMP. SOBRE TENENCIA</v>
          </cell>
          <cell r="C1538">
            <v>120</v>
          </cell>
          <cell r="E1538" t="str">
            <v>Póliza -99-</v>
          </cell>
        </row>
        <row r="1539">
          <cell r="A1539" t="str">
            <v>1201-0050</v>
          </cell>
          <cell r="B1539" t="str">
            <v>MULTAS IMP S/TENENCIA CTRL.DE OBLIG 100%</v>
          </cell>
          <cell r="C1539">
            <v>1827</v>
          </cell>
          <cell r="E1539" t="str">
            <v>Póliza -99-</v>
          </cell>
        </row>
        <row r="1540">
          <cell r="A1540" t="str">
            <v>1201-0051</v>
          </cell>
          <cell r="B1540" t="str">
            <v>HONORARIOS EJEC.POR CONTROL VEHICULAR</v>
          </cell>
          <cell r="C1540">
            <v>120</v>
          </cell>
          <cell r="E1540" t="str">
            <v>Póliza -99-</v>
          </cell>
        </row>
        <row r="1541">
          <cell r="A1541" t="str">
            <v>1201-0052</v>
          </cell>
          <cell r="B1541" t="str">
            <v>HONORARIOS EJEC. ISAN</v>
          </cell>
          <cell r="C1541">
            <v>0</v>
          </cell>
          <cell r="E1541" t="str">
            <v>Póliza -99-</v>
          </cell>
        </row>
        <row r="1542">
          <cell r="A1542" t="str">
            <v>1201-0053</v>
          </cell>
          <cell r="B1542" t="str">
            <v>90% INFRACC. TRANSITO AREA METROPOLITANA</v>
          </cell>
          <cell r="C1542">
            <v>368291.21</v>
          </cell>
          <cell r="E1542" t="str">
            <v>Póliza -99-</v>
          </cell>
        </row>
        <row r="1543">
          <cell r="A1543" t="str">
            <v>4101-0001</v>
          </cell>
          <cell r="B1543" t="str">
            <v>DERECHOS DE CONTROL VEHICULAR PTE. AÑO</v>
          </cell>
          <cell r="D1543">
            <v>3772409</v>
          </cell>
          <cell r="E1543" t="str">
            <v>Póliza -99-</v>
          </cell>
        </row>
        <row r="1544">
          <cell r="A1544" t="str">
            <v>4101-0002</v>
          </cell>
          <cell r="B1544" t="str">
            <v>DERECHOS DE CONTROL VEHICULAR REZAGOS</v>
          </cell>
          <cell r="D1544">
            <v>264495.58</v>
          </cell>
          <cell r="E1544" t="str">
            <v>Póliza -99-</v>
          </cell>
        </row>
        <row r="1545">
          <cell r="A1545" t="str">
            <v>4101-0003</v>
          </cell>
          <cell r="B1545" t="str">
            <v>DEV. CONTROL VEHICULAR</v>
          </cell>
          <cell r="D1545">
            <v>0</v>
          </cell>
          <cell r="E1545" t="str">
            <v>Póliza -99-</v>
          </cell>
        </row>
        <row r="1546">
          <cell r="A1546" t="str">
            <v>4101-0004</v>
          </cell>
          <cell r="B1546" t="str">
            <v>SUBSIDIO 10% Y 5%</v>
          </cell>
          <cell r="C1546">
            <v>66324</v>
          </cell>
          <cell r="E1546" t="str">
            <v>Póliza -99-</v>
          </cell>
        </row>
        <row r="1547">
          <cell r="A1547" t="str">
            <v>4101-0005</v>
          </cell>
          <cell r="B1547" t="str">
            <v>SUBSIDIO ANTIGÜEDAD 5 AÑOS</v>
          </cell>
          <cell r="C1547">
            <v>653699</v>
          </cell>
          <cell r="E1547" t="str">
            <v>Póliza -99-</v>
          </cell>
        </row>
        <row r="1548">
          <cell r="A1548" t="str">
            <v>4101-0006</v>
          </cell>
          <cell r="B1548" t="str">
            <v>SUBSIDIO ANTIGÜEDAD 10 AÑOS</v>
          </cell>
          <cell r="C1548">
            <v>195408</v>
          </cell>
          <cell r="E1548" t="str">
            <v>Póliza -99-</v>
          </cell>
        </row>
        <row r="1549">
          <cell r="A1549" t="str">
            <v>4101-0007</v>
          </cell>
          <cell r="B1549" t="str">
            <v>SUBSIDIO DERECHOS CONTROL VEHICULAR</v>
          </cell>
          <cell r="D1549">
            <v>0</v>
          </cell>
          <cell r="E1549" t="str">
            <v>Póliza -99-</v>
          </cell>
        </row>
        <row r="1550">
          <cell r="A1550" t="str">
            <v>4101-0008</v>
          </cell>
          <cell r="B1550" t="str">
            <v>SUB MAT.DE CONT.VEH.A PERS.MAYORES 65 AÑOS</v>
          </cell>
          <cell r="C1550">
            <v>978</v>
          </cell>
          <cell r="E1550" t="str">
            <v>Póliza -99-</v>
          </cell>
        </row>
        <row r="1551">
          <cell r="A1551" t="str">
            <v>4101-0009</v>
          </cell>
          <cell r="B1551" t="str">
            <v>EXP.DE CERTIFICADOS DE CONTROL VEHICULAR</v>
          </cell>
          <cell r="D1551">
            <v>8319</v>
          </cell>
          <cell r="E1551" t="str">
            <v>Póliza -99-</v>
          </cell>
        </row>
        <row r="1552">
          <cell r="A1552" t="str">
            <v>4101-0010</v>
          </cell>
          <cell r="B1552" t="str">
            <v>EXP.DE CERT.DE CTRL.VEH.OTROS ESTADOS</v>
          </cell>
          <cell r="D1552">
            <v>6048</v>
          </cell>
          <cell r="E1552" t="str">
            <v>Póliza -99-</v>
          </cell>
        </row>
        <row r="1553">
          <cell r="A1553" t="str">
            <v>4101-0011</v>
          </cell>
          <cell r="B1553" t="str">
            <v>EXP.DE CERT.DE DOC.DE CTRL.VEHICULAR</v>
          </cell>
          <cell r="D1553">
            <v>141</v>
          </cell>
          <cell r="E1553" t="str">
            <v>Póliza -99-</v>
          </cell>
        </row>
        <row r="1554">
          <cell r="A1554" t="str">
            <v>4101-0012</v>
          </cell>
          <cell r="B1554" t="str">
            <v>PLACAS DE CIRCULACION VEHICULAR</v>
          </cell>
          <cell r="D1554">
            <v>338514</v>
          </cell>
          <cell r="E1554" t="str">
            <v>Póliza -99-</v>
          </cell>
        </row>
        <row r="1555">
          <cell r="A1555" t="str">
            <v>4101-0013</v>
          </cell>
          <cell r="B1555" t="str">
            <v>LICENCIAS DE MANEJAR</v>
          </cell>
          <cell r="D1555">
            <v>305148</v>
          </cell>
          <cell r="E1555" t="str">
            <v>Póliza -99-</v>
          </cell>
        </row>
        <row r="1556">
          <cell r="A1556" t="str">
            <v>4101-0014</v>
          </cell>
          <cell r="B1556" t="str">
            <v>EXP.DE CERT.DE LICENCIAS DE CONDUCIR</v>
          </cell>
          <cell r="D1556">
            <v>141</v>
          </cell>
          <cell r="E1556" t="str">
            <v>Póliza -99-</v>
          </cell>
        </row>
        <row r="1557">
          <cell r="A1557" t="str">
            <v>4101-0015</v>
          </cell>
          <cell r="B1557" t="str">
            <v>DUPLICADOS DE LICENCIAS</v>
          </cell>
          <cell r="D1557">
            <v>5428</v>
          </cell>
          <cell r="E1557" t="str">
            <v>Póliza -99-</v>
          </cell>
        </row>
        <row r="1558">
          <cell r="A1558" t="str">
            <v>4101-0016</v>
          </cell>
          <cell r="B1558" t="str">
            <v>DUPLICADOS DE TARJETAS DE CIRCULACION</v>
          </cell>
          <cell r="D1558">
            <v>2162</v>
          </cell>
          <cell r="E1558" t="str">
            <v>Póliza -99-</v>
          </cell>
        </row>
        <row r="1559">
          <cell r="A1559" t="str">
            <v>4101-0017</v>
          </cell>
          <cell r="B1559" t="str">
            <v>BAJAS DE VEHICULOS DE MOTOR</v>
          </cell>
          <cell r="D1559">
            <v>22701</v>
          </cell>
          <cell r="E1559" t="str">
            <v>Póliza -99-</v>
          </cell>
        </row>
        <row r="1560">
          <cell r="A1560" t="str">
            <v>4101-0018</v>
          </cell>
          <cell r="B1560" t="str">
            <v>SUBSIDIO LAMINAS CONTROL VEHICULAR</v>
          </cell>
          <cell r="D1560">
            <v>0</v>
          </cell>
          <cell r="E1560" t="str">
            <v>Póliza -99-</v>
          </cell>
        </row>
        <row r="1561">
          <cell r="A1561" t="str">
            <v>4101-0019</v>
          </cell>
          <cell r="B1561" t="str">
            <v>SUBSIDIOS LICENCIAS DE MANEJO</v>
          </cell>
          <cell r="D1561">
            <v>0</v>
          </cell>
          <cell r="E1561" t="str">
            <v>Póliza -99-</v>
          </cell>
        </row>
        <row r="1562">
          <cell r="A1562" t="str">
            <v>4101-0020</v>
          </cell>
          <cell r="B1562" t="str">
            <v>MULTAS DE CONTROL VEHICULAR</v>
          </cell>
          <cell r="D1562">
            <v>0</v>
          </cell>
          <cell r="E1562" t="str">
            <v>Póliza -99-</v>
          </cell>
        </row>
        <row r="1563">
          <cell r="A1563" t="str">
            <v>4101-0021</v>
          </cell>
          <cell r="B1563" t="str">
            <v>INTERESES POR CONVENIO CONTROL VEHICULAR</v>
          </cell>
          <cell r="D1563">
            <v>25759.4</v>
          </cell>
          <cell r="E1563" t="str">
            <v>Póliza -99-</v>
          </cell>
        </row>
        <row r="1564">
          <cell r="A1564" t="str">
            <v>4101-0022</v>
          </cell>
          <cell r="B1564" t="str">
            <v>SANCIONES POR CANJE DE PLACAS EXTEMP.</v>
          </cell>
          <cell r="D1564">
            <v>16607</v>
          </cell>
          <cell r="E1564" t="str">
            <v>Póliza -99-</v>
          </cell>
        </row>
        <row r="1565">
          <cell r="A1565" t="str">
            <v>4101-0023</v>
          </cell>
          <cell r="B1565" t="str">
            <v>SAN.DE DER.DE CONTROL VEH.PTE.AÑO</v>
          </cell>
          <cell r="D1565">
            <v>0</v>
          </cell>
          <cell r="E1565" t="str">
            <v>Póliza -99-</v>
          </cell>
        </row>
        <row r="1566">
          <cell r="A1566" t="str">
            <v>4101-0024</v>
          </cell>
          <cell r="B1566" t="str">
            <v>SAN.DE DER.CONTROL VEH. REZAGO</v>
          </cell>
          <cell r="D1566">
            <v>67918.7</v>
          </cell>
          <cell r="E1566" t="str">
            <v>Póliza -99-</v>
          </cell>
        </row>
        <row r="1567">
          <cell r="A1567" t="str">
            <v>4101-0025</v>
          </cell>
          <cell r="B1567" t="str">
            <v>10% INFRACC.DE TRANSITO AREA MET.</v>
          </cell>
          <cell r="D1567">
            <v>40918.550000000003</v>
          </cell>
          <cell r="E1567" t="str">
            <v>Póliza -99-</v>
          </cell>
        </row>
        <row r="1568">
          <cell r="A1568" t="str">
            <v>2102-1001</v>
          </cell>
          <cell r="B1568" t="str">
            <v>IMP.SOBRE TRANS.DE PROP.DE VEH.AUT.USADO</v>
          </cell>
          <cell r="D1568">
            <v>820093.67</v>
          </cell>
          <cell r="E1568" t="str">
            <v>Póliza -99-</v>
          </cell>
        </row>
        <row r="1569">
          <cell r="A1569" t="str">
            <v>2102-1002</v>
          </cell>
          <cell r="B1569" t="str">
            <v>IMP.DE TRANSM.POR REQUERIMIENTO</v>
          </cell>
          <cell r="D1569">
            <v>0</v>
          </cell>
          <cell r="E1569" t="str">
            <v>Póliza -99-</v>
          </cell>
        </row>
        <row r="1570">
          <cell r="A1570" t="str">
            <v>2102-1003</v>
          </cell>
          <cell r="B1570" t="str">
            <v>ACT.E INTS.POR DEV.IMP.S/TRANS.VEH.USADO</v>
          </cell>
          <cell r="D1570">
            <v>0</v>
          </cell>
          <cell r="E1570" t="str">
            <v>Póliza -99-</v>
          </cell>
        </row>
        <row r="1571">
          <cell r="A1571" t="str">
            <v>2102-1004</v>
          </cell>
          <cell r="B1571" t="str">
            <v>DEV.IMP.S/TRANS.PROP.VEH.USADOS</v>
          </cell>
          <cell r="D1571">
            <v>0</v>
          </cell>
          <cell r="E1571" t="str">
            <v>Póliza -99-</v>
          </cell>
        </row>
        <row r="1572">
          <cell r="A1572" t="str">
            <v>2102-1005</v>
          </cell>
          <cell r="B1572" t="str">
            <v>MULTA IMP. P/LA AGENCIA EST.DE TRANSP.</v>
          </cell>
          <cell r="D1572">
            <v>45936</v>
          </cell>
          <cell r="E1572" t="str">
            <v>Póliza -99-</v>
          </cell>
        </row>
        <row r="1573">
          <cell r="A1573" t="str">
            <v>2102-1006</v>
          </cell>
          <cell r="B1573" t="str">
            <v>MULTAS DEL IMP.DE TRANSMISION</v>
          </cell>
          <cell r="D1573">
            <v>0</v>
          </cell>
          <cell r="E1573" t="str">
            <v>Póliza -99-</v>
          </cell>
        </row>
        <row r="1574">
          <cell r="A1574" t="str">
            <v>2102-1007</v>
          </cell>
          <cell r="B1574" t="str">
            <v>RECARGOS DE IMP.DE TRANSMISION</v>
          </cell>
          <cell r="D1574">
            <v>0</v>
          </cell>
          <cell r="E1574" t="str">
            <v>Póliza -99-</v>
          </cell>
        </row>
        <row r="1575">
          <cell r="A1575" t="str">
            <v>2102-1008</v>
          </cell>
          <cell r="B1575" t="str">
            <v>GASTOS DE EJEC.TRANS.VEH.MOTOR</v>
          </cell>
          <cell r="D1575">
            <v>0</v>
          </cell>
          <cell r="E1575" t="str">
            <v>Póliza -99-</v>
          </cell>
        </row>
        <row r="1576">
          <cell r="A1576" t="str">
            <v>2102-1009</v>
          </cell>
          <cell r="B1576" t="str">
            <v>INCENTIVOS POR ISAN</v>
          </cell>
          <cell r="D1576">
            <v>0</v>
          </cell>
          <cell r="E1576" t="str">
            <v>Póliza -99-</v>
          </cell>
        </row>
        <row r="1577">
          <cell r="A1577" t="str">
            <v>2102-1010</v>
          </cell>
          <cell r="B1577" t="str">
            <v>RECARGOS DE I.S.A.N.</v>
          </cell>
          <cell r="D1577">
            <v>1892552</v>
          </cell>
          <cell r="E1577" t="str">
            <v>Póliza -99-</v>
          </cell>
        </row>
        <row r="1578">
          <cell r="A1578" t="str">
            <v>2102-1011</v>
          </cell>
          <cell r="B1578" t="str">
            <v>SANCIONES ISAN</v>
          </cell>
          <cell r="D1578">
            <v>0</v>
          </cell>
          <cell r="E1578" t="str">
            <v>Póliza -99-</v>
          </cell>
        </row>
        <row r="1579">
          <cell r="A1579" t="str">
            <v>2102-1012</v>
          </cell>
          <cell r="B1579" t="str">
            <v>I.S.A.N. PAGOS PROVISIONALES</v>
          </cell>
          <cell r="D1579">
            <v>0</v>
          </cell>
          <cell r="E1579" t="str">
            <v>Póliza -99-</v>
          </cell>
        </row>
        <row r="1580">
          <cell r="A1580" t="str">
            <v>2102-1013</v>
          </cell>
          <cell r="B1580" t="str">
            <v>ACTUALIZACION DE I.S.A.N.</v>
          </cell>
          <cell r="D1580">
            <v>803041</v>
          </cell>
          <cell r="E1580" t="str">
            <v>Póliza -99-</v>
          </cell>
        </row>
        <row r="1581">
          <cell r="A1581" t="str">
            <v>2102-1014</v>
          </cell>
          <cell r="B1581" t="str">
            <v>DEVOLUCION IMP. SOBRE AUTOMOVILES NUEVOS</v>
          </cell>
          <cell r="D1581">
            <v>0</v>
          </cell>
          <cell r="E1581" t="str">
            <v>Póliza -99-</v>
          </cell>
        </row>
        <row r="1582">
          <cell r="A1582" t="str">
            <v>2102-1015</v>
          </cell>
          <cell r="B1582" t="str">
            <v>ACT.E INT'S.POR DEV.IMP.S/AUTOMOV.NVOS.</v>
          </cell>
          <cell r="D1582">
            <v>0</v>
          </cell>
          <cell r="E1582" t="str">
            <v>Póliza -99-</v>
          </cell>
        </row>
        <row r="1583">
          <cell r="A1583" t="str">
            <v>2102-1016</v>
          </cell>
          <cell r="B1583" t="str">
            <v>IMPUESTO S/TENENCIA O USO DE VEHICULOS</v>
          </cell>
          <cell r="D1583">
            <v>5459727.9100000001</v>
          </cell>
          <cell r="E1583" t="str">
            <v>Póliza -99-</v>
          </cell>
        </row>
        <row r="1584">
          <cell r="A1584" t="str">
            <v>2102-1017</v>
          </cell>
          <cell r="B1584" t="str">
            <v>IMPUESTO S/TENENCIA, MOTOCICLETAS</v>
          </cell>
          <cell r="D1584">
            <v>27250</v>
          </cell>
          <cell r="E1584" t="str">
            <v>Póliza -99-</v>
          </cell>
        </row>
        <row r="1585">
          <cell r="A1585" t="str">
            <v>2102-1018</v>
          </cell>
          <cell r="B1585" t="str">
            <v>RECARGOS Y ACT DE IMP S/TENENCIA DE VEH</v>
          </cell>
          <cell r="D1585">
            <v>82245.34</v>
          </cell>
          <cell r="E1585" t="str">
            <v>Póliza -99-</v>
          </cell>
        </row>
        <row r="1586">
          <cell r="A1586" t="str">
            <v>2102-1019</v>
          </cell>
          <cell r="B1586" t="str">
            <v>RECARGOS Y ACT DE IMP S/TEN DE MOTOS</v>
          </cell>
          <cell r="D1586">
            <v>28</v>
          </cell>
          <cell r="E1586" t="str">
            <v>Póliza -99-</v>
          </cell>
        </row>
        <row r="1587">
          <cell r="A1587" t="str">
            <v>2102-1020</v>
          </cell>
          <cell r="B1587" t="str">
            <v>DEVOLUCION IMPUESTOS SOBRE TENENCIA</v>
          </cell>
          <cell r="D1587">
            <v>0</v>
          </cell>
          <cell r="E1587" t="str">
            <v>Póliza -99-</v>
          </cell>
        </row>
        <row r="1588">
          <cell r="A1588" t="str">
            <v>2102-1021</v>
          </cell>
          <cell r="B1588" t="str">
            <v>ACT.E INTS.POR DEV.IMP.S/TENENCIA</v>
          </cell>
          <cell r="D1588">
            <v>0</v>
          </cell>
          <cell r="E1588" t="str">
            <v>Póliza -99-</v>
          </cell>
        </row>
        <row r="1589">
          <cell r="A1589" t="str">
            <v>2102-1022</v>
          </cell>
          <cell r="B1589" t="str">
            <v>ACREDITAMENTO DEL IMP.S/TENENCIA AR.15-D</v>
          </cell>
          <cell r="D1589">
            <v>0</v>
          </cell>
          <cell r="E1589" t="str">
            <v>Póliza -99-</v>
          </cell>
        </row>
        <row r="1590">
          <cell r="A1590" t="str">
            <v>2102-1023</v>
          </cell>
          <cell r="B1590" t="str">
            <v>GASTOS DE EJECUCION ISAN</v>
          </cell>
          <cell r="D1590">
            <v>210</v>
          </cell>
          <cell r="E1590" t="str">
            <v>Póliza -99-</v>
          </cell>
        </row>
        <row r="1591">
          <cell r="A1591" t="str">
            <v>2102-1024</v>
          </cell>
          <cell r="B1591" t="str">
            <v>GASTOS DE EJECUCION IMP. SOBRE TENENCIA</v>
          </cell>
          <cell r="D1591">
            <v>120</v>
          </cell>
          <cell r="E1591" t="str">
            <v>Póliza -99-</v>
          </cell>
        </row>
        <row r="1592">
          <cell r="A1592" t="str">
            <v>2102-1025</v>
          </cell>
          <cell r="B1592" t="str">
            <v>MULTAS IMP S/TENENCIA CTRL.DE OBLIG 100%</v>
          </cell>
          <cell r="D1592">
            <v>1827</v>
          </cell>
          <cell r="E1592" t="str">
            <v>Póliza -99-</v>
          </cell>
        </row>
        <row r="1593">
          <cell r="A1593" t="str">
            <v>2102-1026</v>
          </cell>
          <cell r="B1593" t="str">
            <v>HONORARIOS EJEC.POR CONTROL VEHICULAR</v>
          </cell>
          <cell r="D1593">
            <v>120</v>
          </cell>
          <cell r="E1593" t="str">
            <v>Póliza -99-</v>
          </cell>
        </row>
        <row r="1594">
          <cell r="A1594" t="str">
            <v>2102-1027</v>
          </cell>
          <cell r="B1594" t="str">
            <v>HONORARIOS EJEC. ISAN</v>
          </cell>
          <cell r="D1594">
            <v>0</v>
          </cell>
          <cell r="E1594" t="str">
            <v>Póliza -99-</v>
          </cell>
        </row>
        <row r="1595">
          <cell r="A1595" t="str">
            <v>2102-1028</v>
          </cell>
          <cell r="B1595" t="str">
            <v>90% INFRACC. TRANSITO AREA METROPOLITANA</v>
          </cell>
          <cell r="D1595">
            <v>368291.21</v>
          </cell>
          <cell r="E1595" t="str">
            <v>Póliza -99-</v>
          </cell>
        </row>
        <row r="1597">
          <cell r="C1597">
            <v>15294561.360000001</v>
          </cell>
          <cell r="D1597">
            <v>15294561.360000001</v>
          </cell>
        </row>
        <row r="1599">
          <cell r="A1599" t="str">
            <v>REGISTRO DE LOS INGRESOS DEL DIA</v>
          </cell>
        </row>
        <row r="1600">
          <cell r="D1600" t="str">
            <v>Póliza -99-</v>
          </cell>
        </row>
        <row r="1603">
          <cell r="B1603" t="str">
            <v>Gobierno del Estado de Nuevo León</v>
          </cell>
        </row>
        <row r="1604">
          <cell r="B1604" t="str">
            <v>Secretaría de Finanzas y Tesorería General del Estado</v>
          </cell>
        </row>
        <row r="1605">
          <cell r="B1605" t="str">
            <v>Subsecretaría de Egresos</v>
          </cell>
        </row>
        <row r="1606">
          <cell r="B1606" t="str">
            <v>Dirección de Contabilidad y Cuenta Pública</v>
          </cell>
        </row>
        <row r="1607">
          <cell r="B1607" t="str">
            <v>Instituto de Control Vehicular</v>
          </cell>
        </row>
        <row r="1608">
          <cell r="B1608" t="str">
            <v>Recaudaciòn Diaria 14 Febrero 2006</v>
          </cell>
        </row>
        <row r="1609">
          <cell r="A1609" t="str">
            <v xml:space="preserve">Numero </v>
          </cell>
          <cell r="B1609" t="str">
            <v>Concepto</v>
          </cell>
          <cell r="C1609" t="str">
            <v>Recaudación Daria</v>
          </cell>
        </row>
        <row r="1610">
          <cell r="A1610" t="str">
            <v>de Cuenta</v>
          </cell>
          <cell r="C1610" t="str">
            <v>Cargo</v>
          </cell>
          <cell r="D1610" t="str">
            <v>Crédito</v>
          </cell>
        </row>
        <row r="1612">
          <cell r="A1612" t="str">
            <v>2102-1001</v>
          </cell>
          <cell r="B1612" t="str">
            <v>IMP.SOBRE TRANS.DE PROP.DE VEH.AUT.USADO</v>
          </cell>
          <cell r="C1612">
            <v>820093.67</v>
          </cell>
          <cell r="E1612" t="str">
            <v>Póliza -100-</v>
          </cell>
        </row>
        <row r="1613">
          <cell r="A1613" t="str">
            <v>2102-1002</v>
          </cell>
          <cell r="B1613" t="str">
            <v>IMP.DE TRANSM.POR REQUERIMIENTO</v>
          </cell>
          <cell r="C1613">
            <v>0</v>
          </cell>
          <cell r="E1613" t="str">
            <v>Póliza -100-</v>
          </cell>
        </row>
        <row r="1614">
          <cell r="A1614" t="str">
            <v>2102-1003</v>
          </cell>
          <cell r="B1614" t="str">
            <v>ACT.E INTS.POR DEV.IMP.S/TRANS.VEH.USADO</v>
          </cell>
          <cell r="C1614">
            <v>0</v>
          </cell>
          <cell r="E1614" t="str">
            <v>Póliza -100-</v>
          </cell>
        </row>
        <row r="1615">
          <cell r="A1615" t="str">
            <v>2102-1004</v>
          </cell>
          <cell r="B1615" t="str">
            <v>DEV.IMP.S/TRANS.PROP.VEH.USADOS</v>
          </cell>
          <cell r="C1615">
            <v>0</v>
          </cell>
          <cell r="E1615" t="str">
            <v>Póliza -100-</v>
          </cell>
        </row>
        <row r="1616">
          <cell r="A1616" t="str">
            <v>2102-1005</v>
          </cell>
          <cell r="B1616" t="str">
            <v>MULTA IMP. P/LA AGENCIA EST.DE TRANSP.</v>
          </cell>
          <cell r="C1616">
            <v>45936</v>
          </cell>
          <cell r="E1616" t="str">
            <v>Póliza -100-</v>
          </cell>
        </row>
        <row r="1617">
          <cell r="A1617" t="str">
            <v>2102-1006</v>
          </cell>
          <cell r="B1617" t="str">
            <v>MULTAS DEL IMP.DE TRANSMISION</v>
          </cell>
          <cell r="C1617">
            <v>0</v>
          </cell>
          <cell r="E1617" t="str">
            <v>Póliza -100-</v>
          </cell>
        </row>
        <row r="1618">
          <cell r="A1618" t="str">
            <v>2102-1007</v>
          </cell>
          <cell r="B1618" t="str">
            <v>RECARGOS DE IMP.DE TRANSMISION</v>
          </cell>
          <cell r="C1618">
            <v>0</v>
          </cell>
          <cell r="E1618" t="str">
            <v>Póliza -100-</v>
          </cell>
        </row>
        <row r="1619">
          <cell r="A1619" t="str">
            <v>2102-1008</v>
          </cell>
          <cell r="B1619" t="str">
            <v>GASTOS DE EJEC.TRANS.VEH.MOTOR</v>
          </cell>
          <cell r="C1619">
            <v>0</v>
          </cell>
          <cell r="E1619" t="str">
            <v>Póliza -100-</v>
          </cell>
        </row>
        <row r="1620">
          <cell r="A1620" t="str">
            <v>2102-1009</v>
          </cell>
          <cell r="B1620" t="str">
            <v>INCENTIVOS POR ISAN</v>
          </cell>
          <cell r="C1620">
            <v>0</v>
          </cell>
          <cell r="E1620" t="str">
            <v>Póliza -100-</v>
          </cell>
        </row>
        <row r="1621">
          <cell r="A1621" t="str">
            <v>2102-1010</v>
          </cell>
          <cell r="B1621" t="str">
            <v>RECARGOS DE I.S.A.N.</v>
          </cell>
          <cell r="C1621">
            <v>1892552</v>
          </cell>
          <cell r="E1621" t="str">
            <v>Póliza -100-</v>
          </cell>
        </row>
        <row r="1622">
          <cell r="A1622" t="str">
            <v>2102-1011</v>
          </cell>
          <cell r="B1622" t="str">
            <v>SANCIONES ISAN</v>
          </cell>
          <cell r="C1622">
            <v>0</v>
          </cell>
          <cell r="E1622" t="str">
            <v>Póliza -100-</v>
          </cell>
        </row>
        <row r="1623">
          <cell r="A1623" t="str">
            <v>2102-1012</v>
          </cell>
          <cell r="B1623" t="str">
            <v>I.S.A.N. PAGOS PROVISIONALES</v>
          </cell>
          <cell r="C1623">
            <v>0</v>
          </cell>
          <cell r="E1623" t="str">
            <v>Póliza -100-</v>
          </cell>
        </row>
        <row r="1624">
          <cell r="A1624" t="str">
            <v>2102-1013</v>
          </cell>
          <cell r="B1624" t="str">
            <v>ACTUALIZACION DE I.S.A.N.</v>
          </cell>
          <cell r="C1624">
            <v>803041</v>
          </cell>
          <cell r="E1624" t="str">
            <v>Póliza -100-</v>
          </cell>
        </row>
        <row r="1625">
          <cell r="A1625" t="str">
            <v>2102-1014</v>
          </cell>
          <cell r="B1625" t="str">
            <v>DEVOLUCION IMP. SOBRE AUTOMOVILES NUEVOS</v>
          </cell>
          <cell r="C1625">
            <v>0</v>
          </cell>
          <cell r="E1625" t="str">
            <v>Póliza -100-</v>
          </cell>
        </row>
        <row r="1626">
          <cell r="A1626" t="str">
            <v>2102-1015</v>
          </cell>
          <cell r="B1626" t="str">
            <v>ACT.E INT'S.POR DEV.IMP.S/AUTOMOV.NVOS.</v>
          </cell>
          <cell r="C1626">
            <v>0</v>
          </cell>
          <cell r="E1626" t="str">
            <v>Póliza -100-</v>
          </cell>
        </row>
        <row r="1627">
          <cell r="A1627" t="str">
            <v>2102-1016</v>
          </cell>
          <cell r="B1627" t="str">
            <v>IMPUESTO S/TENENCIA O USO DE VEHICULOS</v>
          </cell>
          <cell r="C1627">
            <v>5459727.9100000001</v>
          </cell>
          <cell r="E1627" t="str">
            <v>Póliza -100-</v>
          </cell>
        </row>
        <row r="1628">
          <cell r="A1628" t="str">
            <v>2102-1017</v>
          </cell>
          <cell r="B1628" t="str">
            <v>IMPUESTO S/TENENCIA, MOTOCICLETAS</v>
          </cell>
          <cell r="C1628">
            <v>27250</v>
          </cell>
          <cell r="E1628" t="str">
            <v>Póliza -100-</v>
          </cell>
        </row>
        <row r="1629">
          <cell r="A1629" t="str">
            <v>2102-1018</v>
          </cell>
          <cell r="B1629" t="str">
            <v>RECARGOS Y ACT DE IMP S/TENENCIA DE VEH</v>
          </cell>
          <cell r="C1629">
            <v>82245.34</v>
          </cell>
          <cell r="E1629" t="str">
            <v>Póliza -100-</v>
          </cell>
        </row>
        <row r="1630">
          <cell r="A1630" t="str">
            <v>2102-1019</v>
          </cell>
          <cell r="B1630" t="str">
            <v>RECARGOS Y ACT DE IMP S/TEN DE MOTOS</v>
          </cell>
          <cell r="C1630">
            <v>28</v>
          </cell>
          <cell r="E1630" t="str">
            <v>Póliza -100-</v>
          </cell>
        </row>
        <row r="1631">
          <cell r="A1631" t="str">
            <v>2102-1020</v>
          </cell>
          <cell r="B1631" t="str">
            <v>DEVOLUCION IMPUESTOS SOBRE TENENCIA</v>
          </cell>
          <cell r="C1631">
            <v>0</v>
          </cell>
          <cell r="E1631" t="str">
            <v>Póliza -100-</v>
          </cell>
        </row>
        <row r="1632">
          <cell r="A1632" t="str">
            <v>2102-1021</v>
          </cell>
          <cell r="B1632" t="str">
            <v>ACT.E INTS.POR DEV.IMP.S/TENENCIA</v>
          </cell>
          <cell r="C1632">
            <v>0</v>
          </cell>
          <cell r="E1632" t="str">
            <v>Póliza -100-</v>
          </cell>
        </row>
        <row r="1633">
          <cell r="A1633" t="str">
            <v>2102-1022</v>
          </cell>
          <cell r="B1633" t="str">
            <v>ACREDITAMENTO DEL IMP.S/TENENCIA AR.15-D</v>
          </cell>
          <cell r="C1633">
            <v>0</v>
          </cell>
          <cell r="E1633" t="str">
            <v>Póliza -100-</v>
          </cell>
        </row>
        <row r="1634">
          <cell r="A1634" t="str">
            <v>2102-1023</v>
          </cell>
          <cell r="B1634" t="str">
            <v>GASTOS DE EJECUCION ISAN</v>
          </cell>
          <cell r="C1634">
            <v>210</v>
          </cell>
          <cell r="E1634" t="str">
            <v>Póliza -100-</v>
          </cell>
        </row>
        <row r="1635">
          <cell r="A1635" t="str">
            <v>2102-1024</v>
          </cell>
          <cell r="B1635" t="str">
            <v>GASTOS DE EJECUCION IMP. SOBRE TENENCIA</v>
          </cell>
          <cell r="C1635">
            <v>120</v>
          </cell>
          <cell r="E1635" t="str">
            <v>Póliza -100-</v>
          </cell>
        </row>
        <row r="1636">
          <cell r="A1636" t="str">
            <v>2102-1025</v>
          </cell>
          <cell r="B1636" t="str">
            <v>MULTAS IMP S/TENENCIA CTRL.DE OBLIG 100%</v>
          </cell>
          <cell r="C1636">
            <v>1827</v>
          </cell>
          <cell r="E1636" t="str">
            <v>Póliza -100-</v>
          </cell>
        </row>
        <row r="1637">
          <cell r="A1637" t="str">
            <v>2102-1026</v>
          </cell>
          <cell r="B1637" t="str">
            <v>HONORARIOS EJEC.POR CONTROL VEHICULAR</v>
          </cell>
          <cell r="C1637">
            <v>120</v>
          </cell>
          <cell r="E1637" t="str">
            <v>Póliza -100-</v>
          </cell>
        </row>
        <row r="1638">
          <cell r="A1638" t="str">
            <v>2102-1027</v>
          </cell>
          <cell r="B1638" t="str">
            <v>HONORARIOS EJEC. ISAN</v>
          </cell>
          <cell r="C1638">
            <v>0</v>
          </cell>
          <cell r="E1638" t="str">
            <v>Póliza -100-</v>
          </cell>
        </row>
        <row r="1639">
          <cell r="A1639" t="str">
            <v>2102-1028</v>
          </cell>
          <cell r="B1639" t="str">
            <v>90% INFRACC. TRANSITO AREA METROPOLITANA</v>
          </cell>
          <cell r="C1639">
            <v>368291.21</v>
          </cell>
          <cell r="E1639" t="str">
            <v>Póliza -100-</v>
          </cell>
        </row>
        <row r="1640">
          <cell r="A1640" t="str">
            <v>1201-0026</v>
          </cell>
          <cell r="B1640" t="str">
            <v>IMP.SOBRE TRANS.DE PROP.DE VEH.AUT.USADO</v>
          </cell>
          <cell r="D1640">
            <v>820093.67</v>
          </cell>
          <cell r="E1640" t="str">
            <v>Póliza -100-</v>
          </cell>
        </row>
        <row r="1641">
          <cell r="A1641" t="str">
            <v>1201-0027</v>
          </cell>
          <cell r="B1641" t="str">
            <v>IMP.DE TRANSM.POR REQUERIMIENTO</v>
          </cell>
          <cell r="D1641">
            <v>0</v>
          </cell>
          <cell r="E1641" t="str">
            <v>Póliza -100-</v>
          </cell>
        </row>
        <row r="1642">
          <cell r="A1642" t="str">
            <v>1201-0028</v>
          </cell>
          <cell r="B1642" t="str">
            <v>ACT.E INTS.POR DEV.IMP.S/TRANS.VEH.USADO</v>
          </cell>
          <cell r="D1642">
            <v>0</v>
          </cell>
          <cell r="E1642" t="str">
            <v>Póliza -100-</v>
          </cell>
        </row>
        <row r="1643">
          <cell r="A1643" t="str">
            <v>1201-0029</v>
          </cell>
          <cell r="B1643" t="str">
            <v>DEV.IMP.S/TRANS.PROP.VEH.USADOS</v>
          </cell>
          <cell r="D1643">
            <v>0</v>
          </cell>
          <cell r="E1643" t="str">
            <v>Póliza -100-</v>
          </cell>
        </row>
        <row r="1644">
          <cell r="A1644" t="str">
            <v>1201-0030</v>
          </cell>
          <cell r="B1644" t="str">
            <v>MULTA IMP. P/LA AGENCIA EST.DE TRANSP.</v>
          </cell>
          <cell r="D1644">
            <v>45936</v>
          </cell>
          <cell r="E1644" t="str">
            <v>Póliza -100-</v>
          </cell>
        </row>
        <row r="1645">
          <cell r="A1645" t="str">
            <v>1201-0031</v>
          </cell>
          <cell r="B1645" t="str">
            <v>MULTAS DEL IMP.DE TRANSMISION</v>
          </cell>
          <cell r="D1645">
            <v>0</v>
          </cell>
          <cell r="E1645" t="str">
            <v>Póliza -100-</v>
          </cell>
        </row>
        <row r="1646">
          <cell r="A1646" t="str">
            <v>1201-0032</v>
          </cell>
          <cell r="B1646" t="str">
            <v>RECARGOS DE IMP.DE TRANSMISION</v>
          </cell>
          <cell r="D1646">
            <v>0</v>
          </cell>
          <cell r="E1646" t="str">
            <v>Póliza -100-</v>
          </cell>
        </row>
        <row r="1647">
          <cell r="A1647" t="str">
            <v>1201-0033</v>
          </cell>
          <cell r="B1647" t="str">
            <v>GASTOS DE EJEC.TRANS.VEH.MOTOR</v>
          </cell>
          <cell r="D1647">
            <v>0</v>
          </cell>
          <cell r="E1647" t="str">
            <v>Póliza -100-</v>
          </cell>
        </row>
        <row r="1648">
          <cell r="A1648" t="str">
            <v>1201-0034</v>
          </cell>
          <cell r="B1648" t="str">
            <v>INCENTIVOS POR ISAN</v>
          </cell>
          <cell r="D1648">
            <v>0</v>
          </cell>
          <cell r="E1648" t="str">
            <v>Póliza -100-</v>
          </cell>
        </row>
        <row r="1649">
          <cell r="A1649" t="str">
            <v>1201-0035</v>
          </cell>
          <cell r="B1649" t="str">
            <v>RECARGOS DE I.S.A.N.</v>
          </cell>
          <cell r="D1649">
            <v>1892552</v>
          </cell>
          <cell r="E1649" t="str">
            <v>Póliza -100-</v>
          </cell>
        </row>
        <row r="1650">
          <cell r="A1650" t="str">
            <v>1201-0036</v>
          </cell>
          <cell r="B1650" t="str">
            <v>SANCIONES ISAN</v>
          </cell>
          <cell r="D1650">
            <v>0</v>
          </cell>
          <cell r="E1650" t="str">
            <v>Póliza -100-</v>
          </cell>
        </row>
        <row r="1651">
          <cell r="A1651" t="str">
            <v>1201-0037</v>
          </cell>
          <cell r="B1651" t="str">
            <v>I.S.A.N. PAGOS PROVISIONALES</v>
          </cell>
          <cell r="D1651">
            <v>0</v>
          </cell>
          <cell r="E1651" t="str">
            <v>Póliza -100-</v>
          </cell>
        </row>
        <row r="1652">
          <cell r="A1652" t="str">
            <v>1201-0038</v>
          </cell>
          <cell r="B1652" t="str">
            <v>ACTUALIZACION DE I.S.A.N.</v>
          </cell>
          <cell r="D1652">
            <v>803041</v>
          </cell>
          <cell r="E1652" t="str">
            <v>Póliza -100-</v>
          </cell>
        </row>
        <row r="1653">
          <cell r="A1653" t="str">
            <v>1201-0039</v>
          </cell>
          <cell r="B1653" t="str">
            <v>DEVOLUCION IMP. SOBRE AUTOMOVILES NUEVOS</v>
          </cell>
          <cell r="D1653">
            <v>0</v>
          </cell>
          <cell r="E1653" t="str">
            <v>Póliza -100-</v>
          </cell>
        </row>
        <row r="1654">
          <cell r="A1654" t="str">
            <v>1201-0040</v>
          </cell>
          <cell r="B1654" t="str">
            <v>ACT.E INT'S.POR DEV.IMP.S/AUTOMOV.NVOS.</v>
          </cell>
          <cell r="D1654">
            <v>0</v>
          </cell>
          <cell r="E1654" t="str">
            <v>Póliza -100-</v>
          </cell>
        </row>
        <row r="1655">
          <cell r="A1655" t="str">
            <v>1201-0041</v>
          </cell>
          <cell r="B1655" t="str">
            <v>IMPUESTO S/TENENCIA O USO DE VEHICULOS</v>
          </cell>
          <cell r="D1655">
            <v>5459727.9100000001</v>
          </cell>
          <cell r="E1655" t="str">
            <v>Póliza -100-</v>
          </cell>
        </row>
        <row r="1656">
          <cell r="A1656" t="str">
            <v>1201-0042</v>
          </cell>
          <cell r="B1656" t="str">
            <v>IMPUESTO S/TENENCIA, MOTOCICLETAS</v>
          </cell>
          <cell r="D1656">
            <v>27250</v>
          </cell>
          <cell r="E1656" t="str">
            <v>Póliza -100-</v>
          </cell>
        </row>
        <row r="1657">
          <cell r="A1657" t="str">
            <v>1201-0043</v>
          </cell>
          <cell r="B1657" t="str">
            <v>RECARGOS Y ACT DE IMP S/TENENCIA DE VEH</v>
          </cell>
          <cell r="D1657">
            <v>82245.34</v>
          </cell>
          <cell r="E1657" t="str">
            <v>Póliza -100-</v>
          </cell>
        </row>
        <row r="1658">
          <cell r="A1658" t="str">
            <v>1201-0044</v>
          </cell>
          <cell r="B1658" t="str">
            <v>RECARGOS Y ACT DE IMP S/TEN DE MOTOS</v>
          </cell>
          <cell r="D1658">
            <v>28</v>
          </cell>
          <cell r="E1658" t="str">
            <v>Póliza -100-</v>
          </cell>
        </row>
        <row r="1659">
          <cell r="A1659" t="str">
            <v>1201-0045</v>
          </cell>
          <cell r="B1659" t="str">
            <v>DEVOLUCION IMPUESTOS SOBRE TENENCIA</v>
          </cell>
          <cell r="D1659">
            <v>0</v>
          </cell>
          <cell r="E1659" t="str">
            <v>Póliza -100-</v>
          </cell>
        </row>
        <row r="1660">
          <cell r="A1660" t="str">
            <v>1201-0046</v>
          </cell>
          <cell r="B1660" t="str">
            <v>ACT.E INTS.POR DEV.IMP.S/TENENCIA</v>
          </cell>
          <cell r="D1660">
            <v>0</v>
          </cell>
          <cell r="E1660" t="str">
            <v>Póliza -100-</v>
          </cell>
        </row>
        <row r="1661">
          <cell r="A1661" t="str">
            <v>1201-0047</v>
          </cell>
          <cell r="B1661" t="str">
            <v>ACREDITAMENTO DEL IMP.S/TENENCIA AR.15-D</v>
          </cell>
          <cell r="D1661">
            <v>0</v>
          </cell>
          <cell r="E1661" t="str">
            <v>Póliza -100-</v>
          </cell>
        </row>
        <row r="1662">
          <cell r="A1662" t="str">
            <v>1201-0048</v>
          </cell>
          <cell r="B1662" t="str">
            <v>GASTOS DE EJECUCION ISAN</v>
          </cell>
          <cell r="D1662">
            <v>210</v>
          </cell>
          <cell r="E1662" t="str">
            <v>Póliza -100-</v>
          </cell>
        </row>
        <row r="1663">
          <cell r="A1663" t="str">
            <v>1201-0049</v>
          </cell>
          <cell r="B1663" t="str">
            <v>GASTOS DE EJECUCION IMP. SOBRE TENENCIA</v>
          </cell>
          <cell r="D1663">
            <v>120</v>
          </cell>
          <cell r="E1663" t="str">
            <v>Póliza -100-</v>
          </cell>
        </row>
        <row r="1664">
          <cell r="A1664" t="str">
            <v>1201-0050</v>
          </cell>
          <cell r="B1664" t="str">
            <v>MULTAS IMP S/TENENCIA CTRL.DE OBLIG 100%</v>
          </cell>
          <cell r="D1664">
            <v>1827</v>
          </cell>
          <cell r="E1664" t="str">
            <v>Póliza -100-</v>
          </cell>
        </row>
        <row r="1665">
          <cell r="A1665" t="str">
            <v>1201-0051</v>
          </cell>
          <cell r="B1665" t="str">
            <v>HONORARIOS EJEC.POR CONTROL VEHICULAR</v>
          </cell>
          <cell r="D1665">
            <v>120</v>
          </cell>
          <cell r="E1665" t="str">
            <v>Póliza -100-</v>
          </cell>
        </row>
        <row r="1666">
          <cell r="A1666" t="str">
            <v>1201-0052</v>
          </cell>
          <cell r="B1666" t="str">
            <v>HONORARIOS EJEC. ISAN</v>
          </cell>
          <cell r="D1666">
            <v>0</v>
          </cell>
          <cell r="E1666" t="str">
            <v>Póliza -100-</v>
          </cell>
        </row>
        <row r="1667">
          <cell r="A1667" t="str">
            <v>1201-0053</v>
          </cell>
          <cell r="B1667" t="str">
            <v>90% INFRACC. TRANSITO AREA METROPOLITANA</v>
          </cell>
          <cell r="D1667">
            <v>368291.21</v>
          </cell>
          <cell r="E1667" t="str">
            <v>Póliza -100-</v>
          </cell>
        </row>
        <row r="1669">
          <cell r="C1669">
            <v>9501442.1300000008</v>
          </cell>
          <cell r="D1669">
            <v>9501442.1300000008</v>
          </cell>
        </row>
        <row r="1671">
          <cell r="A1671" t="str">
            <v>RECLASIFICACION DE LOS INGRESOS EN ADMON.</v>
          </cell>
        </row>
        <row r="1673">
          <cell r="D1673" t="str">
            <v>Póliza -100-</v>
          </cell>
        </row>
        <row r="1675">
          <cell r="A1675" t="str">
            <v>de Cuenta</v>
          </cell>
          <cell r="C1675" t="str">
            <v>Cargo</v>
          </cell>
          <cell r="D1675" t="str">
            <v>Crédito</v>
          </cell>
        </row>
        <row r="1676">
          <cell r="A1676" t="str">
            <v>1201-0001</v>
          </cell>
          <cell r="B1676" t="str">
            <v>DERECHOS DE CONTROL VEHICULAR PTE. AÑO</v>
          </cell>
          <cell r="C1676">
            <v>7354579</v>
          </cell>
          <cell r="E1676" t="str">
            <v>Póliza -101-</v>
          </cell>
        </row>
        <row r="1677">
          <cell r="A1677" t="str">
            <v>1201-0002</v>
          </cell>
          <cell r="B1677" t="str">
            <v>DERECHOS DE CONTROL VEHICULAR REZAGOS</v>
          </cell>
          <cell r="C1677">
            <v>268972.64</v>
          </cell>
          <cell r="E1677" t="str">
            <v>Póliza -101-</v>
          </cell>
        </row>
        <row r="1678">
          <cell r="A1678" t="str">
            <v>1201-0003</v>
          </cell>
          <cell r="B1678" t="str">
            <v>DEV. CONTROL VEHICULAR</v>
          </cell>
          <cell r="C1678">
            <v>0</v>
          </cell>
          <cell r="E1678" t="str">
            <v>Póliza -101-</v>
          </cell>
        </row>
        <row r="1679">
          <cell r="A1679" t="str">
            <v>1201-0004</v>
          </cell>
          <cell r="B1679" t="str">
            <v>SUBSIDIO 10% Y 5%</v>
          </cell>
          <cell r="D1679">
            <v>339204</v>
          </cell>
          <cell r="E1679" t="str">
            <v>Póliza -101-</v>
          </cell>
        </row>
        <row r="1680">
          <cell r="A1680" t="str">
            <v>1201-0005</v>
          </cell>
          <cell r="B1680" t="str">
            <v>SUBSIDIO ANTIGÜEDAD 5 AÑOS</v>
          </cell>
          <cell r="D1680">
            <v>1136837</v>
          </cell>
          <cell r="E1680" t="str">
            <v>Póliza -101-</v>
          </cell>
        </row>
        <row r="1681">
          <cell r="A1681" t="str">
            <v>1201-0006</v>
          </cell>
          <cell r="B1681" t="str">
            <v>SUBSIDIO ANTIGÜEDAD 10 AÑOS</v>
          </cell>
          <cell r="D1681">
            <v>238832</v>
          </cell>
          <cell r="E1681" t="str">
            <v>Póliza -101-</v>
          </cell>
        </row>
        <row r="1682">
          <cell r="A1682" t="str">
            <v>1201-0007</v>
          </cell>
          <cell r="B1682" t="str">
            <v>SUBSIDIO DERECHOS CONTROL VEHICULAR</v>
          </cell>
          <cell r="C1682">
            <v>0</v>
          </cell>
          <cell r="E1682" t="str">
            <v>Póliza -101-</v>
          </cell>
        </row>
        <row r="1683">
          <cell r="A1683" t="str">
            <v>1201-0008</v>
          </cell>
          <cell r="B1683" t="str">
            <v>SUB MAT.DE CONT.VEH.A PERS.MAYORES 65 AÑOS</v>
          </cell>
          <cell r="D1683">
            <v>326</v>
          </cell>
          <cell r="E1683" t="str">
            <v>Póliza -101-</v>
          </cell>
        </row>
        <row r="1684">
          <cell r="A1684" t="str">
            <v>1201-0009</v>
          </cell>
          <cell r="B1684" t="str">
            <v>EXP.DE CERTIFICADOS DE CONTROL VEHICULAR</v>
          </cell>
          <cell r="C1684">
            <v>6768</v>
          </cell>
          <cell r="E1684" t="str">
            <v>Póliza -101-</v>
          </cell>
        </row>
        <row r="1685">
          <cell r="A1685" t="str">
            <v>1201-0010</v>
          </cell>
          <cell r="B1685" t="str">
            <v>EXP.DE CERT.DE CTRL.VEH.OTROS ESTADOS</v>
          </cell>
          <cell r="C1685">
            <v>4347</v>
          </cell>
          <cell r="E1685" t="str">
            <v>Póliza -101-</v>
          </cell>
        </row>
        <row r="1686">
          <cell r="A1686" t="str">
            <v>1201-0011</v>
          </cell>
          <cell r="B1686" t="str">
            <v>EXP.DE CERT.DE DOC.DE CTRL.VEHICULAR</v>
          </cell>
          <cell r="C1686">
            <v>282</v>
          </cell>
          <cell r="E1686" t="str">
            <v>Póliza -101-</v>
          </cell>
        </row>
        <row r="1687">
          <cell r="A1687" t="str">
            <v>1201-0012</v>
          </cell>
          <cell r="B1687" t="str">
            <v>PLACAS DE CIRCULACION VEHICULAR</v>
          </cell>
          <cell r="C1687">
            <v>322796</v>
          </cell>
          <cell r="E1687" t="str">
            <v>Póliza -101-</v>
          </cell>
        </row>
        <row r="1688">
          <cell r="A1688" t="str">
            <v>1201-0013</v>
          </cell>
          <cell r="B1688" t="str">
            <v>LICENCIAS DE MANEJAR</v>
          </cell>
          <cell r="C1688">
            <v>341728</v>
          </cell>
          <cell r="E1688" t="str">
            <v>Póliza -101-</v>
          </cell>
        </row>
        <row r="1689">
          <cell r="A1689" t="str">
            <v>1201-0014</v>
          </cell>
          <cell r="B1689" t="str">
            <v>EXP.DE CERT.DE LICENCIAS DE CONDUCIR</v>
          </cell>
          <cell r="C1689">
            <v>0</v>
          </cell>
          <cell r="E1689" t="str">
            <v>Póliza -101-</v>
          </cell>
        </row>
        <row r="1690">
          <cell r="A1690" t="str">
            <v>1201-0015</v>
          </cell>
          <cell r="B1690" t="str">
            <v>DUPLICADOS DE LICENCIAS</v>
          </cell>
          <cell r="C1690">
            <v>5428</v>
          </cell>
          <cell r="E1690" t="str">
            <v>Póliza -101-</v>
          </cell>
        </row>
        <row r="1691">
          <cell r="A1691" t="str">
            <v>1201-0016</v>
          </cell>
          <cell r="B1691" t="str">
            <v>DUPLICADOS DE TARJETAS DE CIRCULACION</v>
          </cell>
          <cell r="C1691">
            <v>4794</v>
          </cell>
          <cell r="E1691" t="str">
            <v>Póliza -101-</v>
          </cell>
        </row>
        <row r="1692">
          <cell r="A1692" t="str">
            <v>1201-0017</v>
          </cell>
          <cell r="B1692" t="str">
            <v>BAJAS DE VEHICULOS DE MOTOR</v>
          </cell>
          <cell r="C1692">
            <v>23970</v>
          </cell>
          <cell r="E1692" t="str">
            <v>Póliza -101-</v>
          </cell>
        </row>
        <row r="1693">
          <cell r="A1693" t="str">
            <v>1201-0018</v>
          </cell>
          <cell r="B1693" t="str">
            <v>SUBSIDIO LAMINAS CONTROL VEHICULAR</v>
          </cell>
          <cell r="C1693">
            <v>0</v>
          </cell>
          <cell r="E1693" t="str">
            <v>Póliza -101-</v>
          </cell>
        </row>
        <row r="1694">
          <cell r="A1694" t="str">
            <v>1201-0019</v>
          </cell>
          <cell r="B1694" t="str">
            <v>SUBSIDIOS LICENCIAS DE MANEJO</v>
          </cell>
          <cell r="C1694">
            <v>0</v>
          </cell>
          <cell r="E1694" t="str">
            <v>Póliza -101-</v>
          </cell>
        </row>
        <row r="1695">
          <cell r="A1695" t="str">
            <v>1201-0020</v>
          </cell>
          <cell r="B1695" t="str">
            <v>MULTAS DE CONTROL VEHICULAR</v>
          </cell>
          <cell r="C1695">
            <v>0</v>
          </cell>
          <cell r="E1695" t="str">
            <v>Póliza -101-</v>
          </cell>
        </row>
        <row r="1696">
          <cell r="A1696" t="str">
            <v>1201-0021</v>
          </cell>
          <cell r="B1696" t="str">
            <v>INTERESES POR CONVENIO CONTROL VEHICULAR</v>
          </cell>
          <cell r="C1696">
            <v>9101.91</v>
          </cell>
          <cell r="E1696" t="str">
            <v>Póliza -101-</v>
          </cell>
        </row>
        <row r="1697">
          <cell r="A1697" t="str">
            <v>1201-0022</v>
          </cell>
          <cell r="B1697" t="str">
            <v>SANCIONES POR CANJE DE PLACAS EXTEMP.</v>
          </cell>
          <cell r="C1697">
            <v>17175</v>
          </cell>
          <cell r="E1697" t="str">
            <v>Póliza -101-</v>
          </cell>
        </row>
        <row r="1698">
          <cell r="A1698" t="str">
            <v>1201-0023</v>
          </cell>
          <cell r="B1698" t="str">
            <v>SAN.DE DER.DE CONTROL VEH.PTE.AÑO</v>
          </cell>
          <cell r="C1698">
            <v>0</v>
          </cell>
          <cell r="E1698" t="str">
            <v>Póliza -101-</v>
          </cell>
        </row>
        <row r="1699">
          <cell r="A1699" t="str">
            <v>1201-0024</v>
          </cell>
          <cell r="B1699" t="str">
            <v>SAN.DE DER.CONTROL VEH. REZAGO</v>
          </cell>
          <cell r="C1699">
            <v>63290.25</v>
          </cell>
          <cell r="E1699" t="str">
            <v>Póliza -101-</v>
          </cell>
        </row>
        <row r="1700">
          <cell r="A1700" t="str">
            <v>1201-0025</v>
          </cell>
          <cell r="B1700" t="str">
            <v>10% INFRACC.DE TRANSITO AREA MET.</v>
          </cell>
          <cell r="C1700">
            <v>102172.67</v>
          </cell>
          <cell r="E1700" t="str">
            <v>Póliza -101-</v>
          </cell>
        </row>
        <row r="1701">
          <cell r="A1701" t="str">
            <v>1201-0026</v>
          </cell>
          <cell r="B1701" t="str">
            <v>IMP.SOBRE TRANS.DE PROP.DE VEH.AUT.USADO</v>
          </cell>
          <cell r="C1701">
            <v>783399.55</v>
          </cell>
          <cell r="E1701" t="str">
            <v>Póliza -101-</v>
          </cell>
        </row>
        <row r="1702">
          <cell r="A1702" t="str">
            <v>1201-0027</v>
          </cell>
          <cell r="B1702" t="str">
            <v>IMP.DE TRANSM.POR REQUERIMIENTO</v>
          </cell>
          <cell r="C1702">
            <v>0</v>
          </cell>
          <cell r="E1702" t="str">
            <v>Póliza -101-</v>
          </cell>
        </row>
        <row r="1703">
          <cell r="A1703" t="str">
            <v>1201-0028</v>
          </cell>
          <cell r="B1703" t="str">
            <v>ACT.E INTS.POR DEV.IMP.S/TRANS.VEH.USADO</v>
          </cell>
          <cell r="C1703">
            <v>0</v>
          </cell>
          <cell r="E1703" t="str">
            <v>Póliza -101-</v>
          </cell>
        </row>
        <row r="1704">
          <cell r="A1704" t="str">
            <v>1201-0029</v>
          </cell>
          <cell r="B1704" t="str">
            <v>DEV.IMP.S/TRANS.PROP.VEH.USADOS</v>
          </cell>
          <cell r="C1704">
            <v>0</v>
          </cell>
          <cell r="E1704" t="str">
            <v>Póliza -101-</v>
          </cell>
        </row>
        <row r="1705">
          <cell r="A1705" t="str">
            <v>1201-0030</v>
          </cell>
          <cell r="B1705" t="str">
            <v>MULTA IMP. P/LA AGENCIA EST.DE TRANSP.</v>
          </cell>
          <cell r="C1705">
            <v>30119</v>
          </cell>
          <cell r="E1705" t="str">
            <v>Póliza -101-</v>
          </cell>
        </row>
        <row r="1706">
          <cell r="A1706" t="str">
            <v>1201-0031</v>
          </cell>
          <cell r="B1706" t="str">
            <v>MULTAS DEL IMP.DE TRANSMISION</v>
          </cell>
          <cell r="C1706">
            <v>0</v>
          </cell>
          <cell r="E1706" t="str">
            <v>Póliza -101-</v>
          </cell>
        </row>
        <row r="1707">
          <cell r="A1707" t="str">
            <v>1201-0032</v>
          </cell>
          <cell r="B1707" t="str">
            <v>RECARGOS DE IMP.DE TRANSMISION</v>
          </cell>
          <cell r="C1707">
            <v>0</v>
          </cell>
          <cell r="E1707" t="str">
            <v>Póliza -101-</v>
          </cell>
        </row>
        <row r="1708">
          <cell r="A1708" t="str">
            <v>1201-0033</v>
          </cell>
          <cell r="B1708" t="str">
            <v>GASTOS DE EJEC.TRANS.VEH.MOTOR</v>
          </cell>
          <cell r="C1708">
            <v>0</v>
          </cell>
          <cell r="E1708" t="str">
            <v>Póliza -101-</v>
          </cell>
        </row>
        <row r="1709">
          <cell r="A1709" t="str">
            <v>1201-0034</v>
          </cell>
          <cell r="B1709" t="str">
            <v>INCENTIVOS POR ISAN</v>
          </cell>
          <cell r="C1709">
            <v>0</v>
          </cell>
          <cell r="E1709" t="str">
            <v>Póliza -101-</v>
          </cell>
        </row>
        <row r="1710">
          <cell r="A1710" t="str">
            <v>1201-0035</v>
          </cell>
          <cell r="B1710" t="str">
            <v>RECARGOS DE I.S.A.N.</v>
          </cell>
          <cell r="C1710">
            <v>0</v>
          </cell>
          <cell r="E1710" t="str">
            <v>Póliza -101-</v>
          </cell>
        </row>
        <row r="1711">
          <cell r="A1711" t="str">
            <v>1201-0036</v>
          </cell>
          <cell r="B1711" t="str">
            <v>SANCIONES ISAN</v>
          </cell>
          <cell r="C1711">
            <v>0</v>
          </cell>
          <cell r="E1711" t="str">
            <v>Póliza -101-</v>
          </cell>
        </row>
        <row r="1712">
          <cell r="A1712" t="str">
            <v>1201-0037</v>
          </cell>
          <cell r="B1712" t="str">
            <v>I.S.A.N. PAGOS PROVISIONALES</v>
          </cell>
          <cell r="C1712">
            <v>0</v>
          </cell>
          <cell r="E1712" t="str">
            <v>Póliza -101-</v>
          </cell>
        </row>
        <row r="1713">
          <cell r="A1713" t="str">
            <v>1201-0038</v>
          </cell>
          <cell r="B1713" t="str">
            <v>ACTUALIZACION DE I.S.A.N.</v>
          </cell>
          <cell r="C1713">
            <v>0</v>
          </cell>
          <cell r="E1713" t="str">
            <v>Póliza -101-</v>
          </cell>
        </row>
        <row r="1714">
          <cell r="A1714" t="str">
            <v>1201-0039</v>
          </cell>
          <cell r="B1714" t="str">
            <v>DEVOLUCION IMP. SOBRE AUTOMOVILES NUEVOS</v>
          </cell>
          <cell r="C1714">
            <v>0</v>
          </cell>
          <cell r="E1714" t="str">
            <v>Póliza -101-</v>
          </cell>
        </row>
        <row r="1715">
          <cell r="A1715" t="str">
            <v>1201-0040</v>
          </cell>
          <cell r="B1715" t="str">
            <v>ACT.E INT'S.POR DEV.IMP.S/AUTOMOV.NVOS.</v>
          </cell>
          <cell r="C1715">
            <v>0</v>
          </cell>
          <cell r="E1715" t="str">
            <v>Póliza -101-</v>
          </cell>
        </row>
        <row r="1716">
          <cell r="A1716" t="str">
            <v>1201-0041</v>
          </cell>
          <cell r="B1716" t="str">
            <v>IMPUESTO S/TENENCIA O USO DE VEHICULOS</v>
          </cell>
          <cell r="C1716">
            <v>16534962.109999999</v>
          </cell>
          <cell r="E1716" t="str">
            <v>Póliza -101-</v>
          </cell>
        </row>
        <row r="1717">
          <cell r="A1717" t="str">
            <v>1201-0042</v>
          </cell>
          <cell r="B1717" t="str">
            <v>IMPUESTO S/TENENCIA, MOTOCICLETAS</v>
          </cell>
          <cell r="C1717">
            <v>44765</v>
          </cell>
          <cell r="E1717" t="str">
            <v>Póliza -101-</v>
          </cell>
        </row>
        <row r="1718">
          <cell r="A1718" t="str">
            <v>1201-0043</v>
          </cell>
          <cell r="B1718" t="str">
            <v>RECARGOS Y ACT DE IMP S/TENENCIA DE VEH</v>
          </cell>
          <cell r="C1718">
            <v>110024.83</v>
          </cell>
          <cell r="E1718" t="str">
            <v>Póliza -101-</v>
          </cell>
        </row>
        <row r="1719">
          <cell r="A1719" t="str">
            <v>1201-0044</v>
          </cell>
          <cell r="B1719" t="str">
            <v>RECARGOS Y ACT DE IMP S/TEN DE MOTOS</v>
          </cell>
          <cell r="C1719">
            <v>2321</v>
          </cell>
          <cell r="E1719" t="str">
            <v>Póliza -101-</v>
          </cell>
        </row>
        <row r="1720">
          <cell r="A1720" t="str">
            <v>1201-0045</v>
          </cell>
          <cell r="B1720" t="str">
            <v>DEVOLUCION IMPUESTOS SOBRE TENENCIA</v>
          </cell>
          <cell r="C1720">
            <v>0</v>
          </cell>
          <cell r="E1720" t="str">
            <v>Póliza -101-</v>
          </cell>
        </row>
        <row r="1721">
          <cell r="A1721" t="str">
            <v>1201-0046</v>
          </cell>
          <cell r="B1721" t="str">
            <v>ACT.E INTS.POR DEV.IMP.S/TENENCIA</v>
          </cell>
          <cell r="C1721">
            <v>0</v>
          </cell>
          <cell r="E1721" t="str">
            <v>Póliza -101-</v>
          </cell>
        </row>
        <row r="1722">
          <cell r="A1722" t="str">
            <v>1201-0047</v>
          </cell>
          <cell r="B1722" t="str">
            <v>ACREDITAMENTO DEL IMP.S/TENENCIA AR.15-D</v>
          </cell>
          <cell r="C1722">
            <v>0</v>
          </cell>
          <cell r="E1722" t="str">
            <v>Póliza -101-</v>
          </cell>
        </row>
        <row r="1723">
          <cell r="A1723" t="str">
            <v>1201-0048</v>
          </cell>
          <cell r="B1723" t="str">
            <v>GASTOS DE EJECUCION ISAN</v>
          </cell>
          <cell r="C1723">
            <v>0</v>
          </cell>
          <cell r="E1723" t="str">
            <v>Póliza -101-</v>
          </cell>
        </row>
        <row r="1724">
          <cell r="A1724" t="str">
            <v>1201-0049</v>
          </cell>
          <cell r="B1724" t="str">
            <v>GASTOS DE EJECUCION IMP. SOBRE TENENCIA</v>
          </cell>
          <cell r="C1724">
            <v>26</v>
          </cell>
          <cell r="E1724" t="str">
            <v>Póliza -101-</v>
          </cell>
        </row>
        <row r="1725">
          <cell r="A1725" t="str">
            <v>1201-0050</v>
          </cell>
          <cell r="B1725" t="str">
            <v>MULTAS IMP S/TENENCIA CTRL.DE OBLIG 100%</v>
          </cell>
          <cell r="C1725">
            <v>1827</v>
          </cell>
          <cell r="E1725" t="str">
            <v>Póliza -101-</v>
          </cell>
        </row>
        <row r="1726">
          <cell r="A1726" t="str">
            <v>1201-0051</v>
          </cell>
          <cell r="B1726" t="str">
            <v>HONORARIOS EJEC.POR CONTROL VEHICULAR</v>
          </cell>
          <cell r="C1726">
            <v>90</v>
          </cell>
          <cell r="E1726" t="str">
            <v>Póliza -101-</v>
          </cell>
        </row>
        <row r="1727">
          <cell r="A1727" t="str">
            <v>1201-0052</v>
          </cell>
          <cell r="B1727" t="str">
            <v>HONORARIOS EJEC. ISAN</v>
          </cell>
          <cell r="C1727">
            <v>0</v>
          </cell>
          <cell r="E1727" t="str">
            <v>Póliza -101-</v>
          </cell>
        </row>
        <row r="1728">
          <cell r="A1728" t="str">
            <v>1201-0053</v>
          </cell>
          <cell r="B1728" t="str">
            <v>90% INFRACC. TRANSITO AREA METROPOLITANA</v>
          </cell>
          <cell r="C1728">
            <v>919617.84</v>
          </cell>
          <cell r="E1728" t="str">
            <v>Póliza -101-</v>
          </cell>
        </row>
        <row r="1729">
          <cell r="A1729" t="str">
            <v>4101-0001</v>
          </cell>
          <cell r="B1729" t="str">
            <v>DERECHOS DE CONTROL VEHICULAR PTE. AÑO</v>
          </cell>
          <cell r="D1729">
            <v>7354579</v>
          </cell>
          <cell r="E1729" t="str">
            <v>Póliza -101-</v>
          </cell>
        </row>
        <row r="1730">
          <cell r="A1730" t="str">
            <v>4101-0002</v>
          </cell>
          <cell r="B1730" t="str">
            <v>DERECHOS DE CONTROL VEHICULAR REZAGOS</v>
          </cell>
          <cell r="D1730">
            <v>268972.64</v>
          </cell>
          <cell r="E1730" t="str">
            <v>Póliza -101-</v>
          </cell>
        </row>
        <row r="1731">
          <cell r="A1731" t="str">
            <v>4101-0003</v>
          </cell>
          <cell r="B1731" t="str">
            <v>DEV. CONTROL VEHICULAR</v>
          </cell>
          <cell r="D1731">
            <v>0</v>
          </cell>
          <cell r="E1731" t="str">
            <v>Póliza -101-</v>
          </cell>
        </row>
        <row r="1732">
          <cell r="A1732" t="str">
            <v>4101-0004</v>
          </cell>
          <cell r="B1732" t="str">
            <v>SUBSIDIO 10% Y 5%</v>
          </cell>
          <cell r="C1732">
            <v>339204</v>
          </cell>
          <cell r="E1732" t="str">
            <v>Póliza -101-</v>
          </cell>
        </row>
        <row r="1733">
          <cell r="A1733" t="str">
            <v>4101-0005</v>
          </cell>
          <cell r="B1733" t="str">
            <v>SUBSIDIO ANTIGÜEDAD 5 AÑOS</v>
          </cell>
          <cell r="C1733">
            <v>1136837</v>
          </cell>
          <cell r="E1733" t="str">
            <v>Póliza -101-</v>
          </cell>
        </row>
        <row r="1734">
          <cell r="A1734" t="str">
            <v>4101-0006</v>
          </cell>
          <cell r="B1734" t="str">
            <v>SUBSIDIO ANTIGÜEDAD 10 AÑOS</v>
          </cell>
          <cell r="C1734">
            <v>238832</v>
          </cell>
          <cell r="E1734" t="str">
            <v>Póliza -101-</v>
          </cell>
        </row>
        <row r="1735">
          <cell r="A1735" t="str">
            <v>4101-0007</v>
          </cell>
          <cell r="B1735" t="str">
            <v>SUBSIDIO DERECHOS CONTROL VEHICULAR</v>
          </cell>
          <cell r="D1735">
            <v>0</v>
          </cell>
          <cell r="E1735" t="str">
            <v>Póliza -101-</v>
          </cell>
        </row>
        <row r="1736">
          <cell r="A1736" t="str">
            <v>4101-0008</v>
          </cell>
          <cell r="B1736" t="str">
            <v>SUB MAT.DE CONT.VEH.A PERS.MAYORES 65 AÑOS</v>
          </cell>
          <cell r="C1736">
            <v>326</v>
          </cell>
          <cell r="E1736" t="str">
            <v>Póliza -101-</v>
          </cell>
        </row>
        <row r="1737">
          <cell r="A1737" t="str">
            <v>4101-0009</v>
          </cell>
          <cell r="B1737" t="str">
            <v>EXP.DE CERTIFICADOS DE CONTROL VEHICULAR</v>
          </cell>
          <cell r="D1737">
            <v>6768</v>
          </cell>
          <cell r="E1737" t="str">
            <v>Póliza -101-</v>
          </cell>
        </row>
        <row r="1738">
          <cell r="A1738" t="str">
            <v>4101-0010</v>
          </cell>
          <cell r="B1738" t="str">
            <v>EXP.DE CERT.DE CTRL.VEH.OTROS ESTADOS</v>
          </cell>
          <cell r="D1738">
            <v>4347</v>
          </cell>
          <cell r="E1738" t="str">
            <v>Póliza -101-</v>
          </cell>
        </row>
        <row r="1739">
          <cell r="A1739" t="str">
            <v>4101-0011</v>
          </cell>
          <cell r="B1739" t="str">
            <v>EXP.DE CERT.DE DOC.DE CTRL.VEHICULAR</v>
          </cell>
          <cell r="D1739">
            <v>282</v>
          </cell>
          <cell r="E1739" t="str">
            <v>Póliza -101-</v>
          </cell>
        </row>
        <row r="1740">
          <cell r="A1740" t="str">
            <v>4101-0012</v>
          </cell>
          <cell r="B1740" t="str">
            <v>PLACAS DE CIRCULACION VEHICULAR</v>
          </cell>
          <cell r="D1740">
            <v>322796</v>
          </cell>
          <cell r="E1740" t="str">
            <v>Póliza -101-</v>
          </cell>
        </row>
        <row r="1741">
          <cell r="A1741" t="str">
            <v>4101-0013</v>
          </cell>
          <cell r="B1741" t="str">
            <v>LICENCIAS DE MANEJAR</v>
          </cell>
          <cell r="D1741">
            <v>341728</v>
          </cell>
          <cell r="E1741" t="str">
            <v>Póliza -101-</v>
          </cell>
        </row>
        <row r="1742">
          <cell r="A1742" t="str">
            <v>4101-0014</v>
          </cell>
          <cell r="B1742" t="str">
            <v>EXP.DE CERT.DE LICENCIAS DE CONDUCIR</v>
          </cell>
          <cell r="D1742">
            <v>0</v>
          </cell>
          <cell r="E1742" t="str">
            <v>Póliza -101-</v>
          </cell>
        </row>
        <row r="1743">
          <cell r="A1743" t="str">
            <v>4101-0015</v>
          </cell>
          <cell r="B1743" t="str">
            <v>DUPLICADOS DE LICENCIAS</v>
          </cell>
          <cell r="D1743">
            <v>5428</v>
          </cell>
          <cell r="E1743" t="str">
            <v>Póliza -101-</v>
          </cell>
        </row>
        <row r="1744">
          <cell r="A1744" t="str">
            <v>4101-0016</v>
          </cell>
          <cell r="B1744" t="str">
            <v>DUPLICADOS DE TARJETAS DE CIRCULACION</v>
          </cell>
          <cell r="D1744">
            <v>4794</v>
          </cell>
          <cell r="E1744" t="str">
            <v>Póliza -101-</v>
          </cell>
        </row>
        <row r="1745">
          <cell r="A1745" t="str">
            <v>4101-0017</v>
          </cell>
          <cell r="B1745" t="str">
            <v>BAJAS DE VEHICULOS DE MOTOR</v>
          </cell>
          <cell r="D1745">
            <v>23970</v>
          </cell>
          <cell r="E1745" t="str">
            <v>Póliza -101-</v>
          </cell>
        </row>
        <row r="1746">
          <cell r="A1746" t="str">
            <v>4101-0018</v>
          </cell>
          <cell r="B1746" t="str">
            <v>SUBSIDIO LAMINAS CONTROL VEHICULAR</v>
          </cell>
          <cell r="D1746">
            <v>0</v>
          </cell>
          <cell r="E1746" t="str">
            <v>Póliza -101-</v>
          </cell>
        </row>
        <row r="1747">
          <cell r="A1747" t="str">
            <v>4101-0019</v>
          </cell>
          <cell r="B1747" t="str">
            <v>SUBSIDIOS LICENCIAS DE MANEJO</v>
          </cell>
          <cell r="D1747">
            <v>0</v>
          </cell>
          <cell r="E1747" t="str">
            <v>Póliza -101-</v>
          </cell>
        </row>
        <row r="1748">
          <cell r="A1748" t="str">
            <v>4101-0020</v>
          </cell>
          <cell r="B1748" t="str">
            <v>MULTAS DE CONTROL VEHICULAR</v>
          </cell>
          <cell r="D1748">
            <v>0</v>
          </cell>
          <cell r="E1748" t="str">
            <v>Póliza -101-</v>
          </cell>
        </row>
        <row r="1749">
          <cell r="A1749" t="str">
            <v>4101-0021</v>
          </cell>
          <cell r="B1749" t="str">
            <v>INTERESES POR CONVENIO CONTROL VEHICULAR</v>
          </cell>
          <cell r="D1749">
            <v>9101.91</v>
          </cell>
          <cell r="E1749" t="str">
            <v>Póliza -101-</v>
          </cell>
        </row>
        <row r="1750">
          <cell r="A1750" t="str">
            <v>4101-0022</v>
          </cell>
          <cell r="B1750" t="str">
            <v>SANCIONES POR CANJE DE PLACAS EXTEMP.</v>
          </cell>
          <cell r="D1750">
            <v>17175</v>
          </cell>
          <cell r="E1750" t="str">
            <v>Póliza -101-</v>
          </cell>
        </row>
        <row r="1751">
          <cell r="A1751" t="str">
            <v>4101-0023</v>
          </cell>
          <cell r="B1751" t="str">
            <v>SAN.DE DER.DE CONTROL VEH.PTE.AÑO</v>
          </cell>
          <cell r="D1751">
            <v>0</v>
          </cell>
          <cell r="E1751" t="str">
            <v>Póliza -101-</v>
          </cell>
        </row>
        <row r="1752">
          <cell r="A1752" t="str">
            <v>4101-0024</v>
          </cell>
          <cell r="B1752" t="str">
            <v>SAN.DE DER.CONTROL VEH. REZAGO</v>
          </cell>
          <cell r="D1752">
            <v>63290.25</v>
          </cell>
          <cell r="E1752" t="str">
            <v>Póliza -101-</v>
          </cell>
        </row>
        <row r="1753">
          <cell r="A1753" t="str">
            <v>4101-0025</v>
          </cell>
          <cell r="B1753" t="str">
            <v>10% INFRACC.DE TRANSITO AREA MET.</v>
          </cell>
          <cell r="D1753">
            <v>102172.67</v>
          </cell>
          <cell r="E1753" t="str">
            <v>Póliza -101-</v>
          </cell>
        </row>
        <row r="1754">
          <cell r="A1754" t="str">
            <v>2102-1001</v>
          </cell>
          <cell r="B1754" t="str">
            <v>IMP.SOBRE TRANS.DE PROP.DE VEH.AUT.USADO</v>
          </cell>
          <cell r="D1754">
            <v>783399.55</v>
          </cell>
          <cell r="E1754" t="str">
            <v>Póliza -101-</v>
          </cell>
        </row>
        <row r="1755">
          <cell r="A1755" t="str">
            <v>2102-1002</v>
          </cell>
          <cell r="B1755" t="str">
            <v>IMP.DE TRANSM.POR REQUERIMIENTO</v>
          </cell>
          <cell r="D1755">
            <v>0</v>
          </cell>
          <cell r="E1755" t="str">
            <v>Póliza -101-</v>
          </cell>
        </row>
        <row r="1756">
          <cell r="A1756" t="str">
            <v>2102-1003</v>
          </cell>
          <cell r="B1756" t="str">
            <v>ACT.E INTS.POR DEV.IMP.S/TRANS.VEH.USADO</v>
          </cell>
          <cell r="D1756">
            <v>0</v>
          </cell>
          <cell r="E1756" t="str">
            <v>Póliza -101-</v>
          </cell>
        </row>
        <row r="1757">
          <cell r="A1757" t="str">
            <v>2102-1004</v>
          </cell>
          <cell r="B1757" t="str">
            <v>DEV.IMP.S/TRANS.PROP.VEH.USADOS</v>
          </cell>
          <cell r="D1757">
            <v>0</v>
          </cell>
          <cell r="E1757" t="str">
            <v>Póliza -101-</v>
          </cell>
        </row>
        <row r="1758">
          <cell r="A1758" t="str">
            <v>2102-1005</v>
          </cell>
          <cell r="B1758" t="str">
            <v>MULTA IMP. P/LA AGENCIA EST.DE TRANSP.</v>
          </cell>
          <cell r="D1758">
            <v>30119</v>
          </cell>
          <cell r="E1758" t="str">
            <v>Póliza -101-</v>
          </cell>
        </row>
        <row r="1759">
          <cell r="A1759" t="str">
            <v>2102-1006</v>
          </cell>
          <cell r="B1759" t="str">
            <v>MULTAS DEL IMP.DE TRANSMISION</v>
          </cell>
          <cell r="D1759">
            <v>0</v>
          </cell>
          <cell r="E1759" t="str">
            <v>Póliza -101-</v>
          </cell>
        </row>
        <row r="1760">
          <cell r="A1760" t="str">
            <v>2102-1007</v>
          </cell>
          <cell r="B1760" t="str">
            <v>RECARGOS DE IMP.DE TRANSMISION</v>
          </cell>
          <cell r="D1760">
            <v>0</v>
          </cell>
          <cell r="E1760" t="str">
            <v>Póliza -101-</v>
          </cell>
        </row>
        <row r="1761">
          <cell r="A1761" t="str">
            <v>2102-1008</v>
          </cell>
          <cell r="B1761" t="str">
            <v>GASTOS DE EJEC.TRANS.VEH.MOTOR</v>
          </cell>
          <cell r="D1761">
            <v>0</v>
          </cell>
          <cell r="E1761" t="str">
            <v>Póliza -101-</v>
          </cell>
        </row>
        <row r="1762">
          <cell r="A1762" t="str">
            <v>2102-1009</v>
          </cell>
          <cell r="B1762" t="str">
            <v>INCENTIVOS POR ISAN</v>
          </cell>
          <cell r="D1762">
            <v>0</v>
          </cell>
          <cell r="E1762" t="str">
            <v>Póliza -101-</v>
          </cell>
        </row>
        <row r="1763">
          <cell r="A1763" t="str">
            <v>2102-1010</v>
          </cell>
          <cell r="B1763" t="str">
            <v>RECARGOS DE I.S.A.N.</v>
          </cell>
          <cell r="D1763">
            <v>0</v>
          </cell>
          <cell r="E1763" t="str">
            <v>Póliza -101-</v>
          </cell>
        </row>
        <row r="1764">
          <cell r="A1764" t="str">
            <v>2102-1011</v>
          </cell>
          <cell r="B1764" t="str">
            <v>SANCIONES ISAN</v>
          </cell>
          <cell r="D1764">
            <v>0</v>
          </cell>
          <cell r="E1764" t="str">
            <v>Póliza -101-</v>
          </cell>
        </row>
        <row r="1765">
          <cell r="A1765" t="str">
            <v>2102-1012</v>
          </cell>
          <cell r="B1765" t="str">
            <v>I.S.A.N. PAGOS PROVISIONALES</v>
          </cell>
          <cell r="D1765">
            <v>0</v>
          </cell>
          <cell r="E1765" t="str">
            <v>Póliza -101-</v>
          </cell>
        </row>
        <row r="1766">
          <cell r="A1766" t="str">
            <v>2102-1013</v>
          </cell>
          <cell r="B1766" t="str">
            <v>ACTUALIZACION DE I.S.A.N.</v>
          </cell>
          <cell r="D1766">
            <v>0</v>
          </cell>
          <cell r="E1766" t="str">
            <v>Póliza -101-</v>
          </cell>
        </row>
        <row r="1767">
          <cell r="A1767" t="str">
            <v>2102-1014</v>
          </cell>
          <cell r="B1767" t="str">
            <v>DEVOLUCION IMP. SOBRE AUTOMOVILES NUEVOS</v>
          </cell>
          <cell r="D1767">
            <v>0</v>
          </cell>
          <cell r="E1767" t="str">
            <v>Póliza -101-</v>
          </cell>
        </row>
        <row r="1768">
          <cell r="A1768" t="str">
            <v>2102-1015</v>
          </cell>
          <cell r="B1768" t="str">
            <v>ACT.E INT'S.POR DEV.IMP.S/AUTOMOV.NVOS.</v>
          </cell>
          <cell r="D1768">
            <v>0</v>
          </cell>
          <cell r="E1768" t="str">
            <v>Póliza -101-</v>
          </cell>
        </row>
        <row r="1769">
          <cell r="A1769" t="str">
            <v>2102-1016</v>
          </cell>
          <cell r="B1769" t="str">
            <v>IMPUESTO S/TENENCIA O USO DE VEHICULOS</v>
          </cell>
          <cell r="D1769">
            <v>16534962.109999999</v>
          </cell>
          <cell r="E1769" t="str">
            <v>Póliza -101-</v>
          </cell>
        </row>
        <row r="1770">
          <cell r="A1770" t="str">
            <v>2102-1017</v>
          </cell>
          <cell r="B1770" t="str">
            <v>IMPUESTO S/TENENCIA, MOTOCICLETAS</v>
          </cell>
          <cell r="D1770">
            <v>44765</v>
          </cell>
          <cell r="E1770" t="str">
            <v>Póliza -101-</v>
          </cell>
        </row>
        <row r="1771">
          <cell r="A1771" t="str">
            <v>2102-1018</v>
          </cell>
          <cell r="B1771" t="str">
            <v>RECARGOS Y ACT DE IMP S/TENENCIA DE VEH</v>
          </cell>
          <cell r="D1771">
            <v>110024.83</v>
          </cell>
          <cell r="E1771" t="str">
            <v>Póliza -101-</v>
          </cell>
        </row>
        <row r="1772">
          <cell r="A1772" t="str">
            <v>2102-1019</v>
          </cell>
          <cell r="B1772" t="str">
            <v>RECARGOS Y ACT DE IMP S/TEN DE MOTOS</v>
          </cell>
          <cell r="D1772">
            <v>2321</v>
          </cell>
          <cell r="E1772" t="str">
            <v>Póliza -101-</v>
          </cell>
        </row>
        <row r="1773">
          <cell r="A1773" t="str">
            <v>2102-1020</v>
          </cell>
          <cell r="B1773" t="str">
            <v>DEVOLUCION IMPUESTOS SOBRE TENENCIA</v>
          </cell>
          <cell r="D1773">
            <v>0</v>
          </cell>
          <cell r="E1773" t="str">
            <v>Póliza -101-</v>
          </cell>
        </row>
        <row r="1774">
          <cell r="A1774" t="str">
            <v>2102-1021</v>
          </cell>
          <cell r="B1774" t="str">
            <v>ACT.E INTS.POR DEV.IMP.S/TENENCIA</v>
          </cell>
          <cell r="D1774">
            <v>0</v>
          </cell>
          <cell r="E1774" t="str">
            <v>Póliza -101-</v>
          </cell>
        </row>
        <row r="1775">
          <cell r="A1775" t="str">
            <v>2102-1022</v>
          </cell>
          <cell r="B1775" t="str">
            <v>ACREDITAMENTO DEL IMP.S/TENENCIA AR.15-D</v>
          </cell>
          <cell r="D1775">
            <v>0</v>
          </cell>
          <cell r="E1775" t="str">
            <v>Póliza -101-</v>
          </cell>
        </row>
        <row r="1776">
          <cell r="A1776" t="str">
            <v>2102-1023</v>
          </cell>
          <cell r="B1776" t="str">
            <v>GASTOS DE EJECUCION ISAN</v>
          </cell>
          <cell r="D1776">
            <v>0</v>
          </cell>
          <cell r="E1776" t="str">
            <v>Póliza -101-</v>
          </cell>
        </row>
        <row r="1777">
          <cell r="A1777" t="str">
            <v>2102-1024</v>
          </cell>
          <cell r="B1777" t="str">
            <v>GASTOS DE EJECUCION IMP. SOBRE TENENCIA</v>
          </cell>
          <cell r="D1777">
            <v>26</v>
          </cell>
          <cell r="E1777" t="str">
            <v>Póliza -101-</v>
          </cell>
        </row>
        <row r="1778">
          <cell r="A1778" t="str">
            <v>2102-1025</v>
          </cell>
          <cell r="B1778" t="str">
            <v>MULTAS IMP S/TENENCIA CTRL.DE OBLIG 100%</v>
          </cell>
          <cell r="D1778">
            <v>1827</v>
          </cell>
          <cell r="E1778" t="str">
            <v>Póliza -101-</v>
          </cell>
        </row>
        <row r="1779">
          <cell r="A1779" t="str">
            <v>2102-1026</v>
          </cell>
          <cell r="B1779" t="str">
            <v>HONORARIOS EJEC.POR CONTROL VEHICULAR</v>
          </cell>
          <cell r="D1779">
            <v>90</v>
          </cell>
          <cell r="E1779" t="str">
            <v>Póliza -101-</v>
          </cell>
        </row>
        <row r="1780">
          <cell r="A1780" t="str">
            <v>2102-1027</v>
          </cell>
          <cell r="B1780" t="str">
            <v>HONORARIOS EJEC. ISAN</v>
          </cell>
          <cell r="D1780">
            <v>0</v>
          </cell>
          <cell r="E1780" t="str">
            <v>Póliza -101-</v>
          </cell>
        </row>
        <row r="1781">
          <cell r="A1781" t="str">
            <v>2102-1028</v>
          </cell>
          <cell r="B1781" t="str">
            <v>90% INFRACC. TRANSITO AREA METROPOLITANA</v>
          </cell>
          <cell r="D1781">
            <v>919617.84</v>
          </cell>
          <cell r="E1781" t="str">
            <v>Póliza -101-</v>
          </cell>
        </row>
        <row r="1783">
          <cell r="C1783">
            <v>28667755.800000001</v>
          </cell>
          <cell r="D1783">
            <v>28667755.800000001</v>
          </cell>
        </row>
        <row r="1785">
          <cell r="A1785" t="str">
            <v>REGISTRO DE LOS INGRESOS DEL DIA</v>
          </cell>
        </row>
        <row r="1786">
          <cell r="D1786" t="str">
            <v>Póliza -101-</v>
          </cell>
        </row>
        <row r="1789">
          <cell r="B1789" t="str">
            <v>Gobierno del Estado de Nuevo León</v>
          </cell>
        </row>
        <row r="1790">
          <cell r="B1790" t="str">
            <v>Secretaría de Finanzas y Tesorería General del Estado</v>
          </cell>
        </row>
        <row r="1791">
          <cell r="B1791" t="str">
            <v>Subsecretaría de Egresos</v>
          </cell>
        </row>
        <row r="1792">
          <cell r="B1792" t="str">
            <v>Dirección de Contabilidad y Cuenta Pública</v>
          </cell>
        </row>
        <row r="1793">
          <cell r="B1793" t="str">
            <v>Instituto de Control Vehicular</v>
          </cell>
        </row>
        <row r="1794">
          <cell r="B1794" t="str">
            <v>Recaudaciòn Diaria 15 Febrero 2006</v>
          </cell>
        </row>
        <row r="1795">
          <cell r="A1795" t="str">
            <v xml:space="preserve">Numero </v>
          </cell>
          <cell r="B1795" t="str">
            <v>Concepto</v>
          </cell>
          <cell r="C1795" t="str">
            <v>Recaudación Daria</v>
          </cell>
        </row>
        <row r="1796">
          <cell r="A1796" t="str">
            <v>de Cuenta</v>
          </cell>
          <cell r="C1796" t="str">
            <v>Cargo</v>
          </cell>
          <cell r="D1796" t="str">
            <v>Crédito</v>
          </cell>
        </row>
        <row r="1798">
          <cell r="A1798" t="str">
            <v>2102-1001</v>
          </cell>
          <cell r="B1798" t="str">
            <v>IMP.SOBRE TRANS.DE PROP.DE VEH.AUT.USADO</v>
          </cell>
          <cell r="C1798">
            <v>783399.55</v>
          </cell>
          <cell r="E1798" t="str">
            <v>Póliza -102-</v>
          </cell>
        </row>
        <row r="1799">
          <cell r="A1799" t="str">
            <v>2102-1002</v>
          </cell>
          <cell r="B1799" t="str">
            <v>IMP.DE TRANSM.POR REQUERIMIENTO</v>
          </cell>
          <cell r="C1799">
            <v>0</v>
          </cell>
          <cell r="E1799" t="str">
            <v>Póliza -102-</v>
          </cell>
        </row>
        <row r="1800">
          <cell r="A1800" t="str">
            <v>2102-1003</v>
          </cell>
          <cell r="B1800" t="str">
            <v>ACT.E INTS.POR DEV.IMP.S/TRANS.VEH.USADO</v>
          </cell>
          <cell r="C1800">
            <v>0</v>
          </cell>
          <cell r="E1800" t="str">
            <v>Póliza -102-</v>
          </cell>
        </row>
        <row r="1801">
          <cell r="A1801" t="str">
            <v>2102-1004</v>
          </cell>
          <cell r="B1801" t="str">
            <v>DEV.IMP.S/TRANS.PROP.VEH.USADOS</v>
          </cell>
          <cell r="C1801">
            <v>0</v>
          </cell>
          <cell r="E1801" t="str">
            <v>Póliza -102-</v>
          </cell>
        </row>
        <row r="1802">
          <cell r="A1802" t="str">
            <v>2102-1005</v>
          </cell>
          <cell r="B1802" t="str">
            <v>MULTA IMP. P/LA AGENCIA EST.DE TRANSP.</v>
          </cell>
          <cell r="C1802">
            <v>30119</v>
          </cell>
          <cell r="E1802" t="str">
            <v>Póliza -102-</v>
          </cell>
        </row>
        <row r="1803">
          <cell r="A1803" t="str">
            <v>2102-1006</v>
          </cell>
          <cell r="B1803" t="str">
            <v>MULTAS DEL IMP.DE TRANSMISION</v>
          </cell>
          <cell r="C1803">
            <v>0</v>
          </cell>
          <cell r="E1803" t="str">
            <v>Póliza -102-</v>
          </cell>
        </row>
        <row r="1804">
          <cell r="A1804" t="str">
            <v>2102-1007</v>
          </cell>
          <cell r="B1804" t="str">
            <v>RECARGOS DE IMP.DE TRANSMISION</v>
          </cell>
          <cell r="C1804">
            <v>0</v>
          </cell>
          <cell r="E1804" t="str">
            <v>Póliza -102-</v>
          </cell>
        </row>
        <row r="1805">
          <cell r="A1805" t="str">
            <v>2102-1008</v>
          </cell>
          <cell r="B1805" t="str">
            <v>GASTOS DE EJEC.TRANS.VEH.MOTOR</v>
          </cell>
          <cell r="C1805">
            <v>0</v>
          </cell>
          <cell r="E1805" t="str">
            <v>Póliza -102-</v>
          </cell>
        </row>
        <row r="1806">
          <cell r="A1806" t="str">
            <v>2102-1009</v>
          </cell>
          <cell r="B1806" t="str">
            <v>INCENTIVOS POR ISAN</v>
          </cell>
          <cell r="C1806">
            <v>0</v>
          </cell>
          <cell r="E1806" t="str">
            <v>Póliza -102-</v>
          </cell>
        </row>
        <row r="1807">
          <cell r="A1807" t="str">
            <v>2102-1010</v>
          </cell>
          <cell r="B1807" t="str">
            <v>RECARGOS DE I.S.A.N.</v>
          </cell>
          <cell r="C1807">
            <v>0</v>
          </cell>
          <cell r="E1807" t="str">
            <v>Póliza -102-</v>
          </cell>
        </row>
        <row r="1808">
          <cell r="A1808" t="str">
            <v>2102-1011</v>
          </cell>
          <cell r="B1808" t="str">
            <v>SANCIONES ISAN</v>
          </cell>
          <cell r="C1808">
            <v>0</v>
          </cell>
          <cell r="E1808" t="str">
            <v>Póliza -102-</v>
          </cell>
        </row>
        <row r="1809">
          <cell r="A1809" t="str">
            <v>2102-1012</v>
          </cell>
          <cell r="B1809" t="str">
            <v>I.S.A.N. PAGOS PROVISIONALES</v>
          </cell>
          <cell r="C1809">
            <v>0</v>
          </cell>
          <cell r="E1809" t="str">
            <v>Póliza -102-</v>
          </cell>
        </row>
        <row r="1810">
          <cell r="A1810" t="str">
            <v>2102-1013</v>
          </cell>
          <cell r="B1810" t="str">
            <v>ACTUALIZACION DE I.S.A.N.</v>
          </cell>
          <cell r="C1810">
            <v>0</v>
          </cell>
          <cell r="E1810" t="str">
            <v>Póliza -102-</v>
          </cell>
        </row>
        <row r="1811">
          <cell r="A1811" t="str">
            <v>2102-1014</v>
          </cell>
          <cell r="B1811" t="str">
            <v>DEVOLUCION IMP. SOBRE AUTOMOVILES NUEVOS</v>
          </cell>
          <cell r="C1811">
            <v>0</v>
          </cell>
          <cell r="E1811" t="str">
            <v>Póliza -102-</v>
          </cell>
        </row>
        <row r="1812">
          <cell r="A1812" t="str">
            <v>2102-1015</v>
          </cell>
          <cell r="B1812" t="str">
            <v>ACT.E INT'S.POR DEV.IMP.S/AUTOMOV.NVOS.</v>
          </cell>
          <cell r="C1812">
            <v>0</v>
          </cell>
          <cell r="E1812" t="str">
            <v>Póliza -102-</v>
          </cell>
        </row>
        <row r="1813">
          <cell r="A1813" t="str">
            <v>2102-1016</v>
          </cell>
          <cell r="B1813" t="str">
            <v>IMPUESTO S/TENENCIA O USO DE VEHICULOS</v>
          </cell>
          <cell r="C1813">
            <v>16534962.109999999</v>
          </cell>
          <cell r="E1813" t="str">
            <v>Póliza -102-</v>
          </cell>
        </row>
        <row r="1814">
          <cell r="A1814" t="str">
            <v>2102-1017</v>
          </cell>
          <cell r="B1814" t="str">
            <v>IMPUESTO S/TENENCIA, MOTOCICLETAS</v>
          </cell>
          <cell r="C1814">
            <v>44765</v>
          </cell>
          <cell r="E1814" t="str">
            <v>Póliza -102-</v>
          </cell>
        </row>
        <row r="1815">
          <cell r="A1815" t="str">
            <v>2102-1018</v>
          </cell>
          <cell r="B1815" t="str">
            <v>RECARGOS Y ACT DE IMP S/TENENCIA DE VEH</v>
          </cell>
          <cell r="C1815">
            <v>110024.83</v>
          </cell>
          <cell r="E1815" t="str">
            <v>Póliza -102-</v>
          </cell>
        </row>
        <row r="1816">
          <cell r="A1816" t="str">
            <v>2102-1019</v>
          </cell>
          <cell r="B1816" t="str">
            <v>RECARGOS Y ACT DE IMP S/TEN DE MOTOS</v>
          </cell>
          <cell r="C1816">
            <v>2321</v>
          </cell>
          <cell r="E1816" t="str">
            <v>Póliza -102-</v>
          </cell>
        </row>
        <row r="1817">
          <cell r="A1817" t="str">
            <v>2102-1020</v>
          </cell>
          <cell r="B1817" t="str">
            <v>DEVOLUCION IMPUESTOS SOBRE TENENCIA</v>
          </cell>
          <cell r="C1817">
            <v>0</v>
          </cell>
          <cell r="E1817" t="str">
            <v>Póliza -102-</v>
          </cell>
        </row>
        <row r="1818">
          <cell r="A1818" t="str">
            <v>2102-1021</v>
          </cell>
          <cell r="B1818" t="str">
            <v>ACT.E INTS.POR DEV.IMP.S/TENENCIA</v>
          </cell>
          <cell r="C1818">
            <v>0</v>
          </cell>
          <cell r="E1818" t="str">
            <v>Póliza -102-</v>
          </cell>
        </row>
        <row r="1819">
          <cell r="A1819" t="str">
            <v>2102-1022</v>
          </cell>
          <cell r="B1819" t="str">
            <v>ACREDITAMENTO DEL IMP.S/TENENCIA AR.15-D</v>
          </cell>
          <cell r="C1819">
            <v>0</v>
          </cell>
          <cell r="E1819" t="str">
            <v>Póliza -102-</v>
          </cell>
        </row>
        <row r="1820">
          <cell r="A1820" t="str">
            <v>2102-1023</v>
          </cell>
          <cell r="B1820" t="str">
            <v>GASTOS DE EJECUCION ISAN</v>
          </cell>
          <cell r="C1820">
            <v>0</v>
          </cell>
          <cell r="E1820" t="str">
            <v>Póliza -102-</v>
          </cell>
        </row>
        <row r="1821">
          <cell r="A1821" t="str">
            <v>2102-1024</v>
          </cell>
          <cell r="B1821" t="str">
            <v>GASTOS DE EJECUCION IMP. SOBRE TENENCIA</v>
          </cell>
          <cell r="C1821">
            <v>26</v>
          </cell>
          <cell r="E1821" t="str">
            <v>Póliza -102-</v>
          </cell>
        </row>
        <row r="1822">
          <cell r="A1822" t="str">
            <v>2102-1025</v>
          </cell>
          <cell r="B1822" t="str">
            <v>MULTAS IMP S/TENENCIA CTRL.DE OBLIG 100%</v>
          </cell>
          <cell r="C1822">
            <v>1827</v>
          </cell>
          <cell r="E1822" t="str">
            <v>Póliza -102-</v>
          </cell>
        </row>
        <row r="1823">
          <cell r="A1823" t="str">
            <v>2102-1026</v>
          </cell>
          <cell r="B1823" t="str">
            <v>HONORARIOS EJEC.POR CONTROL VEHICULAR</v>
          </cell>
          <cell r="C1823">
            <v>90</v>
          </cell>
          <cell r="E1823" t="str">
            <v>Póliza -102-</v>
          </cell>
        </row>
        <row r="1824">
          <cell r="A1824" t="str">
            <v>2102-1027</v>
          </cell>
          <cell r="B1824" t="str">
            <v>HONORARIOS EJEC. ISAN</v>
          </cell>
          <cell r="C1824">
            <v>0</v>
          </cell>
          <cell r="E1824" t="str">
            <v>Póliza -102-</v>
          </cell>
        </row>
        <row r="1825">
          <cell r="A1825" t="str">
            <v>2102-1028</v>
          </cell>
          <cell r="B1825" t="str">
            <v>90% INFRACC. TRANSITO AREA METROPOLITANA</v>
          </cell>
          <cell r="C1825">
            <v>919617.84</v>
          </cell>
          <cell r="E1825" t="str">
            <v>Póliza -102-</v>
          </cell>
        </row>
        <row r="1826">
          <cell r="A1826" t="str">
            <v>1201-0026</v>
          </cell>
          <cell r="B1826" t="str">
            <v>IMP.SOBRE TRANS.DE PROP.DE VEH.AUT.USADO</v>
          </cell>
          <cell r="D1826">
            <v>783399.55</v>
          </cell>
          <cell r="E1826" t="str">
            <v>Póliza -102-</v>
          </cell>
        </row>
        <row r="1827">
          <cell r="A1827" t="str">
            <v>1201-0027</v>
          </cell>
          <cell r="B1827" t="str">
            <v>IMP.DE TRANSM.POR REQUERIMIENTO</v>
          </cell>
          <cell r="D1827">
            <v>0</v>
          </cell>
          <cell r="E1827" t="str">
            <v>Póliza -102-</v>
          </cell>
        </row>
        <row r="1828">
          <cell r="A1828" t="str">
            <v>1201-0028</v>
          </cell>
          <cell r="B1828" t="str">
            <v>ACT.E INTS.POR DEV.IMP.S/TRANS.VEH.USADO</v>
          </cell>
          <cell r="D1828">
            <v>0</v>
          </cell>
          <cell r="E1828" t="str">
            <v>Póliza -102-</v>
          </cell>
        </row>
        <row r="1829">
          <cell r="A1829" t="str">
            <v>1201-0029</v>
          </cell>
          <cell r="B1829" t="str">
            <v>DEV.IMP.S/TRANS.PROP.VEH.USADOS</v>
          </cell>
          <cell r="D1829">
            <v>0</v>
          </cell>
          <cell r="E1829" t="str">
            <v>Póliza -102-</v>
          </cell>
        </row>
        <row r="1830">
          <cell r="A1830" t="str">
            <v>1201-0030</v>
          </cell>
          <cell r="B1830" t="str">
            <v>MULTA IMP. P/LA AGENCIA EST.DE TRANSP.</v>
          </cell>
          <cell r="D1830">
            <v>30119</v>
          </cell>
          <cell r="E1830" t="str">
            <v>Póliza -102-</v>
          </cell>
        </row>
        <row r="1831">
          <cell r="A1831" t="str">
            <v>1201-0031</v>
          </cell>
          <cell r="B1831" t="str">
            <v>MULTAS DEL IMP.DE TRANSMISION</v>
          </cell>
          <cell r="D1831">
            <v>0</v>
          </cell>
          <cell r="E1831" t="str">
            <v>Póliza -102-</v>
          </cell>
        </row>
        <row r="1832">
          <cell r="A1832" t="str">
            <v>1201-0032</v>
          </cell>
          <cell r="B1832" t="str">
            <v>RECARGOS DE IMP.DE TRANSMISION</v>
          </cell>
          <cell r="D1832">
            <v>0</v>
          </cell>
          <cell r="E1832" t="str">
            <v>Póliza -102-</v>
          </cell>
        </row>
        <row r="1833">
          <cell r="A1833" t="str">
            <v>1201-0033</v>
          </cell>
          <cell r="B1833" t="str">
            <v>GASTOS DE EJEC.TRANS.VEH.MOTOR</v>
          </cell>
          <cell r="D1833">
            <v>0</v>
          </cell>
          <cell r="E1833" t="str">
            <v>Póliza -102-</v>
          </cell>
        </row>
        <row r="1834">
          <cell r="A1834" t="str">
            <v>1201-0034</v>
          </cell>
          <cell r="B1834" t="str">
            <v>INCENTIVOS POR ISAN</v>
          </cell>
          <cell r="D1834">
            <v>0</v>
          </cell>
          <cell r="E1834" t="str">
            <v>Póliza -102-</v>
          </cell>
        </row>
        <row r="1835">
          <cell r="A1835" t="str">
            <v>1201-0035</v>
          </cell>
          <cell r="B1835" t="str">
            <v>RECARGOS DE I.S.A.N.</v>
          </cell>
          <cell r="D1835">
            <v>0</v>
          </cell>
          <cell r="E1835" t="str">
            <v>Póliza -102-</v>
          </cell>
        </row>
        <row r="1836">
          <cell r="A1836" t="str">
            <v>1201-0036</v>
          </cell>
          <cell r="B1836" t="str">
            <v>SANCIONES ISAN</v>
          </cell>
          <cell r="D1836">
            <v>0</v>
          </cell>
          <cell r="E1836" t="str">
            <v>Póliza -102-</v>
          </cell>
        </row>
        <row r="1837">
          <cell r="A1837" t="str">
            <v>1201-0037</v>
          </cell>
          <cell r="B1837" t="str">
            <v>I.S.A.N. PAGOS PROVISIONALES</v>
          </cell>
          <cell r="D1837">
            <v>0</v>
          </cell>
          <cell r="E1837" t="str">
            <v>Póliza -102-</v>
          </cell>
        </row>
        <row r="1838">
          <cell r="A1838" t="str">
            <v>1201-0038</v>
          </cell>
          <cell r="B1838" t="str">
            <v>ACTUALIZACION DE I.S.A.N.</v>
          </cell>
          <cell r="D1838">
            <v>0</v>
          </cell>
          <cell r="E1838" t="str">
            <v>Póliza -102-</v>
          </cell>
        </row>
        <row r="1839">
          <cell r="A1839" t="str">
            <v>1201-0039</v>
          </cell>
          <cell r="B1839" t="str">
            <v>DEVOLUCION IMP. SOBRE AUTOMOVILES NUEVOS</v>
          </cell>
          <cell r="D1839">
            <v>0</v>
          </cell>
          <cell r="E1839" t="str">
            <v>Póliza -102-</v>
          </cell>
        </row>
        <row r="1840">
          <cell r="A1840" t="str">
            <v>1201-0040</v>
          </cell>
          <cell r="B1840" t="str">
            <v>ACT.E INT'S.POR DEV.IMP.S/AUTOMOV.NVOS.</v>
          </cell>
          <cell r="D1840">
            <v>0</v>
          </cell>
          <cell r="E1840" t="str">
            <v>Póliza -102-</v>
          </cell>
        </row>
        <row r="1841">
          <cell r="A1841" t="str">
            <v>1201-0041</v>
          </cell>
          <cell r="B1841" t="str">
            <v>IMPUESTO S/TENENCIA O USO DE VEHICULOS</v>
          </cell>
          <cell r="D1841">
            <v>16534962.109999999</v>
          </cell>
          <cell r="E1841" t="str">
            <v>Póliza -102-</v>
          </cell>
        </row>
        <row r="1842">
          <cell r="A1842" t="str">
            <v>1201-0042</v>
          </cell>
          <cell r="B1842" t="str">
            <v>IMPUESTO S/TENENCIA, MOTOCICLETAS</v>
          </cell>
          <cell r="D1842">
            <v>44765</v>
          </cell>
          <cell r="E1842" t="str">
            <v>Póliza -102-</v>
          </cell>
        </row>
        <row r="1843">
          <cell r="A1843" t="str">
            <v>1201-0043</v>
          </cell>
          <cell r="B1843" t="str">
            <v>RECARGOS Y ACT DE IMP S/TENENCIA DE VEH</v>
          </cell>
          <cell r="D1843">
            <v>110024.83</v>
          </cell>
          <cell r="E1843" t="str">
            <v>Póliza -102-</v>
          </cell>
        </row>
        <row r="1844">
          <cell r="A1844" t="str">
            <v>1201-0044</v>
          </cell>
          <cell r="B1844" t="str">
            <v>RECARGOS Y ACT DE IMP S/TEN DE MOTOS</v>
          </cell>
          <cell r="D1844">
            <v>2321</v>
          </cell>
          <cell r="E1844" t="str">
            <v>Póliza -102-</v>
          </cell>
        </row>
        <row r="1845">
          <cell r="A1845" t="str">
            <v>1201-0045</v>
          </cell>
          <cell r="B1845" t="str">
            <v>DEVOLUCION IMPUESTOS SOBRE TENENCIA</v>
          </cell>
          <cell r="D1845">
            <v>0</v>
          </cell>
          <cell r="E1845" t="str">
            <v>Póliza -102-</v>
          </cell>
        </row>
        <row r="1846">
          <cell r="A1846" t="str">
            <v>1201-0046</v>
          </cell>
          <cell r="B1846" t="str">
            <v>ACT.E INTS.POR DEV.IMP.S/TENENCIA</v>
          </cell>
          <cell r="D1846">
            <v>0</v>
          </cell>
          <cell r="E1846" t="str">
            <v>Póliza -102-</v>
          </cell>
        </row>
        <row r="1847">
          <cell r="A1847" t="str">
            <v>1201-0047</v>
          </cell>
          <cell r="B1847" t="str">
            <v>ACREDITAMENTO DEL IMP.S/TENENCIA AR.15-D</v>
          </cell>
          <cell r="D1847">
            <v>0</v>
          </cell>
          <cell r="E1847" t="str">
            <v>Póliza -102-</v>
          </cell>
        </row>
        <row r="1848">
          <cell r="A1848" t="str">
            <v>1201-0048</v>
          </cell>
          <cell r="B1848" t="str">
            <v>GASTOS DE EJECUCION ISAN</v>
          </cell>
          <cell r="D1848">
            <v>0</v>
          </cell>
          <cell r="E1848" t="str">
            <v>Póliza -102-</v>
          </cell>
        </row>
        <row r="1849">
          <cell r="A1849" t="str">
            <v>1201-0049</v>
          </cell>
          <cell r="B1849" t="str">
            <v>GASTOS DE EJECUCION IMP. SOBRE TENENCIA</v>
          </cell>
          <cell r="D1849">
            <v>26</v>
          </cell>
          <cell r="E1849" t="str">
            <v>Póliza -102-</v>
          </cell>
        </row>
        <row r="1850">
          <cell r="A1850" t="str">
            <v>1201-0050</v>
          </cell>
          <cell r="B1850" t="str">
            <v>MULTAS IMP S/TENENCIA CTRL.DE OBLIG 100%</v>
          </cell>
          <cell r="D1850">
            <v>1827</v>
          </cell>
          <cell r="E1850" t="str">
            <v>Póliza -102-</v>
          </cell>
        </row>
        <row r="1851">
          <cell r="A1851" t="str">
            <v>1201-0051</v>
          </cell>
          <cell r="B1851" t="str">
            <v>HONORARIOS EJEC.POR CONTROL VEHICULAR</v>
          </cell>
          <cell r="D1851">
            <v>90</v>
          </cell>
          <cell r="E1851" t="str">
            <v>Póliza -102-</v>
          </cell>
        </row>
        <row r="1852">
          <cell r="A1852" t="str">
            <v>1201-0052</v>
          </cell>
          <cell r="B1852" t="str">
            <v>HONORARIOS EJEC. ISAN</v>
          </cell>
          <cell r="D1852">
            <v>0</v>
          </cell>
          <cell r="E1852" t="str">
            <v>Póliza -102-</v>
          </cell>
        </row>
        <row r="1853">
          <cell r="A1853" t="str">
            <v>1201-0053</v>
          </cell>
          <cell r="B1853" t="str">
            <v>90% INFRACC. TRANSITO AREA METROPOLITANA</v>
          </cell>
          <cell r="D1853">
            <v>919617.84</v>
          </cell>
          <cell r="E1853" t="str">
            <v>Póliza -102-</v>
          </cell>
        </row>
        <row r="1855">
          <cell r="C1855">
            <v>18427152.329999998</v>
          </cell>
          <cell r="D1855">
            <v>18427152.329999998</v>
          </cell>
        </row>
        <row r="1857">
          <cell r="A1857" t="str">
            <v>RECLASIFICACION DE LOS INGRESOS EN ADMON.</v>
          </cell>
        </row>
        <row r="1859">
          <cell r="D1859" t="str">
            <v>Póliza -102-</v>
          </cell>
        </row>
        <row r="1861">
          <cell r="A1861" t="str">
            <v>de Cuenta</v>
          </cell>
          <cell r="C1861" t="str">
            <v>Cargo</v>
          </cell>
          <cell r="D1861" t="str">
            <v>Crédito</v>
          </cell>
        </row>
        <row r="1862">
          <cell r="A1862" t="str">
            <v>1201-0001</v>
          </cell>
          <cell r="B1862" t="str">
            <v>DERECHOS DE CONTROL VEHICULAR PTE. AÑO</v>
          </cell>
          <cell r="C1862">
            <v>4884517</v>
          </cell>
          <cell r="E1862" t="str">
            <v>Póliza -103-</v>
          </cell>
        </row>
        <row r="1863">
          <cell r="A1863" t="str">
            <v>1201-0002</v>
          </cell>
          <cell r="B1863" t="str">
            <v>DERECHOS DE CONTROL VEHICULAR REZAGOS</v>
          </cell>
          <cell r="C1863">
            <v>355996.88</v>
          </cell>
          <cell r="E1863" t="str">
            <v>Póliza -103-</v>
          </cell>
        </row>
        <row r="1864">
          <cell r="A1864" t="str">
            <v>1201-0003</v>
          </cell>
          <cell r="B1864" t="str">
            <v>DEV. CONTROL VEHICULAR</v>
          </cell>
          <cell r="C1864">
            <v>0</v>
          </cell>
          <cell r="E1864" t="str">
            <v>Póliza -103-</v>
          </cell>
        </row>
        <row r="1865">
          <cell r="A1865" t="str">
            <v>1201-0004</v>
          </cell>
          <cell r="B1865" t="str">
            <v>SUBSIDIO 10% Y 5%</v>
          </cell>
          <cell r="D1865">
            <v>82022</v>
          </cell>
          <cell r="E1865" t="str">
            <v>Póliza -103-</v>
          </cell>
        </row>
        <row r="1866">
          <cell r="A1866" t="str">
            <v>1201-0005</v>
          </cell>
          <cell r="B1866" t="str">
            <v>SUBSIDIO ANTIGÜEDAD 5 AÑOS</v>
          </cell>
          <cell r="D1866">
            <v>879505</v>
          </cell>
          <cell r="E1866" t="str">
            <v>Póliza -103-</v>
          </cell>
        </row>
        <row r="1867">
          <cell r="A1867" t="str">
            <v>1201-0006</v>
          </cell>
          <cell r="B1867" t="str">
            <v>SUBSIDIO ANTIGÜEDAD 10 AÑOS</v>
          </cell>
          <cell r="D1867">
            <v>177944</v>
          </cell>
          <cell r="E1867" t="str">
            <v>Póliza -103-</v>
          </cell>
        </row>
        <row r="1868">
          <cell r="A1868" t="str">
            <v>1201-0007</v>
          </cell>
          <cell r="B1868" t="str">
            <v>SUBSIDIO DERECHOS CONTROL VEHICULAR</v>
          </cell>
          <cell r="C1868">
            <v>0</v>
          </cell>
          <cell r="E1868" t="str">
            <v>Póliza -103-</v>
          </cell>
        </row>
        <row r="1869">
          <cell r="A1869" t="str">
            <v>1201-0008</v>
          </cell>
          <cell r="B1869" t="str">
            <v>SUB MAT.DE CONT.VEH.A PERS.MAYORES 65 AÑOS</v>
          </cell>
          <cell r="D1869">
            <v>1141</v>
          </cell>
          <cell r="E1869" t="str">
            <v>Póliza -103-</v>
          </cell>
        </row>
        <row r="1870">
          <cell r="A1870" t="str">
            <v>1201-0009</v>
          </cell>
          <cell r="B1870" t="str">
            <v>EXP.DE CERTIFICADOS DE CONTROL VEHICULAR</v>
          </cell>
          <cell r="C1870">
            <v>4230</v>
          </cell>
          <cell r="E1870" t="str">
            <v>Póliza -103-</v>
          </cell>
        </row>
        <row r="1871">
          <cell r="A1871" t="str">
            <v>1201-0010</v>
          </cell>
          <cell r="B1871" t="str">
            <v>EXP.DE CERT.DE CTRL.VEH.OTROS ESTADOS</v>
          </cell>
          <cell r="C1871">
            <v>8316</v>
          </cell>
          <cell r="E1871" t="str">
            <v>Póliza -103-</v>
          </cell>
        </row>
        <row r="1872">
          <cell r="A1872" t="str">
            <v>1201-0011</v>
          </cell>
          <cell r="B1872" t="str">
            <v>EXP.DE CERT.DE DOC.DE CTRL.VEHICULAR</v>
          </cell>
          <cell r="C1872">
            <v>423</v>
          </cell>
          <cell r="E1872" t="str">
            <v>Póliza -103-</v>
          </cell>
        </row>
        <row r="1873">
          <cell r="A1873" t="str">
            <v>1201-0012</v>
          </cell>
          <cell r="B1873" t="str">
            <v>PLACAS DE CIRCULACION VEHICULAR</v>
          </cell>
          <cell r="C1873">
            <v>488537</v>
          </cell>
          <cell r="E1873" t="str">
            <v>Póliza -103-</v>
          </cell>
        </row>
        <row r="1874">
          <cell r="A1874" t="str">
            <v>1201-0013</v>
          </cell>
          <cell r="B1874" t="str">
            <v>LICENCIAS DE MANEJAR</v>
          </cell>
          <cell r="C1874">
            <v>409932</v>
          </cell>
          <cell r="E1874" t="str">
            <v>Póliza -103-</v>
          </cell>
        </row>
        <row r="1875">
          <cell r="A1875" t="str">
            <v>1201-0014</v>
          </cell>
          <cell r="B1875" t="str">
            <v>EXP.DE CERT.DE LICENCIAS DE CONDUCIR</v>
          </cell>
          <cell r="C1875">
            <v>423</v>
          </cell>
          <cell r="E1875" t="str">
            <v>Póliza -103-</v>
          </cell>
        </row>
        <row r="1876">
          <cell r="A1876" t="str">
            <v>1201-0015</v>
          </cell>
          <cell r="B1876" t="str">
            <v>DUPLICADOS DE LICENCIAS</v>
          </cell>
          <cell r="C1876">
            <v>6372</v>
          </cell>
          <cell r="E1876" t="str">
            <v>Póliza -103-</v>
          </cell>
        </row>
        <row r="1877">
          <cell r="A1877" t="str">
            <v>1201-0016</v>
          </cell>
          <cell r="B1877" t="str">
            <v>DUPLICADOS DE TARJETAS DE CIRCULACION</v>
          </cell>
          <cell r="C1877">
            <v>3290</v>
          </cell>
          <cell r="E1877" t="str">
            <v>Póliza -103-</v>
          </cell>
        </row>
        <row r="1878">
          <cell r="A1878" t="str">
            <v>1201-0017</v>
          </cell>
          <cell r="B1878" t="str">
            <v>BAJAS DE VEHICULOS DE MOTOR</v>
          </cell>
          <cell r="C1878">
            <v>28482</v>
          </cell>
          <cell r="E1878" t="str">
            <v>Póliza -103-</v>
          </cell>
        </row>
        <row r="1879">
          <cell r="A1879" t="str">
            <v>1201-0018</v>
          </cell>
          <cell r="B1879" t="str">
            <v>SUBSIDIO LAMINAS CONTROL VEHICULAR</v>
          </cell>
          <cell r="C1879">
            <v>0</v>
          </cell>
          <cell r="E1879" t="str">
            <v>Póliza -103-</v>
          </cell>
        </row>
        <row r="1880">
          <cell r="A1880" t="str">
            <v>1201-0019</v>
          </cell>
          <cell r="B1880" t="str">
            <v>SUBSIDIOS LICENCIAS DE MANEJO</v>
          </cell>
          <cell r="C1880">
            <v>0</v>
          </cell>
          <cell r="E1880" t="str">
            <v>Póliza -103-</v>
          </cell>
        </row>
        <row r="1881">
          <cell r="A1881" t="str">
            <v>1201-0020</v>
          </cell>
          <cell r="B1881" t="str">
            <v>MULTAS DE CONTROL VEHICULAR</v>
          </cell>
          <cell r="C1881">
            <v>0</v>
          </cell>
          <cell r="E1881" t="str">
            <v>Póliza -103-</v>
          </cell>
        </row>
        <row r="1882">
          <cell r="A1882" t="str">
            <v>1201-0021</v>
          </cell>
          <cell r="B1882" t="str">
            <v>INTERESES POR CONVENIO CONTROL VEHICULAR</v>
          </cell>
          <cell r="C1882">
            <v>18162</v>
          </cell>
          <cell r="E1882" t="str">
            <v>Póliza -103-</v>
          </cell>
        </row>
        <row r="1883">
          <cell r="A1883" t="str">
            <v>1201-0022</v>
          </cell>
          <cell r="B1883" t="str">
            <v>SANCIONES POR CANJE DE PLACAS EXTEMP.</v>
          </cell>
          <cell r="C1883">
            <v>22536</v>
          </cell>
          <cell r="E1883" t="str">
            <v>Póliza -103-</v>
          </cell>
        </row>
        <row r="1884">
          <cell r="A1884" t="str">
            <v>1201-0023</v>
          </cell>
          <cell r="B1884" t="str">
            <v>SAN.DE DER.DE CONTROL VEH.PTE.AÑO</v>
          </cell>
          <cell r="C1884">
            <v>0</v>
          </cell>
          <cell r="E1884" t="str">
            <v>Póliza -103-</v>
          </cell>
        </row>
        <row r="1885">
          <cell r="A1885" t="str">
            <v>1201-0024</v>
          </cell>
          <cell r="B1885" t="str">
            <v>SAN.DE DER.CONTROL VEH. REZAGO</v>
          </cell>
          <cell r="C1885">
            <v>86243.18</v>
          </cell>
          <cell r="E1885" t="str">
            <v>Póliza -103-</v>
          </cell>
        </row>
        <row r="1886">
          <cell r="A1886" t="str">
            <v>1201-0025</v>
          </cell>
          <cell r="B1886" t="str">
            <v>10% INFRACC.DE TRANSITO AREA MET.</v>
          </cell>
          <cell r="C1886">
            <v>55442.77</v>
          </cell>
          <cell r="E1886" t="str">
            <v>Póliza -103-</v>
          </cell>
        </row>
        <row r="1887">
          <cell r="A1887" t="str">
            <v>1201-0026</v>
          </cell>
          <cell r="B1887" t="str">
            <v>IMP.SOBRE TRANS.DE PROP.DE VEH.AUT.USADO</v>
          </cell>
          <cell r="C1887">
            <v>946711.29</v>
          </cell>
          <cell r="E1887" t="str">
            <v>Póliza -103-</v>
          </cell>
        </row>
        <row r="1888">
          <cell r="A1888" t="str">
            <v>1201-0027</v>
          </cell>
          <cell r="B1888" t="str">
            <v>IMP.DE TRANSM.POR REQUERIMIENTO</v>
          </cell>
          <cell r="C1888">
            <v>0</v>
          </cell>
          <cell r="E1888" t="str">
            <v>Póliza -103-</v>
          </cell>
        </row>
        <row r="1889">
          <cell r="A1889" t="str">
            <v>1201-0028</v>
          </cell>
          <cell r="B1889" t="str">
            <v>ACT.E INTS.POR DEV.IMP.S/TRANS.VEH.USADO</v>
          </cell>
          <cell r="C1889">
            <v>0</v>
          </cell>
          <cell r="E1889" t="str">
            <v>Póliza -103-</v>
          </cell>
        </row>
        <row r="1890">
          <cell r="A1890" t="str">
            <v>1201-0029</v>
          </cell>
          <cell r="B1890" t="str">
            <v>DEV.IMP.S/TRANS.PROP.VEH.USADOS</v>
          </cell>
          <cell r="C1890">
            <v>0</v>
          </cell>
          <cell r="E1890" t="str">
            <v>Póliza -103-</v>
          </cell>
        </row>
        <row r="1891">
          <cell r="A1891" t="str">
            <v>1201-0030</v>
          </cell>
          <cell r="B1891" t="str">
            <v>MULTA IMP. P/LA AGENCIA EST.DE TRANSP.</v>
          </cell>
          <cell r="C1891">
            <v>25896</v>
          </cell>
          <cell r="E1891" t="str">
            <v>Póliza -103-</v>
          </cell>
        </row>
        <row r="1892">
          <cell r="A1892" t="str">
            <v>1201-0031</v>
          </cell>
          <cell r="B1892" t="str">
            <v>MULTAS DEL IMP.DE TRANSMISION</v>
          </cell>
          <cell r="C1892">
            <v>0</v>
          </cell>
          <cell r="E1892" t="str">
            <v>Póliza -103-</v>
          </cell>
        </row>
        <row r="1893">
          <cell r="A1893" t="str">
            <v>1201-0032</v>
          </cell>
          <cell r="B1893" t="str">
            <v>RECARGOS DE IMP.DE TRANSMISION</v>
          </cell>
          <cell r="C1893">
            <v>0</v>
          </cell>
          <cell r="E1893" t="str">
            <v>Póliza -103-</v>
          </cell>
        </row>
        <row r="1894">
          <cell r="A1894" t="str">
            <v>1201-0033</v>
          </cell>
          <cell r="B1894" t="str">
            <v>GASTOS DE EJEC.TRANS.VEH.MOTOR</v>
          </cell>
          <cell r="C1894">
            <v>0</v>
          </cell>
          <cell r="E1894" t="str">
            <v>Póliza -103-</v>
          </cell>
        </row>
        <row r="1895">
          <cell r="A1895" t="str">
            <v>1201-0034</v>
          </cell>
          <cell r="B1895" t="str">
            <v>INCENTIVOS POR ISAN</v>
          </cell>
          <cell r="C1895">
            <v>0</v>
          </cell>
          <cell r="E1895" t="str">
            <v>Póliza -103-</v>
          </cell>
        </row>
        <row r="1896">
          <cell r="A1896" t="str">
            <v>1201-0035</v>
          </cell>
          <cell r="B1896" t="str">
            <v>RECARGOS DE I.S.A.N.</v>
          </cell>
          <cell r="C1896">
            <v>0</v>
          </cell>
          <cell r="E1896" t="str">
            <v>Póliza -103-</v>
          </cell>
        </row>
        <row r="1897">
          <cell r="A1897" t="str">
            <v>1201-0036</v>
          </cell>
          <cell r="B1897" t="str">
            <v>SANCIONES ISAN</v>
          </cell>
          <cell r="C1897">
            <v>0</v>
          </cell>
          <cell r="E1897" t="str">
            <v>Póliza -103-</v>
          </cell>
        </row>
        <row r="1898">
          <cell r="A1898" t="str">
            <v>1201-0037</v>
          </cell>
          <cell r="B1898" t="str">
            <v>I.S.A.N. PAGOS PROVISIONALES</v>
          </cell>
          <cell r="C1898">
            <v>0</v>
          </cell>
          <cell r="E1898" t="str">
            <v>Póliza -103-</v>
          </cell>
        </row>
        <row r="1899">
          <cell r="A1899" t="str">
            <v>1201-0038</v>
          </cell>
          <cell r="B1899" t="str">
            <v>ACTUALIZACION DE I.S.A.N.</v>
          </cell>
          <cell r="C1899">
            <v>0</v>
          </cell>
          <cell r="E1899" t="str">
            <v>Póliza -103-</v>
          </cell>
        </row>
        <row r="1900">
          <cell r="A1900" t="str">
            <v>1201-0039</v>
          </cell>
          <cell r="B1900" t="str">
            <v>DEVOLUCION IMP. SOBRE AUTOMOVILES NUEVOS</v>
          </cell>
          <cell r="C1900">
            <v>0</v>
          </cell>
          <cell r="E1900" t="str">
            <v>Póliza -103-</v>
          </cell>
        </row>
        <row r="1901">
          <cell r="A1901" t="str">
            <v>1201-0040</v>
          </cell>
          <cell r="B1901" t="str">
            <v>ACT.E INT'S.POR DEV.IMP.S/AUTOMOV.NVOS.</v>
          </cell>
          <cell r="C1901">
            <v>0</v>
          </cell>
          <cell r="E1901" t="str">
            <v>Póliza -103-</v>
          </cell>
        </row>
        <row r="1902">
          <cell r="A1902" t="str">
            <v>1201-0041</v>
          </cell>
          <cell r="B1902" t="str">
            <v>IMPUESTO S/TENENCIA O USO DE VEHICULOS</v>
          </cell>
          <cell r="C1902">
            <v>7276998.6900000004</v>
          </cell>
          <cell r="E1902" t="str">
            <v>Póliza -103-</v>
          </cell>
        </row>
        <row r="1903">
          <cell r="A1903" t="str">
            <v>1201-0042</v>
          </cell>
          <cell r="B1903" t="str">
            <v>IMPUESTO S/TENENCIA, MOTOCICLETAS</v>
          </cell>
          <cell r="C1903">
            <v>69895</v>
          </cell>
          <cell r="E1903" t="str">
            <v>Póliza -103-</v>
          </cell>
        </row>
        <row r="1904">
          <cell r="A1904" t="str">
            <v>1201-0043</v>
          </cell>
          <cell r="B1904" t="str">
            <v>RECARGOS Y ACT DE IMP S/TENENCIA DE VEH</v>
          </cell>
          <cell r="C1904">
            <v>141511.99</v>
          </cell>
          <cell r="E1904" t="str">
            <v>Póliza -103-</v>
          </cell>
        </row>
        <row r="1905">
          <cell r="A1905" t="str">
            <v>1201-0044</v>
          </cell>
          <cell r="B1905" t="str">
            <v>RECARGOS Y ACT DE IMP S/TEN DE MOTOS</v>
          </cell>
          <cell r="C1905">
            <v>1596</v>
          </cell>
          <cell r="E1905" t="str">
            <v>Póliza -103-</v>
          </cell>
        </row>
        <row r="1906">
          <cell r="A1906" t="str">
            <v>1201-0045</v>
          </cell>
          <cell r="B1906" t="str">
            <v>DEVOLUCION IMPUESTOS SOBRE TENENCIA</v>
          </cell>
          <cell r="C1906">
            <v>0</v>
          </cell>
          <cell r="E1906" t="str">
            <v>Póliza -103-</v>
          </cell>
        </row>
        <row r="1907">
          <cell r="A1907" t="str">
            <v>1201-0046</v>
          </cell>
          <cell r="B1907" t="str">
            <v>ACT.E INTS.POR DEV.IMP.S/TENENCIA</v>
          </cell>
          <cell r="C1907">
            <v>0</v>
          </cell>
          <cell r="E1907" t="str">
            <v>Póliza -103-</v>
          </cell>
        </row>
        <row r="1908">
          <cell r="A1908" t="str">
            <v>1201-0047</v>
          </cell>
          <cell r="B1908" t="str">
            <v>ACREDITAMENTO DEL IMP.S/TENENCIA AR.15-D</v>
          </cell>
          <cell r="C1908">
            <v>0</v>
          </cell>
          <cell r="E1908" t="str">
            <v>Póliza -103-</v>
          </cell>
        </row>
        <row r="1909">
          <cell r="A1909" t="str">
            <v>1201-0048</v>
          </cell>
          <cell r="B1909" t="str">
            <v>GASTOS DE EJECUCION ISAN</v>
          </cell>
          <cell r="C1909">
            <v>0</v>
          </cell>
          <cell r="E1909" t="str">
            <v>Póliza -103-</v>
          </cell>
        </row>
        <row r="1910">
          <cell r="A1910" t="str">
            <v>1201-0049</v>
          </cell>
          <cell r="B1910" t="str">
            <v>GASTOS DE EJECUCION IMP. SOBRE TENENCIA</v>
          </cell>
          <cell r="C1910">
            <v>402</v>
          </cell>
          <cell r="E1910" t="str">
            <v>Póliza -103-</v>
          </cell>
        </row>
        <row r="1911">
          <cell r="A1911" t="str">
            <v>1201-0050</v>
          </cell>
          <cell r="B1911" t="str">
            <v>MULTAS IMP S/TENENCIA CTRL.DE OBLIG 100%</v>
          </cell>
          <cell r="C1911">
            <v>4872</v>
          </cell>
          <cell r="E1911" t="str">
            <v>Póliza -103-</v>
          </cell>
        </row>
        <row r="1912">
          <cell r="A1912" t="str">
            <v>1201-0051</v>
          </cell>
          <cell r="B1912" t="str">
            <v>HONORARIOS EJEC.POR CONTROL VEHICULAR</v>
          </cell>
          <cell r="C1912">
            <v>270</v>
          </cell>
          <cell r="E1912" t="str">
            <v>Póliza -103-</v>
          </cell>
        </row>
        <row r="1913">
          <cell r="A1913" t="str">
            <v>1201-0052</v>
          </cell>
          <cell r="B1913" t="str">
            <v>HONORARIOS EJEC. ISAN</v>
          </cell>
          <cell r="C1913">
            <v>0</v>
          </cell>
          <cell r="E1913" t="str">
            <v>Póliza -103-</v>
          </cell>
        </row>
        <row r="1914">
          <cell r="A1914" t="str">
            <v>1201-0053</v>
          </cell>
          <cell r="B1914" t="str">
            <v>90% INFRACC. TRANSITO AREA METROPOLITANA</v>
          </cell>
          <cell r="C1914">
            <v>499017.86</v>
          </cell>
          <cell r="E1914" t="str">
            <v>Póliza -103-</v>
          </cell>
        </row>
        <row r="1915">
          <cell r="A1915" t="str">
            <v>4101-0001</v>
          </cell>
          <cell r="B1915" t="str">
            <v>DERECHOS DE CONTROL VEHICULAR PTE. AÑO</v>
          </cell>
          <cell r="D1915">
            <v>4884517</v>
          </cell>
          <cell r="E1915" t="str">
            <v>Póliza -103-</v>
          </cell>
        </row>
        <row r="1916">
          <cell r="A1916" t="str">
            <v>4101-0002</v>
          </cell>
          <cell r="B1916" t="str">
            <v>DERECHOS DE CONTROL VEHICULAR REZAGOS</v>
          </cell>
          <cell r="D1916">
            <v>355996.88</v>
          </cell>
          <cell r="E1916" t="str">
            <v>Póliza -103-</v>
          </cell>
        </row>
        <row r="1917">
          <cell r="A1917" t="str">
            <v>4101-0003</v>
          </cell>
          <cell r="B1917" t="str">
            <v>DEV. CONTROL VEHICULAR</v>
          </cell>
          <cell r="D1917">
            <v>0</v>
          </cell>
          <cell r="E1917" t="str">
            <v>Póliza -103-</v>
          </cell>
        </row>
        <row r="1918">
          <cell r="A1918" t="str">
            <v>4101-0004</v>
          </cell>
          <cell r="B1918" t="str">
            <v>SUBSIDIO 10% Y 5%</v>
          </cell>
          <cell r="C1918">
            <v>82022</v>
          </cell>
          <cell r="E1918" t="str">
            <v>Póliza -103-</v>
          </cell>
        </row>
        <row r="1919">
          <cell r="A1919" t="str">
            <v>4101-0005</v>
          </cell>
          <cell r="B1919" t="str">
            <v>SUBSIDIO ANTIGÜEDAD 5 AÑOS</v>
          </cell>
          <cell r="C1919">
            <v>879505</v>
          </cell>
          <cell r="E1919" t="str">
            <v>Póliza -103-</v>
          </cell>
        </row>
        <row r="1920">
          <cell r="A1920" t="str">
            <v>4101-0006</v>
          </cell>
          <cell r="B1920" t="str">
            <v>SUBSIDIO ANTIGÜEDAD 10 AÑOS</v>
          </cell>
          <cell r="C1920">
            <v>177944</v>
          </cell>
          <cell r="E1920" t="str">
            <v>Póliza -103-</v>
          </cell>
        </row>
        <row r="1921">
          <cell r="A1921" t="str">
            <v>4101-0007</v>
          </cell>
          <cell r="B1921" t="str">
            <v>SUBSIDIO DERECHOS CONTROL VEHICULAR</v>
          </cell>
          <cell r="D1921">
            <v>0</v>
          </cell>
          <cell r="E1921" t="str">
            <v>Póliza -103-</v>
          </cell>
        </row>
        <row r="1922">
          <cell r="A1922" t="str">
            <v>4101-0008</v>
          </cell>
          <cell r="B1922" t="str">
            <v>SUB MAT.DE CONT.VEH.A PERS.MAYORES 65 AÑOS</v>
          </cell>
          <cell r="C1922">
            <v>1141</v>
          </cell>
          <cell r="E1922" t="str">
            <v>Póliza -103-</v>
          </cell>
        </row>
        <row r="1923">
          <cell r="A1923" t="str">
            <v>4101-0009</v>
          </cell>
          <cell r="B1923" t="str">
            <v>EXP.DE CERTIFICADOS DE CONTROL VEHICULAR</v>
          </cell>
          <cell r="D1923">
            <v>4230</v>
          </cell>
          <cell r="E1923" t="str">
            <v>Póliza -103-</v>
          </cell>
        </row>
        <row r="1924">
          <cell r="A1924" t="str">
            <v>4101-0010</v>
          </cell>
          <cell r="B1924" t="str">
            <v>EXP.DE CERT.DE CTRL.VEH.OTROS ESTADOS</v>
          </cell>
          <cell r="D1924">
            <v>8316</v>
          </cell>
          <cell r="E1924" t="str">
            <v>Póliza -103-</v>
          </cell>
        </row>
        <row r="1925">
          <cell r="A1925" t="str">
            <v>4101-0011</v>
          </cell>
          <cell r="B1925" t="str">
            <v>EXP.DE CERT.DE DOC.DE CTRL.VEHICULAR</v>
          </cell>
          <cell r="D1925">
            <v>423</v>
          </cell>
          <cell r="E1925" t="str">
            <v>Póliza -103-</v>
          </cell>
        </row>
        <row r="1926">
          <cell r="A1926" t="str">
            <v>4101-0012</v>
          </cell>
          <cell r="B1926" t="str">
            <v>PLACAS DE CIRCULACION VEHICULAR</v>
          </cell>
          <cell r="D1926">
            <v>488537</v>
          </cell>
          <cell r="E1926" t="str">
            <v>Póliza -103-</v>
          </cell>
        </row>
        <row r="1927">
          <cell r="A1927" t="str">
            <v>4101-0013</v>
          </cell>
          <cell r="B1927" t="str">
            <v>LICENCIAS DE MANEJAR</v>
          </cell>
          <cell r="D1927">
            <v>409932</v>
          </cell>
          <cell r="E1927" t="str">
            <v>Póliza -103-</v>
          </cell>
        </row>
        <row r="1928">
          <cell r="A1928" t="str">
            <v>4101-0014</v>
          </cell>
          <cell r="B1928" t="str">
            <v>EXP.DE CERT.DE LICENCIAS DE CONDUCIR</v>
          </cell>
          <cell r="D1928">
            <v>423</v>
          </cell>
          <cell r="E1928" t="str">
            <v>Póliza -103-</v>
          </cell>
        </row>
        <row r="1929">
          <cell r="A1929" t="str">
            <v>4101-0015</v>
          </cell>
          <cell r="B1929" t="str">
            <v>DUPLICADOS DE LICENCIAS</v>
          </cell>
          <cell r="D1929">
            <v>6372</v>
          </cell>
          <cell r="E1929" t="str">
            <v>Póliza -103-</v>
          </cell>
        </row>
        <row r="1930">
          <cell r="A1930" t="str">
            <v>4101-0016</v>
          </cell>
          <cell r="B1930" t="str">
            <v>DUPLICADOS DE TARJETAS DE CIRCULACION</v>
          </cell>
          <cell r="D1930">
            <v>3290</v>
          </cell>
          <cell r="E1930" t="str">
            <v>Póliza -103-</v>
          </cell>
        </row>
        <row r="1931">
          <cell r="A1931" t="str">
            <v>4101-0017</v>
          </cell>
          <cell r="B1931" t="str">
            <v>BAJAS DE VEHICULOS DE MOTOR</v>
          </cell>
          <cell r="D1931">
            <v>28482</v>
          </cell>
          <cell r="E1931" t="str">
            <v>Póliza -103-</v>
          </cell>
        </row>
        <row r="1932">
          <cell r="A1932" t="str">
            <v>4101-0018</v>
          </cell>
          <cell r="B1932" t="str">
            <v>SUBSIDIO LAMINAS CONTROL VEHICULAR</v>
          </cell>
          <cell r="D1932">
            <v>0</v>
          </cell>
          <cell r="E1932" t="str">
            <v>Póliza -103-</v>
          </cell>
        </row>
        <row r="1933">
          <cell r="A1933" t="str">
            <v>4101-0019</v>
          </cell>
          <cell r="B1933" t="str">
            <v>SUBSIDIOS LICENCIAS DE MANEJO</v>
          </cell>
          <cell r="D1933">
            <v>0</v>
          </cell>
          <cell r="E1933" t="str">
            <v>Póliza -103-</v>
          </cell>
        </row>
        <row r="1934">
          <cell r="A1934" t="str">
            <v>4101-0020</v>
          </cell>
          <cell r="B1934" t="str">
            <v>MULTAS DE CONTROL VEHICULAR</v>
          </cell>
          <cell r="D1934">
            <v>0</v>
          </cell>
          <cell r="E1934" t="str">
            <v>Póliza -103-</v>
          </cell>
        </row>
        <row r="1935">
          <cell r="A1935" t="str">
            <v>4101-0021</v>
          </cell>
          <cell r="B1935" t="str">
            <v>INTERESES POR CONVENIO CONTROL VEHICULAR</v>
          </cell>
          <cell r="D1935">
            <v>18162</v>
          </cell>
          <cell r="E1935" t="str">
            <v>Póliza -103-</v>
          </cell>
        </row>
        <row r="1936">
          <cell r="A1936" t="str">
            <v>4101-0022</v>
          </cell>
          <cell r="B1936" t="str">
            <v>SANCIONES POR CANJE DE PLACAS EXTEMP.</v>
          </cell>
          <cell r="D1936">
            <v>22536</v>
          </cell>
          <cell r="E1936" t="str">
            <v>Póliza -103-</v>
          </cell>
        </row>
        <row r="1937">
          <cell r="A1937" t="str">
            <v>4101-0023</v>
          </cell>
          <cell r="B1937" t="str">
            <v>SAN.DE DER.DE CONTROL VEH.PTE.AÑO</v>
          </cell>
          <cell r="D1937">
            <v>0</v>
          </cell>
          <cell r="E1937" t="str">
            <v>Póliza -103-</v>
          </cell>
        </row>
        <row r="1938">
          <cell r="A1938" t="str">
            <v>4101-0024</v>
          </cell>
          <cell r="B1938" t="str">
            <v>SAN.DE DER.CONTROL VEH. REZAGO</v>
          </cell>
          <cell r="D1938">
            <v>86243.18</v>
          </cell>
          <cell r="E1938" t="str">
            <v>Póliza -103-</v>
          </cell>
        </row>
        <row r="1939">
          <cell r="A1939" t="str">
            <v>4101-0025</v>
          </cell>
          <cell r="B1939" t="str">
            <v>10% INFRACC.DE TRANSITO AREA MET.</v>
          </cell>
          <cell r="D1939">
            <v>55442.77</v>
          </cell>
          <cell r="E1939" t="str">
            <v>Póliza -103-</v>
          </cell>
        </row>
        <row r="1940">
          <cell r="A1940" t="str">
            <v>2102-1001</v>
          </cell>
          <cell r="B1940" t="str">
            <v>IMP.SOBRE TRANS.DE PROP.DE VEH.AUT.USADO</v>
          </cell>
          <cell r="D1940">
            <v>946711.29</v>
          </cell>
          <cell r="E1940" t="str">
            <v>Póliza -103-</v>
          </cell>
        </row>
        <row r="1941">
          <cell r="A1941" t="str">
            <v>2102-1002</v>
          </cell>
          <cell r="B1941" t="str">
            <v>IMP.DE TRANSM.POR REQUERIMIENTO</v>
          </cell>
          <cell r="D1941">
            <v>0</v>
          </cell>
          <cell r="E1941" t="str">
            <v>Póliza -103-</v>
          </cell>
        </row>
        <row r="1942">
          <cell r="A1942" t="str">
            <v>2102-1003</v>
          </cell>
          <cell r="B1942" t="str">
            <v>ACT.E INTS.POR DEV.IMP.S/TRANS.VEH.USADO</v>
          </cell>
          <cell r="D1942">
            <v>0</v>
          </cell>
          <cell r="E1942" t="str">
            <v>Póliza -103-</v>
          </cell>
        </row>
        <row r="1943">
          <cell r="A1943" t="str">
            <v>2102-1004</v>
          </cell>
          <cell r="B1943" t="str">
            <v>DEV.IMP.S/TRANS.PROP.VEH.USADOS</v>
          </cell>
          <cell r="D1943">
            <v>0</v>
          </cell>
          <cell r="E1943" t="str">
            <v>Póliza -103-</v>
          </cell>
        </row>
        <row r="1944">
          <cell r="A1944" t="str">
            <v>2102-1005</v>
          </cell>
          <cell r="B1944" t="str">
            <v>MULTA IMP. P/LA AGENCIA EST.DE TRANSP.</v>
          </cell>
          <cell r="D1944">
            <v>25896</v>
          </cell>
          <cell r="E1944" t="str">
            <v>Póliza -103-</v>
          </cell>
        </row>
        <row r="1945">
          <cell r="A1945" t="str">
            <v>2102-1006</v>
          </cell>
          <cell r="B1945" t="str">
            <v>MULTAS DEL IMP.DE TRANSMISION</v>
          </cell>
          <cell r="D1945">
            <v>0</v>
          </cell>
          <cell r="E1945" t="str">
            <v>Póliza -103-</v>
          </cell>
        </row>
        <row r="1946">
          <cell r="A1946" t="str">
            <v>2102-1007</v>
          </cell>
          <cell r="B1946" t="str">
            <v>RECARGOS DE IMP.DE TRANSMISION</v>
          </cell>
          <cell r="D1946">
            <v>0</v>
          </cell>
          <cell r="E1946" t="str">
            <v>Póliza -103-</v>
          </cell>
        </row>
        <row r="1947">
          <cell r="A1947" t="str">
            <v>2102-1008</v>
          </cell>
          <cell r="B1947" t="str">
            <v>GASTOS DE EJEC.TRANS.VEH.MOTOR</v>
          </cell>
          <cell r="D1947">
            <v>0</v>
          </cell>
          <cell r="E1947" t="str">
            <v>Póliza -103-</v>
          </cell>
        </row>
        <row r="1948">
          <cell r="A1948" t="str">
            <v>2102-1009</v>
          </cell>
          <cell r="B1948" t="str">
            <v>INCENTIVOS POR ISAN</v>
          </cell>
          <cell r="D1948">
            <v>0</v>
          </cell>
          <cell r="E1948" t="str">
            <v>Póliza -103-</v>
          </cell>
        </row>
        <row r="1949">
          <cell r="A1949" t="str">
            <v>2102-1010</v>
          </cell>
          <cell r="B1949" t="str">
            <v>RECARGOS DE I.S.A.N.</v>
          </cell>
          <cell r="D1949">
            <v>0</v>
          </cell>
          <cell r="E1949" t="str">
            <v>Póliza -103-</v>
          </cell>
        </row>
        <row r="1950">
          <cell r="A1950" t="str">
            <v>2102-1011</v>
          </cell>
          <cell r="B1950" t="str">
            <v>SANCIONES ISAN</v>
          </cell>
          <cell r="D1950">
            <v>0</v>
          </cell>
          <cell r="E1950" t="str">
            <v>Póliza -103-</v>
          </cell>
        </row>
        <row r="1951">
          <cell r="A1951" t="str">
            <v>2102-1012</v>
          </cell>
          <cell r="B1951" t="str">
            <v>I.S.A.N. PAGOS PROVISIONALES</v>
          </cell>
          <cell r="D1951">
            <v>0</v>
          </cell>
          <cell r="E1951" t="str">
            <v>Póliza -103-</v>
          </cell>
        </row>
        <row r="1952">
          <cell r="A1952" t="str">
            <v>2102-1013</v>
          </cell>
          <cell r="B1952" t="str">
            <v>ACTUALIZACION DE I.S.A.N.</v>
          </cell>
          <cell r="D1952">
            <v>0</v>
          </cell>
          <cell r="E1952" t="str">
            <v>Póliza -103-</v>
          </cell>
        </row>
        <row r="1953">
          <cell r="A1953" t="str">
            <v>2102-1014</v>
          </cell>
          <cell r="B1953" t="str">
            <v>DEVOLUCION IMP. SOBRE AUTOMOVILES NUEVOS</v>
          </cell>
          <cell r="D1953">
            <v>0</v>
          </cell>
          <cell r="E1953" t="str">
            <v>Póliza -103-</v>
          </cell>
        </row>
        <row r="1954">
          <cell r="A1954" t="str">
            <v>2102-1015</v>
          </cell>
          <cell r="B1954" t="str">
            <v>ACT.E INT'S.POR DEV.IMP.S/AUTOMOV.NVOS.</v>
          </cell>
          <cell r="D1954">
            <v>0</v>
          </cell>
          <cell r="E1954" t="str">
            <v>Póliza -103-</v>
          </cell>
        </row>
        <row r="1955">
          <cell r="A1955" t="str">
            <v>2102-1016</v>
          </cell>
          <cell r="B1955" t="str">
            <v>IMPUESTO S/TENENCIA O USO DE VEHICULOS</v>
          </cell>
          <cell r="D1955">
            <v>7276998.6900000004</v>
          </cell>
          <cell r="E1955" t="str">
            <v>Póliza -103-</v>
          </cell>
        </row>
        <row r="1956">
          <cell r="A1956" t="str">
            <v>2102-1017</v>
          </cell>
          <cell r="B1956" t="str">
            <v>IMPUESTO S/TENENCIA, MOTOCICLETAS</v>
          </cell>
          <cell r="D1956">
            <v>69895</v>
          </cell>
          <cell r="E1956" t="str">
            <v>Póliza -103-</v>
          </cell>
        </row>
        <row r="1957">
          <cell r="A1957" t="str">
            <v>2102-1018</v>
          </cell>
          <cell r="B1957" t="str">
            <v>RECARGOS Y ACT DE IMP S/TENENCIA DE VEH</v>
          </cell>
          <cell r="D1957">
            <v>141511.99</v>
          </cell>
          <cell r="E1957" t="str">
            <v>Póliza -103-</v>
          </cell>
        </row>
        <row r="1958">
          <cell r="A1958" t="str">
            <v>2102-1019</v>
          </cell>
          <cell r="B1958" t="str">
            <v>RECARGOS Y ACT DE IMP S/TEN DE MOTOS</v>
          </cell>
          <cell r="D1958">
            <v>1596</v>
          </cell>
          <cell r="E1958" t="str">
            <v>Póliza -103-</v>
          </cell>
        </row>
        <row r="1959">
          <cell r="A1959" t="str">
            <v>2102-1020</v>
          </cell>
          <cell r="B1959" t="str">
            <v>DEVOLUCION IMPUESTOS SOBRE TENENCIA</v>
          </cell>
          <cell r="D1959">
            <v>0</v>
          </cell>
          <cell r="E1959" t="str">
            <v>Póliza -103-</v>
          </cell>
        </row>
        <row r="1960">
          <cell r="A1960" t="str">
            <v>2102-1021</v>
          </cell>
          <cell r="B1960" t="str">
            <v>ACT.E INTS.POR DEV.IMP.S/TENENCIA</v>
          </cell>
          <cell r="D1960">
            <v>0</v>
          </cell>
          <cell r="E1960" t="str">
            <v>Póliza -103-</v>
          </cell>
        </row>
        <row r="1961">
          <cell r="A1961" t="str">
            <v>2102-1022</v>
          </cell>
          <cell r="B1961" t="str">
            <v>ACREDITAMENTO DEL IMP.S/TENENCIA AR.15-D</v>
          </cell>
          <cell r="D1961">
            <v>0</v>
          </cell>
          <cell r="E1961" t="str">
            <v>Póliza -103-</v>
          </cell>
        </row>
        <row r="1962">
          <cell r="A1962" t="str">
            <v>2102-1023</v>
          </cell>
          <cell r="B1962" t="str">
            <v>GASTOS DE EJECUCION ISAN</v>
          </cell>
          <cell r="D1962">
            <v>0</v>
          </cell>
          <cell r="E1962" t="str">
            <v>Póliza -103-</v>
          </cell>
        </row>
        <row r="1963">
          <cell r="A1963" t="str">
            <v>2102-1024</v>
          </cell>
          <cell r="B1963" t="str">
            <v>GASTOS DE EJECUCION IMP. SOBRE TENENCIA</v>
          </cell>
          <cell r="D1963">
            <v>402</v>
          </cell>
          <cell r="E1963" t="str">
            <v>Póliza -103-</v>
          </cell>
        </row>
        <row r="1964">
          <cell r="A1964" t="str">
            <v>2102-1025</v>
          </cell>
          <cell r="B1964" t="str">
            <v>MULTAS IMP S/TENENCIA CTRL.DE OBLIG 100%</v>
          </cell>
          <cell r="D1964">
            <v>4872</v>
          </cell>
          <cell r="E1964" t="str">
            <v>Póliza -103-</v>
          </cell>
        </row>
        <row r="1965">
          <cell r="A1965" t="str">
            <v>2102-1026</v>
          </cell>
          <cell r="B1965" t="str">
            <v>HONORARIOS EJEC.POR CONTROL VEHICULAR</v>
          </cell>
          <cell r="D1965">
            <v>270</v>
          </cell>
          <cell r="E1965" t="str">
            <v>Póliza -103-</v>
          </cell>
        </row>
        <row r="1966">
          <cell r="A1966" t="str">
            <v>2102-1027</v>
          </cell>
          <cell r="B1966" t="str">
            <v>HONORARIOS EJEC. ISAN</v>
          </cell>
          <cell r="D1966">
            <v>0</v>
          </cell>
          <cell r="E1966" t="str">
            <v>Póliza -103-</v>
          </cell>
        </row>
        <row r="1967">
          <cell r="A1967" t="str">
            <v>2102-1028</v>
          </cell>
          <cell r="B1967" t="str">
            <v>90% INFRACC. TRANSITO AREA METROPOLITANA</v>
          </cell>
          <cell r="D1967">
            <v>499017.86</v>
          </cell>
          <cell r="E1967" t="str">
            <v>Póliza -103-</v>
          </cell>
        </row>
        <row r="1969">
          <cell r="C1969">
            <v>16480685.659999998</v>
          </cell>
          <cell r="D1969">
            <v>16480685.659999998</v>
          </cell>
        </row>
        <row r="1971">
          <cell r="A1971" t="str">
            <v>REGISTRO DE LOS INGRESOS DEL DIA</v>
          </cell>
        </row>
        <row r="1972">
          <cell r="D1972" t="str">
            <v>Póliza -103-</v>
          </cell>
        </row>
        <row r="1975">
          <cell r="B1975" t="str">
            <v>Gobierno del Estado de Nuevo León</v>
          </cell>
        </row>
        <row r="1976">
          <cell r="B1976" t="str">
            <v>Secretaría de Finanzas y Tesorería General del Estado</v>
          </cell>
        </row>
        <row r="1977">
          <cell r="B1977" t="str">
            <v>Subsecretaría de Egresos</v>
          </cell>
        </row>
        <row r="1978">
          <cell r="B1978" t="str">
            <v>Dirección de Contabilidad y Cuenta Pública</v>
          </cell>
        </row>
        <row r="1979">
          <cell r="B1979" t="str">
            <v>Instituto de Control Vehicular</v>
          </cell>
        </row>
        <row r="1980">
          <cell r="B1980" t="str">
            <v>Recaudaciòn Diaria 16 Febrero 2006</v>
          </cell>
        </row>
        <row r="1981">
          <cell r="A1981" t="str">
            <v xml:space="preserve">Numero </v>
          </cell>
          <cell r="B1981" t="str">
            <v>Concepto</v>
          </cell>
          <cell r="C1981" t="str">
            <v>Recaudación Daria</v>
          </cell>
        </row>
        <row r="1982">
          <cell r="A1982" t="str">
            <v>de Cuenta</v>
          </cell>
          <cell r="C1982" t="str">
            <v>Cargo</v>
          </cell>
          <cell r="D1982" t="str">
            <v>Crédito</v>
          </cell>
        </row>
        <row r="1984">
          <cell r="A1984" t="str">
            <v>2102-1001</v>
          </cell>
          <cell r="B1984" t="str">
            <v>IMP.SOBRE TRANS.DE PROP.DE VEH.AUT.USADO</v>
          </cell>
          <cell r="C1984">
            <v>946711.29</v>
          </cell>
          <cell r="E1984" t="str">
            <v>Póliza -104-</v>
          </cell>
        </row>
        <row r="1985">
          <cell r="A1985" t="str">
            <v>2102-1002</v>
          </cell>
          <cell r="B1985" t="str">
            <v>IMP.DE TRANSM.POR REQUERIMIENTO</v>
          </cell>
          <cell r="C1985">
            <v>0</v>
          </cell>
          <cell r="E1985" t="str">
            <v>Póliza -104-</v>
          </cell>
        </row>
        <row r="1986">
          <cell r="A1986" t="str">
            <v>2102-1003</v>
          </cell>
          <cell r="B1986" t="str">
            <v>ACT.E INTS.POR DEV.IMP.S/TRANS.VEH.USADO</v>
          </cell>
          <cell r="C1986">
            <v>0</v>
          </cell>
          <cell r="E1986" t="str">
            <v>Póliza -104-</v>
          </cell>
        </row>
        <row r="1987">
          <cell r="A1987" t="str">
            <v>2102-1004</v>
          </cell>
          <cell r="B1987" t="str">
            <v>DEV.IMP.S/TRANS.PROP.VEH.USADOS</v>
          </cell>
          <cell r="C1987">
            <v>0</v>
          </cell>
          <cell r="E1987" t="str">
            <v>Póliza -104-</v>
          </cell>
        </row>
        <row r="1988">
          <cell r="A1988" t="str">
            <v>2102-1005</v>
          </cell>
          <cell r="B1988" t="str">
            <v>MULTA IMP. P/LA AGENCIA EST.DE TRANSP.</v>
          </cell>
          <cell r="C1988">
            <v>25896</v>
          </cell>
          <cell r="E1988" t="str">
            <v>Póliza -104-</v>
          </cell>
        </row>
        <row r="1989">
          <cell r="A1989" t="str">
            <v>2102-1006</v>
          </cell>
          <cell r="B1989" t="str">
            <v>MULTAS DEL IMP.DE TRANSMISION</v>
          </cell>
          <cell r="C1989">
            <v>0</v>
          </cell>
          <cell r="E1989" t="str">
            <v>Póliza -104-</v>
          </cell>
        </row>
        <row r="1990">
          <cell r="A1990" t="str">
            <v>2102-1007</v>
          </cell>
          <cell r="B1990" t="str">
            <v>RECARGOS DE IMP.DE TRANSMISION</v>
          </cell>
          <cell r="C1990">
            <v>0</v>
          </cell>
          <cell r="E1990" t="str">
            <v>Póliza -104-</v>
          </cell>
        </row>
        <row r="1991">
          <cell r="A1991" t="str">
            <v>2102-1008</v>
          </cell>
          <cell r="B1991" t="str">
            <v>GASTOS DE EJEC.TRANS.VEH.MOTOR</v>
          </cell>
          <cell r="C1991">
            <v>0</v>
          </cell>
          <cell r="E1991" t="str">
            <v>Póliza -104-</v>
          </cell>
        </row>
        <row r="1992">
          <cell r="A1992" t="str">
            <v>2102-1009</v>
          </cell>
          <cell r="B1992" t="str">
            <v>INCENTIVOS POR ISAN</v>
          </cell>
          <cell r="C1992">
            <v>0</v>
          </cell>
          <cell r="E1992" t="str">
            <v>Póliza -104-</v>
          </cell>
        </row>
        <row r="1993">
          <cell r="A1993" t="str">
            <v>2102-1010</v>
          </cell>
          <cell r="B1993" t="str">
            <v>RECARGOS DE I.S.A.N.</v>
          </cell>
          <cell r="C1993">
            <v>0</v>
          </cell>
          <cell r="E1993" t="str">
            <v>Póliza -104-</v>
          </cell>
        </row>
        <row r="1994">
          <cell r="A1994" t="str">
            <v>2102-1011</v>
          </cell>
          <cell r="B1994" t="str">
            <v>SANCIONES ISAN</v>
          </cell>
          <cell r="C1994">
            <v>0</v>
          </cell>
          <cell r="E1994" t="str">
            <v>Póliza -104-</v>
          </cell>
        </row>
        <row r="1995">
          <cell r="A1995" t="str">
            <v>2102-1012</v>
          </cell>
          <cell r="B1995" t="str">
            <v>I.S.A.N. PAGOS PROVISIONALES</v>
          </cell>
          <cell r="C1995">
            <v>0</v>
          </cell>
          <cell r="E1995" t="str">
            <v>Póliza -104-</v>
          </cell>
        </row>
        <row r="1996">
          <cell r="A1996" t="str">
            <v>2102-1013</v>
          </cell>
          <cell r="B1996" t="str">
            <v>ACTUALIZACION DE I.S.A.N.</v>
          </cell>
          <cell r="C1996">
            <v>0</v>
          </cell>
          <cell r="E1996" t="str">
            <v>Póliza -104-</v>
          </cell>
        </row>
        <row r="1997">
          <cell r="A1997" t="str">
            <v>2102-1014</v>
          </cell>
          <cell r="B1997" t="str">
            <v>DEVOLUCION IMP. SOBRE AUTOMOVILES NUEVOS</v>
          </cell>
          <cell r="C1997">
            <v>0</v>
          </cell>
          <cell r="E1997" t="str">
            <v>Póliza -104-</v>
          </cell>
        </row>
        <row r="1998">
          <cell r="A1998" t="str">
            <v>2102-1015</v>
          </cell>
          <cell r="B1998" t="str">
            <v>ACT.E INT'S.POR DEV.IMP.S/AUTOMOV.NVOS.</v>
          </cell>
          <cell r="C1998">
            <v>0</v>
          </cell>
          <cell r="E1998" t="str">
            <v>Póliza -104-</v>
          </cell>
        </row>
        <row r="1999">
          <cell r="A1999" t="str">
            <v>2102-1016</v>
          </cell>
          <cell r="B1999" t="str">
            <v>IMPUESTO S/TENENCIA O USO DE VEHICULOS</v>
          </cell>
          <cell r="C1999">
            <v>7276998.6900000004</v>
          </cell>
          <cell r="E1999" t="str">
            <v>Póliza -104-</v>
          </cell>
        </row>
        <row r="2000">
          <cell r="A2000" t="str">
            <v>2102-1017</v>
          </cell>
          <cell r="B2000" t="str">
            <v>IMPUESTO S/TENENCIA, MOTOCICLETAS</v>
          </cell>
          <cell r="C2000">
            <v>69895</v>
          </cell>
          <cell r="E2000" t="str">
            <v>Póliza -104-</v>
          </cell>
        </row>
        <row r="2001">
          <cell r="A2001" t="str">
            <v>2102-1018</v>
          </cell>
          <cell r="B2001" t="str">
            <v>RECARGOS Y ACT DE IMP S/TENENCIA DE VEH</v>
          </cell>
          <cell r="C2001">
            <v>141511.99</v>
          </cell>
          <cell r="E2001" t="str">
            <v>Póliza -104-</v>
          </cell>
        </row>
        <row r="2002">
          <cell r="A2002" t="str">
            <v>2102-1019</v>
          </cell>
          <cell r="B2002" t="str">
            <v>RECARGOS Y ACT DE IMP S/TEN DE MOTOS</v>
          </cell>
          <cell r="C2002">
            <v>1596</v>
          </cell>
          <cell r="E2002" t="str">
            <v>Póliza -104-</v>
          </cell>
        </row>
        <row r="2003">
          <cell r="A2003" t="str">
            <v>2102-1020</v>
          </cell>
          <cell r="B2003" t="str">
            <v>DEVOLUCION IMPUESTOS SOBRE TENENCIA</v>
          </cell>
          <cell r="C2003">
            <v>0</v>
          </cell>
          <cell r="E2003" t="str">
            <v>Póliza -104-</v>
          </cell>
        </row>
        <row r="2004">
          <cell r="A2004" t="str">
            <v>2102-1021</v>
          </cell>
          <cell r="B2004" t="str">
            <v>ACT.E INTS.POR DEV.IMP.S/TENENCIA</v>
          </cell>
          <cell r="C2004">
            <v>0</v>
          </cell>
          <cell r="E2004" t="str">
            <v>Póliza -104-</v>
          </cell>
        </row>
        <row r="2005">
          <cell r="A2005" t="str">
            <v>2102-1022</v>
          </cell>
          <cell r="B2005" t="str">
            <v>ACREDITAMENTO DEL IMP.S/TENENCIA AR.15-D</v>
          </cell>
          <cell r="C2005">
            <v>0</v>
          </cell>
          <cell r="E2005" t="str">
            <v>Póliza -104-</v>
          </cell>
        </row>
        <row r="2006">
          <cell r="A2006" t="str">
            <v>2102-1023</v>
          </cell>
          <cell r="B2006" t="str">
            <v>GASTOS DE EJECUCION ISAN</v>
          </cell>
          <cell r="C2006">
            <v>0</v>
          </cell>
          <cell r="E2006" t="str">
            <v>Póliza -104-</v>
          </cell>
        </row>
        <row r="2007">
          <cell r="A2007" t="str">
            <v>2102-1024</v>
          </cell>
          <cell r="B2007" t="str">
            <v>GASTOS DE EJECUCION IMP. SOBRE TENENCIA</v>
          </cell>
          <cell r="C2007">
            <v>402</v>
          </cell>
          <cell r="E2007" t="str">
            <v>Póliza -104-</v>
          </cell>
        </row>
        <row r="2008">
          <cell r="A2008" t="str">
            <v>2102-1025</v>
          </cell>
          <cell r="B2008" t="str">
            <v>MULTAS IMP S/TENENCIA CTRL.DE OBLIG 100%</v>
          </cell>
          <cell r="C2008">
            <v>4872</v>
          </cell>
          <cell r="E2008" t="str">
            <v>Póliza -104-</v>
          </cell>
        </row>
        <row r="2009">
          <cell r="A2009" t="str">
            <v>2102-1026</v>
          </cell>
          <cell r="B2009" t="str">
            <v>HONORARIOS EJEC.POR CONTROL VEHICULAR</v>
          </cell>
          <cell r="C2009">
            <v>270</v>
          </cell>
          <cell r="E2009" t="str">
            <v>Póliza -104-</v>
          </cell>
        </row>
        <row r="2010">
          <cell r="A2010" t="str">
            <v>2102-1027</v>
          </cell>
          <cell r="B2010" t="str">
            <v>HONORARIOS EJEC. ISAN</v>
          </cell>
          <cell r="C2010">
            <v>0</v>
          </cell>
          <cell r="E2010" t="str">
            <v>Póliza -104-</v>
          </cell>
        </row>
        <row r="2011">
          <cell r="A2011" t="str">
            <v>2102-1028</v>
          </cell>
          <cell r="B2011" t="str">
            <v>90% INFRACC. TRANSITO AREA METROPOLITANA</v>
          </cell>
          <cell r="C2011">
            <v>499017.86</v>
          </cell>
          <cell r="E2011" t="str">
            <v>Póliza -104-</v>
          </cell>
        </row>
        <row r="2012">
          <cell r="A2012" t="str">
            <v>1201-0026</v>
          </cell>
          <cell r="B2012" t="str">
            <v>IMP.SOBRE TRANS.DE PROP.DE VEH.AUT.USADO</v>
          </cell>
          <cell r="D2012">
            <v>946711.29</v>
          </cell>
          <cell r="E2012" t="str">
            <v>Póliza -104-</v>
          </cell>
        </row>
        <row r="2013">
          <cell r="A2013" t="str">
            <v>1201-0027</v>
          </cell>
          <cell r="B2013" t="str">
            <v>IMP.DE TRANSM.POR REQUERIMIENTO</v>
          </cell>
          <cell r="D2013">
            <v>0</v>
          </cell>
          <cell r="E2013" t="str">
            <v>Póliza -104-</v>
          </cell>
        </row>
        <row r="2014">
          <cell r="A2014" t="str">
            <v>1201-0028</v>
          </cell>
          <cell r="B2014" t="str">
            <v>ACT.E INTS.POR DEV.IMP.S/TRANS.VEH.USADO</v>
          </cell>
          <cell r="D2014">
            <v>0</v>
          </cell>
          <cell r="E2014" t="str">
            <v>Póliza -104-</v>
          </cell>
        </row>
        <row r="2015">
          <cell r="A2015" t="str">
            <v>1201-0029</v>
          </cell>
          <cell r="B2015" t="str">
            <v>DEV.IMP.S/TRANS.PROP.VEH.USADOS</v>
          </cell>
          <cell r="D2015">
            <v>0</v>
          </cell>
          <cell r="E2015" t="str">
            <v>Póliza -104-</v>
          </cell>
        </row>
        <row r="2016">
          <cell r="A2016" t="str">
            <v>1201-0030</v>
          </cell>
          <cell r="B2016" t="str">
            <v>MULTA IMP. P/LA AGENCIA EST.DE TRANSP.</v>
          </cell>
          <cell r="D2016">
            <v>25896</v>
          </cell>
          <cell r="E2016" t="str">
            <v>Póliza -104-</v>
          </cell>
        </row>
        <row r="2017">
          <cell r="A2017" t="str">
            <v>1201-0031</v>
          </cell>
          <cell r="B2017" t="str">
            <v>MULTAS DEL IMP.DE TRANSMISION</v>
          </cell>
          <cell r="D2017">
            <v>0</v>
          </cell>
          <cell r="E2017" t="str">
            <v>Póliza -104-</v>
          </cell>
        </row>
        <row r="2018">
          <cell r="A2018" t="str">
            <v>1201-0032</v>
          </cell>
          <cell r="B2018" t="str">
            <v>RECARGOS DE IMP.DE TRANSMISION</v>
          </cell>
          <cell r="D2018">
            <v>0</v>
          </cell>
          <cell r="E2018" t="str">
            <v>Póliza -104-</v>
          </cell>
        </row>
        <row r="2019">
          <cell r="A2019" t="str">
            <v>1201-0033</v>
          </cell>
          <cell r="B2019" t="str">
            <v>GASTOS DE EJEC.TRANS.VEH.MOTOR</v>
          </cell>
          <cell r="D2019">
            <v>0</v>
          </cell>
          <cell r="E2019" t="str">
            <v>Póliza -104-</v>
          </cell>
        </row>
        <row r="2020">
          <cell r="A2020" t="str">
            <v>1201-0034</v>
          </cell>
          <cell r="B2020" t="str">
            <v>INCENTIVOS POR ISAN</v>
          </cell>
          <cell r="D2020">
            <v>0</v>
          </cell>
          <cell r="E2020" t="str">
            <v>Póliza -104-</v>
          </cell>
        </row>
        <row r="2021">
          <cell r="A2021" t="str">
            <v>1201-0035</v>
          </cell>
          <cell r="B2021" t="str">
            <v>RECARGOS DE I.S.A.N.</v>
          </cell>
          <cell r="D2021">
            <v>0</v>
          </cell>
          <cell r="E2021" t="str">
            <v>Póliza -104-</v>
          </cell>
        </row>
        <row r="2022">
          <cell r="A2022" t="str">
            <v>1201-0036</v>
          </cell>
          <cell r="B2022" t="str">
            <v>SANCIONES ISAN</v>
          </cell>
          <cell r="D2022">
            <v>0</v>
          </cell>
          <cell r="E2022" t="str">
            <v>Póliza -104-</v>
          </cell>
        </row>
        <row r="2023">
          <cell r="A2023" t="str">
            <v>1201-0037</v>
          </cell>
          <cell r="B2023" t="str">
            <v>I.S.A.N. PAGOS PROVISIONALES</v>
          </cell>
          <cell r="D2023">
            <v>0</v>
          </cell>
          <cell r="E2023" t="str">
            <v>Póliza -104-</v>
          </cell>
        </row>
        <row r="2024">
          <cell r="A2024" t="str">
            <v>1201-0038</v>
          </cell>
          <cell r="B2024" t="str">
            <v>ACTUALIZACION DE I.S.A.N.</v>
          </cell>
          <cell r="D2024">
            <v>0</v>
          </cell>
          <cell r="E2024" t="str">
            <v>Póliza -104-</v>
          </cell>
        </row>
        <row r="2025">
          <cell r="A2025" t="str">
            <v>1201-0039</v>
          </cell>
          <cell r="B2025" t="str">
            <v>DEVOLUCION IMP. SOBRE AUTOMOVILES NUEVOS</v>
          </cell>
          <cell r="D2025">
            <v>0</v>
          </cell>
          <cell r="E2025" t="str">
            <v>Póliza -104-</v>
          </cell>
        </row>
        <row r="2026">
          <cell r="A2026" t="str">
            <v>1201-0040</v>
          </cell>
          <cell r="B2026" t="str">
            <v>ACT.E INT'S.POR DEV.IMP.S/AUTOMOV.NVOS.</v>
          </cell>
          <cell r="D2026">
            <v>0</v>
          </cell>
          <cell r="E2026" t="str">
            <v>Póliza -104-</v>
          </cell>
        </row>
        <row r="2027">
          <cell r="A2027" t="str">
            <v>1201-0041</v>
          </cell>
          <cell r="B2027" t="str">
            <v>IMPUESTO S/TENENCIA O USO DE VEHICULOS</v>
          </cell>
          <cell r="D2027">
            <v>7276998.6900000004</v>
          </cell>
          <cell r="E2027" t="str">
            <v>Póliza -104-</v>
          </cell>
        </row>
        <row r="2028">
          <cell r="A2028" t="str">
            <v>1201-0042</v>
          </cell>
          <cell r="B2028" t="str">
            <v>IMPUESTO S/TENENCIA, MOTOCICLETAS</v>
          </cell>
          <cell r="D2028">
            <v>69895</v>
          </cell>
          <cell r="E2028" t="str">
            <v>Póliza -104-</v>
          </cell>
        </row>
        <row r="2029">
          <cell r="A2029" t="str">
            <v>1201-0043</v>
          </cell>
          <cell r="B2029" t="str">
            <v>RECARGOS Y ACT DE IMP S/TENENCIA DE VEH</v>
          </cell>
          <cell r="D2029">
            <v>141511.99</v>
          </cell>
          <cell r="E2029" t="str">
            <v>Póliza -104-</v>
          </cell>
        </row>
        <row r="2030">
          <cell r="A2030" t="str">
            <v>1201-0044</v>
          </cell>
          <cell r="B2030" t="str">
            <v>RECARGOS Y ACT DE IMP S/TEN DE MOTOS</v>
          </cell>
          <cell r="D2030">
            <v>1596</v>
          </cell>
          <cell r="E2030" t="str">
            <v>Póliza -104-</v>
          </cell>
        </row>
        <row r="2031">
          <cell r="A2031" t="str">
            <v>1201-0045</v>
          </cell>
          <cell r="B2031" t="str">
            <v>DEVOLUCION IMPUESTOS SOBRE TENENCIA</v>
          </cell>
          <cell r="D2031">
            <v>0</v>
          </cell>
          <cell r="E2031" t="str">
            <v>Póliza -104-</v>
          </cell>
        </row>
        <row r="2032">
          <cell r="A2032" t="str">
            <v>1201-0046</v>
          </cell>
          <cell r="B2032" t="str">
            <v>ACT.E INTS.POR DEV.IMP.S/TENENCIA</v>
          </cell>
          <cell r="D2032">
            <v>0</v>
          </cell>
          <cell r="E2032" t="str">
            <v>Póliza -104-</v>
          </cell>
        </row>
        <row r="2033">
          <cell r="A2033" t="str">
            <v>1201-0047</v>
          </cell>
          <cell r="B2033" t="str">
            <v>ACREDITAMENTO DEL IMP.S/TENENCIA AR.15-D</v>
          </cell>
          <cell r="D2033">
            <v>0</v>
          </cell>
          <cell r="E2033" t="str">
            <v>Póliza -104-</v>
          </cell>
        </row>
        <row r="2034">
          <cell r="A2034" t="str">
            <v>1201-0048</v>
          </cell>
          <cell r="B2034" t="str">
            <v>GASTOS DE EJECUCION ISAN</v>
          </cell>
          <cell r="D2034">
            <v>0</v>
          </cell>
          <cell r="E2034" t="str">
            <v>Póliza -104-</v>
          </cell>
        </row>
        <row r="2035">
          <cell r="A2035" t="str">
            <v>1201-0049</v>
          </cell>
          <cell r="B2035" t="str">
            <v>GASTOS DE EJECUCION IMP. SOBRE TENENCIA</v>
          </cell>
          <cell r="D2035">
            <v>402</v>
          </cell>
          <cell r="E2035" t="str">
            <v>Póliza -104-</v>
          </cell>
        </row>
        <row r="2036">
          <cell r="A2036" t="str">
            <v>1201-0050</v>
          </cell>
          <cell r="B2036" t="str">
            <v>MULTAS IMP S/TENENCIA CTRL.DE OBLIG 100%</v>
          </cell>
          <cell r="D2036">
            <v>4872</v>
          </cell>
          <cell r="E2036" t="str">
            <v>Póliza -104-</v>
          </cell>
        </row>
        <row r="2037">
          <cell r="A2037" t="str">
            <v>1201-0051</v>
          </cell>
          <cell r="B2037" t="str">
            <v>HONORARIOS EJEC.POR CONTROL VEHICULAR</v>
          </cell>
          <cell r="D2037">
            <v>270</v>
          </cell>
          <cell r="E2037" t="str">
            <v>Póliza -104-</v>
          </cell>
        </row>
        <row r="2038">
          <cell r="A2038" t="str">
            <v>1201-0052</v>
          </cell>
          <cell r="B2038" t="str">
            <v>HONORARIOS EJEC. ISAN</v>
          </cell>
          <cell r="D2038">
            <v>0</v>
          </cell>
          <cell r="E2038" t="str">
            <v>Póliza -104-</v>
          </cell>
        </row>
        <row r="2039">
          <cell r="A2039" t="str">
            <v>1201-0053</v>
          </cell>
          <cell r="B2039" t="str">
            <v>90% INFRACC. TRANSITO AREA METROPOLITANA</v>
          </cell>
          <cell r="D2039">
            <v>499017.86</v>
          </cell>
          <cell r="E2039" t="str">
            <v>Póliza -104-</v>
          </cell>
        </row>
        <row r="2041">
          <cell r="C2041">
            <v>8967170.8300000001</v>
          </cell>
          <cell r="D2041">
            <v>8967170.8300000001</v>
          </cell>
        </row>
        <row r="2043">
          <cell r="A2043" t="str">
            <v>RECLASIFICACION DE LOS INGRESOS EN ADMON.</v>
          </cell>
        </row>
        <row r="2045">
          <cell r="D2045" t="str">
            <v>Póliza -104-</v>
          </cell>
        </row>
        <row r="2047">
          <cell r="A2047" t="str">
            <v>de Cuenta</v>
          </cell>
          <cell r="C2047" t="str">
            <v>Cargo</v>
          </cell>
          <cell r="D2047" t="str">
            <v>Crédito</v>
          </cell>
        </row>
        <row r="2048">
          <cell r="A2048" t="str">
            <v>1201-0001</v>
          </cell>
          <cell r="B2048" t="str">
            <v>DERECHOS DE CONTROL VEHICULAR PTE. AÑO</v>
          </cell>
          <cell r="C2048">
            <v>4095973</v>
          </cell>
          <cell r="E2048" t="str">
            <v>Póliza -105-</v>
          </cell>
        </row>
        <row r="2049">
          <cell r="A2049" t="str">
            <v>1201-0002</v>
          </cell>
          <cell r="B2049" t="str">
            <v>DERECHOS DE CONTROL VEHICULAR REZAGOS</v>
          </cell>
          <cell r="C2049">
            <v>335038.59000000003</v>
          </cell>
          <cell r="E2049" t="str">
            <v>Póliza -105-</v>
          </cell>
        </row>
        <row r="2050">
          <cell r="A2050" t="str">
            <v>1201-0003</v>
          </cell>
          <cell r="B2050" t="str">
            <v>DEV. CONTROL VEHICULAR</v>
          </cell>
          <cell r="C2050">
            <v>0</v>
          </cell>
          <cell r="E2050" t="str">
            <v>Póliza -105-</v>
          </cell>
        </row>
        <row r="2051">
          <cell r="A2051" t="str">
            <v>1201-0004</v>
          </cell>
          <cell r="B2051" t="str">
            <v>SUBSIDIO 10% Y 5%</v>
          </cell>
          <cell r="D2051">
            <v>73025</v>
          </cell>
          <cell r="E2051" t="str">
            <v>Póliza -105-</v>
          </cell>
        </row>
        <row r="2052">
          <cell r="A2052" t="str">
            <v>1201-0005</v>
          </cell>
          <cell r="B2052" t="str">
            <v>SUBSIDIO ANTIGÜEDAD 5 AÑOS</v>
          </cell>
          <cell r="D2052">
            <v>673545</v>
          </cell>
          <cell r="E2052" t="str">
            <v>Póliza -105-</v>
          </cell>
        </row>
        <row r="2053">
          <cell r="A2053" t="str">
            <v>1201-0006</v>
          </cell>
          <cell r="B2053" t="str">
            <v>SUBSIDIO ANTIGÜEDAD 10 AÑOS</v>
          </cell>
          <cell r="D2053">
            <v>177944</v>
          </cell>
          <cell r="E2053" t="str">
            <v>Póliza -105-</v>
          </cell>
        </row>
        <row r="2054">
          <cell r="A2054" t="str">
            <v>1201-0007</v>
          </cell>
          <cell r="B2054" t="str">
            <v>SUBSIDIO DERECHOS CONTROL VEHICULAR</v>
          </cell>
          <cell r="C2054">
            <v>0</v>
          </cell>
          <cell r="E2054" t="str">
            <v>Póliza -105-</v>
          </cell>
        </row>
        <row r="2055">
          <cell r="A2055" t="str">
            <v>1201-0008</v>
          </cell>
          <cell r="B2055" t="str">
            <v>SUB MAT.DE CONT.VEH.A PERS.MAYORES 65 AÑOS</v>
          </cell>
          <cell r="D2055">
            <v>978</v>
          </cell>
          <cell r="E2055" t="str">
            <v>Póliza -105-</v>
          </cell>
        </row>
        <row r="2056">
          <cell r="A2056" t="str">
            <v>1201-0009</v>
          </cell>
          <cell r="B2056" t="str">
            <v>EXP.DE CERTIFICADOS DE CONTROL VEHICULAR</v>
          </cell>
          <cell r="C2056">
            <v>8601</v>
          </cell>
          <cell r="E2056" t="str">
            <v>Póliza -105-</v>
          </cell>
        </row>
        <row r="2057">
          <cell r="A2057" t="str">
            <v>1201-0010</v>
          </cell>
          <cell r="B2057" t="str">
            <v>EXP.DE CERT.DE CTRL.VEH.OTROS ESTADOS</v>
          </cell>
          <cell r="C2057">
            <v>9828</v>
          </cell>
          <cell r="E2057" t="str">
            <v>Póliza -105-</v>
          </cell>
        </row>
        <row r="2058">
          <cell r="A2058" t="str">
            <v>1201-0011</v>
          </cell>
          <cell r="B2058" t="str">
            <v>EXP.DE CERT.DE DOC.DE CTRL.VEHICULAR</v>
          </cell>
          <cell r="C2058">
            <v>423</v>
          </cell>
          <cell r="E2058" t="str">
            <v>Póliza -105-</v>
          </cell>
        </row>
        <row r="2059">
          <cell r="A2059" t="str">
            <v>1201-0012</v>
          </cell>
          <cell r="B2059" t="str">
            <v>PLACAS DE CIRCULACION VEHICULAR</v>
          </cell>
          <cell r="C2059">
            <v>416253</v>
          </cell>
          <cell r="E2059" t="str">
            <v>Póliza -105-</v>
          </cell>
        </row>
        <row r="2060">
          <cell r="A2060" t="str">
            <v>1201-0013</v>
          </cell>
          <cell r="B2060" t="str">
            <v>LICENCIAS DE MANEJAR</v>
          </cell>
          <cell r="C2060">
            <v>392704</v>
          </cell>
          <cell r="E2060" t="str">
            <v>Póliza -105-</v>
          </cell>
        </row>
        <row r="2061">
          <cell r="A2061" t="str">
            <v>1201-0014</v>
          </cell>
          <cell r="B2061" t="str">
            <v>EXP.DE CERT.DE LICENCIAS DE CONDUCIR</v>
          </cell>
          <cell r="C2061">
            <v>141</v>
          </cell>
          <cell r="E2061" t="str">
            <v>Póliza -105-</v>
          </cell>
        </row>
        <row r="2062">
          <cell r="A2062" t="str">
            <v>1201-0015</v>
          </cell>
          <cell r="B2062" t="str">
            <v>DUPLICADOS DE LICENCIAS</v>
          </cell>
          <cell r="C2062">
            <v>6844</v>
          </cell>
          <cell r="E2062" t="str">
            <v>Póliza -105-</v>
          </cell>
        </row>
        <row r="2063">
          <cell r="A2063" t="str">
            <v>1201-0016</v>
          </cell>
          <cell r="B2063" t="str">
            <v>DUPLICADOS DE TARJETAS DE CIRCULACION</v>
          </cell>
          <cell r="C2063">
            <v>2632</v>
          </cell>
          <cell r="E2063" t="str">
            <v>Póliza -105-</v>
          </cell>
        </row>
        <row r="2064">
          <cell r="A2064" t="str">
            <v>1201-0017</v>
          </cell>
          <cell r="B2064" t="str">
            <v>BAJAS DE VEHICULOS DE MOTOR</v>
          </cell>
          <cell r="C2064">
            <v>29328</v>
          </cell>
          <cell r="E2064" t="str">
            <v>Póliza -105-</v>
          </cell>
        </row>
        <row r="2065">
          <cell r="A2065" t="str">
            <v>1201-0018</v>
          </cell>
          <cell r="B2065" t="str">
            <v>SUBSIDIO LAMINAS CONTROL VEHICULAR</v>
          </cell>
          <cell r="C2065">
            <v>0</v>
          </cell>
          <cell r="E2065" t="str">
            <v>Póliza -105-</v>
          </cell>
        </row>
        <row r="2066">
          <cell r="A2066" t="str">
            <v>1201-0019</v>
          </cell>
          <cell r="B2066" t="str">
            <v>SUBSIDIOS LICENCIAS DE MANEJO</v>
          </cell>
          <cell r="C2066">
            <v>0</v>
          </cell>
          <cell r="E2066" t="str">
            <v>Póliza -105-</v>
          </cell>
        </row>
        <row r="2067">
          <cell r="A2067" t="str">
            <v>1201-0020</v>
          </cell>
          <cell r="B2067" t="str">
            <v>MULTAS DE CONTROL VEHICULAR</v>
          </cell>
          <cell r="C2067">
            <v>0</v>
          </cell>
          <cell r="E2067" t="str">
            <v>Póliza -105-</v>
          </cell>
        </row>
        <row r="2068">
          <cell r="A2068" t="str">
            <v>1201-0021</v>
          </cell>
          <cell r="B2068" t="str">
            <v>INTERESES POR CONVENIO CONTROL VEHICULAR</v>
          </cell>
          <cell r="C2068">
            <v>21548.86</v>
          </cell>
          <cell r="E2068" t="str">
            <v>Póliza -105-</v>
          </cell>
        </row>
        <row r="2069">
          <cell r="A2069" t="str">
            <v>1201-0022</v>
          </cell>
          <cell r="B2069" t="str">
            <v>SANCIONES POR CANJE DE PLACAS EXTEMP.</v>
          </cell>
          <cell r="C2069">
            <v>19346</v>
          </cell>
          <cell r="E2069" t="str">
            <v>Póliza -105-</v>
          </cell>
        </row>
        <row r="2070">
          <cell r="A2070" t="str">
            <v>1201-0023</v>
          </cell>
          <cell r="B2070" t="str">
            <v>SAN.DE DER.DE CONTROL VEH.PTE.AÑO</v>
          </cell>
          <cell r="C2070">
            <v>0</v>
          </cell>
          <cell r="E2070" t="str">
            <v>Póliza -105-</v>
          </cell>
        </row>
        <row r="2071">
          <cell r="A2071" t="str">
            <v>1201-0024</v>
          </cell>
          <cell r="B2071" t="str">
            <v>SAN.DE DER.CONTROL VEH. REZAGO</v>
          </cell>
          <cell r="C2071">
            <v>83471.070000000007</v>
          </cell>
          <cell r="E2071" t="str">
            <v>Póliza -105-</v>
          </cell>
        </row>
        <row r="2072">
          <cell r="A2072" t="str">
            <v>1201-0025</v>
          </cell>
          <cell r="B2072" t="str">
            <v>10% INFRACC.DE TRANSITO AREA MET.</v>
          </cell>
          <cell r="C2072">
            <v>37492.31</v>
          </cell>
          <cell r="E2072" t="str">
            <v>Póliza -105-</v>
          </cell>
        </row>
        <row r="2073">
          <cell r="A2073" t="str">
            <v>1201-0026</v>
          </cell>
          <cell r="B2073" t="str">
            <v>IMP.SOBRE TRANS.DE PROP.DE VEH.AUT.USADO</v>
          </cell>
          <cell r="C2073">
            <v>891140.92</v>
          </cell>
          <cell r="E2073" t="str">
            <v>Póliza -105-</v>
          </cell>
        </row>
        <row r="2074">
          <cell r="A2074" t="str">
            <v>1201-0027</v>
          </cell>
          <cell r="B2074" t="str">
            <v>IMP.DE TRANSM.POR REQUERIMIENTO</v>
          </cell>
          <cell r="C2074">
            <v>0</v>
          </cell>
          <cell r="E2074" t="str">
            <v>Póliza -105-</v>
          </cell>
        </row>
        <row r="2075">
          <cell r="A2075" t="str">
            <v>1201-0028</v>
          </cell>
          <cell r="B2075" t="str">
            <v>ACT.E INTS.POR DEV.IMP.S/TRANS.VEH.USADO</v>
          </cell>
          <cell r="C2075">
            <v>0</v>
          </cell>
          <cell r="E2075" t="str">
            <v>Póliza -105-</v>
          </cell>
        </row>
        <row r="2076">
          <cell r="A2076" t="str">
            <v>1201-0029</v>
          </cell>
          <cell r="B2076" t="str">
            <v>DEV.IMP.S/TRANS.PROP.VEH.USADOS</v>
          </cell>
          <cell r="C2076">
            <v>0</v>
          </cell>
          <cell r="E2076" t="str">
            <v>Póliza -105-</v>
          </cell>
        </row>
        <row r="2077">
          <cell r="A2077" t="str">
            <v>1201-0030</v>
          </cell>
          <cell r="B2077" t="str">
            <v>MULTA IMP. P/LA AGENCIA EST.DE TRANSP.</v>
          </cell>
          <cell r="C2077">
            <v>33570</v>
          </cell>
          <cell r="E2077" t="str">
            <v>Póliza -105-</v>
          </cell>
        </row>
        <row r="2078">
          <cell r="A2078" t="str">
            <v>1201-0031</v>
          </cell>
          <cell r="B2078" t="str">
            <v>MULTAS DEL IMP.DE TRANSMISION</v>
          </cell>
          <cell r="C2078">
            <v>0</v>
          </cell>
          <cell r="E2078" t="str">
            <v>Póliza -105-</v>
          </cell>
        </row>
        <row r="2079">
          <cell r="A2079" t="str">
            <v>1201-0032</v>
          </cell>
          <cell r="B2079" t="str">
            <v>RECARGOS DE IMP.DE TRANSMISION</v>
          </cell>
          <cell r="C2079">
            <v>0</v>
          </cell>
          <cell r="E2079" t="str">
            <v>Póliza -105-</v>
          </cell>
        </row>
        <row r="2080">
          <cell r="A2080" t="str">
            <v>1201-0033</v>
          </cell>
          <cell r="B2080" t="str">
            <v>GASTOS DE EJEC.TRANS.VEH.MOTOR</v>
          </cell>
          <cell r="C2080">
            <v>0</v>
          </cell>
          <cell r="E2080" t="str">
            <v>Póliza -105-</v>
          </cell>
        </row>
        <row r="2081">
          <cell r="A2081" t="str">
            <v>1201-0034</v>
          </cell>
          <cell r="B2081" t="str">
            <v>INCENTIVOS POR ISAN</v>
          </cell>
          <cell r="C2081">
            <v>0</v>
          </cell>
          <cell r="E2081" t="str">
            <v>Póliza -105-</v>
          </cell>
        </row>
        <row r="2082">
          <cell r="A2082" t="str">
            <v>1201-0035</v>
          </cell>
          <cell r="B2082" t="str">
            <v>RECARGOS DE I.S.A.N.</v>
          </cell>
          <cell r="C2082">
            <v>122229</v>
          </cell>
          <cell r="E2082" t="str">
            <v>Póliza -105-</v>
          </cell>
        </row>
        <row r="2083">
          <cell r="A2083" t="str">
            <v>1201-0036</v>
          </cell>
          <cell r="B2083" t="str">
            <v>SANCIONES ISAN</v>
          </cell>
          <cell r="C2083">
            <v>0</v>
          </cell>
          <cell r="E2083" t="str">
            <v>Póliza -105-</v>
          </cell>
        </row>
        <row r="2084">
          <cell r="A2084" t="str">
            <v>1201-0037</v>
          </cell>
          <cell r="B2084" t="str">
            <v>I.S.A.N. PAGOS PROVISIONALES</v>
          </cell>
          <cell r="C2084">
            <v>1651198</v>
          </cell>
          <cell r="E2084" t="str">
            <v>Póliza -105-</v>
          </cell>
        </row>
        <row r="2085">
          <cell r="A2085" t="str">
            <v>1201-0038</v>
          </cell>
          <cell r="B2085" t="str">
            <v>ACTUALIZACION DE I.S.A.N.</v>
          </cell>
          <cell r="C2085">
            <v>13162</v>
          </cell>
          <cell r="E2085" t="str">
            <v>Póliza -105-</v>
          </cell>
        </row>
        <row r="2086">
          <cell r="A2086" t="str">
            <v>1201-0039</v>
          </cell>
          <cell r="B2086" t="str">
            <v>DEVOLUCION IMP. SOBRE AUTOMOVILES NUEVOS</v>
          </cell>
          <cell r="C2086">
            <v>0</v>
          </cell>
          <cell r="E2086" t="str">
            <v>Póliza -105-</v>
          </cell>
        </row>
        <row r="2087">
          <cell r="A2087" t="str">
            <v>1201-0040</v>
          </cell>
          <cell r="B2087" t="str">
            <v>ACT.E INT'S.POR DEV.IMP.S/AUTOMOV.NVOS.</v>
          </cell>
          <cell r="C2087">
            <v>0</v>
          </cell>
          <cell r="E2087" t="str">
            <v>Póliza -105-</v>
          </cell>
        </row>
        <row r="2088">
          <cell r="A2088" t="str">
            <v>1201-0041</v>
          </cell>
          <cell r="B2088" t="str">
            <v>IMPUESTO S/TENENCIA O USO DE VEHICULOS</v>
          </cell>
          <cell r="C2088">
            <v>6457945.8099999996</v>
          </cell>
          <cell r="E2088" t="str">
            <v>Póliza -105-</v>
          </cell>
        </row>
        <row r="2089">
          <cell r="A2089" t="str">
            <v>1201-0042</v>
          </cell>
          <cell r="B2089" t="str">
            <v>IMPUESTO S/TENENCIA, MOTOCICLETAS</v>
          </cell>
          <cell r="C2089">
            <v>24969</v>
          </cell>
          <cell r="E2089" t="str">
            <v>Póliza -105-</v>
          </cell>
        </row>
        <row r="2090">
          <cell r="A2090" t="str">
            <v>1201-0043</v>
          </cell>
          <cell r="B2090" t="str">
            <v>RECARGOS Y ACT DE IMP S/TENENCIA DE VEH</v>
          </cell>
          <cell r="C2090">
            <v>151666.41</v>
          </cell>
          <cell r="E2090" t="str">
            <v>Póliza -105-</v>
          </cell>
        </row>
        <row r="2091">
          <cell r="A2091" t="str">
            <v>1201-0044</v>
          </cell>
          <cell r="B2091" t="str">
            <v>RECARGOS Y ACT DE IMP S/TEN DE MOTOS</v>
          </cell>
          <cell r="C2091">
            <v>240</v>
          </cell>
          <cell r="E2091" t="str">
            <v>Póliza -105-</v>
          </cell>
        </row>
        <row r="2092">
          <cell r="A2092" t="str">
            <v>1201-0045</v>
          </cell>
          <cell r="B2092" t="str">
            <v>DEVOLUCION IMPUESTOS SOBRE TENENCIA</v>
          </cell>
          <cell r="C2092">
            <v>0</v>
          </cell>
          <cell r="E2092" t="str">
            <v>Póliza -105-</v>
          </cell>
        </row>
        <row r="2093">
          <cell r="A2093" t="str">
            <v>1201-0046</v>
          </cell>
          <cell r="B2093" t="str">
            <v>ACT.E INTS.POR DEV.IMP.S/TENENCIA</v>
          </cell>
          <cell r="C2093">
            <v>0</v>
          </cell>
          <cell r="E2093" t="str">
            <v>Póliza -105-</v>
          </cell>
        </row>
        <row r="2094">
          <cell r="A2094" t="str">
            <v>1201-0047</v>
          </cell>
          <cell r="B2094" t="str">
            <v>ACREDITAMENTO DEL IMP.S/TENENCIA AR.15-D</v>
          </cell>
          <cell r="C2094">
            <v>0</v>
          </cell>
          <cell r="E2094" t="str">
            <v>Póliza -105-</v>
          </cell>
        </row>
        <row r="2095">
          <cell r="A2095" t="str">
            <v>1201-0048</v>
          </cell>
          <cell r="B2095" t="str">
            <v>GASTOS DE EJECUCION ISAN</v>
          </cell>
          <cell r="C2095">
            <v>0</v>
          </cell>
          <cell r="E2095" t="str">
            <v>Póliza -105-</v>
          </cell>
        </row>
        <row r="2096">
          <cell r="A2096" t="str">
            <v>1201-0049</v>
          </cell>
          <cell r="B2096" t="str">
            <v>GASTOS DE EJECUCION IMP. SOBRE TENENCIA</v>
          </cell>
          <cell r="C2096">
            <v>120</v>
          </cell>
          <cell r="E2096" t="str">
            <v>Póliza -105-</v>
          </cell>
        </row>
        <row r="2097">
          <cell r="A2097" t="str">
            <v>1201-0050</v>
          </cell>
          <cell r="B2097" t="str">
            <v>MULTAS IMP S/TENENCIA CTRL.DE OBLIG 100%</v>
          </cell>
          <cell r="C2097">
            <v>3654</v>
          </cell>
          <cell r="E2097" t="str">
            <v>Póliza -105-</v>
          </cell>
        </row>
        <row r="2098">
          <cell r="A2098" t="str">
            <v>1201-0051</v>
          </cell>
          <cell r="B2098" t="str">
            <v>HONORARIOS EJEC.POR CONTROL VEHICULAR</v>
          </cell>
          <cell r="C2098">
            <v>210</v>
          </cell>
          <cell r="E2098" t="str">
            <v>Póliza -105-</v>
          </cell>
        </row>
        <row r="2099">
          <cell r="A2099" t="str">
            <v>1201-0052</v>
          </cell>
          <cell r="B2099" t="str">
            <v>HONORARIOS EJEC. ISAN</v>
          </cell>
          <cell r="C2099">
            <v>0</v>
          </cell>
          <cell r="E2099" t="str">
            <v>Póliza -105-</v>
          </cell>
        </row>
        <row r="2100">
          <cell r="A2100" t="str">
            <v>1201-0053</v>
          </cell>
          <cell r="B2100" t="str">
            <v>90% INFRACC. TRANSITO AREA METROPOLITANA</v>
          </cell>
          <cell r="C2100">
            <v>337455.83</v>
          </cell>
          <cell r="E2100" t="str">
            <v>Póliza -105-</v>
          </cell>
        </row>
        <row r="2101">
          <cell r="A2101" t="str">
            <v>4101-0001</v>
          </cell>
          <cell r="B2101" t="str">
            <v>DERECHOS DE CONTROL VEHICULAR PTE. AÑO</v>
          </cell>
          <cell r="D2101">
            <v>4095973</v>
          </cell>
          <cell r="E2101" t="str">
            <v>Póliza -105-</v>
          </cell>
        </row>
        <row r="2102">
          <cell r="A2102" t="str">
            <v>4101-0002</v>
          </cell>
          <cell r="B2102" t="str">
            <v>DERECHOS DE CONTROL VEHICULAR REZAGOS</v>
          </cell>
          <cell r="D2102">
            <v>335038.59000000003</v>
          </cell>
          <cell r="E2102" t="str">
            <v>Póliza -105-</v>
          </cell>
        </row>
        <row r="2103">
          <cell r="A2103" t="str">
            <v>4101-0003</v>
          </cell>
          <cell r="B2103" t="str">
            <v>DEV. CONTROL VEHICULAR</v>
          </cell>
          <cell r="D2103">
            <v>0</v>
          </cell>
          <cell r="E2103" t="str">
            <v>Póliza -105-</v>
          </cell>
        </row>
        <row r="2104">
          <cell r="A2104" t="str">
            <v>4101-0004</v>
          </cell>
          <cell r="B2104" t="str">
            <v>SUBSIDIO 10% Y 5%</v>
          </cell>
          <cell r="C2104">
            <v>73025</v>
          </cell>
          <cell r="E2104" t="str">
            <v>Póliza -105-</v>
          </cell>
        </row>
        <row r="2105">
          <cell r="A2105" t="str">
            <v>4101-0005</v>
          </cell>
          <cell r="B2105" t="str">
            <v>SUBSIDIO ANTIGÜEDAD 5 AÑOS</v>
          </cell>
          <cell r="C2105">
            <v>673545</v>
          </cell>
          <cell r="E2105" t="str">
            <v>Póliza -105-</v>
          </cell>
        </row>
        <row r="2106">
          <cell r="A2106" t="str">
            <v>4101-0006</v>
          </cell>
          <cell r="B2106" t="str">
            <v>SUBSIDIO ANTIGÜEDAD 10 AÑOS</v>
          </cell>
          <cell r="C2106">
            <v>177944</v>
          </cell>
          <cell r="E2106" t="str">
            <v>Póliza -105-</v>
          </cell>
        </row>
        <row r="2107">
          <cell r="A2107" t="str">
            <v>4101-0007</v>
          </cell>
          <cell r="B2107" t="str">
            <v>SUBSIDIO DERECHOS CONTROL VEHICULAR</v>
          </cell>
          <cell r="D2107">
            <v>0</v>
          </cell>
          <cell r="E2107" t="str">
            <v>Póliza -105-</v>
          </cell>
        </row>
        <row r="2108">
          <cell r="A2108" t="str">
            <v>4101-0008</v>
          </cell>
          <cell r="B2108" t="str">
            <v>SUB MAT.DE CONT.VEH.A PERS.MAYORES 65 AÑOS</v>
          </cell>
          <cell r="C2108">
            <v>978</v>
          </cell>
          <cell r="E2108" t="str">
            <v>Póliza -105-</v>
          </cell>
        </row>
        <row r="2109">
          <cell r="A2109" t="str">
            <v>4101-0009</v>
          </cell>
          <cell r="B2109" t="str">
            <v>EXP.DE CERTIFICADOS DE CONTROL VEHICULAR</v>
          </cell>
          <cell r="D2109">
            <v>8601</v>
          </cell>
          <cell r="E2109" t="str">
            <v>Póliza -105-</v>
          </cell>
        </row>
        <row r="2110">
          <cell r="A2110" t="str">
            <v>4101-0010</v>
          </cell>
          <cell r="B2110" t="str">
            <v>EXP.DE CERT.DE CTRL.VEH.OTROS ESTADOS</v>
          </cell>
          <cell r="D2110">
            <v>9828</v>
          </cell>
          <cell r="E2110" t="str">
            <v>Póliza -105-</v>
          </cell>
        </row>
        <row r="2111">
          <cell r="A2111" t="str">
            <v>4101-0011</v>
          </cell>
          <cell r="B2111" t="str">
            <v>EXP.DE CERT.DE DOC.DE CTRL.VEHICULAR</v>
          </cell>
          <cell r="D2111">
            <v>423</v>
          </cell>
          <cell r="E2111" t="str">
            <v>Póliza -105-</v>
          </cell>
        </row>
        <row r="2112">
          <cell r="A2112" t="str">
            <v>4101-0012</v>
          </cell>
          <cell r="B2112" t="str">
            <v>PLACAS DE CIRCULACION VEHICULAR</v>
          </cell>
          <cell r="D2112">
            <v>416253</v>
          </cell>
          <cell r="E2112" t="str">
            <v>Póliza -105-</v>
          </cell>
        </row>
        <row r="2113">
          <cell r="A2113" t="str">
            <v>4101-0013</v>
          </cell>
          <cell r="B2113" t="str">
            <v>LICENCIAS DE MANEJAR</v>
          </cell>
          <cell r="D2113">
            <v>392704</v>
          </cell>
          <cell r="E2113" t="str">
            <v>Póliza -105-</v>
          </cell>
        </row>
        <row r="2114">
          <cell r="A2114" t="str">
            <v>4101-0014</v>
          </cell>
          <cell r="B2114" t="str">
            <v>EXP.DE CERT.DE LICENCIAS DE CONDUCIR</v>
          </cell>
          <cell r="D2114">
            <v>141</v>
          </cell>
          <cell r="E2114" t="str">
            <v>Póliza -105-</v>
          </cell>
        </row>
        <row r="2115">
          <cell r="A2115" t="str">
            <v>4101-0015</v>
          </cell>
          <cell r="B2115" t="str">
            <v>DUPLICADOS DE LICENCIAS</v>
          </cell>
          <cell r="D2115">
            <v>6844</v>
          </cell>
          <cell r="E2115" t="str">
            <v>Póliza -105-</v>
          </cell>
        </row>
        <row r="2116">
          <cell r="A2116" t="str">
            <v>4101-0016</v>
          </cell>
          <cell r="B2116" t="str">
            <v>DUPLICADOS DE TARJETAS DE CIRCULACION</v>
          </cell>
          <cell r="D2116">
            <v>2632</v>
          </cell>
          <cell r="E2116" t="str">
            <v>Póliza -105-</v>
          </cell>
        </row>
        <row r="2117">
          <cell r="A2117" t="str">
            <v>4101-0017</v>
          </cell>
          <cell r="B2117" t="str">
            <v>BAJAS DE VEHICULOS DE MOTOR</v>
          </cell>
          <cell r="D2117">
            <v>29328</v>
          </cell>
          <cell r="E2117" t="str">
            <v>Póliza -105-</v>
          </cell>
        </row>
        <row r="2118">
          <cell r="A2118" t="str">
            <v>4101-0018</v>
          </cell>
          <cell r="B2118" t="str">
            <v>SUBSIDIO LAMINAS CONTROL VEHICULAR</v>
          </cell>
          <cell r="D2118">
            <v>0</v>
          </cell>
          <cell r="E2118" t="str">
            <v>Póliza -105-</v>
          </cell>
        </row>
        <row r="2119">
          <cell r="A2119" t="str">
            <v>4101-0019</v>
          </cell>
          <cell r="B2119" t="str">
            <v>SUBSIDIOS LICENCIAS DE MANEJO</v>
          </cell>
          <cell r="D2119">
            <v>0</v>
          </cell>
          <cell r="E2119" t="str">
            <v>Póliza -105-</v>
          </cell>
        </row>
        <row r="2120">
          <cell r="A2120" t="str">
            <v>4101-0020</v>
          </cell>
          <cell r="B2120" t="str">
            <v>MULTAS DE CONTROL VEHICULAR</v>
          </cell>
          <cell r="D2120">
            <v>0</v>
          </cell>
          <cell r="E2120" t="str">
            <v>Póliza -105-</v>
          </cell>
        </row>
        <row r="2121">
          <cell r="A2121" t="str">
            <v>4101-0021</v>
          </cell>
          <cell r="B2121" t="str">
            <v>INTERESES POR CONVENIO CONTROL VEHICULAR</v>
          </cell>
          <cell r="D2121">
            <v>21548.86</v>
          </cell>
          <cell r="E2121" t="str">
            <v>Póliza -105-</v>
          </cell>
        </row>
        <row r="2122">
          <cell r="A2122" t="str">
            <v>4101-0022</v>
          </cell>
          <cell r="B2122" t="str">
            <v>SANCIONES POR CANJE DE PLACAS EXTEMP.</v>
          </cell>
          <cell r="D2122">
            <v>19346</v>
          </cell>
          <cell r="E2122" t="str">
            <v>Póliza -105-</v>
          </cell>
        </row>
        <row r="2123">
          <cell r="A2123" t="str">
            <v>4101-0023</v>
          </cell>
          <cell r="B2123" t="str">
            <v>SAN.DE DER.DE CONTROL VEH.PTE.AÑO</v>
          </cell>
          <cell r="D2123">
            <v>0</v>
          </cell>
          <cell r="E2123" t="str">
            <v>Póliza -105-</v>
          </cell>
        </row>
        <row r="2124">
          <cell r="A2124" t="str">
            <v>4101-0024</v>
          </cell>
          <cell r="B2124" t="str">
            <v>SAN.DE DER.CONTROL VEH. REZAGO</v>
          </cell>
          <cell r="D2124">
            <v>83471.070000000007</v>
          </cell>
          <cell r="E2124" t="str">
            <v>Póliza -105-</v>
          </cell>
        </row>
        <row r="2125">
          <cell r="A2125" t="str">
            <v>4101-0025</v>
          </cell>
          <cell r="B2125" t="str">
            <v>10% INFRACC.DE TRANSITO AREA MET.</v>
          </cell>
          <cell r="D2125">
            <v>37492.31</v>
          </cell>
          <cell r="E2125" t="str">
            <v>Póliza -105-</v>
          </cell>
        </row>
        <row r="2126">
          <cell r="A2126" t="str">
            <v>2102-1001</v>
          </cell>
          <cell r="B2126" t="str">
            <v>IMP.SOBRE TRANS.DE PROP.DE VEH.AUT.USADO</v>
          </cell>
          <cell r="D2126">
            <v>891140.92</v>
          </cell>
          <cell r="E2126" t="str">
            <v>Póliza -105-</v>
          </cell>
        </row>
        <row r="2127">
          <cell r="A2127" t="str">
            <v>2102-1002</v>
          </cell>
          <cell r="B2127" t="str">
            <v>IMP.DE TRANSM.POR REQUERIMIENTO</v>
          </cell>
          <cell r="D2127">
            <v>0</v>
          </cell>
          <cell r="E2127" t="str">
            <v>Póliza -105-</v>
          </cell>
        </row>
        <row r="2128">
          <cell r="A2128" t="str">
            <v>2102-1003</v>
          </cell>
          <cell r="B2128" t="str">
            <v>ACT.E INTS.POR DEV.IMP.S/TRANS.VEH.USADO</v>
          </cell>
          <cell r="D2128">
            <v>0</v>
          </cell>
          <cell r="E2128" t="str">
            <v>Póliza -105-</v>
          </cell>
        </row>
        <row r="2129">
          <cell r="A2129" t="str">
            <v>2102-1004</v>
          </cell>
          <cell r="B2129" t="str">
            <v>DEV.IMP.S/TRANS.PROP.VEH.USADOS</v>
          </cell>
          <cell r="D2129">
            <v>0</v>
          </cell>
          <cell r="E2129" t="str">
            <v>Póliza -105-</v>
          </cell>
        </row>
        <row r="2130">
          <cell r="A2130" t="str">
            <v>2102-1005</v>
          </cell>
          <cell r="B2130" t="str">
            <v>MULTA IMP. P/LA AGENCIA EST.DE TRANSP.</v>
          </cell>
          <cell r="D2130">
            <v>33570</v>
          </cell>
          <cell r="E2130" t="str">
            <v>Póliza -105-</v>
          </cell>
        </row>
        <row r="2131">
          <cell r="A2131" t="str">
            <v>2102-1006</v>
          </cell>
          <cell r="B2131" t="str">
            <v>MULTAS DEL IMP.DE TRANSMISION</v>
          </cell>
          <cell r="D2131">
            <v>0</v>
          </cell>
          <cell r="E2131" t="str">
            <v>Póliza -105-</v>
          </cell>
        </row>
        <row r="2132">
          <cell r="A2132" t="str">
            <v>2102-1007</v>
          </cell>
          <cell r="B2132" t="str">
            <v>RECARGOS DE IMP.DE TRANSMISION</v>
          </cell>
          <cell r="D2132">
            <v>0</v>
          </cell>
          <cell r="E2132" t="str">
            <v>Póliza -105-</v>
          </cell>
        </row>
        <row r="2133">
          <cell r="A2133" t="str">
            <v>2102-1008</v>
          </cell>
          <cell r="B2133" t="str">
            <v>GASTOS DE EJEC.TRANS.VEH.MOTOR</v>
          </cell>
          <cell r="D2133">
            <v>0</v>
          </cell>
          <cell r="E2133" t="str">
            <v>Póliza -105-</v>
          </cell>
        </row>
        <row r="2134">
          <cell r="A2134" t="str">
            <v>2102-1009</v>
          </cell>
          <cell r="B2134" t="str">
            <v>INCENTIVOS POR ISAN</v>
          </cell>
          <cell r="D2134">
            <v>0</v>
          </cell>
          <cell r="E2134" t="str">
            <v>Póliza -105-</v>
          </cell>
        </row>
        <row r="2135">
          <cell r="A2135" t="str">
            <v>2102-1010</v>
          </cell>
          <cell r="B2135" t="str">
            <v>RECARGOS DE I.S.A.N.</v>
          </cell>
          <cell r="D2135">
            <v>122229</v>
          </cell>
          <cell r="E2135" t="str">
            <v>Póliza -105-</v>
          </cell>
        </row>
        <row r="2136">
          <cell r="A2136" t="str">
            <v>2102-1011</v>
          </cell>
          <cell r="B2136" t="str">
            <v>SANCIONES ISAN</v>
          </cell>
          <cell r="D2136">
            <v>0</v>
          </cell>
          <cell r="E2136" t="str">
            <v>Póliza -105-</v>
          </cell>
        </row>
        <row r="2137">
          <cell r="A2137" t="str">
            <v>2102-1012</v>
          </cell>
          <cell r="B2137" t="str">
            <v>I.S.A.N. PAGOS PROVISIONALES</v>
          </cell>
          <cell r="D2137">
            <v>1651198</v>
          </cell>
          <cell r="E2137" t="str">
            <v>Póliza -105-</v>
          </cell>
        </row>
        <row r="2138">
          <cell r="A2138" t="str">
            <v>2102-1013</v>
          </cell>
          <cell r="B2138" t="str">
            <v>ACTUALIZACION DE I.S.A.N.</v>
          </cell>
          <cell r="D2138">
            <v>13162</v>
          </cell>
          <cell r="E2138" t="str">
            <v>Póliza -105-</v>
          </cell>
        </row>
        <row r="2139">
          <cell r="A2139" t="str">
            <v>2102-1014</v>
          </cell>
          <cell r="B2139" t="str">
            <v>DEVOLUCION IMP. SOBRE AUTOMOVILES NUEVOS</v>
          </cell>
          <cell r="D2139">
            <v>0</v>
          </cell>
          <cell r="E2139" t="str">
            <v>Póliza -105-</v>
          </cell>
        </row>
        <row r="2140">
          <cell r="A2140" t="str">
            <v>2102-1015</v>
          </cell>
          <cell r="B2140" t="str">
            <v>ACT.E INT'S.POR DEV.IMP.S/AUTOMOV.NVOS.</v>
          </cell>
          <cell r="D2140">
            <v>0</v>
          </cell>
          <cell r="E2140" t="str">
            <v>Póliza -105-</v>
          </cell>
        </row>
        <row r="2141">
          <cell r="A2141" t="str">
            <v>2102-1016</v>
          </cell>
          <cell r="B2141" t="str">
            <v>IMPUESTO S/TENENCIA O USO DE VEHICULOS</v>
          </cell>
          <cell r="D2141">
            <v>6457945.8099999996</v>
          </cell>
          <cell r="E2141" t="str">
            <v>Póliza -105-</v>
          </cell>
        </row>
        <row r="2142">
          <cell r="A2142" t="str">
            <v>2102-1017</v>
          </cell>
          <cell r="B2142" t="str">
            <v>IMPUESTO S/TENENCIA, MOTOCICLETAS</v>
          </cell>
          <cell r="D2142">
            <v>24969</v>
          </cell>
          <cell r="E2142" t="str">
            <v>Póliza -105-</v>
          </cell>
        </row>
        <row r="2143">
          <cell r="A2143" t="str">
            <v>2102-1018</v>
          </cell>
          <cell r="B2143" t="str">
            <v>RECARGOS Y ACT DE IMP S/TENENCIA DE VEH</v>
          </cell>
          <cell r="D2143">
            <v>151666.41</v>
          </cell>
          <cell r="E2143" t="str">
            <v>Póliza -105-</v>
          </cell>
        </row>
        <row r="2144">
          <cell r="A2144" t="str">
            <v>2102-1019</v>
          </cell>
          <cell r="B2144" t="str">
            <v>RECARGOS Y ACT DE IMP S/TEN DE MOTOS</v>
          </cell>
          <cell r="D2144">
            <v>240</v>
          </cell>
          <cell r="E2144" t="str">
            <v>Póliza -105-</v>
          </cell>
        </row>
        <row r="2145">
          <cell r="A2145" t="str">
            <v>2102-1020</v>
          </cell>
          <cell r="B2145" t="str">
            <v>DEVOLUCION IMPUESTOS SOBRE TENENCIA</v>
          </cell>
          <cell r="D2145">
            <v>0</v>
          </cell>
          <cell r="E2145" t="str">
            <v>Póliza -105-</v>
          </cell>
        </row>
        <row r="2146">
          <cell r="A2146" t="str">
            <v>2102-1021</v>
          </cell>
          <cell r="B2146" t="str">
            <v>ACT.E INTS.POR DEV.IMP.S/TENENCIA</v>
          </cell>
          <cell r="D2146">
            <v>0</v>
          </cell>
          <cell r="E2146" t="str">
            <v>Póliza -105-</v>
          </cell>
        </row>
        <row r="2147">
          <cell r="A2147" t="str">
            <v>2102-1022</v>
          </cell>
          <cell r="B2147" t="str">
            <v>ACREDITAMENTO DEL IMP.S/TENENCIA AR.15-D</v>
          </cell>
          <cell r="D2147">
            <v>0</v>
          </cell>
          <cell r="E2147" t="str">
            <v>Póliza -105-</v>
          </cell>
        </row>
        <row r="2148">
          <cell r="A2148" t="str">
            <v>2102-1023</v>
          </cell>
          <cell r="B2148" t="str">
            <v>GASTOS DE EJECUCION ISAN</v>
          </cell>
          <cell r="D2148">
            <v>0</v>
          </cell>
          <cell r="E2148" t="str">
            <v>Póliza -105-</v>
          </cell>
        </row>
        <row r="2149">
          <cell r="A2149" t="str">
            <v>2102-1024</v>
          </cell>
          <cell r="B2149" t="str">
            <v>GASTOS DE EJECUCION IMP. SOBRE TENENCIA</v>
          </cell>
          <cell r="D2149">
            <v>120</v>
          </cell>
          <cell r="E2149" t="str">
            <v>Póliza -105-</v>
          </cell>
        </row>
        <row r="2150">
          <cell r="A2150" t="str">
            <v>2102-1025</v>
          </cell>
          <cell r="B2150" t="str">
            <v>MULTAS IMP S/TENENCIA CTRL.DE OBLIG 100%</v>
          </cell>
          <cell r="D2150">
            <v>3654</v>
          </cell>
          <cell r="E2150" t="str">
            <v>Póliza -105-</v>
          </cell>
        </row>
        <row r="2151">
          <cell r="A2151" t="str">
            <v>2102-1026</v>
          </cell>
          <cell r="B2151" t="str">
            <v>HONORARIOS EJEC.POR CONTROL VEHICULAR</v>
          </cell>
          <cell r="D2151">
            <v>210</v>
          </cell>
          <cell r="E2151" t="str">
            <v>Póliza -105-</v>
          </cell>
        </row>
        <row r="2152">
          <cell r="A2152" t="str">
            <v>2102-1027</v>
          </cell>
          <cell r="B2152" t="str">
            <v>HONORARIOS EJEC. ISAN</v>
          </cell>
          <cell r="D2152">
            <v>0</v>
          </cell>
          <cell r="E2152" t="str">
            <v>Póliza -105-</v>
          </cell>
        </row>
        <row r="2153">
          <cell r="A2153" t="str">
            <v>2102-1028</v>
          </cell>
          <cell r="B2153" t="str">
            <v>90% INFRACC. TRANSITO AREA METROPOLITANA</v>
          </cell>
          <cell r="D2153">
            <v>337455.83</v>
          </cell>
          <cell r="E2153" t="str">
            <v>Póliza -105-</v>
          </cell>
        </row>
        <row r="2155">
          <cell r="C2155">
            <v>16072676.799999999</v>
          </cell>
          <cell r="D2155">
            <v>16072676.799999999</v>
          </cell>
        </row>
        <row r="2157">
          <cell r="A2157" t="str">
            <v>REGISTRO DE LOS INGRESOS DEL DIA</v>
          </cell>
        </row>
        <row r="2158">
          <cell r="D2158" t="str">
            <v>Póliza -105-</v>
          </cell>
        </row>
        <row r="2161">
          <cell r="B2161" t="str">
            <v>Gobierno del Estado de Nuevo León</v>
          </cell>
        </row>
        <row r="2162">
          <cell r="B2162" t="str">
            <v>Secretaría de Finanzas y Tesorería General del Estado</v>
          </cell>
        </row>
        <row r="2163">
          <cell r="B2163" t="str">
            <v>Subsecretaría de Egresos</v>
          </cell>
        </row>
        <row r="2164">
          <cell r="B2164" t="str">
            <v>Dirección de Contabilidad y Cuenta Pública</v>
          </cell>
        </row>
        <row r="2165">
          <cell r="B2165" t="str">
            <v>Instituto de Control Vehicular</v>
          </cell>
        </row>
        <row r="2166">
          <cell r="B2166" t="str">
            <v>Recaudaciòn Diaria 17 Febrero 2006</v>
          </cell>
        </row>
        <row r="2167">
          <cell r="A2167" t="str">
            <v xml:space="preserve">Numero </v>
          </cell>
          <cell r="B2167" t="str">
            <v>Concepto</v>
          </cell>
          <cell r="C2167" t="str">
            <v>Recaudación Daria</v>
          </cell>
        </row>
        <row r="2168">
          <cell r="A2168" t="str">
            <v>de Cuenta</v>
          </cell>
          <cell r="C2168" t="str">
            <v>Cargo</v>
          </cell>
          <cell r="D2168" t="str">
            <v>Crédito</v>
          </cell>
        </row>
        <row r="2170">
          <cell r="A2170" t="str">
            <v>2102-1001</v>
          </cell>
          <cell r="B2170" t="str">
            <v>IMP.SOBRE TRANS.DE PROP.DE VEH.AUT.USADO</v>
          </cell>
          <cell r="C2170">
            <v>891140.92</v>
          </cell>
          <cell r="E2170" t="str">
            <v>Póliza -106-</v>
          </cell>
        </row>
        <row r="2171">
          <cell r="A2171" t="str">
            <v>2102-1002</v>
          </cell>
          <cell r="B2171" t="str">
            <v>IMP.DE TRANSM.POR REQUERIMIENTO</v>
          </cell>
          <cell r="C2171">
            <v>0</v>
          </cell>
          <cell r="E2171" t="str">
            <v>Póliza -106-</v>
          </cell>
        </row>
        <row r="2172">
          <cell r="A2172" t="str">
            <v>2102-1003</v>
          </cell>
          <cell r="B2172" t="str">
            <v>ACT.E INTS.POR DEV.IMP.S/TRANS.VEH.USADO</v>
          </cell>
          <cell r="C2172">
            <v>0</v>
          </cell>
          <cell r="E2172" t="str">
            <v>Póliza -106-</v>
          </cell>
        </row>
        <row r="2173">
          <cell r="A2173" t="str">
            <v>2102-1004</v>
          </cell>
          <cell r="B2173" t="str">
            <v>DEV.IMP.S/TRANS.PROP.VEH.USADOS</v>
          </cell>
          <cell r="C2173">
            <v>0</v>
          </cell>
          <cell r="E2173" t="str">
            <v>Póliza -106-</v>
          </cell>
        </row>
        <row r="2174">
          <cell r="A2174" t="str">
            <v>2102-1005</v>
          </cell>
          <cell r="B2174" t="str">
            <v>MULTA IMP. P/LA AGENCIA EST.DE TRANSP.</v>
          </cell>
          <cell r="C2174">
            <v>33570</v>
          </cell>
          <cell r="E2174" t="str">
            <v>Póliza -106-</v>
          </cell>
        </row>
        <row r="2175">
          <cell r="A2175" t="str">
            <v>2102-1006</v>
          </cell>
          <cell r="B2175" t="str">
            <v>MULTAS DEL IMP.DE TRANSMISION</v>
          </cell>
          <cell r="C2175">
            <v>0</v>
          </cell>
          <cell r="E2175" t="str">
            <v>Póliza -106-</v>
          </cell>
        </row>
        <row r="2176">
          <cell r="A2176" t="str">
            <v>2102-1007</v>
          </cell>
          <cell r="B2176" t="str">
            <v>RECARGOS DE IMP.DE TRANSMISION</v>
          </cell>
          <cell r="C2176">
            <v>0</v>
          </cell>
          <cell r="E2176" t="str">
            <v>Póliza -106-</v>
          </cell>
        </row>
        <row r="2177">
          <cell r="A2177" t="str">
            <v>2102-1008</v>
          </cell>
          <cell r="B2177" t="str">
            <v>GASTOS DE EJEC.TRANS.VEH.MOTOR</v>
          </cell>
          <cell r="C2177">
            <v>0</v>
          </cell>
          <cell r="E2177" t="str">
            <v>Póliza -106-</v>
          </cell>
        </row>
        <row r="2178">
          <cell r="A2178" t="str">
            <v>2102-1009</v>
          </cell>
          <cell r="B2178" t="str">
            <v>INCENTIVOS POR ISAN</v>
          </cell>
          <cell r="C2178">
            <v>0</v>
          </cell>
          <cell r="E2178" t="str">
            <v>Póliza -106-</v>
          </cell>
        </row>
        <row r="2179">
          <cell r="A2179" t="str">
            <v>2102-1010</v>
          </cell>
          <cell r="B2179" t="str">
            <v>RECARGOS DE I.S.A.N.</v>
          </cell>
          <cell r="C2179">
            <v>122229</v>
          </cell>
          <cell r="E2179" t="str">
            <v>Póliza -106-</v>
          </cell>
        </row>
        <row r="2180">
          <cell r="A2180" t="str">
            <v>2102-1011</v>
          </cell>
          <cell r="B2180" t="str">
            <v>SANCIONES ISAN</v>
          </cell>
          <cell r="C2180">
            <v>0</v>
          </cell>
          <cell r="E2180" t="str">
            <v>Póliza -106-</v>
          </cell>
        </row>
        <row r="2181">
          <cell r="A2181" t="str">
            <v>2102-1012</v>
          </cell>
          <cell r="B2181" t="str">
            <v>I.S.A.N. PAGOS PROVISIONALES</v>
          </cell>
          <cell r="C2181">
            <v>1651198</v>
          </cell>
          <cell r="E2181" t="str">
            <v>Póliza -106-</v>
          </cell>
        </row>
        <row r="2182">
          <cell r="A2182" t="str">
            <v>2102-1013</v>
          </cell>
          <cell r="B2182" t="str">
            <v>ACTUALIZACION DE I.S.A.N.</v>
          </cell>
          <cell r="C2182">
            <v>13162</v>
          </cell>
          <cell r="E2182" t="str">
            <v>Póliza -106-</v>
          </cell>
        </row>
        <row r="2183">
          <cell r="A2183" t="str">
            <v>2102-1014</v>
          </cell>
          <cell r="B2183" t="str">
            <v>DEVOLUCION IMP. SOBRE AUTOMOVILES NUEVOS</v>
          </cell>
          <cell r="C2183">
            <v>0</v>
          </cell>
          <cell r="E2183" t="str">
            <v>Póliza -106-</v>
          </cell>
        </row>
        <row r="2184">
          <cell r="A2184" t="str">
            <v>2102-1015</v>
          </cell>
          <cell r="B2184" t="str">
            <v>ACT.E INT'S.POR DEV.IMP.S/AUTOMOV.NVOS.</v>
          </cell>
          <cell r="C2184">
            <v>0</v>
          </cell>
          <cell r="E2184" t="str">
            <v>Póliza -106-</v>
          </cell>
        </row>
        <row r="2185">
          <cell r="A2185" t="str">
            <v>2102-1016</v>
          </cell>
          <cell r="B2185" t="str">
            <v>IMPUESTO S/TENENCIA O USO DE VEHICULOS</v>
          </cell>
          <cell r="C2185">
            <v>6457945.8099999996</v>
          </cell>
          <cell r="E2185" t="str">
            <v>Póliza -106-</v>
          </cell>
        </row>
        <row r="2186">
          <cell r="A2186" t="str">
            <v>2102-1017</v>
          </cell>
          <cell r="B2186" t="str">
            <v>IMPUESTO S/TENENCIA, MOTOCICLETAS</v>
          </cell>
          <cell r="C2186">
            <v>24969</v>
          </cell>
          <cell r="E2186" t="str">
            <v>Póliza -106-</v>
          </cell>
        </row>
        <row r="2187">
          <cell r="A2187" t="str">
            <v>2102-1018</v>
          </cell>
          <cell r="B2187" t="str">
            <v>RECARGOS Y ACT DE IMP S/TENENCIA DE VEH</v>
          </cell>
          <cell r="C2187">
            <v>151666.41</v>
          </cell>
          <cell r="E2187" t="str">
            <v>Póliza -106-</v>
          </cell>
        </row>
        <row r="2188">
          <cell r="A2188" t="str">
            <v>2102-1019</v>
          </cell>
          <cell r="B2188" t="str">
            <v>RECARGOS Y ACT DE IMP S/TEN DE MOTOS</v>
          </cell>
          <cell r="C2188">
            <v>240</v>
          </cell>
          <cell r="E2188" t="str">
            <v>Póliza -106-</v>
          </cell>
        </row>
        <row r="2189">
          <cell r="A2189" t="str">
            <v>2102-1020</v>
          </cell>
          <cell r="B2189" t="str">
            <v>DEVOLUCION IMPUESTOS SOBRE TENENCIA</v>
          </cell>
          <cell r="C2189">
            <v>0</v>
          </cell>
          <cell r="E2189" t="str">
            <v>Póliza -106-</v>
          </cell>
        </row>
        <row r="2190">
          <cell r="A2190" t="str">
            <v>2102-1021</v>
          </cell>
          <cell r="B2190" t="str">
            <v>ACT.E INTS.POR DEV.IMP.S/TENENCIA</v>
          </cell>
          <cell r="C2190">
            <v>0</v>
          </cell>
          <cell r="E2190" t="str">
            <v>Póliza -106-</v>
          </cell>
        </row>
        <row r="2191">
          <cell r="A2191" t="str">
            <v>2102-1022</v>
          </cell>
          <cell r="B2191" t="str">
            <v>ACREDITAMENTO DEL IMP.S/TENENCIA AR.15-D</v>
          </cell>
          <cell r="C2191">
            <v>0</v>
          </cell>
          <cell r="E2191" t="str">
            <v>Póliza -106-</v>
          </cell>
        </row>
        <row r="2192">
          <cell r="A2192" t="str">
            <v>2102-1023</v>
          </cell>
          <cell r="B2192" t="str">
            <v>GASTOS DE EJECUCION ISAN</v>
          </cell>
          <cell r="C2192">
            <v>0</v>
          </cell>
          <cell r="E2192" t="str">
            <v>Póliza -106-</v>
          </cell>
        </row>
        <row r="2193">
          <cell r="A2193" t="str">
            <v>2102-1024</v>
          </cell>
          <cell r="B2193" t="str">
            <v>GASTOS DE EJECUCION IMP. SOBRE TENENCIA</v>
          </cell>
          <cell r="C2193">
            <v>120</v>
          </cell>
          <cell r="E2193" t="str">
            <v>Póliza -106-</v>
          </cell>
        </row>
        <row r="2194">
          <cell r="A2194" t="str">
            <v>2102-1025</v>
          </cell>
          <cell r="B2194" t="str">
            <v>MULTAS IMP S/TENENCIA CTRL.DE OBLIG 100%</v>
          </cell>
          <cell r="C2194">
            <v>3654</v>
          </cell>
          <cell r="E2194" t="str">
            <v>Póliza -106-</v>
          </cell>
        </row>
        <row r="2195">
          <cell r="A2195" t="str">
            <v>2102-1026</v>
          </cell>
          <cell r="B2195" t="str">
            <v>HONORARIOS EJEC.POR CONTROL VEHICULAR</v>
          </cell>
          <cell r="C2195">
            <v>210</v>
          </cell>
          <cell r="E2195" t="str">
            <v>Póliza -106-</v>
          </cell>
        </row>
        <row r="2196">
          <cell r="A2196" t="str">
            <v>2102-1027</v>
          </cell>
          <cell r="B2196" t="str">
            <v>HONORARIOS EJEC. ISAN</v>
          </cell>
          <cell r="C2196">
            <v>0</v>
          </cell>
          <cell r="E2196" t="str">
            <v>Póliza -106-</v>
          </cell>
        </row>
        <row r="2197">
          <cell r="A2197" t="str">
            <v>2102-1028</v>
          </cell>
          <cell r="B2197" t="str">
            <v>90% INFRACC. TRANSITO AREA METROPOLITANA</v>
          </cell>
          <cell r="C2197">
            <v>337455.83</v>
          </cell>
          <cell r="E2197" t="str">
            <v>Póliza -106-</v>
          </cell>
        </row>
        <row r="2198">
          <cell r="A2198" t="str">
            <v>1201-0026</v>
          </cell>
          <cell r="B2198" t="str">
            <v>IMP.SOBRE TRANS.DE PROP.DE VEH.AUT.USADO</v>
          </cell>
          <cell r="D2198">
            <v>891140.92</v>
          </cell>
          <cell r="E2198" t="str">
            <v>Póliza -106-</v>
          </cell>
        </row>
        <row r="2199">
          <cell r="A2199" t="str">
            <v>1201-0027</v>
          </cell>
          <cell r="B2199" t="str">
            <v>IMP.DE TRANSM.POR REQUERIMIENTO</v>
          </cell>
          <cell r="D2199">
            <v>0</v>
          </cell>
          <cell r="E2199" t="str">
            <v>Póliza -106-</v>
          </cell>
        </row>
        <row r="2200">
          <cell r="A2200" t="str">
            <v>1201-0028</v>
          </cell>
          <cell r="B2200" t="str">
            <v>ACT.E INTS.POR DEV.IMP.S/TRANS.VEH.USADO</v>
          </cell>
          <cell r="D2200">
            <v>0</v>
          </cell>
          <cell r="E2200" t="str">
            <v>Póliza -106-</v>
          </cell>
        </row>
        <row r="2201">
          <cell r="A2201" t="str">
            <v>1201-0029</v>
          </cell>
          <cell r="B2201" t="str">
            <v>DEV.IMP.S/TRANS.PROP.VEH.USADOS</v>
          </cell>
          <cell r="D2201">
            <v>0</v>
          </cell>
          <cell r="E2201" t="str">
            <v>Póliza -106-</v>
          </cell>
        </row>
        <row r="2202">
          <cell r="A2202" t="str">
            <v>1201-0030</v>
          </cell>
          <cell r="B2202" t="str">
            <v>MULTA IMP. P/LA AGENCIA EST.DE TRANSP.</v>
          </cell>
          <cell r="D2202">
            <v>33570</v>
          </cell>
          <cell r="E2202" t="str">
            <v>Póliza -106-</v>
          </cell>
        </row>
        <row r="2203">
          <cell r="A2203" t="str">
            <v>1201-0031</v>
          </cell>
          <cell r="B2203" t="str">
            <v>MULTAS DEL IMP.DE TRANSMISION</v>
          </cell>
          <cell r="D2203">
            <v>0</v>
          </cell>
          <cell r="E2203" t="str">
            <v>Póliza -106-</v>
          </cell>
        </row>
        <row r="2204">
          <cell r="A2204" t="str">
            <v>1201-0032</v>
          </cell>
          <cell r="B2204" t="str">
            <v>RECARGOS DE IMP.DE TRANSMISION</v>
          </cell>
          <cell r="D2204">
            <v>0</v>
          </cell>
          <cell r="E2204" t="str">
            <v>Póliza -106-</v>
          </cell>
        </row>
        <row r="2205">
          <cell r="A2205" t="str">
            <v>1201-0033</v>
          </cell>
          <cell r="B2205" t="str">
            <v>GASTOS DE EJEC.TRANS.VEH.MOTOR</v>
          </cell>
          <cell r="D2205">
            <v>0</v>
          </cell>
          <cell r="E2205" t="str">
            <v>Póliza -106-</v>
          </cell>
        </row>
        <row r="2206">
          <cell r="A2206" t="str">
            <v>1201-0034</v>
          </cell>
          <cell r="B2206" t="str">
            <v>INCENTIVOS POR ISAN</v>
          </cell>
          <cell r="D2206">
            <v>0</v>
          </cell>
          <cell r="E2206" t="str">
            <v>Póliza -106-</v>
          </cell>
        </row>
        <row r="2207">
          <cell r="A2207" t="str">
            <v>1201-0035</v>
          </cell>
          <cell r="B2207" t="str">
            <v>RECARGOS DE I.S.A.N.</v>
          </cell>
          <cell r="D2207">
            <v>122229</v>
          </cell>
          <cell r="E2207" t="str">
            <v>Póliza -106-</v>
          </cell>
        </row>
        <row r="2208">
          <cell r="A2208" t="str">
            <v>1201-0036</v>
          </cell>
          <cell r="B2208" t="str">
            <v>SANCIONES ISAN</v>
          </cell>
          <cell r="D2208">
            <v>0</v>
          </cell>
          <cell r="E2208" t="str">
            <v>Póliza -106-</v>
          </cell>
        </row>
        <row r="2209">
          <cell r="A2209" t="str">
            <v>1201-0037</v>
          </cell>
          <cell r="B2209" t="str">
            <v>I.S.A.N. PAGOS PROVISIONALES</v>
          </cell>
          <cell r="D2209">
            <v>1651198</v>
          </cell>
          <cell r="E2209" t="str">
            <v>Póliza -106-</v>
          </cell>
        </row>
        <row r="2210">
          <cell r="A2210" t="str">
            <v>1201-0038</v>
          </cell>
          <cell r="B2210" t="str">
            <v>ACTUALIZACION DE I.S.A.N.</v>
          </cell>
          <cell r="D2210">
            <v>13162</v>
          </cell>
          <cell r="E2210" t="str">
            <v>Póliza -106-</v>
          </cell>
        </row>
        <row r="2211">
          <cell r="A2211" t="str">
            <v>1201-0039</v>
          </cell>
          <cell r="B2211" t="str">
            <v>DEVOLUCION IMP. SOBRE AUTOMOVILES NUEVOS</v>
          </cell>
          <cell r="D2211">
            <v>0</v>
          </cell>
          <cell r="E2211" t="str">
            <v>Póliza -106-</v>
          </cell>
        </row>
        <row r="2212">
          <cell r="A2212" t="str">
            <v>1201-0040</v>
          </cell>
          <cell r="B2212" t="str">
            <v>ACT.E INT'S.POR DEV.IMP.S/AUTOMOV.NVOS.</v>
          </cell>
          <cell r="D2212">
            <v>0</v>
          </cell>
          <cell r="E2212" t="str">
            <v>Póliza -106-</v>
          </cell>
        </row>
        <row r="2213">
          <cell r="A2213" t="str">
            <v>1201-0041</v>
          </cell>
          <cell r="B2213" t="str">
            <v>IMPUESTO S/TENENCIA O USO DE VEHICULOS</v>
          </cell>
          <cell r="D2213">
            <v>6457945.8099999996</v>
          </cell>
          <cell r="E2213" t="str">
            <v>Póliza -106-</v>
          </cell>
        </row>
        <row r="2214">
          <cell r="A2214" t="str">
            <v>1201-0042</v>
          </cell>
          <cell r="B2214" t="str">
            <v>IMPUESTO S/TENENCIA, MOTOCICLETAS</v>
          </cell>
          <cell r="D2214">
            <v>24969</v>
          </cell>
          <cell r="E2214" t="str">
            <v>Póliza -106-</v>
          </cell>
        </row>
        <row r="2215">
          <cell r="A2215" t="str">
            <v>1201-0043</v>
          </cell>
          <cell r="B2215" t="str">
            <v>RECARGOS Y ACT DE IMP S/TENENCIA DE VEH</v>
          </cell>
          <cell r="D2215">
            <v>151666.41</v>
          </cell>
          <cell r="E2215" t="str">
            <v>Póliza -106-</v>
          </cell>
        </row>
        <row r="2216">
          <cell r="A2216" t="str">
            <v>1201-0044</v>
          </cell>
          <cell r="B2216" t="str">
            <v>RECARGOS Y ACT DE IMP S/TEN DE MOTOS</v>
          </cell>
          <cell r="D2216">
            <v>240</v>
          </cell>
          <cell r="E2216" t="str">
            <v>Póliza -106-</v>
          </cell>
        </row>
        <row r="2217">
          <cell r="A2217" t="str">
            <v>1201-0045</v>
          </cell>
          <cell r="B2217" t="str">
            <v>DEVOLUCION IMPUESTOS SOBRE TENENCIA</v>
          </cell>
          <cell r="D2217">
            <v>0</v>
          </cell>
          <cell r="E2217" t="str">
            <v>Póliza -106-</v>
          </cell>
        </row>
        <row r="2218">
          <cell r="A2218" t="str">
            <v>1201-0046</v>
          </cell>
          <cell r="B2218" t="str">
            <v>ACT.E INTS.POR DEV.IMP.S/TENENCIA</v>
          </cell>
          <cell r="D2218">
            <v>0</v>
          </cell>
          <cell r="E2218" t="str">
            <v>Póliza -106-</v>
          </cell>
        </row>
        <row r="2219">
          <cell r="A2219" t="str">
            <v>1201-0047</v>
          </cell>
          <cell r="B2219" t="str">
            <v>ACREDITAMENTO DEL IMP.S/TENENCIA AR.15-D</v>
          </cell>
          <cell r="D2219">
            <v>0</v>
          </cell>
          <cell r="E2219" t="str">
            <v>Póliza -106-</v>
          </cell>
        </row>
        <row r="2220">
          <cell r="A2220" t="str">
            <v>1201-0048</v>
          </cell>
          <cell r="B2220" t="str">
            <v>GASTOS DE EJECUCION ISAN</v>
          </cell>
          <cell r="D2220">
            <v>0</v>
          </cell>
          <cell r="E2220" t="str">
            <v>Póliza -106-</v>
          </cell>
        </row>
        <row r="2221">
          <cell r="A2221" t="str">
            <v>1201-0049</v>
          </cell>
          <cell r="B2221" t="str">
            <v>GASTOS DE EJECUCION IMP. SOBRE TENENCIA</v>
          </cell>
          <cell r="D2221">
            <v>120</v>
          </cell>
          <cell r="E2221" t="str">
            <v>Póliza -106-</v>
          </cell>
        </row>
        <row r="2222">
          <cell r="A2222" t="str">
            <v>1201-0050</v>
          </cell>
          <cell r="B2222" t="str">
            <v>MULTAS IMP S/TENENCIA CTRL.DE OBLIG 100%</v>
          </cell>
          <cell r="D2222">
            <v>3654</v>
          </cell>
          <cell r="E2222" t="str">
            <v>Póliza -106-</v>
          </cell>
        </row>
        <row r="2223">
          <cell r="A2223" t="str">
            <v>1201-0051</v>
          </cell>
          <cell r="B2223" t="str">
            <v>HONORARIOS EJEC.POR CONTROL VEHICULAR</v>
          </cell>
          <cell r="D2223">
            <v>210</v>
          </cell>
          <cell r="E2223" t="str">
            <v>Póliza -106-</v>
          </cell>
        </row>
        <row r="2224">
          <cell r="A2224" t="str">
            <v>1201-0052</v>
          </cell>
          <cell r="B2224" t="str">
            <v>HONORARIOS EJEC. ISAN</v>
          </cell>
          <cell r="D2224">
            <v>0</v>
          </cell>
          <cell r="E2224" t="str">
            <v>Póliza -106-</v>
          </cell>
        </row>
        <row r="2225">
          <cell r="A2225" t="str">
            <v>1201-0053</v>
          </cell>
          <cell r="B2225" t="str">
            <v>90% INFRACC. TRANSITO AREA METROPOLITANA</v>
          </cell>
          <cell r="D2225">
            <v>337455.83</v>
          </cell>
          <cell r="E2225" t="str">
            <v>Póliza -106-</v>
          </cell>
        </row>
        <row r="2227">
          <cell r="C2227">
            <v>9687560.9700000007</v>
          </cell>
          <cell r="D2227">
            <v>9687560.9700000007</v>
          </cell>
        </row>
        <row r="2229">
          <cell r="A2229" t="str">
            <v>RECLASIFICACION DE LOS INGRESOS EN ADMON.</v>
          </cell>
        </row>
        <row r="2231">
          <cell r="D2231" t="str">
            <v>Póliza -106-</v>
          </cell>
        </row>
        <row r="2233">
          <cell r="A2233" t="str">
            <v>de Cuenta</v>
          </cell>
          <cell r="C2233" t="str">
            <v>Cargo</v>
          </cell>
          <cell r="D2233" t="str">
            <v>Crédito</v>
          </cell>
        </row>
        <row r="2234">
          <cell r="A2234" t="str">
            <v>1201-0001</v>
          </cell>
          <cell r="B2234" t="str">
            <v>DERECHOS DE CONTROL VEHICULAR PTE. AÑO</v>
          </cell>
          <cell r="C2234">
            <v>5287509</v>
          </cell>
          <cell r="E2234" t="str">
            <v>Póliza -107-</v>
          </cell>
        </row>
        <row r="2235">
          <cell r="A2235" t="str">
            <v>1201-0002</v>
          </cell>
          <cell r="B2235" t="str">
            <v>DERECHOS DE CONTROL VEHICULAR REZAGOS</v>
          </cell>
          <cell r="C2235">
            <v>366488.83</v>
          </cell>
          <cell r="E2235" t="str">
            <v>Póliza -107-</v>
          </cell>
        </row>
        <row r="2236">
          <cell r="A2236" t="str">
            <v>1201-0003</v>
          </cell>
          <cell r="B2236" t="str">
            <v>DEV. CONTROL VEHICULAR</v>
          </cell>
          <cell r="C2236">
            <v>0</v>
          </cell>
          <cell r="E2236" t="str">
            <v>Póliza -107-</v>
          </cell>
        </row>
        <row r="2237">
          <cell r="A2237" t="str">
            <v>1201-0004</v>
          </cell>
          <cell r="B2237" t="str">
            <v>SUBSIDIO 10% Y 5%</v>
          </cell>
          <cell r="D2237">
            <v>95356</v>
          </cell>
          <cell r="E2237" t="str">
            <v>Póliza -107-</v>
          </cell>
        </row>
        <row r="2238">
          <cell r="A2238" t="str">
            <v>1201-0005</v>
          </cell>
          <cell r="B2238" t="str">
            <v>SUBSIDIO ANTIGÜEDAD 5 AÑOS</v>
          </cell>
          <cell r="D2238">
            <v>955204</v>
          </cell>
          <cell r="E2238" t="str">
            <v>Póliza -107-</v>
          </cell>
        </row>
        <row r="2239">
          <cell r="A2239" t="str">
            <v>1201-0006</v>
          </cell>
          <cell r="B2239" t="str">
            <v>SUBSIDIO ANTIGÜEDAD 10 AÑOS</v>
          </cell>
          <cell r="D2239">
            <v>200128</v>
          </cell>
          <cell r="E2239" t="str">
            <v>Póliza -107-</v>
          </cell>
        </row>
        <row r="2240">
          <cell r="A2240" t="str">
            <v>1201-0007</v>
          </cell>
          <cell r="B2240" t="str">
            <v>SUBSIDIO DERECHOS CONTROL VEHICULAR</v>
          </cell>
          <cell r="C2240">
            <v>0</v>
          </cell>
          <cell r="E2240" t="str">
            <v>Póliza -107-</v>
          </cell>
        </row>
        <row r="2241">
          <cell r="A2241" t="str">
            <v>1201-0008</v>
          </cell>
          <cell r="B2241" t="str">
            <v>SUB MAT.DE CONT.VEH.A PERS.MAYORES 65 AÑOS</v>
          </cell>
          <cell r="D2241">
            <v>1467</v>
          </cell>
          <cell r="E2241" t="str">
            <v>Póliza -107-</v>
          </cell>
        </row>
        <row r="2242">
          <cell r="A2242" t="str">
            <v>1201-0009</v>
          </cell>
          <cell r="B2242" t="str">
            <v>EXP.DE CERTIFICADOS DE CONTROL VEHICULAR</v>
          </cell>
          <cell r="C2242">
            <v>9306</v>
          </cell>
          <cell r="E2242" t="str">
            <v>Póliza -107-</v>
          </cell>
        </row>
        <row r="2243">
          <cell r="A2243" t="str">
            <v>1201-0010</v>
          </cell>
          <cell r="B2243" t="str">
            <v>EXP.DE CERT.DE CTRL.VEH.OTROS ESTADOS</v>
          </cell>
          <cell r="C2243">
            <v>5103</v>
          </cell>
          <cell r="E2243" t="str">
            <v>Póliza -107-</v>
          </cell>
        </row>
        <row r="2244">
          <cell r="A2244" t="str">
            <v>1201-0011</v>
          </cell>
          <cell r="B2244" t="str">
            <v>EXP.DE CERT.DE DOC.DE CTRL.VEHICULAR</v>
          </cell>
          <cell r="C2244">
            <v>282</v>
          </cell>
          <cell r="E2244" t="str">
            <v>Póliza -107-</v>
          </cell>
        </row>
        <row r="2245">
          <cell r="A2245" t="str">
            <v>1201-0012</v>
          </cell>
          <cell r="B2245" t="str">
            <v>PLACAS DE CIRCULACION VEHICULAR</v>
          </cell>
          <cell r="C2245">
            <v>493425</v>
          </cell>
          <cell r="E2245" t="str">
            <v>Póliza -107-</v>
          </cell>
        </row>
        <row r="2246">
          <cell r="A2246" t="str">
            <v>1201-0013</v>
          </cell>
          <cell r="B2246" t="str">
            <v>LICENCIAS DE MANEJAR</v>
          </cell>
          <cell r="C2246">
            <v>361552</v>
          </cell>
          <cell r="E2246" t="str">
            <v>Póliza -107-</v>
          </cell>
        </row>
        <row r="2247">
          <cell r="A2247" t="str">
            <v>1201-0014</v>
          </cell>
          <cell r="B2247" t="str">
            <v>EXP.DE CERT.DE LICENCIAS DE CONDUCIR</v>
          </cell>
          <cell r="C2247">
            <v>0</v>
          </cell>
          <cell r="E2247" t="str">
            <v>Póliza -107-</v>
          </cell>
        </row>
        <row r="2248">
          <cell r="A2248" t="str">
            <v>1201-0015</v>
          </cell>
          <cell r="B2248" t="str">
            <v>DUPLICADOS DE LICENCIAS</v>
          </cell>
          <cell r="C2248">
            <v>5664</v>
          </cell>
          <cell r="E2248" t="str">
            <v>Póliza -107-</v>
          </cell>
        </row>
        <row r="2249">
          <cell r="A2249" t="str">
            <v>1201-0016</v>
          </cell>
          <cell r="B2249" t="str">
            <v>DUPLICADOS DE TARJETAS DE CIRCULACION</v>
          </cell>
          <cell r="C2249">
            <v>3102</v>
          </cell>
          <cell r="E2249" t="str">
            <v>Póliza -107-</v>
          </cell>
        </row>
        <row r="2250">
          <cell r="A2250" t="str">
            <v>1201-0017</v>
          </cell>
          <cell r="B2250" t="str">
            <v>BAJAS DE VEHICULOS DE MOTOR</v>
          </cell>
          <cell r="C2250">
            <v>29751</v>
          </cell>
          <cell r="E2250" t="str">
            <v>Póliza -107-</v>
          </cell>
        </row>
        <row r="2251">
          <cell r="A2251" t="str">
            <v>1201-0018</v>
          </cell>
          <cell r="B2251" t="str">
            <v>SUBSIDIO LAMINAS CONTROL VEHICULAR</v>
          </cell>
          <cell r="C2251">
            <v>0</v>
          </cell>
          <cell r="E2251" t="str">
            <v>Póliza -107-</v>
          </cell>
        </row>
        <row r="2252">
          <cell r="A2252" t="str">
            <v>1201-0019</v>
          </cell>
          <cell r="B2252" t="str">
            <v>SUBSIDIOS LICENCIAS DE MANEJO</v>
          </cell>
          <cell r="C2252">
            <v>0</v>
          </cell>
          <cell r="E2252" t="str">
            <v>Póliza -107-</v>
          </cell>
        </row>
        <row r="2253">
          <cell r="A2253" t="str">
            <v>1201-0020</v>
          </cell>
          <cell r="B2253" t="str">
            <v>MULTAS DE CONTROL VEHICULAR</v>
          </cell>
          <cell r="C2253">
            <v>0</v>
          </cell>
          <cell r="E2253" t="str">
            <v>Póliza -107-</v>
          </cell>
        </row>
        <row r="2254">
          <cell r="A2254" t="str">
            <v>1201-0021</v>
          </cell>
          <cell r="B2254" t="str">
            <v>INTERESES POR CONVENIO CONTROL VEHICULAR</v>
          </cell>
          <cell r="C2254">
            <v>24637.41</v>
          </cell>
          <cell r="E2254" t="str">
            <v>Póliza -107-</v>
          </cell>
        </row>
        <row r="2255">
          <cell r="A2255" t="str">
            <v>1201-0022</v>
          </cell>
          <cell r="B2255" t="str">
            <v>SANCIONES POR CANJE DE PLACAS EXTEMP.</v>
          </cell>
          <cell r="C2255">
            <v>20939</v>
          </cell>
          <cell r="E2255" t="str">
            <v>Póliza -107-</v>
          </cell>
        </row>
        <row r="2256">
          <cell r="A2256" t="str">
            <v>1201-0023</v>
          </cell>
          <cell r="B2256" t="str">
            <v>SAN.DE DER.DE CONTROL VEH.PTE.AÑO</v>
          </cell>
          <cell r="C2256">
            <v>0</v>
          </cell>
          <cell r="E2256" t="str">
            <v>Póliza -107-</v>
          </cell>
        </row>
        <row r="2257">
          <cell r="A2257" t="str">
            <v>1201-0024</v>
          </cell>
          <cell r="B2257" t="str">
            <v>SAN.DE DER.CONTROL VEH. REZAGO</v>
          </cell>
          <cell r="C2257">
            <v>86602.16</v>
          </cell>
          <cell r="E2257" t="str">
            <v>Póliza -107-</v>
          </cell>
        </row>
        <row r="2258">
          <cell r="A2258" t="str">
            <v>1201-0025</v>
          </cell>
          <cell r="B2258" t="str">
            <v>10% INFRACC.DE TRANSITO AREA MET.</v>
          </cell>
          <cell r="C2258">
            <v>49366.31</v>
          </cell>
          <cell r="E2258" t="str">
            <v>Póliza -107-</v>
          </cell>
        </row>
        <row r="2259">
          <cell r="A2259" t="str">
            <v>1201-0026</v>
          </cell>
          <cell r="B2259" t="str">
            <v>IMP.SOBRE TRANS.DE PROP.DE VEH.AUT.USADO</v>
          </cell>
          <cell r="C2259">
            <v>765060.22</v>
          </cell>
          <cell r="E2259" t="str">
            <v>Póliza -107-</v>
          </cell>
        </row>
        <row r="2260">
          <cell r="A2260" t="str">
            <v>1201-0027</v>
          </cell>
          <cell r="B2260" t="str">
            <v>IMP.DE TRANSM.POR REQUERIMIENTO</v>
          </cell>
          <cell r="C2260">
            <v>0</v>
          </cell>
          <cell r="E2260" t="str">
            <v>Póliza -107-</v>
          </cell>
        </row>
        <row r="2261">
          <cell r="A2261" t="str">
            <v>1201-0028</v>
          </cell>
          <cell r="B2261" t="str">
            <v>ACT.E INTS.POR DEV.IMP.S/TRANS.VEH.USADO</v>
          </cell>
          <cell r="C2261">
            <v>0</v>
          </cell>
          <cell r="E2261" t="str">
            <v>Póliza -107-</v>
          </cell>
        </row>
        <row r="2262">
          <cell r="A2262" t="str">
            <v>1201-0029</v>
          </cell>
          <cell r="B2262" t="str">
            <v>DEV.IMP.S/TRANS.PROP.VEH.USADOS</v>
          </cell>
          <cell r="C2262">
            <v>0</v>
          </cell>
          <cell r="E2262" t="str">
            <v>Póliza -107-</v>
          </cell>
        </row>
        <row r="2263">
          <cell r="A2263" t="str">
            <v>1201-0030</v>
          </cell>
          <cell r="B2263" t="str">
            <v>MULTA IMP. P/LA AGENCIA EST.DE TRANSP.</v>
          </cell>
          <cell r="C2263">
            <v>38397</v>
          </cell>
          <cell r="E2263" t="str">
            <v>Póliza -107-</v>
          </cell>
        </row>
        <row r="2264">
          <cell r="A2264" t="str">
            <v>1201-0031</v>
          </cell>
          <cell r="B2264" t="str">
            <v>MULTAS DEL IMP.DE TRANSMISION</v>
          </cell>
          <cell r="C2264">
            <v>0</v>
          </cell>
          <cell r="E2264" t="str">
            <v>Póliza -107-</v>
          </cell>
        </row>
        <row r="2265">
          <cell r="A2265" t="str">
            <v>1201-0032</v>
          </cell>
          <cell r="B2265" t="str">
            <v>RECARGOS DE IMP.DE TRANSMISION</v>
          </cell>
          <cell r="C2265">
            <v>0</v>
          </cell>
          <cell r="E2265" t="str">
            <v>Póliza -107-</v>
          </cell>
        </row>
        <row r="2266">
          <cell r="A2266" t="str">
            <v>1201-0033</v>
          </cell>
          <cell r="B2266" t="str">
            <v>GASTOS DE EJEC.TRANS.VEH.MOTOR</v>
          </cell>
          <cell r="C2266">
            <v>0</v>
          </cell>
          <cell r="E2266" t="str">
            <v>Póliza -107-</v>
          </cell>
        </row>
        <row r="2267">
          <cell r="A2267" t="str">
            <v>1201-0034</v>
          </cell>
          <cell r="B2267" t="str">
            <v>INCENTIVOS POR ISAN</v>
          </cell>
          <cell r="C2267">
            <v>0</v>
          </cell>
          <cell r="E2267" t="str">
            <v>Póliza -107-</v>
          </cell>
        </row>
        <row r="2268">
          <cell r="A2268" t="str">
            <v>1201-0035</v>
          </cell>
          <cell r="B2268" t="str">
            <v>RECARGOS DE I.S.A.N.</v>
          </cell>
          <cell r="C2268">
            <v>0</v>
          </cell>
          <cell r="E2268" t="str">
            <v>Póliza -107-</v>
          </cell>
        </row>
        <row r="2269">
          <cell r="A2269" t="str">
            <v>1201-0036</v>
          </cell>
          <cell r="B2269" t="str">
            <v>SANCIONES ISAN</v>
          </cell>
          <cell r="C2269">
            <v>6020</v>
          </cell>
          <cell r="E2269" t="str">
            <v>Póliza -107-</v>
          </cell>
        </row>
        <row r="2270">
          <cell r="A2270" t="str">
            <v>1201-0037</v>
          </cell>
          <cell r="B2270" t="str">
            <v>I.S.A.N. PAGOS PROVISIONALES</v>
          </cell>
          <cell r="C2270">
            <v>15658665</v>
          </cell>
          <cell r="E2270" t="str">
            <v>Póliza -107-</v>
          </cell>
        </row>
        <row r="2271">
          <cell r="A2271" t="str">
            <v>1201-0038</v>
          </cell>
          <cell r="B2271" t="str">
            <v>ACTUALIZACION DE I.S.A.N.</v>
          </cell>
          <cell r="C2271">
            <v>0</v>
          </cell>
          <cell r="E2271" t="str">
            <v>Póliza -107-</v>
          </cell>
        </row>
        <row r="2272">
          <cell r="A2272" t="str">
            <v>1201-0039</v>
          </cell>
          <cell r="B2272" t="str">
            <v>DEVOLUCION IMP. SOBRE AUTOMOVILES NUEVOS</v>
          </cell>
          <cell r="C2272">
            <v>0</v>
          </cell>
          <cell r="E2272" t="str">
            <v>Póliza -107-</v>
          </cell>
        </row>
        <row r="2273">
          <cell r="A2273" t="str">
            <v>1201-0040</v>
          </cell>
          <cell r="B2273" t="str">
            <v>ACT.E INT'S.POR DEV.IMP.S/AUTOMOV.NVOS.</v>
          </cell>
          <cell r="C2273">
            <v>0</v>
          </cell>
          <cell r="E2273" t="str">
            <v>Póliza -107-</v>
          </cell>
        </row>
        <row r="2274">
          <cell r="A2274" t="str">
            <v>1201-0041</v>
          </cell>
          <cell r="B2274" t="str">
            <v>IMPUESTO S/TENENCIA O USO DE VEHICULOS</v>
          </cell>
          <cell r="C2274">
            <v>8499057.9000000004</v>
          </cell>
          <cell r="E2274" t="str">
            <v>Póliza -107-</v>
          </cell>
        </row>
        <row r="2275">
          <cell r="A2275" t="str">
            <v>1201-0042</v>
          </cell>
          <cell r="B2275" t="str">
            <v>IMPUESTO S/TENENCIA, MOTOCICLETAS</v>
          </cell>
          <cell r="C2275">
            <v>64120</v>
          </cell>
          <cell r="E2275" t="str">
            <v>Póliza -107-</v>
          </cell>
        </row>
        <row r="2276">
          <cell r="A2276" t="str">
            <v>1201-0043</v>
          </cell>
          <cell r="B2276" t="str">
            <v>RECARGOS Y ACT DE IMP S/TENENCIA DE VEH</v>
          </cell>
          <cell r="C2276">
            <v>146269.48000000001</v>
          </cell>
          <cell r="E2276" t="str">
            <v>Póliza -107-</v>
          </cell>
        </row>
        <row r="2277">
          <cell r="A2277" t="str">
            <v>1201-0044</v>
          </cell>
          <cell r="B2277" t="str">
            <v>RECARGOS Y ACT DE IMP S/TEN DE MOTOS</v>
          </cell>
          <cell r="C2277">
            <v>187</v>
          </cell>
          <cell r="E2277" t="str">
            <v>Póliza -107-</v>
          </cell>
        </row>
        <row r="2278">
          <cell r="A2278" t="str">
            <v>1201-0045</v>
          </cell>
          <cell r="B2278" t="str">
            <v>DEVOLUCION IMPUESTOS SOBRE TENENCIA</v>
          </cell>
          <cell r="C2278">
            <v>0</v>
          </cell>
          <cell r="E2278" t="str">
            <v>Póliza -107-</v>
          </cell>
        </row>
        <row r="2279">
          <cell r="A2279" t="str">
            <v>1201-0046</v>
          </cell>
          <cell r="B2279" t="str">
            <v>ACT.E INTS.POR DEV.IMP.S/TENENCIA</v>
          </cell>
          <cell r="C2279">
            <v>0</v>
          </cell>
          <cell r="E2279" t="str">
            <v>Póliza -107-</v>
          </cell>
        </row>
        <row r="2280">
          <cell r="A2280" t="str">
            <v>1201-0047</v>
          </cell>
          <cell r="B2280" t="str">
            <v>ACREDITAMENTO DEL IMP.S/TENENCIA AR.15-D</v>
          </cell>
          <cell r="C2280">
            <v>0</v>
          </cell>
          <cell r="E2280" t="str">
            <v>Póliza -107-</v>
          </cell>
        </row>
        <row r="2281">
          <cell r="A2281" t="str">
            <v>1201-0048</v>
          </cell>
          <cell r="B2281" t="str">
            <v>GASTOS DE EJECUCION ISAN</v>
          </cell>
          <cell r="C2281">
            <v>0</v>
          </cell>
          <cell r="E2281" t="str">
            <v>Póliza -107-</v>
          </cell>
        </row>
        <row r="2282">
          <cell r="A2282" t="str">
            <v>1201-0049</v>
          </cell>
          <cell r="B2282" t="str">
            <v>GASTOS DE EJECUCION IMP. SOBRE TENENCIA</v>
          </cell>
          <cell r="C2282">
            <v>150</v>
          </cell>
          <cell r="E2282" t="str">
            <v>Póliza -107-</v>
          </cell>
        </row>
        <row r="2283">
          <cell r="A2283" t="str">
            <v>1201-0050</v>
          </cell>
          <cell r="B2283" t="str">
            <v>MULTAS IMP S/TENENCIA CTRL.DE OBLIG 100%</v>
          </cell>
          <cell r="C2283">
            <v>4263</v>
          </cell>
          <cell r="E2283" t="str">
            <v>Póliza -107-</v>
          </cell>
        </row>
        <row r="2284">
          <cell r="A2284" t="str">
            <v>1201-0051</v>
          </cell>
          <cell r="B2284" t="str">
            <v>HONORARIOS EJEC.POR CONTROL VEHICULAR</v>
          </cell>
          <cell r="C2284">
            <v>390</v>
          </cell>
          <cell r="E2284" t="str">
            <v>Póliza -107-</v>
          </cell>
        </row>
        <row r="2285">
          <cell r="A2285" t="str">
            <v>1201-0052</v>
          </cell>
          <cell r="B2285" t="str">
            <v>HONORARIOS EJEC. ISAN</v>
          </cell>
          <cell r="C2285">
            <v>0</v>
          </cell>
          <cell r="E2285" t="str">
            <v>Póliza -107-</v>
          </cell>
        </row>
        <row r="2286">
          <cell r="A2286" t="str">
            <v>1201-0053</v>
          </cell>
          <cell r="B2286" t="str">
            <v>90% INFRACC. TRANSITO AREA METROPOLITANA</v>
          </cell>
          <cell r="C2286">
            <v>444327.91</v>
          </cell>
          <cell r="E2286" t="str">
            <v>Póliza -107-</v>
          </cell>
        </row>
        <row r="2287">
          <cell r="A2287" t="str">
            <v>4101-0001</v>
          </cell>
          <cell r="B2287" t="str">
            <v>DERECHOS DE CONTROL VEHICULAR PTE. AÑO</v>
          </cell>
          <cell r="D2287">
            <v>5287509</v>
          </cell>
          <cell r="E2287" t="str">
            <v>Póliza -107-</v>
          </cell>
        </row>
        <row r="2288">
          <cell r="A2288" t="str">
            <v>4101-0002</v>
          </cell>
          <cell r="B2288" t="str">
            <v>DERECHOS DE CONTROL VEHICULAR REZAGOS</v>
          </cell>
          <cell r="D2288">
            <v>366488.83</v>
          </cell>
          <cell r="E2288" t="str">
            <v>Póliza -107-</v>
          </cell>
        </row>
        <row r="2289">
          <cell r="A2289" t="str">
            <v>4101-0003</v>
          </cell>
          <cell r="B2289" t="str">
            <v>DEV. CONTROL VEHICULAR</v>
          </cell>
          <cell r="D2289">
            <v>0</v>
          </cell>
          <cell r="E2289" t="str">
            <v>Póliza -107-</v>
          </cell>
        </row>
        <row r="2290">
          <cell r="A2290" t="str">
            <v>4101-0004</v>
          </cell>
          <cell r="B2290" t="str">
            <v>SUBSIDIO 10% Y 5%</v>
          </cell>
          <cell r="C2290">
            <v>95356</v>
          </cell>
          <cell r="E2290" t="str">
            <v>Póliza -107-</v>
          </cell>
        </row>
        <row r="2291">
          <cell r="A2291" t="str">
            <v>4101-0005</v>
          </cell>
          <cell r="B2291" t="str">
            <v>SUBSIDIO ANTIGÜEDAD 5 AÑOS</v>
          </cell>
          <cell r="C2291">
            <v>955204</v>
          </cell>
          <cell r="E2291" t="str">
            <v>Póliza -107-</v>
          </cell>
        </row>
        <row r="2292">
          <cell r="A2292" t="str">
            <v>4101-0006</v>
          </cell>
          <cell r="B2292" t="str">
            <v>SUBSIDIO ANTIGÜEDAD 10 AÑOS</v>
          </cell>
          <cell r="C2292">
            <v>200128</v>
          </cell>
          <cell r="E2292" t="str">
            <v>Póliza -107-</v>
          </cell>
        </row>
        <row r="2293">
          <cell r="A2293" t="str">
            <v>4101-0007</v>
          </cell>
          <cell r="B2293" t="str">
            <v>SUBSIDIO DERECHOS CONTROL VEHICULAR</v>
          </cell>
          <cell r="D2293">
            <v>0</v>
          </cell>
          <cell r="E2293" t="str">
            <v>Póliza -107-</v>
          </cell>
        </row>
        <row r="2294">
          <cell r="A2294" t="str">
            <v>4101-0008</v>
          </cell>
          <cell r="B2294" t="str">
            <v>SUB MAT.DE CONT.VEH.A PERS.MAYORES 65 AÑOS</v>
          </cell>
          <cell r="C2294">
            <v>1467</v>
          </cell>
          <cell r="E2294" t="str">
            <v>Póliza -107-</v>
          </cell>
        </row>
        <row r="2295">
          <cell r="A2295" t="str">
            <v>4101-0009</v>
          </cell>
          <cell r="B2295" t="str">
            <v>EXP.DE CERTIFICADOS DE CONTROL VEHICULAR</v>
          </cell>
          <cell r="D2295">
            <v>9306</v>
          </cell>
          <cell r="E2295" t="str">
            <v>Póliza -107-</v>
          </cell>
        </row>
        <row r="2296">
          <cell r="A2296" t="str">
            <v>4101-0010</v>
          </cell>
          <cell r="B2296" t="str">
            <v>EXP.DE CERT.DE CTRL.VEH.OTROS ESTADOS</v>
          </cell>
          <cell r="D2296">
            <v>5103</v>
          </cell>
          <cell r="E2296" t="str">
            <v>Póliza -107-</v>
          </cell>
        </row>
        <row r="2297">
          <cell r="A2297" t="str">
            <v>4101-0011</v>
          </cell>
          <cell r="B2297" t="str">
            <v>EXP.DE CERT.DE DOC.DE CTRL.VEHICULAR</v>
          </cell>
          <cell r="D2297">
            <v>282</v>
          </cell>
          <cell r="E2297" t="str">
            <v>Póliza -107-</v>
          </cell>
        </row>
        <row r="2298">
          <cell r="A2298" t="str">
            <v>4101-0012</v>
          </cell>
          <cell r="B2298" t="str">
            <v>PLACAS DE CIRCULACION VEHICULAR</v>
          </cell>
          <cell r="D2298">
            <v>493425</v>
          </cell>
          <cell r="E2298" t="str">
            <v>Póliza -107-</v>
          </cell>
        </row>
        <row r="2299">
          <cell r="A2299" t="str">
            <v>4101-0013</v>
          </cell>
          <cell r="B2299" t="str">
            <v>LICENCIAS DE MANEJAR</v>
          </cell>
          <cell r="D2299">
            <v>361552</v>
          </cell>
          <cell r="E2299" t="str">
            <v>Póliza -107-</v>
          </cell>
        </row>
        <row r="2300">
          <cell r="A2300" t="str">
            <v>4101-0014</v>
          </cell>
          <cell r="B2300" t="str">
            <v>EXP.DE CERT.DE LICENCIAS DE CONDUCIR</v>
          </cell>
          <cell r="D2300">
            <v>0</v>
          </cell>
          <cell r="E2300" t="str">
            <v>Póliza -107-</v>
          </cell>
        </row>
        <row r="2301">
          <cell r="A2301" t="str">
            <v>4101-0015</v>
          </cell>
          <cell r="B2301" t="str">
            <v>DUPLICADOS DE LICENCIAS</v>
          </cell>
          <cell r="D2301">
            <v>5664</v>
          </cell>
          <cell r="E2301" t="str">
            <v>Póliza -107-</v>
          </cell>
        </row>
        <row r="2302">
          <cell r="A2302" t="str">
            <v>4101-0016</v>
          </cell>
          <cell r="B2302" t="str">
            <v>DUPLICADOS DE TARJETAS DE CIRCULACION</v>
          </cell>
          <cell r="D2302">
            <v>3102</v>
          </cell>
          <cell r="E2302" t="str">
            <v>Póliza -107-</v>
          </cell>
        </row>
        <row r="2303">
          <cell r="A2303" t="str">
            <v>4101-0017</v>
          </cell>
          <cell r="B2303" t="str">
            <v>BAJAS DE VEHICULOS DE MOTOR</v>
          </cell>
          <cell r="D2303">
            <v>29751</v>
          </cell>
          <cell r="E2303" t="str">
            <v>Póliza -107-</v>
          </cell>
        </row>
        <row r="2304">
          <cell r="A2304" t="str">
            <v>4101-0018</v>
          </cell>
          <cell r="B2304" t="str">
            <v>SUBSIDIO LAMINAS CONTROL VEHICULAR</v>
          </cell>
          <cell r="D2304">
            <v>0</v>
          </cell>
          <cell r="E2304" t="str">
            <v>Póliza -107-</v>
          </cell>
        </row>
        <row r="2305">
          <cell r="A2305" t="str">
            <v>4101-0019</v>
          </cell>
          <cell r="B2305" t="str">
            <v>SUBSIDIOS LICENCIAS DE MANEJO</v>
          </cell>
          <cell r="D2305">
            <v>0</v>
          </cell>
          <cell r="E2305" t="str">
            <v>Póliza -107-</v>
          </cell>
        </row>
        <row r="2306">
          <cell r="A2306" t="str">
            <v>4101-0020</v>
          </cell>
          <cell r="B2306" t="str">
            <v>MULTAS DE CONTROL VEHICULAR</v>
          </cell>
          <cell r="D2306">
            <v>0</v>
          </cell>
          <cell r="E2306" t="str">
            <v>Póliza -107-</v>
          </cell>
        </row>
        <row r="2307">
          <cell r="A2307" t="str">
            <v>4101-0021</v>
          </cell>
          <cell r="B2307" t="str">
            <v>INTERESES POR CONVENIO CONTROL VEHICULAR</v>
          </cell>
          <cell r="D2307">
            <v>24637.41</v>
          </cell>
          <cell r="E2307" t="str">
            <v>Póliza -107-</v>
          </cell>
        </row>
        <row r="2308">
          <cell r="A2308" t="str">
            <v>4101-0022</v>
          </cell>
          <cell r="B2308" t="str">
            <v>SANCIONES POR CANJE DE PLACAS EXTEMP.</v>
          </cell>
          <cell r="D2308">
            <v>20939</v>
          </cell>
          <cell r="E2308" t="str">
            <v>Póliza -107-</v>
          </cell>
        </row>
        <row r="2309">
          <cell r="A2309" t="str">
            <v>4101-0023</v>
          </cell>
          <cell r="B2309" t="str">
            <v>SAN.DE DER.DE CONTROL VEH.PTE.AÑO</v>
          </cell>
          <cell r="D2309">
            <v>0</v>
          </cell>
          <cell r="E2309" t="str">
            <v>Póliza -107-</v>
          </cell>
        </row>
        <row r="2310">
          <cell r="A2310" t="str">
            <v>4101-0024</v>
          </cell>
          <cell r="B2310" t="str">
            <v>SAN.DE DER.CONTROL VEH. REZAGO</v>
          </cell>
          <cell r="D2310">
            <v>86602.16</v>
          </cell>
          <cell r="E2310" t="str">
            <v>Póliza -107-</v>
          </cell>
        </row>
        <row r="2311">
          <cell r="A2311" t="str">
            <v>4101-0025</v>
          </cell>
          <cell r="B2311" t="str">
            <v>10% INFRACC.DE TRANSITO AREA MET.</v>
          </cell>
          <cell r="D2311">
            <v>49366.31</v>
          </cell>
          <cell r="E2311" t="str">
            <v>Póliza -107-</v>
          </cell>
        </row>
        <row r="2312">
          <cell r="A2312" t="str">
            <v>2102-1001</v>
          </cell>
          <cell r="B2312" t="str">
            <v>IMP.SOBRE TRANS.DE PROP.DE VEH.AUT.USADO</v>
          </cell>
          <cell r="D2312">
            <v>765060.22</v>
          </cell>
          <cell r="E2312" t="str">
            <v>Póliza -107-</v>
          </cell>
        </row>
        <row r="2313">
          <cell r="A2313" t="str">
            <v>2102-1002</v>
          </cell>
          <cell r="B2313" t="str">
            <v>IMP.DE TRANSM.POR REQUERIMIENTO</v>
          </cell>
          <cell r="D2313">
            <v>0</v>
          </cell>
          <cell r="E2313" t="str">
            <v>Póliza -107-</v>
          </cell>
        </row>
        <row r="2314">
          <cell r="A2314" t="str">
            <v>2102-1003</v>
          </cell>
          <cell r="B2314" t="str">
            <v>ACT.E INTS.POR DEV.IMP.S/TRANS.VEH.USADO</v>
          </cell>
          <cell r="D2314">
            <v>0</v>
          </cell>
          <cell r="E2314" t="str">
            <v>Póliza -107-</v>
          </cell>
        </row>
        <row r="2315">
          <cell r="A2315" t="str">
            <v>2102-1004</v>
          </cell>
          <cell r="B2315" t="str">
            <v>DEV.IMP.S/TRANS.PROP.VEH.USADOS</v>
          </cell>
          <cell r="D2315">
            <v>0</v>
          </cell>
          <cell r="E2315" t="str">
            <v>Póliza -107-</v>
          </cell>
        </row>
        <row r="2316">
          <cell r="A2316" t="str">
            <v>2102-1005</v>
          </cell>
          <cell r="B2316" t="str">
            <v>MULTA IMP. P/LA AGENCIA EST.DE TRANSP.</v>
          </cell>
          <cell r="D2316">
            <v>38397</v>
          </cell>
          <cell r="E2316" t="str">
            <v>Póliza -107-</v>
          </cell>
        </row>
        <row r="2317">
          <cell r="A2317" t="str">
            <v>2102-1006</v>
          </cell>
          <cell r="B2317" t="str">
            <v>MULTAS DEL IMP.DE TRANSMISION</v>
          </cell>
          <cell r="D2317">
            <v>0</v>
          </cell>
          <cell r="E2317" t="str">
            <v>Póliza -107-</v>
          </cell>
        </row>
        <row r="2318">
          <cell r="A2318" t="str">
            <v>2102-1007</v>
          </cell>
          <cell r="B2318" t="str">
            <v>RECARGOS DE IMP.DE TRANSMISION</v>
          </cell>
          <cell r="D2318">
            <v>0</v>
          </cell>
          <cell r="E2318" t="str">
            <v>Póliza -107-</v>
          </cell>
        </row>
        <row r="2319">
          <cell r="A2319" t="str">
            <v>2102-1008</v>
          </cell>
          <cell r="B2319" t="str">
            <v>GASTOS DE EJEC.TRANS.VEH.MOTOR</v>
          </cell>
          <cell r="D2319">
            <v>0</v>
          </cell>
          <cell r="E2319" t="str">
            <v>Póliza -107-</v>
          </cell>
        </row>
        <row r="2320">
          <cell r="A2320" t="str">
            <v>2102-1009</v>
          </cell>
          <cell r="B2320" t="str">
            <v>INCENTIVOS POR ISAN</v>
          </cell>
          <cell r="D2320">
            <v>0</v>
          </cell>
          <cell r="E2320" t="str">
            <v>Póliza -107-</v>
          </cell>
        </row>
        <row r="2321">
          <cell r="A2321" t="str">
            <v>2102-1010</v>
          </cell>
          <cell r="B2321" t="str">
            <v>RECARGOS DE I.S.A.N.</v>
          </cell>
          <cell r="D2321">
            <v>0</v>
          </cell>
          <cell r="E2321" t="str">
            <v>Póliza -107-</v>
          </cell>
        </row>
        <row r="2322">
          <cell r="A2322" t="str">
            <v>2102-1011</v>
          </cell>
          <cell r="B2322" t="str">
            <v>SANCIONES ISAN</v>
          </cell>
          <cell r="D2322">
            <v>6020</v>
          </cell>
          <cell r="E2322" t="str">
            <v>Póliza -107-</v>
          </cell>
        </row>
        <row r="2323">
          <cell r="A2323" t="str">
            <v>2102-1012</v>
          </cell>
          <cell r="B2323" t="str">
            <v>I.S.A.N. PAGOS PROVISIONALES</v>
          </cell>
          <cell r="D2323">
            <v>15658665</v>
          </cell>
          <cell r="E2323" t="str">
            <v>Póliza -107-</v>
          </cell>
        </row>
        <row r="2324">
          <cell r="A2324" t="str">
            <v>2102-1013</v>
          </cell>
          <cell r="B2324" t="str">
            <v>ACTUALIZACION DE I.S.A.N.</v>
          </cell>
          <cell r="D2324">
            <v>0</v>
          </cell>
          <cell r="E2324" t="str">
            <v>Póliza -107-</v>
          </cell>
        </row>
        <row r="2325">
          <cell r="A2325" t="str">
            <v>2102-1014</v>
          </cell>
          <cell r="B2325" t="str">
            <v>DEVOLUCION IMP. SOBRE AUTOMOVILES NUEVOS</v>
          </cell>
          <cell r="D2325">
            <v>0</v>
          </cell>
          <cell r="E2325" t="str">
            <v>Póliza -107-</v>
          </cell>
        </row>
        <row r="2326">
          <cell r="A2326" t="str">
            <v>2102-1015</v>
          </cell>
          <cell r="B2326" t="str">
            <v>ACT.E INT'S.POR DEV.IMP.S/AUTOMOV.NVOS.</v>
          </cell>
          <cell r="D2326">
            <v>0</v>
          </cell>
          <cell r="E2326" t="str">
            <v>Póliza -107-</v>
          </cell>
        </row>
        <row r="2327">
          <cell r="A2327" t="str">
            <v>2102-1016</v>
          </cell>
          <cell r="B2327" t="str">
            <v>IMPUESTO S/TENENCIA O USO DE VEHICULOS</v>
          </cell>
          <cell r="D2327">
            <v>8499057.9000000004</v>
          </cell>
          <cell r="E2327" t="str">
            <v>Póliza -107-</v>
          </cell>
        </row>
        <row r="2328">
          <cell r="A2328" t="str">
            <v>2102-1017</v>
          </cell>
          <cell r="B2328" t="str">
            <v>IMPUESTO S/TENENCIA, MOTOCICLETAS</v>
          </cell>
          <cell r="D2328">
            <v>64120</v>
          </cell>
          <cell r="E2328" t="str">
            <v>Póliza -107-</v>
          </cell>
        </row>
        <row r="2329">
          <cell r="A2329" t="str">
            <v>2102-1018</v>
          </cell>
          <cell r="B2329" t="str">
            <v>RECARGOS Y ACT DE IMP S/TENENCIA DE VEH</v>
          </cell>
          <cell r="D2329">
            <v>146269.48000000001</v>
          </cell>
          <cell r="E2329" t="str">
            <v>Póliza -107-</v>
          </cell>
        </row>
        <row r="2330">
          <cell r="A2330" t="str">
            <v>2102-1019</v>
          </cell>
          <cell r="B2330" t="str">
            <v>RECARGOS Y ACT DE IMP S/TEN DE MOTOS</v>
          </cell>
          <cell r="D2330">
            <v>187</v>
          </cell>
          <cell r="E2330" t="str">
            <v>Póliza -107-</v>
          </cell>
        </row>
        <row r="2331">
          <cell r="A2331" t="str">
            <v>2102-1020</v>
          </cell>
          <cell r="B2331" t="str">
            <v>DEVOLUCION IMPUESTOS SOBRE TENENCIA</v>
          </cell>
          <cell r="D2331">
            <v>0</v>
          </cell>
          <cell r="E2331" t="str">
            <v>Póliza -107-</v>
          </cell>
        </row>
        <row r="2332">
          <cell r="A2332" t="str">
            <v>2102-1021</v>
          </cell>
          <cell r="B2332" t="str">
            <v>ACT.E INTS.POR DEV.IMP.S/TENENCIA</v>
          </cell>
          <cell r="D2332">
            <v>0</v>
          </cell>
          <cell r="E2332" t="str">
            <v>Póliza -107-</v>
          </cell>
        </row>
        <row r="2333">
          <cell r="A2333" t="str">
            <v>2102-1022</v>
          </cell>
          <cell r="B2333" t="str">
            <v>ACREDITAMENTO DEL IMP.S/TENENCIA AR.15-D</v>
          </cell>
          <cell r="D2333">
            <v>0</v>
          </cell>
          <cell r="E2333" t="str">
            <v>Póliza -107-</v>
          </cell>
        </row>
        <row r="2334">
          <cell r="A2334" t="str">
            <v>2102-1023</v>
          </cell>
          <cell r="B2334" t="str">
            <v>GASTOS DE EJECUCION ISAN</v>
          </cell>
          <cell r="D2334">
            <v>0</v>
          </cell>
          <cell r="E2334" t="str">
            <v>Póliza -107-</v>
          </cell>
        </row>
        <row r="2335">
          <cell r="A2335" t="str">
            <v>2102-1024</v>
          </cell>
          <cell r="B2335" t="str">
            <v>GASTOS DE EJECUCION IMP. SOBRE TENENCIA</v>
          </cell>
          <cell r="D2335">
            <v>150</v>
          </cell>
          <cell r="E2335" t="str">
            <v>Póliza -107-</v>
          </cell>
        </row>
        <row r="2336">
          <cell r="A2336" t="str">
            <v>2102-1025</v>
          </cell>
          <cell r="B2336" t="str">
            <v>MULTAS IMP S/TENENCIA CTRL.DE OBLIG 100%</v>
          </cell>
          <cell r="D2336">
            <v>4263</v>
          </cell>
          <cell r="E2336" t="str">
            <v>Póliza -107-</v>
          </cell>
        </row>
        <row r="2337">
          <cell r="A2337" t="str">
            <v>2102-1026</v>
          </cell>
          <cell r="B2337" t="str">
            <v>HONORARIOS EJEC.POR CONTROL VEHICULAR</v>
          </cell>
          <cell r="D2337">
            <v>390</v>
          </cell>
          <cell r="E2337" t="str">
            <v>Póliza -107-</v>
          </cell>
        </row>
        <row r="2338">
          <cell r="A2338" t="str">
            <v>2102-1027</v>
          </cell>
          <cell r="B2338" t="str">
            <v>HONORARIOS EJEC. ISAN</v>
          </cell>
          <cell r="D2338">
            <v>0</v>
          </cell>
          <cell r="E2338" t="str">
            <v>Póliza -107-</v>
          </cell>
        </row>
        <row r="2339">
          <cell r="A2339" t="str">
            <v>2102-1028</v>
          </cell>
          <cell r="B2339" t="str">
            <v>90% INFRACC. TRANSITO AREA METROPOLITANA</v>
          </cell>
          <cell r="D2339">
            <v>444327.91</v>
          </cell>
          <cell r="E2339" t="str">
            <v>Póliza -107-</v>
          </cell>
        </row>
        <row r="2341">
          <cell r="C2341">
            <v>33622790.219999999</v>
          </cell>
          <cell r="D2341">
            <v>33622790.219999999</v>
          </cell>
        </row>
        <row r="2343">
          <cell r="A2343" t="str">
            <v>REGISTRO DE LOS INGRESOS DEL DIA</v>
          </cell>
        </row>
        <row r="2344">
          <cell r="D2344" t="str">
            <v>Póliza -107-</v>
          </cell>
        </row>
        <row r="2347">
          <cell r="B2347" t="str">
            <v>Gobierno del Estado de Nuevo León</v>
          </cell>
        </row>
        <row r="2348">
          <cell r="B2348" t="str">
            <v>Secretaría de Finanzas y Tesorería General del Estado</v>
          </cell>
        </row>
        <row r="2349">
          <cell r="B2349" t="str">
            <v>Subsecretaría de Egresos</v>
          </cell>
        </row>
        <row r="2350">
          <cell r="B2350" t="str">
            <v>Dirección de Contabilidad y Cuenta Pública</v>
          </cell>
        </row>
        <row r="2351">
          <cell r="B2351" t="str">
            <v>Instituto de Control Vehicular</v>
          </cell>
        </row>
        <row r="2352">
          <cell r="B2352" t="str">
            <v>Recaudaciòn Diaria 20 Febrero 2006</v>
          </cell>
        </row>
        <row r="2353">
          <cell r="A2353" t="str">
            <v xml:space="preserve">Numero </v>
          </cell>
          <cell r="B2353" t="str">
            <v>Concepto</v>
          </cell>
          <cell r="C2353" t="str">
            <v>Recaudación Daria</v>
          </cell>
        </row>
        <row r="2354">
          <cell r="A2354" t="str">
            <v>de Cuenta</v>
          </cell>
          <cell r="C2354" t="str">
            <v>Cargo</v>
          </cell>
          <cell r="D2354" t="str">
            <v>Crédito</v>
          </cell>
        </row>
        <row r="2356">
          <cell r="A2356" t="str">
            <v>2102-1001</v>
          </cell>
          <cell r="B2356" t="str">
            <v>IMP.SOBRE TRANS.DE PROP.DE VEH.AUT.USADO</v>
          </cell>
          <cell r="C2356">
            <v>765060.22</v>
          </cell>
          <cell r="E2356" t="str">
            <v>Póliza -108-</v>
          </cell>
        </row>
        <row r="2357">
          <cell r="A2357" t="str">
            <v>2102-1002</v>
          </cell>
          <cell r="B2357" t="str">
            <v>IMP.DE TRANSM.POR REQUERIMIENTO</v>
          </cell>
          <cell r="C2357">
            <v>0</v>
          </cell>
          <cell r="E2357" t="str">
            <v>Póliza -108-</v>
          </cell>
        </row>
        <row r="2358">
          <cell r="A2358" t="str">
            <v>2102-1003</v>
          </cell>
          <cell r="B2358" t="str">
            <v>ACT.E INTS.POR DEV.IMP.S/TRANS.VEH.USADO</v>
          </cell>
          <cell r="C2358">
            <v>0</v>
          </cell>
          <cell r="E2358" t="str">
            <v>Póliza -108-</v>
          </cell>
        </row>
        <row r="2359">
          <cell r="A2359" t="str">
            <v>2102-1004</v>
          </cell>
          <cell r="B2359" t="str">
            <v>DEV.IMP.S/TRANS.PROP.VEH.USADOS</v>
          </cell>
          <cell r="C2359">
            <v>0</v>
          </cell>
          <cell r="E2359" t="str">
            <v>Póliza -108-</v>
          </cell>
        </row>
        <row r="2360">
          <cell r="A2360" t="str">
            <v>2102-1005</v>
          </cell>
          <cell r="B2360" t="str">
            <v>MULTA IMP. P/LA AGENCIA EST.DE TRANSP.</v>
          </cell>
          <cell r="C2360">
            <v>38397</v>
          </cell>
          <cell r="E2360" t="str">
            <v>Póliza -108-</v>
          </cell>
        </row>
        <row r="2361">
          <cell r="A2361" t="str">
            <v>2102-1006</v>
          </cell>
          <cell r="B2361" t="str">
            <v>MULTAS DEL IMP.DE TRANSMISION</v>
          </cell>
          <cell r="C2361">
            <v>0</v>
          </cell>
          <cell r="E2361" t="str">
            <v>Póliza -108-</v>
          </cell>
        </row>
        <row r="2362">
          <cell r="A2362" t="str">
            <v>2102-1007</v>
          </cell>
          <cell r="B2362" t="str">
            <v>RECARGOS DE IMP.DE TRANSMISION</v>
          </cell>
          <cell r="C2362">
            <v>0</v>
          </cell>
          <cell r="E2362" t="str">
            <v>Póliza -108-</v>
          </cell>
        </row>
        <row r="2363">
          <cell r="A2363" t="str">
            <v>2102-1008</v>
          </cell>
          <cell r="B2363" t="str">
            <v>GASTOS DE EJEC.TRANS.VEH.MOTOR</v>
          </cell>
          <cell r="C2363">
            <v>0</v>
          </cell>
          <cell r="E2363" t="str">
            <v>Póliza -108-</v>
          </cell>
        </row>
        <row r="2364">
          <cell r="A2364" t="str">
            <v>2102-1009</v>
          </cell>
          <cell r="B2364" t="str">
            <v>INCENTIVOS POR ISAN</v>
          </cell>
          <cell r="C2364">
            <v>0</v>
          </cell>
          <cell r="E2364" t="str">
            <v>Póliza -108-</v>
          </cell>
        </row>
        <row r="2365">
          <cell r="A2365" t="str">
            <v>2102-1010</v>
          </cell>
          <cell r="B2365" t="str">
            <v>RECARGOS DE I.S.A.N.</v>
          </cell>
          <cell r="C2365">
            <v>0</v>
          </cell>
          <cell r="E2365" t="str">
            <v>Póliza -108-</v>
          </cell>
        </row>
        <row r="2366">
          <cell r="A2366" t="str">
            <v>2102-1011</v>
          </cell>
          <cell r="B2366" t="str">
            <v>SANCIONES ISAN</v>
          </cell>
          <cell r="C2366">
            <v>6020</v>
          </cell>
          <cell r="E2366" t="str">
            <v>Póliza -108-</v>
          </cell>
        </row>
        <row r="2367">
          <cell r="A2367" t="str">
            <v>2102-1012</v>
          </cell>
          <cell r="B2367" t="str">
            <v>I.S.A.N. PAGOS PROVISIONALES</v>
          </cell>
          <cell r="C2367">
            <v>15658665</v>
          </cell>
          <cell r="E2367" t="str">
            <v>Póliza -108-</v>
          </cell>
        </row>
        <row r="2368">
          <cell r="A2368" t="str">
            <v>2102-1013</v>
          </cell>
          <cell r="B2368" t="str">
            <v>ACTUALIZACION DE I.S.A.N.</v>
          </cell>
          <cell r="C2368">
            <v>0</v>
          </cell>
          <cell r="E2368" t="str">
            <v>Póliza -108-</v>
          </cell>
        </row>
        <row r="2369">
          <cell r="A2369" t="str">
            <v>2102-1014</v>
          </cell>
          <cell r="B2369" t="str">
            <v>DEVOLUCION IMP. SOBRE AUTOMOVILES NUEVOS</v>
          </cell>
          <cell r="C2369">
            <v>0</v>
          </cell>
          <cell r="E2369" t="str">
            <v>Póliza -108-</v>
          </cell>
        </row>
        <row r="2370">
          <cell r="A2370" t="str">
            <v>2102-1015</v>
          </cell>
          <cell r="B2370" t="str">
            <v>ACT.E INT'S.POR DEV.IMP.S/AUTOMOV.NVOS.</v>
          </cell>
          <cell r="C2370">
            <v>0</v>
          </cell>
          <cell r="E2370" t="str">
            <v>Póliza -108-</v>
          </cell>
        </row>
        <row r="2371">
          <cell r="A2371" t="str">
            <v>2102-1016</v>
          </cell>
          <cell r="B2371" t="str">
            <v>IMPUESTO S/TENENCIA O USO DE VEHICULOS</v>
          </cell>
          <cell r="C2371">
            <v>8499057.9000000004</v>
          </cell>
          <cell r="E2371" t="str">
            <v>Póliza -108-</v>
          </cell>
        </row>
        <row r="2372">
          <cell r="A2372" t="str">
            <v>2102-1017</v>
          </cell>
          <cell r="B2372" t="str">
            <v>IMPUESTO S/TENENCIA, MOTOCICLETAS</v>
          </cell>
          <cell r="C2372">
            <v>64120</v>
          </cell>
          <cell r="E2372" t="str">
            <v>Póliza -108-</v>
          </cell>
        </row>
        <row r="2373">
          <cell r="A2373" t="str">
            <v>2102-1018</v>
          </cell>
          <cell r="B2373" t="str">
            <v>RECARGOS Y ACT DE IMP S/TENENCIA DE VEH</v>
          </cell>
          <cell r="C2373">
            <v>146269.48000000001</v>
          </cell>
          <cell r="E2373" t="str">
            <v>Póliza -108-</v>
          </cell>
        </row>
        <row r="2374">
          <cell r="A2374" t="str">
            <v>2102-1019</v>
          </cell>
          <cell r="B2374" t="str">
            <v>RECARGOS Y ACT DE IMP S/TEN DE MOTOS</v>
          </cell>
          <cell r="C2374">
            <v>187</v>
          </cell>
          <cell r="E2374" t="str">
            <v>Póliza -108-</v>
          </cell>
        </row>
        <row r="2375">
          <cell r="A2375" t="str">
            <v>2102-1020</v>
          </cell>
          <cell r="B2375" t="str">
            <v>DEVOLUCION IMPUESTOS SOBRE TENENCIA</v>
          </cell>
          <cell r="C2375">
            <v>0</v>
          </cell>
          <cell r="E2375" t="str">
            <v>Póliza -108-</v>
          </cell>
        </row>
        <row r="2376">
          <cell r="A2376" t="str">
            <v>2102-1021</v>
          </cell>
          <cell r="B2376" t="str">
            <v>ACT.E INTS.POR DEV.IMP.S/TENENCIA</v>
          </cell>
          <cell r="C2376">
            <v>0</v>
          </cell>
          <cell r="E2376" t="str">
            <v>Póliza -108-</v>
          </cell>
        </row>
        <row r="2377">
          <cell r="A2377" t="str">
            <v>2102-1022</v>
          </cell>
          <cell r="B2377" t="str">
            <v>ACREDITAMENTO DEL IMP.S/TENENCIA AR.15-D</v>
          </cell>
          <cell r="C2377">
            <v>0</v>
          </cell>
          <cell r="E2377" t="str">
            <v>Póliza -108-</v>
          </cell>
        </row>
        <row r="2378">
          <cell r="A2378" t="str">
            <v>2102-1023</v>
          </cell>
          <cell r="B2378" t="str">
            <v>GASTOS DE EJECUCION ISAN</v>
          </cell>
          <cell r="C2378">
            <v>0</v>
          </cell>
          <cell r="E2378" t="str">
            <v>Póliza -108-</v>
          </cell>
        </row>
        <row r="2379">
          <cell r="A2379" t="str">
            <v>2102-1024</v>
          </cell>
          <cell r="B2379" t="str">
            <v>GASTOS DE EJECUCION IMP. SOBRE TENENCIA</v>
          </cell>
          <cell r="C2379">
            <v>150</v>
          </cell>
          <cell r="E2379" t="str">
            <v>Póliza -108-</v>
          </cell>
        </row>
        <row r="2380">
          <cell r="A2380" t="str">
            <v>2102-1025</v>
          </cell>
          <cell r="B2380" t="str">
            <v>MULTAS IMP S/TENENCIA CTRL.DE OBLIG 100%</v>
          </cell>
          <cell r="C2380">
            <v>4263</v>
          </cell>
          <cell r="E2380" t="str">
            <v>Póliza -108-</v>
          </cell>
        </row>
        <row r="2381">
          <cell r="A2381" t="str">
            <v>2102-1026</v>
          </cell>
          <cell r="B2381" t="str">
            <v>HONORARIOS EJEC.POR CONTROL VEHICULAR</v>
          </cell>
          <cell r="C2381">
            <v>390</v>
          </cell>
          <cell r="E2381" t="str">
            <v>Póliza -108-</v>
          </cell>
        </row>
        <row r="2382">
          <cell r="A2382" t="str">
            <v>2102-1027</v>
          </cell>
          <cell r="B2382" t="str">
            <v>HONORARIOS EJEC. ISAN</v>
          </cell>
          <cell r="C2382">
            <v>0</v>
          </cell>
          <cell r="E2382" t="str">
            <v>Póliza -108-</v>
          </cell>
        </row>
        <row r="2383">
          <cell r="A2383" t="str">
            <v>2102-1028</v>
          </cell>
          <cell r="B2383" t="str">
            <v>90% INFRACC. TRANSITO AREA METROPOLITANA</v>
          </cell>
          <cell r="C2383">
            <v>444327.91</v>
          </cell>
          <cell r="E2383" t="str">
            <v>Póliza -108-</v>
          </cell>
        </row>
        <row r="2384">
          <cell r="A2384" t="str">
            <v>1201-0026</v>
          </cell>
          <cell r="B2384" t="str">
            <v>IMP.SOBRE TRANS.DE PROP.DE VEH.AUT.USADO</v>
          </cell>
          <cell r="D2384">
            <v>765060.22</v>
          </cell>
          <cell r="E2384" t="str">
            <v>Póliza -108-</v>
          </cell>
        </row>
        <row r="2385">
          <cell r="A2385" t="str">
            <v>1201-0027</v>
          </cell>
          <cell r="B2385" t="str">
            <v>IMP.DE TRANSM.POR REQUERIMIENTO</v>
          </cell>
          <cell r="D2385">
            <v>0</v>
          </cell>
          <cell r="E2385" t="str">
            <v>Póliza -108-</v>
          </cell>
        </row>
        <row r="2386">
          <cell r="A2386" t="str">
            <v>1201-0028</v>
          </cell>
          <cell r="B2386" t="str">
            <v>ACT.E INTS.POR DEV.IMP.S/TRANS.VEH.USADO</v>
          </cell>
          <cell r="D2386">
            <v>0</v>
          </cell>
          <cell r="E2386" t="str">
            <v>Póliza -108-</v>
          </cell>
        </row>
        <row r="2387">
          <cell r="A2387" t="str">
            <v>1201-0029</v>
          </cell>
          <cell r="B2387" t="str">
            <v>DEV.IMP.S/TRANS.PROP.VEH.USADOS</v>
          </cell>
          <cell r="D2387">
            <v>0</v>
          </cell>
          <cell r="E2387" t="str">
            <v>Póliza -108-</v>
          </cell>
        </row>
        <row r="2388">
          <cell r="A2388" t="str">
            <v>1201-0030</v>
          </cell>
          <cell r="B2388" t="str">
            <v>MULTA IMP. P/LA AGENCIA EST.DE TRANSP.</v>
          </cell>
          <cell r="D2388">
            <v>38397</v>
          </cell>
          <cell r="E2388" t="str">
            <v>Póliza -108-</v>
          </cell>
        </row>
        <row r="2389">
          <cell r="A2389" t="str">
            <v>1201-0031</v>
          </cell>
          <cell r="B2389" t="str">
            <v>MULTAS DEL IMP.DE TRANSMISION</v>
          </cell>
          <cell r="D2389">
            <v>0</v>
          </cell>
          <cell r="E2389" t="str">
            <v>Póliza -108-</v>
          </cell>
        </row>
        <row r="2390">
          <cell r="A2390" t="str">
            <v>1201-0032</v>
          </cell>
          <cell r="B2390" t="str">
            <v>RECARGOS DE IMP.DE TRANSMISION</v>
          </cell>
          <cell r="D2390">
            <v>0</v>
          </cell>
          <cell r="E2390" t="str">
            <v>Póliza -108-</v>
          </cell>
        </row>
        <row r="2391">
          <cell r="A2391" t="str">
            <v>1201-0033</v>
          </cell>
          <cell r="B2391" t="str">
            <v>GASTOS DE EJEC.TRANS.VEH.MOTOR</v>
          </cell>
          <cell r="D2391">
            <v>0</v>
          </cell>
          <cell r="E2391" t="str">
            <v>Póliza -108-</v>
          </cell>
        </row>
        <row r="2392">
          <cell r="A2392" t="str">
            <v>1201-0034</v>
          </cell>
          <cell r="B2392" t="str">
            <v>INCENTIVOS POR ISAN</v>
          </cell>
          <cell r="D2392">
            <v>0</v>
          </cell>
          <cell r="E2392" t="str">
            <v>Póliza -108-</v>
          </cell>
        </row>
        <row r="2393">
          <cell r="A2393" t="str">
            <v>1201-0035</v>
          </cell>
          <cell r="B2393" t="str">
            <v>RECARGOS DE I.S.A.N.</v>
          </cell>
          <cell r="D2393">
            <v>0</v>
          </cell>
          <cell r="E2393" t="str">
            <v>Póliza -108-</v>
          </cell>
        </row>
        <row r="2394">
          <cell r="A2394" t="str">
            <v>1201-0036</v>
          </cell>
          <cell r="B2394" t="str">
            <v>SANCIONES ISAN</v>
          </cell>
          <cell r="D2394">
            <v>6020</v>
          </cell>
          <cell r="E2394" t="str">
            <v>Póliza -108-</v>
          </cell>
        </row>
        <row r="2395">
          <cell r="A2395" t="str">
            <v>1201-0037</v>
          </cell>
          <cell r="B2395" t="str">
            <v>I.S.A.N. PAGOS PROVISIONALES</v>
          </cell>
          <cell r="D2395">
            <v>15658665</v>
          </cell>
          <cell r="E2395" t="str">
            <v>Póliza -108-</v>
          </cell>
        </row>
        <row r="2396">
          <cell r="A2396" t="str">
            <v>1201-0038</v>
          </cell>
          <cell r="B2396" t="str">
            <v>ACTUALIZACION DE I.S.A.N.</v>
          </cell>
          <cell r="D2396">
            <v>0</v>
          </cell>
          <cell r="E2396" t="str">
            <v>Póliza -108-</v>
          </cell>
        </row>
        <row r="2397">
          <cell r="A2397" t="str">
            <v>1201-0039</v>
          </cell>
          <cell r="B2397" t="str">
            <v>DEVOLUCION IMP. SOBRE AUTOMOVILES NUEVOS</v>
          </cell>
          <cell r="D2397">
            <v>0</v>
          </cell>
          <cell r="E2397" t="str">
            <v>Póliza -108-</v>
          </cell>
        </row>
        <row r="2398">
          <cell r="A2398" t="str">
            <v>1201-0040</v>
          </cell>
          <cell r="B2398" t="str">
            <v>ACT.E INT'S.POR DEV.IMP.S/AUTOMOV.NVOS.</v>
          </cell>
          <cell r="D2398">
            <v>0</v>
          </cell>
          <cell r="E2398" t="str">
            <v>Póliza -108-</v>
          </cell>
        </row>
        <row r="2399">
          <cell r="A2399" t="str">
            <v>1201-0041</v>
          </cell>
          <cell r="B2399" t="str">
            <v>IMPUESTO S/TENENCIA O USO DE VEHICULOS</v>
          </cell>
          <cell r="D2399">
            <v>8499057.9000000004</v>
          </cell>
          <cell r="E2399" t="str">
            <v>Póliza -108-</v>
          </cell>
        </row>
        <row r="2400">
          <cell r="A2400" t="str">
            <v>1201-0042</v>
          </cell>
          <cell r="B2400" t="str">
            <v>IMPUESTO S/TENENCIA, MOTOCICLETAS</v>
          </cell>
          <cell r="D2400">
            <v>64120</v>
          </cell>
          <cell r="E2400" t="str">
            <v>Póliza -108-</v>
          </cell>
        </row>
        <row r="2401">
          <cell r="A2401" t="str">
            <v>1201-0043</v>
          </cell>
          <cell r="B2401" t="str">
            <v>RECARGOS Y ACT DE IMP S/TENENCIA DE VEH</v>
          </cell>
          <cell r="D2401">
            <v>146269.48000000001</v>
          </cell>
          <cell r="E2401" t="str">
            <v>Póliza -108-</v>
          </cell>
        </row>
        <row r="2402">
          <cell r="A2402" t="str">
            <v>1201-0044</v>
          </cell>
          <cell r="B2402" t="str">
            <v>RECARGOS Y ACT DE IMP S/TEN DE MOTOS</v>
          </cell>
          <cell r="D2402">
            <v>187</v>
          </cell>
          <cell r="E2402" t="str">
            <v>Póliza -108-</v>
          </cell>
        </row>
        <row r="2403">
          <cell r="A2403" t="str">
            <v>1201-0045</v>
          </cell>
          <cell r="B2403" t="str">
            <v>DEVOLUCION IMPUESTOS SOBRE TENENCIA</v>
          </cell>
          <cell r="D2403">
            <v>0</v>
          </cell>
          <cell r="E2403" t="str">
            <v>Póliza -108-</v>
          </cell>
        </row>
        <row r="2404">
          <cell r="A2404" t="str">
            <v>1201-0046</v>
          </cell>
          <cell r="B2404" t="str">
            <v>ACT.E INTS.POR DEV.IMP.S/TENENCIA</v>
          </cell>
          <cell r="D2404">
            <v>0</v>
          </cell>
          <cell r="E2404" t="str">
            <v>Póliza -108-</v>
          </cell>
        </row>
        <row r="2405">
          <cell r="A2405" t="str">
            <v>1201-0047</v>
          </cell>
          <cell r="B2405" t="str">
            <v>ACREDITAMENTO DEL IMP.S/TENENCIA AR.15-D</v>
          </cell>
          <cell r="D2405">
            <v>0</v>
          </cell>
          <cell r="E2405" t="str">
            <v>Póliza -108-</v>
          </cell>
        </row>
        <row r="2406">
          <cell r="A2406" t="str">
            <v>1201-0048</v>
          </cell>
          <cell r="B2406" t="str">
            <v>GASTOS DE EJECUCION ISAN</v>
          </cell>
          <cell r="D2406">
            <v>0</v>
          </cell>
          <cell r="E2406" t="str">
            <v>Póliza -108-</v>
          </cell>
        </row>
        <row r="2407">
          <cell r="A2407" t="str">
            <v>1201-0049</v>
          </cell>
          <cell r="B2407" t="str">
            <v>GASTOS DE EJECUCION IMP. SOBRE TENENCIA</v>
          </cell>
          <cell r="D2407">
            <v>150</v>
          </cell>
          <cell r="E2407" t="str">
            <v>Póliza -108-</v>
          </cell>
        </row>
        <row r="2408">
          <cell r="A2408" t="str">
            <v>1201-0050</v>
          </cell>
          <cell r="B2408" t="str">
            <v>MULTAS IMP S/TENENCIA CTRL.DE OBLIG 100%</v>
          </cell>
          <cell r="D2408">
            <v>4263</v>
          </cell>
          <cell r="E2408" t="str">
            <v>Póliza -108-</v>
          </cell>
        </row>
        <row r="2409">
          <cell r="A2409" t="str">
            <v>1201-0051</v>
          </cell>
          <cell r="B2409" t="str">
            <v>HONORARIOS EJEC.POR CONTROL VEHICULAR</v>
          </cell>
          <cell r="D2409">
            <v>390</v>
          </cell>
          <cell r="E2409" t="str">
            <v>Póliza -108-</v>
          </cell>
        </row>
        <row r="2410">
          <cell r="A2410" t="str">
            <v>1201-0052</v>
          </cell>
          <cell r="B2410" t="str">
            <v>HONORARIOS EJEC. ISAN</v>
          </cell>
          <cell r="D2410">
            <v>0</v>
          </cell>
          <cell r="E2410" t="str">
            <v>Póliza -108-</v>
          </cell>
        </row>
        <row r="2411">
          <cell r="A2411" t="str">
            <v>1201-0053</v>
          </cell>
          <cell r="B2411" t="str">
            <v>90% INFRACC. TRANSITO AREA METROPOLITANA</v>
          </cell>
          <cell r="D2411">
            <v>444327.91</v>
          </cell>
          <cell r="E2411" t="str">
            <v>Póliza -108-</v>
          </cell>
        </row>
        <row r="2413">
          <cell r="C2413">
            <v>25626907.510000002</v>
          </cell>
          <cell r="D2413">
            <v>25626907.510000002</v>
          </cell>
        </row>
        <row r="2415">
          <cell r="A2415" t="str">
            <v>RECLASIFICACION DE LOS INGRESOS EN ADMON.</v>
          </cell>
        </row>
        <row r="2417">
          <cell r="D2417" t="str">
            <v>Póliza -108-</v>
          </cell>
        </row>
        <row r="2419">
          <cell r="A2419" t="str">
            <v>de Cuenta</v>
          </cell>
          <cell r="C2419" t="str">
            <v>Cargo</v>
          </cell>
          <cell r="D2419" t="str">
            <v>Crédito</v>
          </cell>
        </row>
        <row r="2420">
          <cell r="A2420" t="str">
            <v>1201-0001</v>
          </cell>
          <cell r="B2420" t="str">
            <v>DERECHOS DE CONTROL VEHICULAR PTE. AÑO</v>
          </cell>
          <cell r="C2420">
            <v>3819903</v>
          </cell>
          <cell r="E2420" t="str">
            <v>Póliza -109-</v>
          </cell>
        </row>
        <row r="2421">
          <cell r="A2421" t="str">
            <v>1201-0002</v>
          </cell>
          <cell r="B2421" t="str">
            <v>DERECHOS DE CONTROL VEHICULAR REZAGOS</v>
          </cell>
          <cell r="C2421">
            <v>282906.76</v>
          </cell>
          <cell r="E2421" t="str">
            <v>Póliza -109-</v>
          </cell>
        </row>
        <row r="2422">
          <cell r="A2422" t="str">
            <v>1201-0003</v>
          </cell>
          <cell r="B2422" t="str">
            <v>DEV. CONTROL VEHICULAR</v>
          </cell>
          <cell r="C2422">
            <v>0</v>
          </cell>
          <cell r="E2422" t="str">
            <v>Póliza -109-</v>
          </cell>
        </row>
        <row r="2423">
          <cell r="A2423" t="str">
            <v>1201-0004</v>
          </cell>
          <cell r="B2423" t="str">
            <v>SUBSIDIO 10% Y 5%</v>
          </cell>
          <cell r="D2423">
            <v>71097</v>
          </cell>
          <cell r="E2423" t="str">
            <v>Póliza -109-</v>
          </cell>
        </row>
        <row r="2424">
          <cell r="A2424" t="str">
            <v>1201-0005</v>
          </cell>
          <cell r="B2424" t="str">
            <v>SUBSIDIO ANTIGÜEDAD 5 AÑOS</v>
          </cell>
          <cell r="D2424">
            <v>626499</v>
          </cell>
          <cell r="E2424" t="str">
            <v>Póliza -109-</v>
          </cell>
        </row>
        <row r="2425">
          <cell r="A2425" t="str">
            <v>1201-0006</v>
          </cell>
          <cell r="B2425" t="str">
            <v>SUBSIDIO ANTIGÜEDAD 10 AÑOS</v>
          </cell>
          <cell r="D2425">
            <v>178416</v>
          </cell>
          <cell r="E2425" t="str">
            <v>Póliza -109-</v>
          </cell>
        </row>
        <row r="2426">
          <cell r="A2426" t="str">
            <v>1201-0007</v>
          </cell>
          <cell r="B2426" t="str">
            <v>SUBSIDIO DERECHOS CONTROL VEHICULAR</v>
          </cell>
          <cell r="C2426">
            <v>0</v>
          </cell>
          <cell r="E2426" t="str">
            <v>Póliza -109-</v>
          </cell>
        </row>
        <row r="2427">
          <cell r="A2427" t="str">
            <v>1201-0008</v>
          </cell>
          <cell r="B2427" t="str">
            <v>SUB MAT.DE CONT.VEH.A PERS.MAYORES 65 AÑOS</v>
          </cell>
          <cell r="D2427">
            <v>326</v>
          </cell>
          <cell r="E2427" t="str">
            <v>Póliza -109-</v>
          </cell>
        </row>
        <row r="2428">
          <cell r="A2428" t="str">
            <v>1201-0009</v>
          </cell>
          <cell r="B2428" t="str">
            <v>EXP.DE CERTIFICADOS DE CONTROL VEHICULAR</v>
          </cell>
          <cell r="C2428">
            <v>5358</v>
          </cell>
          <cell r="E2428" t="str">
            <v>Póliza -109-</v>
          </cell>
        </row>
        <row r="2429">
          <cell r="A2429" t="str">
            <v>1201-0010</v>
          </cell>
          <cell r="B2429" t="str">
            <v>EXP.DE CERT.DE CTRL.VEH.OTROS ESTADOS</v>
          </cell>
          <cell r="C2429">
            <v>3969</v>
          </cell>
          <cell r="E2429" t="str">
            <v>Póliza -109-</v>
          </cell>
        </row>
        <row r="2430">
          <cell r="A2430" t="str">
            <v>1201-0011</v>
          </cell>
          <cell r="B2430" t="str">
            <v>EXP.DE CERT.DE DOC.DE CTRL.VEHICULAR</v>
          </cell>
          <cell r="C2430">
            <v>564</v>
          </cell>
          <cell r="E2430" t="str">
            <v>Póliza -109-</v>
          </cell>
        </row>
        <row r="2431">
          <cell r="A2431" t="str">
            <v>1201-0012</v>
          </cell>
          <cell r="B2431" t="str">
            <v>PLACAS DE CIRCULACION VEHICULAR</v>
          </cell>
          <cell r="C2431">
            <v>375567</v>
          </cell>
          <cell r="E2431" t="str">
            <v>Póliza -109-</v>
          </cell>
        </row>
        <row r="2432">
          <cell r="A2432" t="str">
            <v>1201-0013</v>
          </cell>
          <cell r="B2432" t="str">
            <v>LICENCIAS DE MANEJAR</v>
          </cell>
          <cell r="C2432">
            <v>309396</v>
          </cell>
          <cell r="E2432" t="str">
            <v>Póliza -109-</v>
          </cell>
        </row>
        <row r="2433">
          <cell r="A2433" t="str">
            <v>1201-0014</v>
          </cell>
          <cell r="B2433" t="str">
            <v>EXP.DE CERT.DE LICENCIAS DE CONDUCIR</v>
          </cell>
          <cell r="C2433">
            <v>564</v>
          </cell>
          <cell r="E2433" t="str">
            <v>Póliza -109-</v>
          </cell>
        </row>
        <row r="2434">
          <cell r="A2434" t="str">
            <v>1201-0015</v>
          </cell>
          <cell r="B2434" t="str">
            <v>DUPLICADOS DE LICENCIAS</v>
          </cell>
          <cell r="C2434">
            <v>3776</v>
          </cell>
          <cell r="E2434" t="str">
            <v>Póliza -109-</v>
          </cell>
        </row>
        <row r="2435">
          <cell r="A2435" t="str">
            <v>1201-0016</v>
          </cell>
          <cell r="B2435" t="str">
            <v>DUPLICADOS DE TARJETAS DE CIRCULACION</v>
          </cell>
          <cell r="C2435">
            <v>7238</v>
          </cell>
          <cell r="E2435" t="str">
            <v>Póliza -109-</v>
          </cell>
        </row>
        <row r="2436">
          <cell r="A2436" t="str">
            <v>1201-0017</v>
          </cell>
          <cell r="B2436" t="str">
            <v>BAJAS DE VEHICULOS DE MOTOR</v>
          </cell>
          <cell r="C2436">
            <v>19599</v>
          </cell>
          <cell r="E2436" t="str">
            <v>Póliza -109-</v>
          </cell>
        </row>
        <row r="2437">
          <cell r="A2437" t="str">
            <v>1201-0018</v>
          </cell>
          <cell r="B2437" t="str">
            <v>SUBSIDIO LAMINAS CONTROL VEHICULAR</v>
          </cell>
          <cell r="C2437">
            <v>0</v>
          </cell>
          <cell r="E2437" t="str">
            <v>Póliza -109-</v>
          </cell>
        </row>
        <row r="2438">
          <cell r="A2438" t="str">
            <v>1201-0019</v>
          </cell>
          <cell r="B2438" t="str">
            <v>SUBSIDIOS LICENCIAS DE MANEJO</v>
          </cell>
          <cell r="C2438">
            <v>0</v>
          </cell>
          <cell r="E2438" t="str">
            <v>Póliza -109-</v>
          </cell>
        </row>
        <row r="2439">
          <cell r="A2439" t="str">
            <v>1201-0020</v>
          </cell>
          <cell r="B2439" t="str">
            <v>MULTAS DE CONTROL VEHICULAR</v>
          </cell>
          <cell r="C2439">
            <v>0</v>
          </cell>
          <cell r="E2439" t="str">
            <v>Póliza -109-</v>
          </cell>
        </row>
        <row r="2440">
          <cell r="A2440" t="str">
            <v>1201-0021</v>
          </cell>
          <cell r="B2440" t="str">
            <v>INTERESES POR CONVENIO CONTROL VEHICULAR</v>
          </cell>
          <cell r="C2440">
            <v>15952.96</v>
          </cell>
          <cell r="E2440" t="str">
            <v>Póliza -109-</v>
          </cell>
        </row>
        <row r="2441">
          <cell r="A2441" t="str">
            <v>1201-0022</v>
          </cell>
          <cell r="B2441" t="str">
            <v>SANCIONES POR CANJE DE PLACAS EXTEMP.</v>
          </cell>
          <cell r="C2441">
            <v>18104</v>
          </cell>
          <cell r="E2441" t="str">
            <v>Póliza -109-</v>
          </cell>
        </row>
        <row r="2442">
          <cell r="A2442" t="str">
            <v>1201-0023</v>
          </cell>
          <cell r="B2442" t="str">
            <v>SAN.DE DER.DE CONTROL VEH.PTE.AÑO</v>
          </cell>
          <cell r="C2442">
            <v>0</v>
          </cell>
          <cell r="E2442" t="str">
            <v>Póliza -109-</v>
          </cell>
        </row>
        <row r="2443">
          <cell r="A2443" t="str">
            <v>1201-0024</v>
          </cell>
          <cell r="B2443" t="str">
            <v>SAN.DE DER.CONTROL VEH. REZAGO</v>
          </cell>
          <cell r="C2443">
            <v>65065.72</v>
          </cell>
          <cell r="E2443" t="str">
            <v>Póliza -109-</v>
          </cell>
        </row>
        <row r="2444">
          <cell r="A2444" t="str">
            <v>1201-0025</v>
          </cell>
          <cell r="B2444" t="str">
            <v>10% INFRACC.DE TRANSITO AREA MET.</v>
          </cell>
          <cell r="C2444">
            <v>47192.42</v>
          </cell>
          <cell r="E2444" t="str">
            <v>Póliza -109-</v>
          </cell>
        </row>
        <row r="2445">
          <cell r="A2445" t="str">
            <v>1201-0026</v>
          </cell>
          <cell r="B2445" t="str">
            <v>IMP.SOBRE TRANS.DE PROP.DE VEH.AUT.USADO</v>
          </cell>
          <cell r="C2445">
            <v>735486.98</v>
          </cell>
          <cell r="E2445" t="str">
            <v>Póliza -109-</v>
          </cell>
        </row>
        <row r="2446">
          <cell r="A2446" t="str">
            <v>1201-0027</v>
          </cell>
          <cell r="B2446" t="str">
            <v>IMP.DE TRANSM.POR REQUERIMIENTO</v>
          </cell>
          <cell r="C2446">
            <v>0</v>
          </cell>
          <cell r="E2446" t="str">
            <v>Póliza -109-</v>
          </cell>
        </row>
        <row r="2447">
          <cell r="A2447" t="str">
            <v>1201-0028</v>
          </cell>
          <cell r="B2447" t="str">
            <v>ACT.E INTS.POR DEV.IMP.S/TRANS.VEH.USADO</v>
          </cell>
          <cell r="C2447">
            <v>0</v>
          </cell>
          <cell r="E2447" t="str">
            <v>Póliza -109-</v>
          </cell>
        </row>
        <row r="2448">
          <cell r="A2448" t="str">
            <v>1201-0029</v>
          </cell>
          <cell r="B2448" t="str">
            <v>DEV.IMP.S/TRANS.PROP.VEH.USADOS</v>
          </cell>
          <cell r="C2448">
            <v>0</v>
          </cell>
          <cell r="E2448" t="str">
            <v>Póliza -109-</v>
          </cell>
        </row>
        <row r="2449">
          <cell r="A2449" t="str">
            <v>1201-0030</v>
          </cell>
          <cell r="B2449" t="str">
            <v>MULTA IMP. P/LA AGENCIA EST.DE TRANSP.</v>
          </cell>
          <cell r="C2449">
            <v>44091</v>
          </cell>
          <cell r="E2449" t="str">
            <v>Póliza -109-</v>
          </cell>
        </row>
        <row r="2450">
          <cell r="A2450" t="str">
            <v>1201-0031</v>
          </cell>
          <cell r="B2450" t="str">
            <v>MULTAS DEL IMP.DE TRANSMISION</v>
          </cell>
          <cell r="C2450">
            <v>0</v>
          </cell>
          <cell r="E2450" t="str">
            <v>Póliza -109-</v>
          </cell>
        </row>
        <row r="2451">
          <cell r="A2451" t="str">
            <v>1201-0032</v>
          </cell>
          <cell r="B2451" t="str">
            <v>RECARGOS DE IMP.DE TRANSMISION</v>
          </cell>
          <cell r="C2451">
            <v>0</v>
          </cell>
          <cell r="E2451" t="str">
            <v>Póliza -109-</v>
          </cell>
        </row>
        <row r="2452">
          <cell r="A2452" t="str">
            <v>1201-0033</v>
          </cell>
          <cell r="B2452" t="str">
            <v>GASTOS DE EJEC.TRANS.VEH.MOTOR</v>
          </cell>
          <cell r="C2452">
            <v>0</v>
          </cell>
          <cell r="E2452" t="str">
            <v>Póliza -109-</v>
          </cell>
        </row>
        <row r="2453">
          <cell r="A2453" t="str">
            <v>1201-0034</v>
          </cell>
          <cell r="B2453" t="str">
            <v>INCENTIVOS POR ISAN</v>
          </cell>
          <cell r="C2453">
            <v>0</v>
          </cell>
          <cell r="E2453" t="str">
            <v>Póliza -109-</v>
          </cell>
        </row>
        <row r="2454">
          <cell r="A2454" t="str">
            <v>1201-0035</v>
          </cell>
          <cell r="B2454" t="str">
            <v>RECARGOS DE I.S.A.N.</v>
          </cell>
          <cell r="C2454">
            <v>0</v>
          </cell>
          <cell r="E2454" t="str">
            <v>Póliza -109-</v>
          </cell>
        </row>
        <row r="2455">
          <cell r="A2455" t="str">
            <v>1201-0036</v>
          </cell>
          <cell r="B2455" t="str">
            <v>SANCIONES ISAN</v>
          </cell>
          <cell r="C2455">
            <v>0</v>
          </cell>
          <cell r="E2455" t="str">
            <v>Póliza -109-</v>
          </cell>
        </row>
        <row r="2456">
          <cell r="A2456" t="str">
            <v>1201-0037</v>
          </cell>
          <cell r="B2456" t="str">
            <v>I.S.A.N. PAGOS PROVISIONALES</v>
          </cell>
          <cell r="C2456">
            <v>10483198</v>
          </cell>
          <cell r="E2456" t="str">
            <v>Póliza -109-</v>
          </cell>
        </row>
        <row r="2457">
          <cell r="A2457" t="str">
            <v>1201-0038</v>
          </cell>
          <cell r="B2457" t="str">
            <v>ACTUALIZACION DE I.S.A.N.</v>
          </cell>
          <cell r="C2457">
            <v>0</v>
          </cell>
          <cell r="E2457" t="str">
            <v>Póliza -109-</v>
          </cell>
        </row>
        <row r="2458">
          <cell r="A2458" t="str">
            <v>1201-0039</v>
          </cell>
          <cell r="B2458" t="str">
            <v>DEVOLUCION IMP. SOBRE AUTOMOVILES NUEVOS</v>
          </cell>
          <cell r="C2458">
            <v>0</v>
          </cell>
          <cell r="E2458" t="str">
            <v>Póliza -109-</v>
          </cell>
        </row>
        <row r="2459">
          <cell r="A2459" t="str">
            <v>1201-0040</v>
          </cell>
          <cell r="B2459" t="str">
            <v>ACT.E INT'S.POR DEV.IMP.S/AUTOMOV.NVOS.</v>
          </cell>
          <cell r="C2459">
            <v>0</v>
          </cell>
          <cell r="E2459" t="str">
            <v>Póliza -109-</v>
          </cell>
        </row>
        <row r="2460">
          <cell r="A2460" t="str">
            <v>1201-0041</v>
          </cell>
          <cell r="B2460" t="str">
            <v>IMPUESTO S/TENENCIA O USO DE VEHICULOS</v>
          </cell>
          <cell r="C2460">
            <v>5456692.1799999997</v>
          </cell>
          <cell r="E2460" t="str">
            <v>Póliza -109-</v>
          </cell>
        </row>
        <row r="2461">
          <cell r="A2461" t="str">
            <v>1201-0042</v>
          </cell>
          <cell r="B2461" t="str">
            <v>IMPUESTO S/TENENCIA, MOTOCICLETAS</v>
          </cell>
          <cell r="C2461">
            <v>505818.28</v>
          </cell>
          <cell r="E2461" t="str">
            <v>Póliza -109-</v>
          </cell>
        </row>
        <row r="2462">
          <cell r="A2462" t="str">
            <v>1201-0043</v>
          </cell>
          <cell r="B2462" t="str">
            <v>RECARGOS Y ACT DE IMP S/TENENCIA DE VEH</v>
          </cell>
          <cell r="C2462">
            <v>78670.47</v>
          </cell>
          <cell r="E2462" t="str">
            <v>Póliza -109-</v>
          </cell>
        </row>
        <row r="2463">
          <cell r="A2463" t="str">
            <v>1201-0044</v>
          </cell>
          <cell r="B2463" t="str">
            <v>RECARGOS Y ACT DE IMP S/TEN DE MOTOS</v>
          </cell>
          <cell r="C2463">
            <v>9738.76</v>
          </cell>
          <cell r="E2463" t="str">
            <v>Póliza -109-</v>
          </cell>
        </row>
        <row r="2464">
          <cell r="A2464" t="str">
            <v>1201-0045</v>
          </cell>
          <cell r="B2464" t="str">
            <v>DEVOLUCION IMPUESTOS SOBRE TENENCIA</v>
          </cell>
          <cell r="C2464">
            <v>0</v>
          </cell>
          <cell r="E2464" t="str">
            <v>Póliza -109-</v>
          </cell>
        </row>
        <row r="2465">
          <cell r="A2465" t="str">
            <v>1201-0046</v>
          </cell>
          <cell r="B2465" t="str">
            <v>ACT.E INTS.POR DEV.IMP.S/TENENCIA</v>
          </cell>
          <cell r="C2465">
            <v>0</v>
          </cell>
          <cell r="E2465" t="str">
            <v>Póliza -109-</v>
          </cell>
        </row>
        <row r="2466">
          <cell r="A2466" t="str">
            <v>1201-0047</v>
          </cell>
          <cell r="B2466" t="str">
            <v>ACREDITAMENTO DEL IMP.S/TENENCIA AR.15-D</v>
          </cell>
          <cell r="C2466">
            <v>0</v>
          </cell>
          <cell r="E2466" t="str">
            <v>Póliza -109-</v>
          </cell>
        </row>
        <row r="2467">
          <cell r="A2467" t="str">
            <v>1201-0048</v>
          </cell>
          <cell r="B2467" t="str">
            <v>GASTOS DE EJECUCION ISAN</v>
          </cell>
          <cell r="C2467">
            <v>0</v>
          </cell>
          <cell r="E2467" t="str">
            <v>Póliza -109-</v>
          </cell>
        </row>
        <row r="2468">
          <cell r="A2468" t="str">
            <v>1201-0049</v>
          </cell>
          <cell r="B2468" t="str">
            <v>GASTOS DE EJECUCION IMP. SOBRE TENENCIA</v>
          </cell>
          <cell r="C2468">
            <v>30</v>
          </cell>
          <cell r="E2468" t="str">
            <v>Póliza -109-</v>
          </cell>
        </row>
        <row r="2469">
          <cell r="A2469" t="str">
            <v>1201-0050</v>
          </cell>
          <cell r="B2469" t="str">
            <v>MULTAS IMP S/TENENCIA CTRL.DE OBLIG 100%</v>
          </cell>
          <cell r="C2469">
            <v>1218</v>
          </cell>
          <cell r="E2469" t="str">
            <v>Póliza -109-</v>
          </cell>
        </row>
        <row r="2470">
          <cell r="A2470" t="str">
            <v>1201-0051</v>
          </cell>
          <cell r="B2470" t="str">
            <v>HONORARIOS EJEC.POR CONTROL VEHICULAR</v>
          </cell>
          <cell r="C2470">
            <v>90</v>
          </cell>
          <cell r="E2470" t="str">
            <v>Póliza -109-</v>
          </cell>
        </row>
        <row r="2471">
          <cell r="A2471" t="str">
            <v>1201-0052</v>
          </cell>
          <cell r="B2471" t="str">
            <v>HONORARIOS EJEC. ISAN</v>
          </cell>
          <cell r="C2471">
            <v>0</v>
          </cell>
          <cell r="E2471" t="str">
            <v>Póliza -109-</v>
          </cell>
        </row>
        <row r="2472">
          <cell r="A2472" t="str">
            <v>1201-0053</v>
          </cell>
          <cell r="B2472" t="str">
            <v>90% INFRACC. TRANSITO AREA METROPOLITANA</v>
          </cell>
          <cell r="C2472">
            <v>424759.37</v>
          </cell>
          <cell r="E2472" t="str">
            <v>Póliza -109-</v>
          </cell>
        </row>
        <row r="2473">
          <cell r="A2473" t="str">
            <v>4101-0001</v>
          </cell>
          <cell r="B2473" t="str">
            <v>DERECHOS DE CONTROL VEHICULAR PTE. AÑO</v>
          </cell>
          <cell r="D2473">
            <v>3819903</v>
          </cell>
          <cell r="E2473" t="str">
            <v>Póliza -109-</v>
          </cell>
        </row>
        <row r="2474">
          <cell r="A2474" t="str">
            <v>4101-0002</v>
          </cell>
          <cell r="B2474" t="str">
            <v>DERECHOS DE CONTROL VEHICULAR REZAGOS</v>
          </cell>
          <cell r="D2474">
            <v>282906.76</v>
          </cell>
          <cell r="E2474" t="str">
            <v>Póliza -109-</v>
          </cell>
        </row>
        <row r="2475">
          <cell r="A2475" t="str">
            <v>4101-0003</v>
          </cell>
          <cell r="B2475" t="str">
            <v>DEV. CONTROL VEHICULAR</v>
          </cell>
          <cell r="D2475">
            <v>0</v>
          </cell>
          <cell r="E2475" t="str">
            <v>Póliza -109-</v>
          </cell>
        </row>
        <row r="2476">
          <cell r="A2476" t="str">
            <v>4101-0004</v>
          </cell>
          <cell r="B2476" t="str">
            <v>SUBSIDIO 10% Y 5%</v>
          </cell>
          <cell r="C2476">
            <v>71097</v>
          </cell>
          <cell r="E2476" t="str">
            <v>Póliza -109-</v>
          </cell>
        </row>
        <row r="2477">
          <cell r="A2477" t="str">
            <v>4101-0005</v>
          </cell>
          <cell r="B2477" t="str">
            <v>SUBSIDIO ANTIGÜEDAD 5 AÑOS</v>
          </cell>
          <cell r="C2477">
            <v>626499</v>
          </cell>
          <cell r="E2477" t="str">
            <v>Póliza -109-</v>
          </cell>
        </row>
        <row r="2478">
          <cell r="A2478" t="str">
            <v>4101-0006</v>
          </cell>
          <cell r="B2478" t="str">
            <v>SUBSIDIO ANTIGÜEDAD 10 AÑOS</v>
          </cell>
          <cell r="C2478">
            <v>178416</v>
          </cell>
          <cell r="E2478" t="str">
            <v>Póliza -109-</v>
          </cell>
        </row>
        <row r="2479">
          <cell r="A2479" t="str">
            <v>4101-0007</v>
          </cell>
          <cell r="B2479" t="str">
            <v>SUBSIDIO DERECHOS CONTROL VEHICULAR</v>
          </cell>
          <cell r="D2479">
            <v>0</v>
          </cell>
          <cell r="E2479" t="str">
            <v>Póliza -109-</v>
          </cell>
        </row>
        <row r="2480">
          <cell r="A2480" t="str">
            <v>4101-0008</v>
          </cell>
          <cell r="B2480" t="str">
            <v>SUB MAT.DE CONT.VEH.A PERS.MAYORES 65 AÑOS</v>
          </cell>
          <cell r="C2480">
            <v>326</v>
          </cell>
          <cell r="E2480" t="str">
            <v>Póliza -109-</v>
          </cell>
        </row>
        <row r="2481">
          <cell r="A2481" t="str">
            <v>4101-0009</v>
          </cell>
          <cell r="B2481" t="str">
            <v>EXP.DE CERTIFICADOS DE CONTROL VEHICULAR</v>
          </cell>
          <cell r="D2481">
            <v>5358</v>
          </cell>
          <cell r="E2481" t="str">
            <v>Póliza -109-</v>
          </cell>
        </row>
        <row r="2482">
          <cell r="A2482" t="str">
            <v>4101-0010</v>
          </cell>
          <cell r="B2482" t="str">
            <v>EXP.DE CERT.DE CTRL.VEH.OTROS ESTADOS</v>
          </cell>
          <cell r="D2482">
            <v>3969</v>
          </cell>
          <cell r="E2482" t="str">
            <v>Póliza -109-</v>
          </cell>
        </row>
        <row r="2483">
          <cell r="A2483" t="str">
            <v>4101-0011</v>
          </cell>
          <cell r="B2483" t="str">
            <v>EXP.DE CERT.DE DOC.DE CTRL.VEHICULAR</v>
          </cell>
          <cell r="D2483">
            <v>564</v>
          </cell>
          <cell r="E2483" t="str">
            <v>Póliza -109-</v>
          </cell>
        </row>
        <row r="2484">
          <cell r="A2484" t="str">
            <v>4101-0012</v>
          </cell>
          <cell r="B2484" t="str">
            <v>PLACAS DE CIRCULACION VEHICULAR</v>
          </cell>
          <cell r="D2484">
            <v>375567</v>
          </cell>
          <cell r="E2484" t="str">
            <v>Póliza -109-</v>
          </cell>
        </row>
        <row r="2485">
          <cell r="A2485" t="str">
            <v>4101-0013</v>
          </cell>
          <cell r="B2485" t="str">
            <v>LICENCIAS DE MANEJAR</v>
          </cell>
          <cell r="D2485">
            <v>309396</v>
          </cell>
          <cell r="E2485" t="str">
            <v>Póliza -109-</v>
          </cell>
        </row>
        <row r="2486">
          <cell r="A2486" t="str">
            <v>4101-0014</v>
          </cell>
          <cell r="B2486" t="str">
            <v>EXP.DE CERT.DE LICENCIAS DE CONDUCIR</v>
          </cell>
          <cell r="D2486">
            <v>564</v>
          </cell>
          <cell r="E2486" t="str">
            <v>Póliza -109-</v>
          </cell>
        </row>
        <row r="2487">
          <cell r="A2487" t="str">
            <v>4101-0015</v>
          </cell>
          <cell r="B2487" t="str">
            <v>DUPLICADOS DE LICENCIAS</v>
          </cell>
          <cell r="D2487">
            <v>3776</v>
          </cell>
          <cell r="E2487" t="str">
            <v>Póliza -109-</v>
          </cell>
        </row>
        <row r="2488">
          <cell r="A2488" t="str">
            <v>4101-0016</v>
          </cell>
          <cell r="B2488" t="str">
            <v>DUPLICADOS DE TARJETAS DE CIRCULACION</v>
          </cell>
          <cell r="D2488">
            <v>7238</v>
          </cell>
          <cell r="E2488" t="str">
            <v>Póliza -109-</v>
          </cell>
        </row>
        <row r="2489">
          <cell r="A2489" t="str">
            <v>4101-0017</v>
          </cell>
          <cell r="B2489" t="str">
            <v>BAJAS DE VEHICULOS DE MOTOR</v>
          </cell>
          <cell r="D2489">
            <v>19599</v>
          </cell>
          <cell r="E2489" t="str">
            <v>Póliza -109-</v>
          </cell>
        </row>
        <row r="2490">
          <cell r="A2490" t="str">
            <v>4101-0018</v>
          </cell>
          <cell r="B2490" t="str">
            <v>SUBSIDIO LAMINAS CONTROL VEHICULAR</v>
          </cell>
          <cell r="D2490">
            <v>0</v>
          </cell>
          <cell r="E2490" t="str">
            <v>Póliza -109-</v>
          </cell>
        </row>
        <row r="2491">
          <cell r="A2491" t="str">
            <v>4101-0019</v>
          </cell>
          <cell r="B2491" t="str">
            <v>SUBSIDIOS LICENCIAS DE MANEJO</v>
          </cell>
          <cell r="D2491">
            <v>0</v>
          </cell>
          <cell r="E2491" t="str">
            <v>Póliza -109-</v>
          </cell>
        </row>
        <row r="2492">
          <cell r="A2492" t="str">
            <v>4101-0020</v>
          </cell>
          <cell r="B2492" t="str">
            <v>MULTAS DE CONTROL VEHICULAR</v>
          </cell>
          <cell r="D2492">
            <v>0</v>
          </cell>
          <cell r="E2492" t="str">
            <v>Póliza -109-</v>
          </cell>
        </row>
        <row r="2493">
          <cell r="A2493" t="str">
            <v>4101-0021</v>
          </cell>
          <cell r="B2493" t="str">
            <v>INTERESES POR CONVENIO CONTROL VEHICULAR</v>
          </cell>
          <cell r="D2493">
            <v>15952.96</v>
          </cell>
          <cell r="E2493" t="str">
            <v>Póliza -109-</v>
          </cell>
        </row>
        <row r="2494">
          <cell r="A2494" t="str">
            <v>4101-0022</v>
          </cell>
          <cell r="B2494" t="str">
            <v>SANCIONES POR CANJE DE PLACAS EXTEMP.</v>
          </cell>
          <cell r="D2494">
            <v>18104</v>
          </cell>
          <cell r="E2494" t="str">
            <v>Póliza -109-</v>
          </cell>
        </row>
        <row r="2495">
          <cell r="A2495" t="str">
            <v>4101-0023</v>
          </cell>
          <cell r="B2495" t="str">
            <v>SAN.DE DER.DE CONTROL VEH.PTE.AÑO</v>
          </cell>
          <cell r="D2495">
            <v>0</v>
          </cell>
          <cell r="E2495" t="str">
            <v>Póliza -109-</v>
          </cell>
        </row>
        <row r="2496">
          <cell r="A2496" t="str">
            <v>4101-0024</v>
          </cell>
          <cell r="B2496" t="str">
            <v>SAN.DE DER.CONTROL VEH. REZAGO</v>
          </cell>
          <cell r="D2496">
            <v>65065.72</v>
          </cell>
          <cell r="E2496" t="str">
            <v>Póliza -109-</v>
          </cell>
        </row>
        <row r="2497">
          <cell r="A2497" t="str">
            <v>4101-0025</v>
          </cell>
          <cell r="B2497" t="str">
            <v>10% INFRACC.DE TRANSITO AREA MET.</v>
          </cell>
          <cell r="D2497">
            <v>47192.42</v>
          </cell>
          <cell r="E2497" t="str">
            <v>Póliza -109-</v>
          </cell>
        </row>
        <row r="2498">
          <cell r="A2498" t="str">
            <v>2102-1001</v>
          </cell>
          <cell r="B2498" t="str">
            <v>IMP.SOBRE TRANS.DE PROP.DE VEH.AUT.USADO</v>
          </cell>
          <cell r="D2498">
            <v>735486.98</v>
          </cell>
          <cell r="E2498" t="str">
            <v>Póliza -109-</v>
          </cell>
        </row>
        <row r="2499">
          <cell r="A2499" t="str">
            <v>2102-1002</v>
          </cell>
          <cell r="B2499" t="str">
            <v>IMP.DE TRANSM.POR REQUERIMIENTO</v>
          </cell>
          <cell r="D2499">
            <v>0</v>
          </cell>
          <cell r="E2499" t="str">
            <v>Póliza -109-</v>
          </cell>
        </row>
        <row r="2500">
          <cell r="A2500" t="str">
            <v>2102-1003</v>
          </cell>
          <cell r="B2500" t="str">
            <v>ACT.E INTS.POR DEV.IMP.S/TRANS.VEH.USADO</v>
          </cell>
          <cell r="D2500">
            <v>0</v>
          </cell>
          <cell r="E2500" t="str">
            <v>Póliza -109-</v>
          </cell>
        </row>
        <row r="2501">
          <cell r="A2501" t="str">
            <v>2102-1004</v>
          </cell>
          <cell r="B2501" t="str">
            <v>DEV.IMP.S/TRANS.PROP.VEH.USADOS</v>
          </cell>
          <cell r="D2501">
            <v>0</v>
          </cell>
          <cell r="E2501" t="str">
            <v>Póliza -109-</v>
          </cell>
        </row>
        <row r="2502">
          <cell r="A2502" t="str">
            <v>2102-1005</v>
          </cell>
          <cell r="B2502" t="str">
            <v>MULTA IMP. P/LA AGENCIA EST.DE TRANSP.</v>
          </cell>
          <cell r="D2502">
            <v>44091</v>
          </cell>
          <cell r="E2502" t="str">
            <v>Póliza -109-</v>
          </cell>
        </row>
        <row r="2503">
          <cell r="A2503" t="str">
            <v>2102-1006</v>
          </cell>
          <cell r="B2503" t="str">
            <v>MULTAS DEL IMP.DE TRANSMISION</v>
          </cell>
          <cell r="D2503">
            <v>0</v>
          </cell>
          <cell r="E2503" t="str">
            <v>Póliza -109-</v>
          </cell>
        </row>
        <row r="2504">
          <cell r="A2504" t="str">
            <v>2102-1007</v>
          </cell>
          <cell r="B2504" t="str">
            <v>RECARGOS DE IMP.DE TRANSMISION</v>
          </cell>
          <cell r="D2504">
            <v>0</v>
          </cell>
          <cell r="E2504" t="str">
            <v>Póliza -109-</v>
          </cell>
        </row>
        <row r="2505">
          <cell r="A2505" t="str">
            <v>2102-1008</v>
          </cell>
          <cell r="B2505" t="str">
            <v>GASTOS DE EJEC.TRANS.VEH.MOTOR</v>
          </cell>
          <cell r="D2505">
            <v>0</v>
          </cell>
          <cell r="E2505" t="str">
            <v>Póliza -109-</v>
          </cell>
        </row>
        <row r="2506">
          <cell r="A2506" t="str">
            <v>2102-1009</v>
          </cell>
          <cell r="B2506" t="str">
            <v>INCENTIVOS POR ISAN</v>
          </cell>
          <cell r="D2506">
            <v>0</v>
          </cell>
          <cell r="E2506" t="str">
            <v>Póliza -109-</v>
          </cell>
        </row>
        <row r="2507">
          <cell r="A2507" t="str">
            <v>2102-1010</v>
          </cell>
          <cell r="B2507" t="str">
            <v>RECARGOS DE I.S.A.N.</v>
          </cell>
          <cell r="D2507">
            <v>0</v>
          </cell>
          <cell r="E2507" t="str">
            <v>Póliza -109-</v>
          </cell>
        </row>
        <row r="2508">
          <cell r="A2508" t="str">
            <v>2102-1011</v>
          </cell>
          <cell r="B2508" t="str">
            <v>SANCIONES ISAN</v>
          </cell>
          <cell r="D2508">
            <v>0</v>
          </cell>
          <cell r="E2508" t="str">
            <v>Póliza -109-</v>
          </cell>
        </row>
        <row r="2509">
          <cell r="A2509" t="str">
            <v>2102-1012</v>
          </cell>
          <cell r="B2509" t="str">
            <v>I.S.A.N. PAGOS PROVISIONALES</v>
          </cell>
          <cell r="D2509">
            <v>10483198</v>
          </cell>
          <cell r="E2509" t="str">
            <v>Póliza -109-</v>
          </cell>
        </row>
        <row r="2510">
          <cell r="A2510" t="str">
            <v>2102-1013</v>
          </cell>
          <cell r="B2510" t="str">
            <v>ACTUALIZACION DE I.S.A.N.</v>
          </cell>
          <cell r="D2510">
            <v>0</v>
          </cell>
          <cell r="E2510" t="str">
            <v>Póliza -109-</v>
          </cell>
        </row>
        <row r="2511">
          <cell r="A2511" t="str">
            <v>2102-1014</v>
          </cell>
          <cell r="B2511" t="str">
            <v>DEVOLUCION IMP. SOBRE AUTOMOVILES NUEVOS</v>
          </cell>
          <cell r="D2511">
            <v>0</v>
          </cell>
          <cell r="E2511" t="str">
            <v>Póliza -109-</v>
          </cell>
        </row>
        <row r="2512">
          <cell r="A2512" t="str">
            <v>2102-1015</v>
          </cell>
          <cell r="B2512" t="str">
            <v>ACT.E INT'S.POR DEV.IMP.S/AUTOMOV.NVOS.</v>
          </cell>
          <cell r="D2512">
            <v>0</v>
          </cell>
          <cell r="E2512" t="str">
            <v>Póliza -109-</v>
          </cell>
        </row>
        <row r="2513">
          <cell r="A2513" t="str">
            <v>2102-1016</v>
          </cell>
          <cell r="B2513" t="str">
            <v>IMPUESTO S/TENENCIA O USO DE VEHICULOS</v>
          </cell>
          <cell r="D2513">
            <v>5456692.1799999997</v>
          </cell>
          <cell r="E2513" t="str">
            <v>Póliza -109-</v>
          </cell>
        </row>
        <row r="2514">
          <cell r="A2514" t="str">
            <v>2102-1017</v>
          </cell>
          <cell r="B2514" t="str">
            <v>IMPUESTO S/TENENCIA, MOTOCICLETAS</v>
          </cell>
          <cell r="D2514">
            <v>505818.28</v>
          </cell>
          <cell r="E2514" t="str">
            <v>Póliza -109-</v>
          </cell>
        </row>
        <row r="2515">
          <cell r="A2515" t="str">
            <v>2102-1018</v>
          </cell>
          <cell r="B2515" t="str">
            <v>RECARGOS Y ACT DE IMP S/TENENCIA DE VEH</v>
          </cell>
          <cell r="D2515">
            <v>78670.47</v>
          </cell>
          <cell r="E2515" t="str">
            <v>Póliza -109-</v>
          </cell>
        </row>
        <row r="2516">
          <cell r="A2516" t="str">
            <v>2102-1019</v>
          </cell>
          <cell r="B2516" t="str">
            <v>RECARGOS Y ACT DE IMP S/TEN DE MOTOS</v>
          </cell>
          <cell r="D2516">
            <v>9738.76</v>
          </cell>
          <cell r="E2516" t="str">
            <v>Póliza -109-</v>
          </cell>
        </row>
        <row r="2517">
          <cell r="A2517" t="str">
            <v>2102-1020</v>
          </cell>
          <cell r="B2517" t="str">
            <v>DEVOLUCION IMPUESTOS SOBRE TENENCIA</v>
          </cell>
          <cell r="D2517">
            <v>0</v>
          </cell>
          <cell r="E2517" t="str">
            <v>Póliza -109-</v>
          </cell>
        </row>
        <row r="2518">
          <cell r="A2518" t="str">
            <v>2102-1021</v>
          </cell>
          <cell r="B2518" t="str">
            <v>ACT.E INTS.POR DEV.IMP.S/TENENCIA</v>
          </cell>
          <cell r="D2518">
            <v>0</v>
          </cell>
          <cell r="E2518" t="str">
            <v>Póliza -109-</v>
          </cell>
        </row>
        <row r="2519">
          <cell r="A2519" t="str">
            <v>2102-1022</v>
          </cell>
          <cell r="B2519" t="str">
            <v>ACREDITAMENTO DEL IMP.S/TENENCIA AR.15-D</v>
          </cell>
          <cell r="D2519">
            <v>0</v>
          </cell>
          <cell r="E2519" t="str">
            <v>Póliza -109-</v>
          </cell>
        </row>
        <row r="2520">
          <cell r="A2520" t="str">
            <v>2102-1023</v>
          </cell>
          <cell r="B2520" t="str">
            <v>GASTOS DE EJECUCION ISAN</v>
          </cell>
          <cell r="D2520">
            <v>0</v>
          </cell>
          <cell r="E2520" t="str">
            <v>Póliza -109-</v>
          </cell>
        </row>
        <row r="2521">
          <cell r="A2521" t="str">
            <v>2102-1024</v>
          </cell>
          <cell r="B2521" t="str">
            <v>GASTOS DE EJECUCION IMP. SOBRE TENENCIA</v>
          </cell>
          <cell r="D2521">
            <v>30</v>
          </cell>
          <cell r="E2521" t="str">
            <v>Póliza -109-</v>
          </cell>
        </row>
        <row r="2522">
          <cell r="A2522" t="str">
            <v>2102-1025</v>
          </cell>
          <cell r="B2522" t="str">
            <v>MULTAS IMP S/TENENCIA CTRL.DE OBLIG 100%</v>
          </cell>
          <cell r="D2522">
            <v>1218</v>
          </cell>
          <cell r="E2522" t="str">
            <v>Póliza -109-</v>
          </cell>
        </row>
        <row r="2523">
          <cell r="A2523" t="str">
            <v>2102-1026</v>
          </cell>
          <cell r="B2523" t="str">
            <v>HONORARIOS EJEC.POR CONTROL VEHICULAR</v>
          </cell>
          <cell r="D2523">
            <v>90</v>
          </cell>
          <cell r="E2523" t="str">
            <v>Póliza -109-</v>
          </cell>
        </row>
        <row r="2524">
          <cell r="A2524" t="str">
            <v>2102-1027</v>
          </cell>
          <cell r="B2524" t="str">
            <v>HONORARIOS EJEC. ISAN</v>
          </cell>
          <cell r="D2524">
            <v>0</v>
          </cell>
          <cell r="E2524" t="str">
            <v>Póliza -109-</v>
          </cell>
        </row>
        <row r="2525">
          <cell r="A2525" t="str">
            <v>2102-1028</v>
          </cell>
          <cell r="B2525" t="str">
            <v>90% INFRACC. TRANSITO AREA METROPOLITANA</v>
          </cell>
          <cell r="D2525">
            <v>424759.37</v>
          </cell>
          <cell r="E2525" t="str">
            <v>Póliza -109-</v>
          </cell>
        </row>
        <row r="2527">
          <cell r="C2527">
            <v>23591286.900000002</v>
          </cell>
          <cell r="D2527">
            <v>23591286.900000002</v>
          </cell>
        </row>
        <row r="2529">
          <cell r="A2529" t="str">
            <v>REGISTRO DE LOS INGRESOS DEL DIA</v>
          </cell>
        </row>
        <row r="2530">
          <cell r="D2530" t="str">
            <v>Póliza -109-</v>
          </cell>
        </row>
        <row r="2533">
          <cell r="B2533" t="str">
            <v>Gobierno del Estado de Nuevo León</v>
          </cell>
        </row>
        <row r="2534">
          <cell r="B2534" t="str">
            <v>Secretaría de Finanzas y Tesorería General del Estado</v>
          </cell>
        </row>
        <row r="2535">
          <cell r="B2535" t="str">
            <v>Subsecretaría de Egresos</v>
          </cell>
        </row>
        <row r="2536">
          <cell r="B2536" t="str">
            <v>Dirección de Contabilidad y Cuenta Pública</v>
          </cell>
        </row>
        <row r="2537">
          <cell r="B2537" t="str">
            <v>Instituto de Control Vehicular</v>
          </cell>
        </row>
        <row r="2538">
          <cell r="B2538" t="str">
            <v>Recaudaciòn Diaria 21 Febrero 2006</v>
          </cell>
        </row>
        <row r="2539">
          <cell r="A2539" t="str">
            <v xml:space="preserve">Numero </v>
          </cell>
          <cell r="B2539" t="str">
            <v>Concepto</v>
          </cell>
          <cell r="C2539" t="str">
            <v>Recaudación Daria</v>
          </cell>
        </row>
        <row r="2540">
          <cell r="A2540" t="str">
            <v>de Cuenta</v>
          </cell>
          <cell r="C2540" t="str">
            <v>Cargo</v>
          </cell>
          <cell r="D2540" t="str">
            <v>Crédito</v>
          </cell>
        </row>
        <row r="2542">
          <cell r="A2542" t="str">
            <v>2102-1001</v>
          </cell>
          <cell r="B2542" t="str">
            <v>IMP.SOBRE TRANS.DE PROP.DE VEH.AUT.USADO</v>
          </cell>
          <cell r="C2542">
            <v>735486.98</v>
          </cell>
          <cell r="E2542" t="str">
            <v>Póliza -110-</v>
          </cell>
        </row>
        <row r="2543">
          <cell r="A2543" t="str">
            <v>2102-1002</v>
          </cell>
          <cell r="B2543" t="str">
            <v>IMP.DE TRANSM.POR REQUERIMIENTO</v>
          </cell>
          <cell r="C2543">
            <v>0</v>
          </cell>
          <cell r="E2543" t="str">
            <v>Póliza -110-</v>
          </cell>
        </row>
        <row r="2544">
          <cell r="A2544" t="str">
            <v>2102-1003</v>
          </cell>
          <cell r="B2544" t="str">
            <v>ACT.E INTS.POR DEV.IMP.S/TRANS.VEH.USADO</v>
          </cell>
          <cell r="C2544">
            <v>0</v>
          </cell>
          <cell r="E2544" t="str">
            <v>Póliza -110-</v>
          </cell>
        </row>
        <row r="2545">
          <cell r="A2545" t="str">
            <v>2102-1004</v>
          </cell>
          <cell r="B2545" t="str">
            <v>DEV.IMP.S/TRANS.PROP.VEH.USADOS</v>
          </cell>
          <cell r="C2545">
            <v>0</v>
          </cell>
          <cell r="E2545" t="str">
            <v>Póliza -110-</v>
          </cell>
        </row>
        <row r="2546">
          <cell r="A2546" t="str">
            <v>2102-1005</v>
          </cell>
          <cell r="B2546" t="str">
            <v>MULTA IMP. P/LA AGENCIA EST.DE TRANSP.</v>
          </cell>
          <cell r="C2546">
            <v>44091</v>
          </cell>
          <cell r="E2546" t="str">
            <v>Póliza -110-</v>
          </cell>
        </row>
        <row r="2547">
          <cell r="A2547" t="str">
            <v>2102-1006</v>
          </cell>
          <cell r="B2547" t="str">
            <v>MULTAS DEL IMP.DE TRANSMISION</v>
          </cell>
          <cell r="C2547">
            <v>0</v>
          </cell>
          <cell r="E2547" t="str">
            <v>Póliza -110-</v>
          </cell>
        </row>
        <row r="2548">
          <cell r="A2548" t="str">
            <v>2102-1007</v>
          </cell>
          <cell r="B2548" t="str">
            <v>RECARGOS DE IMP.DE TRANSMISION</v>
          </cell>
          <cell r="C2548">
            <v>0</v>
          </cell>
          <cell r="E2548" t="str">
            <v>Póliza -110-</v>
          </cell>
        </row>
        <row r="2549">
          <cell r="A2549" t="str">
            <v>2102-1008</v>
          </cell>
          <cell r="B2549" t="str">
            <v>GASTOS DE EJEC.TRANS.VEH.MOTOR</v>
          </cell>
          <cell r="C2549">
            <v>0</v>
          </cell>
          <cell r="E2549" t="str">
            <v>Póliza -110-</v>
          </cell>
        </row>
        <row r="2550">
          <cell r="A2550" t="str">
            <v>2102-1009</v>
          </cell>
          <cell r="B2550" t="str">
            <v>INCENTIVOS POR ISAN</v>
          </cell>
          <cell r="C2550">
            <v>0</v>
          </cell>
          <cell r="E2550" t="str">
            <v>Póliza -110-</v>
          </cell>
        </row>
        <row r="2551">
          <cell r="A2551" t="str">
            <v>2102-1010</v>
          </cell>
          <cell r="B2551" t="str">
            <v>RECARGOS DE I.S.A.N.</v>
          </cell>
          <cell r="C2551">
            <v>0</v>
          </cell>
          <cell r="E2551" t="str">
            <v>Póliza -110-</v>
          </cell>
        </row>
        <row r="2552">
          <cell r="A2552" t="str">
            <v>2102-1011</v>
          </cell>
          <cell r="B2552" t="str">
            <v>SANCIONES ISAN</v>
          </cell>
          <cell r="C2552">
            <v>0</v>
          </cell>
          <cell r="E2552" t="str">
            <v>Póliza -110-</v>
          </cell>
        </row>
        <row r="2553">
          <cell r="A2553" t="str">
            <v>2102-1012</v>
          </cell>
          <cell r="B2553" t="str">
            <v>I.S.A.N. PAGOS PROVISIONALES</v>
          </cell>
          <cell r="C2553">
            <v>10483198</v>
          </cell>
          <cell r="E2553" t="str">
            <v>Póliza -110-</v>
          </cell>
        </row>
        <row r="2554">
          <cell r="A2554" t="str">
            <v>2102-1013</v>
          </cell>
          <cell r="B2554" t="str">
            <v>ACTUALIZACION DE I.S.A.N.</v>
          </cell>
          <cell r="C2554">
            <v>0</v>
          </cell>
          <cell r="E2554" t="str">
            <v>Póliza -110-</v>
          </cell>
        </row>
        <row r="2555">
          <cell r="A2555" t="str">
            <v>2102-1014</v>
          </cell>
          <cell r="B2555" t="str">
            <v>DEVOLUCION IMP. SOBRE AUTOMOVILES NUEVOS</v>
          </cell>
          <cell r="C2555">
            <v>0</v>
          </cell>
          <cell r="E2555" t="str">
            <v>Póliza -110-</v>
          </cell>
        </row>
        <row r="2556">
          <cell r="A2556" t="str">
            <v>2102-1015</v>
          </cell>
          <cell r="B2556" t="str">
            <v>ACT.E INT'S.POR DEV.IMP.S/AUTOMOV.NVOS.</v>
          </cell>
          <cell r="C2556">
            <v>0</v>
          </cell>
          <cell r="E2556" t="str">
            <v>Póliza -110-</v>
          </cell>
        </row>
        <row r="2557">
          <cell r="A2557" t="str">
            <v>2102-1016</v>
          </cell>
          <cell r="B2557" t="str">
            <v>IMPUESTO S/TENENCIA O USO DE VEHICULOS</v>
          </cell>
          <cell r="C2557">
            <v>5456692.1799999997</v>
          </cell>
          <cell r="E2557" t="str">
            <v>Póliza -110-</v>
          </cell>
        </row>
        <row r="2558">
          <cell r="A2558" t="str">
            <v>2102-1017</v>
          </cell>
          <cell r="B2558" t="str">
            <v>IMPUESTO S/TENENCIA, MOTOCICLETAS</v>
          </cell>
          <cell r="C2558">
            <v>505818.28</v>
          </cell>
          <cell r="E2558" t="str">
            <v>Póliza -110-</v>
          </cell>
        </row>
        <row r="2559">
          <cell r="A2559" t="str">
            <v>2102-1018</v>
          </cell>
          <cell r="B2559" t="str">
            <v>RECARGOS Y ACT DE IMP S/TENENCIA DE VEH</v>
          </cell>
          <cell r="C2559">
            <v>78670.47</v>
          </cell>
          <cell r="E2559" t="str">
            <v>Póliza -110-</v>
          </cell>
        </row>
        <row r="2560">
          <cell r="A2560" t="str">
            <v>2102-1019</v>
          </cell>
          <cell r="B2560" t="str">
            <v>RECARGOS Y ACT DE IMP S/TEN DE MOTOS</v>
          </cell>
          <cell r="C2560">
            <v>9738.76</v>
          </cell>
          <cell r="E2560" t="str">
            <v>Póliza -110-</v>
          </cell>
        </row>
        <row r="2561">
          <cell r="A2561" t="str">
            <v>2102-1020</v>
          </cell>
          <cell r="B2561" t="str">
            <v>DEVOLUCION IMPUESTOS SOBRE TENENCIA</v>
          </cell>
          <cell r="C2561">
            <v>0</v>
          </cell>
          <cell r="E2561" t="str">
            <v>Póliza -110-</v>
          </cell>
        </row>
        <row r="2562">
          <cell r="A2562" t="str">
            <v>2102-1021</v>
          </cell>
          <cell r="B2562" t="str">
            <v>ACT.E INTS.POR DEV.IMP.S/TENENCIA</v>
          </cell>
          <cell r="C2562">
            <v>0</v>
          </cell>
          <cell r="E2562" t="str">
            <v>Póliza -110-</v>
          </cell>
        </row>
        <row r="2563">
          <cell r="A2563" t="str">
            <v>2102-1022</v>
          </cell>
          <cell r="B2563" t="str">
            <v>ACREDITAMENTO DEL IMP.S/TENENCIA AR.15-D</v>
          </cell>
          <cell r="C2563">
            <v>0</v>
          </cell>
          <cell r="E2563" t="str">
            <v>Póliza -110-</v>
          </cell>
        </row>
        <row r="2564">
          <cell r="A2564" t="str">
            <v>2102-1023</v>
          </cell>
          <cell r="B2564" t="str">
            <v>GASTOS DE EJECUCION ISAN</v>
          </cell>
          <cell r="C2564">
            <v>0</v>
          </cell>
          <cell r="E2564" t="str">
            <v>Póliza -110-</v>
          </cell>
        </row>
        <row r="2565">
          <cell r="A2565" t="str">
            <v>2102-1024</v>
          </cell>
          <cell r="B2565" t="str">
            <v>GASTOS DE EJECUCION IMP. SOBRE TENENCIA</v>
          </cell>
          <cell r="C2565">
            <v>30</v>
          </cell>
          <cell r="E2565" t="str">
            <v>Póliza -110-</v>
          </cell>
        </row>
        <row r="2566">
          <cell r="A2566" t="str">
            <v>2102-1025</v>
          </cell>
          <cell r="B2566" t="str">
            <v>MULTAS IMP S/TENENCIA CTRL.DE OBLIG 100%</v>
          </cell>
          <cell r="C2566">
            <v>1218</v>
          </cell>
          <cell r="E2566" t="str">
            <v>Póliza -110-</v>
          </cell>
        </row>
        <row r="2567">
          <cell r="A2567" t="str">
            <v>2102-1026</v>
          </cell>
          <cell r="B2567" t="str">
            <v>HONORARIOS EJEC.POR CONTROL VEHICULAR</v>
          </cell>
          <cell r="C2567">
            <v>90</v>
          </cell>
          <cell r="E2567" t="str">
            <v>Póliza -110-</v>
          </cell>
        </row>
        <row r="2568">
          <cell r="A2568" t="str">
            <v>2102-1027</v>
          </cell>
          <cell r="B2568" t="str">
            <v>HONORARIOS EJEC. ISAN</v>
          </cell>
          <cell r="C2568">
            <v>0</v>
          </cell>
          <cell r="E2568" t="str">
            <v>Póliza -110-</v>
          </cell>
        </row>
        <row r="2569">
          <cell r="A2569" t="str">
            <v>2102-1028</v>
          </cell>
          <cell r="B2569" t="str">
            <v>90% INFRACC. TRANSITO AREA METROPOLITANA</v>
          </cell>
          <cell r="C2569">
            <v>424759.37</v>
          </cell>
          <cell r="E2569" t="str">
            <v>Póliza -110-</v>
          </cell>
        </row>
        <row r="2570">
          <cell r="A2570" t="str">
            <v>1201-0026</v>
          </cell>
          <cell r="B2570" t="str">
            <v>IMP.SOBRE TRANS.DE PROP.DE VEH.AUT.USADO</v>
          </cell>
          <cell r="D2570">
            <v>735486.98</v>
          </cell>
          <cell r="E2570" t="str">
            <v>Póliza -110-</v>
          </cell>
        </row>
        <row r="2571">
          <cell r="A2571" t="str">
            <v>1201-0027</v>
          </cell>
          <cell r="B2571" t="str">
            <v>IMP.DE TRANSM.POR REQUERIMIENTO</v>
          </cell>
          <cell r="D2571">
            <v>0</v>
          </cell>
          <cell r="E2571" t="str">
            <v>Póliza -110-</v>
          </cell>
        </row>
        <row r="2572">
          <cell r="A2572" t="str">
            <v>1201-0028</v>
          </cell>
          <cell r="B2572" t="str">
            <v>ACT.E INTS.POR DEV.IMP.S/TRANS.VEH.USADO</v>
          </cell>
          <cell r="D2572">
            <v>0</v>
          </cell>
          <cell r="E2572" t="str">
            <v>Póliza -110-</v>
          </cell>
        </row>
        <row r="2573">
          <cell r="A2573" t="str">
            <v>1201-0029</v>
          </cell>
          <cell r="B2573" t="str">
            <v>DEV.IMP.S/TRANS.PROP.VEH.USADOS</v>
          </cell>
          <cell r="D2573">
            <v>0</v>
          </cell>
          <cell r="E2573" t="str">
            <v>Póliza -110-</v>
          </cell>
        </row>
        <row r="2574">
          <cell r="A2574" t="str">
            <v>1201-0030</v>
          </cell>
          <cell r="B2574" t="str">
            <v>MULTA IMP. P/LA AGENCIA EST.DE TRANSP.</v>
          </cell>
          <cell r="D2574">
            <v>44091</v>
          </cell>
          <cell r="E2574" t="str">
            <v>Póliza -110-</v>
          </cell>
        </row>
        <row r="2575">
          <cell r="A2575" t="str">
            <v>1201-0031</v>
          </cell>
          <cell r="B2575" t="str">
            <v>MULTAS DEL IMP.DE TRANSMISION</v>
          </cell>
          <cell r="D2575">
            <v>0</v>
          </cell>
          <cell r="E2575" t="str">
            <v>Póliza -110-</v>
          </cell>
        </row>
        <row r="2576">
          <cell r="A2576" t="str">
            <v>1201-0032</v>
          </cell>
          <cell r="B2576" t="str">
            <v>RECARGOS DE IMP.DE TRANSMISION</v>
          </cell>
          <cell r="D2576">
            <v>0</v>
          </cell>
          <cell r="E2576" t="str">
            <v>Póliza -110-</v>
          </cell>
        </row>
        <row r="2577">
          <cell r="A2577" t="str">
            <v>1201-0033</v>
          </cell>
          <cell r="B2577" t="str">
            <v>GASTOS DE EJEC.TRANS.VEH.MOTOR</v>
          </cell>
          <cell r="D2577">
            <v>0</v>
          </cell>
          <cell r="E2577" t="str">
            <v>Póliza -110-</v>
          </cell>
        </row>
        <row r="2578">
          <cell r="A2578" t="str">
            <v>1201-0034</v>
          </cell>
          <cell r="B2578" t="str">
            <v>INCENTIVOS POR ISAN</v>
          </cell>
          <cell r="D2578">
            <v>0</v>
          </cell>
          <cell r="E2578" t="str">
            <v>Póliza -110-</v>
          </cell>
        </row>
        <row r="2579">
          <cell r="A2579" t="str">
            <v>1201-0035</v>
          </cell>
          <cell r="B2579" t="str">
            <v>RECARGOS DE I.S.A.N.</v>
          </cell>
          <cell r="D2579">
            <v>0</v>
          </cell>
          <cell r="E2579" t="str">
            <v>Póliza -110-</v>
          </cell>
        </row>
        <row r="2580">
          <cell r="A2580" t="str">
            <v>1201-0036</v>
          </cell>
          <cell r="B2580" t="str">
            <v>SANCIONES ISAN</v>
          </cell>
          <cell r="D2580">
            <v>0</v>
          </cell>
          <cell r="E2580" t="str">
            <v>Póliza -110-</v>
          </cell>
        </row>
        <row r="2581">
          <cell r="A2581" t="str">
            <v>1201-0037</v>
          </cell>
          <cell r="B2581" t="str">
            <v>I.S.A.N. PAGOS PROVISIONALES</v>
          </cell>
          <cell r="D2581">
            <v>10483198</v>
          </cell>
          <cell r="E2581" t="str">
            <v>Póliza -110-</v>
          </cell>
        </row>
        <row r="2582">
          <cell r="A2582" t="str">
            <v>1201-0038</v>
          </cell>
          <cell r="B2582" t="str">
            <v>ACTUALIZACION DE I.S.A.N.</v>
          </cell>
          <cell r="D2582">
            <v>0</v>
          </cell>
          <cell r="E2582" t="str">
            <v>Póliza -110-</v>
          </cell>
        </row>
        <row r="2583">
          <cell r="A2583" t="str">
            <v>1201-0039</v>
          </cell>
          <cell r="B2583" t="str">
            <v>DEVOLUCION IMP. SOBRE AUTOMOVILES NUEVOS</v>
          </cell>
          <cell r="D2583">
            <v>0</v>
          </cell>
          <cell r="E2583" t="str">
            <v>Póliza -110-</v>
          </cell>
        </row>
        <row r="2584">
          <cell r="A2584" t="str">
            <v>1201-0040</v>
          </cell>
          <cell r="B2584" t="str">
            <v>ACT.E INT'S.POR DEV.IMP.S/AUTOMOV.NVOS.</v>
          </cell>
          <cell r="D2584">
            <v>0</v>
          </cell>
          <cell r="E2584" t="str">
            <v>Póliza -110-</v>
          </cell>
        </row>
        <row r="2585">
          <cell r="A2585" t="str">
            <v>1201-0041</v>
          </cell>
          <cell r="B2585" t="str">
            <v>IMPUESTO S/TENENCIA O USO DE VEHICULOS</v>
          </cell>
          <cell r="D2585">
            <v>5456692.1799999997</v>
          </cell>
          <cell r="E2585" t="str">
            <v>Póliza -110-</v>
          </cell>
        </row>
        <row r="2586">
          <cell r="A2586" t="str">
            <v>1201-0042</v>
          </cell>
          <cell r="B2586" t="str">
            <v>IMPUESTO S/TENENCIA, MOTOCICLETAS</v>
          </cell>
          <cell r="D2586">
            <v>505818.28</v>
          </cell>
          <cell r="E2586" t="str">
            <v>Póliza -110-</v>
          </cell>
        </row>
        <row r="2587">
          <cell r="A2587" t="str">
            <v>1201-0043</v>
          </cell>
          <cell r="B2587" t="str">
            <v>RECARGOS Y ACT DE IMP S/TENENCIA DE VEH</v>
          </cell>
          <cell r="D2587">
            <v>78670.47</v>
          </cell>
          <cell r="E2587" t="str">
            <v>Póliza -110-</v>
          </cell>
        </row>
        <row r="2588">
          <cell r="A2588" t="str">
            <v>1201-0044</v>
          </cell>
          <cell r="B2588" t="str">
            <v>RECARGOS Y ACT DE IMP S/TEN DE MOTOS</v>
          </cell>
          <cell r="D2588">
            <v>9738.76</v>
          </cell>
          <cell r="E2588" t="str">
            <v>Póliza -110-</v>
          </cell>
        </row>
        <row r="2589">
          <cell r="A2589" t="str">
            <v>1201-0045</v>
          </cell>
          <cell r="B2589" t="str">
            <v>DEVOLUCION IMPUESTOS SOBRE TENENCIA</v>
          </cell>
          <cell r="D2589">
            <v>0</v>
          </cell>
          <cell r="E2589" t="str">
            <v>Póliza -110-</v>
          </cell>
        </row>
        <row r="2590">
          <cell r="A2590" t="str">
            <v>1201-0046</v>
          </cell>
          <cell r="B2590" t="str">
            <v>ACT.E INTS.POR DEV.IMP.S/TENENCIA</v>
          </cell>
          <cell r="D2590">
            <v>0</v>
          </cell>
          <cell r="E2590" t="str">
            <v>Póliza -110-</v>
          </cell>
        </row>
        <row r="2591">
          <cell r="A2591" t="str">
            <v>1201-0047</v>
          </cell>
          <cell r="B2591" t="str">
            <v>ACREDITAMENTO DEL IMP.S/TENENCIA AR.15-D</v>
          </cell>
          <cell r="D2591">
            <v>0</v>
          </cell>
          <cell r="E2591" t="str">
            <v>Póliza -110-</v>
          </cell>
        </row>
        <row r="2592">
          <cell r="A2592" t="str">
            <v>1201-0048</v>
          </cell>
          <cell r="B2592" t="str">
            <v>GASTOS DE EJECUCION ISAN</v>
          </cell>
          <cell r="D2592">
            <v>0</v>
          </cell>
          <cell r="E2592" t="str">
            <v>Póliza -110-</v>
          </cell>
        </row>
        <row r="2593">
          <cell r="A2593" t="str">
            <v>1201-0049</v>
          </cell>
          <cell r="B2593" t="str">
            <v>GASTOS DE EJECUCION IMP. SOBRE TENENCIA</v>
          </cell>
          <cell r="D2593">
            <v>30</v>
          </cell>
          <cell r="E2593" t="str">
            <v>Póliza -110-</v>
          </cell>
        </row>
        <row r="2594">
          <cell r="A2594" t="str">
            <v>1201-0050</v>
          </cell>
          <cell r="B2594" t="str">
            <v>MULTAS IMP S/TENENCIA CTRL.DE OBLIG 100%</v>
          </cell>
          <cell r="D2594">
            <v>1218</v>
          </cell>
          <cell r="E2594" t="str">
            <v>Póliza -110-</v>
          </cell>
        </row>
        <row r="2595">
          <cell r="A2595" t="str">
            <v>1201-0051</v>
          </cell>
          <cell r="B2595" t="str">
            <v>HONORARIOS EJEC.POR CONTROL VEHICULAR</v>
          </cell>
          <cell r="D2595">
            <v>90</v>
          </cell>
          <cell r="E2595" t="str">
            <v>Póliza -110-</v>
          </cell>
        </row>
        <row r="2596">
          <cell r="A2596" t="str">
            <v>1201-0052</v>
          </cell>
          <cell r="B2596" t="str">
            <v>HONORARIOS EJEC. ISAN</v>
          </cell>
          <cell r="D2596">
            <v>0</v>
          </cell>
          <cell r="E2596" t="str">
            <v>Póliza -110-</v>
          </cell>
        </row>
        <row r="2597">
          <cell r="A2597" t="str">
            <v>1201-0053</v>
          </cell>
          <cell r="B2597" t="str">
            <v>90% INFRACC. TRANSITO AREA METROPOLITANA</v>
          </cell>
          <cell r="D2597">
            <v>424759.37</v>
          </cell>
          <cell r="E2597" t="str">
            <v>Póliza -110-</v>
          </cell>
        </row>
        <row r="2599">
          <cell r="C2599">
            <v>17739793.040000003</v>
          </cell>
          <cell r="D2599">
            <v>17739793.040000003</v>
          </cell>
        </row>
        <row r="2601">
          <cell r="A2601" t="str">
            <v>RECLASIFICACION DE LOS INGRESOS EN ADMON.</v>
          </cell>
        </row>
        <row r="2603">
          <cell r="D2603" t="str">
            <v>Póliza -110-</v>
          </cell>
        </row>
        <row r="2605">
          <cell r="A2605" t="str">
            <v>de Cuenta</v>
          </cell>
          <cell r="C2605" t="str">
            <v>Cargo</v>
          </cell>
          <cell r="D2605" t="str">
            <v>Crédito</v>
          </cell>
        </row>
        <row r="2606">
          <cell r="A2606" t="str">
            <v>1201-0001</v>
          </cell>
          <cell r="B2606" t="str">
            <v>DERECHOS DE CONTROL VEHICULAR PTE. AÑO</v>
          </cell>
          <cell r="C2606">
            <v>3662245</v>
          </cell>
          <cell r="E2606" t="str">
            <v>Póliza -111-</v>
          </cell>
        </row>
        <row r="2607">
          <cell r="A2607" t="str">
            <v>1201-0002</v>
          </cell>
          <cell r="B2607" t="str">
            <v>DERECHOS DE CONTROL VEHICULAR REZAGOS</v>
          </cell>
          <cell r="C2607">
            <v>221574.31</v>
          </cell>
          <cell r="E2607" t="str">
            <v>Póliza -111-</v>
          </cell>
        </row>
        <row r="2608">
          <cell r="A2608" t="str">
            <v>1201-0003</v>
          </cell>
          <cell r="B2608" t="str">
            <v>DEV. CONTROL VEHICULAR</v>
          </cell>
          <cell r="C2608">
            <v>0</v>
          </cell>
          <cell r="E2608" t="str">
            <v>Póliza -111-</v>
          </cell>
        </row>
        <row r="2609">
          <cell r="A2609" t="str">
            <v>1201-0004</v>
          </cell>
          <cell r="B2609" t="str">
            <v>SUBSIDIO 10% Y 5%</v>
          </cell>
          <cell r="D2609">
            <v>74044</v>
          </cell>
          <cell r="E2609" t="str">
            <v>Póliza -111-</v>
          </cell>
        </row>
        <row r="2610">
          <cell r="A2610" t="str">
            <v>1201-0005</v>
          </cell>
          <cell r="B2610" t="str">
            <v>SUBSIDIO ANTIGÜEDAD 5 AÑOS</v>
          </cell>
          <cell r="D2610">
            <v>581486</v>
          </cell>
          <cell r="E2610" t="str">
            <v>Póliza -111-</v>
          </cell>
        </row>
        <row r="2611">
          <cell r="A2611" t="str">
            <v>1201-0006</v>
          </cell>
          <cell r="B2611" t="str">
            <v>SUBSIDIO ANTIGÜEDAD 10 AÑOS</v>
          </cell>
          <cell r="D2611">
            <v>254408</v>
          </cell>
          <cell r="E2611" t="str">
            <v>Póliza -111-</v>
          </cell>
        </row>
        <row r="2612">
          <cell r="A2612" t="str">
            <v>1201-0007</v>
          </cell>
          <cell r="B2612" t="str">
            <v>SUBSIDIO DERECHOS CONTROL VEHICULAR</v>
          </cell>
          <cell r="C2612">
            <v>0</v>
          </cell>
          <cell r="E2612" t="str">
            <v>Póliza -111-</v>
          </cell>
        </row>
        <row r="2613">
          <cell r="A2613" t="str">
            <v>1201-0008</v>
          </cell>
          <cell r="B2613" t="str">
            <v>SUB MAT.DE CONT.VEH.A PERS.MAYORES 65 AÑOS</v>
          </cell>
          <cell r="D2613">
            <v>163</v>
          </cell>
          <cell r="E2613" t="str">
            <v>Póliza -111-</v>
          </cell>
        </row>
        <row r="2614">
          <cell r="A2614" t="str">
            <v>1201-0009</v>
          </cell>
          <cell r="B2614" t="str">
            <v>EXP.DE CERTIFICADOS DE CONTROL VEHICULAR</v>
          </cell>
          <cell r="C2614">
            <v>9024</v>
          </cell>
          <cell r="E2614" t="str">
            <v>Póliza -111-</v>
          </cell>
        </row>
        <row r="2615">
          <cell r="A2615" t="str">
            <v>1201-0010</v>
          </cell>
          <cell r="B2615" t="str">
            <v>EXP.DE CERT.DE CTRL.VEH.OTROS ESTADOS</v>
          </cell>
          <cell r="C2615">
            <v>5481</v>
          </cell>
          <cell r="E2615" t="str">
            <v>Póliza -111-</v>
          </cell>
        </row>
        <row r="2616">
          <cell r="A2616" t="str">
            <v>1201-0011</v>
          </cell>
          <cell r="B2616" t="str">
            <v>EXP.DE CERT.DE DOC.DE CTRL.VEHICULAR</v>
          </cell>
          <cell r="C2616">
            <v>846</v>
          </cell>
          <cell r="E2616" t="str">
            <v>Póliza -111-</v>
          </cell>
        </row>
        <row r="2617">
          <cell r="A2617" t="str">
            <v>1201-0012</v>
          </cell>
          <cell r="B2617" t="str">
            <v>PLACAS DE CIRCULACION VEHICULAR</v>
          </cell>
          <cell r="C2617">
            <v>277674</v>
          </cell>
          <cell r="E2617" t="str">
            <v>Póliza -111-</v>
          </cell>
        </row>
        <row r="2618">
          <cell r="A2618" t="str">
            <v>1201-0013</v>
          </cell>
          <cell r="B2618" t="str">
            <v>LICENCIAS DE MANEJAR</v>
          </cell>
          <cell r="C2618">
            <v>325916</v>
          </cell>
          <cell r="E2618" t="str">
            <v>Póliza -111-</v>
          </cell>
        </row>
        <row r="2619">
          <cell r="A2619" t="str">
            <v>1201-0014</v>
          </cell>
          <cell r="B2619" t="str">
            <v>EXP.DE CERT.DE LICENCIAS DE CONDUCIR</v>
          </cell>
          <cell r="C2619">
            <v>564</v>
          </cell>
          <cell r="E2619" t="str">
            <v>Póliza -111-</v>
          </cell>
        </row>
        <row r="2620">
          <cell r="A2620" t="str">
            <v>1201-0015</v>
          </cell>
          <cell r="B2620" t="str">
            <v>DUPLICADOS DE LICENCIAS</v>
          </cell>
          <cell r="C2620">
            <v>6372</v>
          </cell>
          <cell r="E2620" t="str">
            <v>Póliza -111-</v>
          </cell>
        </row>
        <row r="2621">
          <cell r="A2621" t="str">
            <v>1201-0016</v>
          </cell>
          <cell r="B2621" t="str">
            <v>DUPLICADOS DE TARJETAS DE CIRCULACION</v>
          </cell>
          <cell r="C2621">
            <v>2820</v>
          </cell>
          <cell r="E2621" t="str">
            <v>Póliza -111-</v>
          </cell>
        </row>
        <row r="2622">
          <cell r="A2622" t="str">
            <v>1201-0017</v>
          </cell>
          <cell r="B2622" t="str">
            <v>BAJAS DE VEHICULOS DE MOTOR</v>
          </cell>
          <cell r="C2622">
            <v>22842</v>
          </cell>
          <cell r="E2622" t="str">
            <v>Póliza -111-</v>
          </cell>
        </row>
        <row r="2623">
          <cell r="A2623" t="str">
            <v>1201-0018</v>
          </cell>
          <cell r="B2623" t="str">
            <v>SUBSIDIO LAMINAS CONTROL VEHICULAR</v>
          </cell>
          <cell r="C2623">
            <v>0</v>
          </cell>
          <cell r="E2623" t="str">
            <v>Póliza -111-</v>
          </cell>
        </row>
        <row r="2624">
          <cell r="A2624" t="str">
            <v>1201-0019</v>
          </cell>
          <cell r="B2624" t="str">
            <v>SUBSIDIOS LICENCIAS DE MANEJO</v>
          </cell>
          <cell r="C2624">
            <v>0</v>
          </cell>
          <cell r="E2624" t="str">
            <v>Póliza -111-</v>
          </cell>
        </row>
        <row r="2625">
          <cell r="A2625" t="str">
            <v>1201-0020</v>
          </cell>
          <cell r="B2625" t="str">
            <v>MULTAS DE CONTROL VEHICULAR</v>
          </cell>
          <cell r="C2625">
            <v>0</v>
          </cell>
          <cell r="E2625" t="str">
            <v>Póliza -111-</v>
          </cell>
        </row>
        <row r="2626">
          <cell r="A2626" t="str">
            <v>1201-0021</v>
          </cell>
          <cell r="B2626" t="str">
            <v>INTERESES POR CONVENIO CONTROL VEHICULAR</v>
          </cell>
          <cell r="C2626">
            <v>15749.7</v>
          </cell>
          <cell r="E2626" t="str">
            <v>Póliza -111-</v>
          </cell>
        </row>
        <row r="2627">
          <cell r="A2627" t="str">
            <v>1201-0022</v>
          </cell>
          <cell r="B2627" t="str">
            <v>SANCIONES POR CANJE DE PLACAS EXTEMP.</v>
          </cell>
          <cell r="C2627">
            <v>11998</v>
          </cell>
          <cell r="E2627" t="str">
            <v>Póliza -111-</v>
          </cell>
        </row>
        <row r="2628">
          <cell r="A2628" t="str">
            <v>1201-0023</v>
          </cell>
          <cell r="B2628" t="str">
            <v>SAN.DE DER.DE CONTROL VEH.PTE.AÑO</v>
          </cell>
          <cell r="C2628">
            <v>0</v>
          </cell>
          <cell r="E2628" t="str">
            <v>Póliza -111-</v>
          </cell>
        </row>
        <row r="2629">
          <cell r="A2629" t="str">
            <v>1201-0024</v>
          </cell>
          <cell r="B2629" t="str">
            <v>SAN.DE DER.CONTROL VEH. REZAGO</v>
          </cell>
          <cell r="C2629">
            <v>58681.52</v>
          </cell>
          <cell r="E2629" t="str">
            <v>Póliza -111-</v>
          </cell>
        </row>
        <row r="2630">
          <cell r="A2630" t="str">
            <v>1201-0025</v>
          </cell>
          <cell r="B2630" t="str">
            <v>10% INFRACC.DE TRANSITO AREA MET.</v>
          </cell>
          <cell r="C2630">
            <v>49304.46</v>
          </cell>
          <cell r="E2630" t="str">
            <v>Póliza -111-</v>
          </cell>
        </row>
        <row r="2631">
          <cell r="A2631" t="str">
            <v>1201-0026</v>
          </cell>
          <cell r="B2631" t="str">
            <v>IMP.SOBRE TRANS.DE PROP.DE VEH.AUT.USADO</v>
          </cell>
          <cell r="C2631">
            <v>629427</v>
          </cell>
          <cell r="E2631" t="str">
            <v>Póliza -111-</v>
          </cell>
        </row>
        <row r="2632">
          <cell r="A2632" t="str">
            <v>1201-0027</v>
          </cell>
          <cell r="B2632" t="str">
            <v>IMP.DE TRANSM.POR REQUERIMIENTO</v>
          </cell>
          <cell r="C2632">
            <v>0</v>
          </cell>
          <cell r="E2632" t="str">
            <v>Póliza -111-</v>
          </cell>
        </row>
        <row r="2633">
          <cell r="A2633" t="str">
            <v>1201-0028</v>
          </cell>
          <cell r="B2633" t="str">
            <v>ACT.E INTS.POR DEV.IMP.S/TRANS.VEH.USADO</v>
          </cell>
          <cell r="C2633">
            <v>0</v>
          </cell>
          <cell r="E2633" t="str">
            <v>Póliza -111-</v>
          </cell>
        </row>
        <row r="2634">
          <cell r="A2634" t="str">
            <v>1201-0029</v>
          </cell>
          <cell r="B2634" t="str">
            <v>DEV.IMP.S/TRANS.PROP.VEH.USADOS</v>
          </cell>
          <cell r="C2634">
            <v>0</v>
          </cell>
          <cell r="E2634" t="str">
            <v>Póliza -111-</v>
          </cell>
        </row>
        <row r="2635">
          <cell r="A2635" t="str">
            <v>1201-0030</v>
          </cell>
          <cell r="B2635" t="str">
            <v>MULTA IMP. P/LA AGENCIA EST.DE TRANSP.</v>
          </cell>
          <cell r="C2635">
            <v>27773</v>
          </cell>
          <cell r="E2635" t="str">
            <v>Póliza -111-</v>
          </cell>
        </row>
        <row r="2636">
          <cell r="A2636" t="str">
            <v>1201-0031</v>
          </cell>
          <cell r="B2636" t="str">
            <v>MULTAS DEL IMP.DE TRANSMISION</v>
          </cell>
          <cell r="C2636">
            <v>0</v>
          </cell>
          <cell r="E2636" t="str">
            <v>Póliza -111-</v>
          </cell>
        </row>
        <row r="2637">
          <cell r="A2637" t="str">
            <v>1201-0032</v>
          </cell>
          <cell r="B2637" t="str">
            <v>RECARGOS DE IMP.DE TRANSMISION</v>
          </cell>
          <cell r="C2637">
            <v>0</v>
          </cell>
          <cell r="E2637" t="str">
            <v>Póliza -111-</v>
          </cell>
        </row>
        <row r="2638">
          <cell r="A2638" t="str">
            <v>1201-0033</v>
          </cell>
          <cell r="B2638" t="str">
            <v>GASTOS DE EJEC.TRANS.VEH.MOTOR</v>
          </cell>
          <cell r="C2638">
            <v>0</v>
          </cell>
          <cell r="E2638" t="str">
            <v>Póliza -111-</v>
          </cell>
        </row>
        <row r="2639">
          <cell r="A2639" t="str">
            <v>1201-0034</v>
          </cell>
          <cell r="B2639" t="str">
            <v>INCENTIVOS POR ISAN</v>
          </cell>
          <cell r="C2639">
            <v>0</v>
          </cell>
          <cell r="E2639" t="str">
            <v>Póliza -111-</v>
          </cell>
        </row>
        <row r="2640">
          <cell r="A2640" t="str">
            <v>1201-0035</v>
          </cell>
          <cell r="B2640" t="str">
            <v>RECARGOS DE I.S.A.N.</v>
          </cell>
          <cell r="C2640">
            <v>0</v>
          </cell>
          <cell r="E2640" t="str">
            <v>Póliza -111-</v>
          </cell>
        </row>
        <row r="2641">
          <cell r="A2641" t="str">
            <v>1201-0036</v>
          </cell>
          <cell r="B2641" t="str">
            <v>SANCIONES ISAN</v>
          </cell>
          <cell r="C2641">
            <v>0</v>
          </cell>
          <cell r="E2641" t="str">
            <v>Póliza -111-</v>
          </cell>
        </row>
        <row r="2642">
          <cell r="A2642" t="str">
            <v>1201-0037</v>
          </cell>
          <cell r="B2642" t="str">
            <v>I.S.A.N. PAGOS PROVISIONALES</v>
          </cell>
          <cell r="C2642">
            <v>4845930</v>
          </cell>
          <cell r="E2642" t="str">
            <v>Póliza -111-</v>
          </cell>
        </row>
        <row r="2643">
          <cell r="A2643" t="str">
            <v>1201-0038</v>
          </cell>
          <cell r="B2643" t="str">
            <v>ACTUALIZACION DE I.S.A.N.</v>
          </cell>
          <cell r="C2643">
            <v>0</v>
          </cell>
          <cell r="E2643" t="str">
            <v>Póliza -111-</v>
          </cell>
        </row>
        <row r="2644">
          <cell r="A2644" t="str">
            <v>1201-0039</v>
          </cell>
          <cell r="B2644" t="str">
            <v>DEVOLUCION IMP. SOBRE AUTOMOVILES NUEVOS</v>
          </cell>
          <cell r="C2644">
            <v>0</v>
          </cell>
          <cell r="E2644" t="str">
            <v>Póliza -111-</v>
          </cell>
        </row>
        <row r="2645">
          <cell r="A2645" t="str">
            <v>1201-0040</v>
          </cell>
          <cell r="B2645" t="str">
            <v>ACT.E INT'S.POR DEV.IMP.S/AUTOMOV.NVOS.</v>
          </cell>
          <cell r="C2645">
            <v>0</v>
          </cell>
          <cell r="E2645" t="str">
            <v>Póliza -111-</v>
          </cell>
        </row>
        <row r="2646">
          <cell r="A2646" t="str">
            <v>1201-0041</v>
          </cell>
          <cell r="B2646" t="str">
            <v>IMPUESTO S/TENENCIA O USO DE VEHICULOS</v>
          </cell>
          <cell r="C2646">
            <v>5301588.78</v>
          </cell>
          <cell r="E2646" t="str">
            <v>Póliza -111-</v>
          </cell>
        </row>
        <row r="2647">
          <cell r="A2647" t="str">
            <v>1201-0042</v>
          </cell>
          <cell r="B2647" t="str">
            <v>IMPUESTO S/TENENCIA, MOTOCICLETAS</v>
          </cell>
          <cell r="C2647">
            <v>53716</v>
          </cell>
          <cell r="E2647" t="str">
            <v>Póliza -111-</v>
          </cell>
        </row>
        <row r="2648">
          <cell r="A2648" t="str">
            <v>1201-0043</v>
          </cell>
          <cell r="B2648" t="str">
            <v>RECARGOS Y ACT DE IMP S/TENENCIA DE VEH</v>
          </cell>
          <cell r="C2648">
            <v>91529.52</v>
          </cell>
          <cell r="E2648" t="str">
            <v>Póliza -111-</v>
          </cell>
        </row>
        <row r="2649">
          <cell r="A2649" t="str">
            <v>1201-0044</v>
          </cell>
          <cell r="B2649" t="str">
            <v>RECARGOS Y ACT DE IMP S/TEN DE MOTOS</v>
          </cell>
          <cell r="C2649">
            <v>817</v>
          </cell>
          <cell r="E2649" t="str">
            <v>Póliza -111-</v>
          </cell>
        </row>
        <row r="2650">
          <cell r="A2650" t="str">
            <v>1201-0045</v>
          </cell>
          <cell r="B2650" t="str">
            <v>DEVOLUCION IMPUESTOS SOBRE TENENCIA</v>
          </cell>
          <cell r="C2650">
            <v>0</v>
          </cell>
          <cell r="E2650" t="str">
            <v>Póliza -111-</v>
          </cell>
        </row>
        <row r="2651">
          <cell r="A2651" t="str">
            <v>1201-0046</v>
          </cell>
          <cell r="B2651" t="str">
            <v>ACT.E INTS.POR DEV.IMP.S/TENENCIA</v>
          </cell>
          <cell r="C2651">
            <v>0</v>
          </cell>
          <cell r="E2651" t="str">
            <v>Póliza -111-</v>
          </cell>
        </row>
        <row r="2652">
          <cell r="A2652" t="str">
            <v>1201-0047</v>
          </cell>
          <cell r="B2652" t="str">
            <v>ACREDITAMENTO DEL IMP.S/TENENCIA AR.15-D</v>
          </cell>
          <cell r="C2652">
            <v>0</v>
          </cell>
          <cell r="E2652" t="str">
            <v>Póliza -111-</v>
          </cell>
        </row>
        <row r="2653">
          <cell r="A2653" t="str">
            <v>1201-0048</v>
          </cell>
          <cell r="B2653" t="str">
            <v>GASTOS DE EJECUCION ISAN</v>
          </cell>
          <cell r="C2653">
            <v>0</v>
          </cell>
          <cell r="E2653" t="str">
            <v>Póliza -111-</v>
          </cell>
        </row>
        <row r="2654">
          <cell r="A2654" t="str">
            <v>1201-0049</v>
          </cell>
          <cell r="B2654" t="str">
            <v>GASTOS DE EJECUCION IMP. SOBRE TENENCIA</v>
          </cell>
          <cell r="C2654">
            <v>10</v>
          </cell>
          <cell r="E2654" t="str">
            <v>Póliza -111-</v>
          </cell>
        </row>
        <row r="2655">
          <cell r="A2655" t="str">
            <v>1201-0050</v>
          </cell>
          <cell r="B2655" t="str">
            <v>MULTAS IMP S/TENENCIA CTRL.DE OBLIG 100%</v>
          </cell>
          <cell r="C2655">
            <v>609</v>
          </cell>
          <cell r="E2655" t="str">
            <v>Póliza -111-</v>
          </cell>
        </row>
        <row r="2656">
          <cell r="A2656" t="str">
            <v>1201-0051</v>
          </cell>
          <cell r="B2656" t="str">
            <v>HONORARIOS EJEC.POR CONTROL VEHICULAR</v>
          </cell>
          <cell r="C2656">
            <v>120</v>
          </cell>
          <cell r="E2656" t="str">
            <v>Póliza -111-</v>
          </cell>
        </row>
        <row r="2657">
          <cell r="A2657" t="str">
            <v>1201-0052</v>
          </cell>
          <cell r="B2657" t="str">
            <v>HONORARIOS EJEC. ISAN</v>
          </cell>
          <cell r="C2657">
            <v>0</v>
          </cell>
          <cell r="E2657" t="str">
            <v>Póliza -111-</v>
          </cell>
        </row>
        <row r="2658">
          <cell r="A2658" t="str">
            <v>1201-0053</v>
          </cell>
          <cell r="B2658" t="str">
            <v>90% INFRACC. TRANSITO AREA METROPOLITANA</v>
          </cell>
          <cell r="C2658">
            <v>443768.97</v>
          </cell>
          <cell r="E2658" t="str">
            <v>Póliza -111-</v>
          </cell>
        </row>
        <row r="2659">
          <cell r="A2659" t="str">
            <v>4101-0001</v>
          </cell>
          <cell r="B2659" t="str">
            <v>DERECHOS DE CONTROL VEHICULAR PTE. AÑO</v>
          </cell>
          <cell r="D2659">
            <v>3662245</v>
          </cell>
          <cell r="E2659" t="str">
            <v>Póliza -111-</v>
          </cell>
        </row>
        <row r="2660">
          <cell r="A2660" t="str">
            <v>4101-0002</v>
          </cell>
          <cell r="B2660" t="str">
            <v>DERECHOS DE CONTROL VEHICULAR REZAGOS</v>
          </cell>
          <cell r="D2660">
            <v>221574.31</v>
          </cell>
          <cell r="E2660" t="str">
            <v>Póliza -111-</v>
          </cell>
        </row>
        <row r="2661">
          <cell r="A2661" t="str">
            <v>4101-0003</v>
          </cell>
          <cell r="B2661" t="str">
            <v>DEV. CONTROL VEHICULAR</v>
          </cell>
          <cell r="D2661">
            <v>0</v>
          </cell>
          <cell r="E2661" t="str">
            <v>Póliza -111-</v>
          </cell>
        </row>
        <row r="2662">
          <cell r="A2662" t="str">
            <v>4101-0004</v>
          </cell>
          <cell r="B2662" t="str">
            <v>SUBSIDIO 10% Y 5%</v>
          </cell>
          <cell r="C2662">
            <v>74044</v>
          </cell>
          <cell r="E2662" t="str">
            <v>Póliza -111-</v>
          </cell>
        </row>
        <row r="2663">
          <cell r="A2663" t="str">
            <v>4101-0005</v>
          </cell>
          <cell r="B2663" t="str">
            <v>SUBSIDIO ANTIGÜEDAD 5 AÑOS</v>
          </cell>
          <cell r="C2663">
            <v>581486</v>
          </cell>
          <cell r="E2663" t="str">
            <v>Póliza -111-</v>
          </cell>
        </row>
        <row r="2664">
          <cell r="A2664" t="str">
            <v>4101-0006</v>
          </cell>
          <cell r="B2664" t="str">
            <v>SUBSIDIO ANTIGÜEDAD 10 AÑOS</v>
          </cell>
          <cell r="C2664">
            <v>254408</v>
          </cell>
          <cell r="E2664" t="str">
            <v>Póliza -111-</v>
          </cell>
        </row>
        <row r="2665">
          <cell r="A2665" t="str">
            <v>4101-0007</v>
          </cell>
          <cell r="B2665" t="str">
            <v>SUBSIDIO DERECHOS CONTROL VEHICULAR</v>
          </cell>
          <cell r="D2665">
            <v>0</v>
          </cell>
          <cell r="E2665" t="str">
            <v>Póliza -111-</v>
          </cell>
        </row>
        <row r="2666">
          <cell r="A2666" t="str">
            <v>4101-0008</v>
          </cell>
          <cell r="B2666" t="str">
            <v>SUB MAT.DE CONT.VEH.A PERS.MAYORES 65 AÑOS</v>
          </cell>
          <cell r="C2666">
            <v>163</v>
          </cell>
          <cell r="E2666" t="str">
            <v>Póliza -111-</v>
          </cell>
        </row>
        <row r="2667">
          <cell r="A2667" t="str">
            <v>4101-0009</v>
          </cell>
          <cell r="B2667" t="str">
            <v>EXP.DE CERTIFICADOS DE CONTROL VEHICULAR</v>
          </cell>
          <cell r="D2667">
            <v>9024</v>
          </cell>
          <cell r="E2667" t="str">
            <v>Póliza -111-</v>
          </cell>
        </row>
        <row r="2668">
          <cell r="A2668" t="str">
            <v>4101-0010</v>
          </cell>
          <cell r="B2668" t="str">
            <v>EXP.DE CERT.DE CTRL.VEH.OTROS ESTADOS</v>
          </cell>
          <cell r="D2668">
            <v>5481</v>
          </cell>
          <cell r="E2668" t="str">
            <v>Póliza -111-</v>
          </cell>
        </row>
        <row r="2669">
          <cell r="A2669" t="str">
            <v>4101-0011</v>
          </cell>
          <cell r="B2669" t="str">
            <v>EXP.DE CERT.DE DOC.DE CTRL.VEHICULAR</v>
          </cell>
          <cell r="D2669">
            <v>846</v>
          </cell>
          <cell r="E2669" t="str">
            <v>Póliza -111-</v>
          </cell>
        </row>
        <row r="2670">
          <cell r="A2670" t="str">
            <v>4101-0012</v>
          </cell>
          <cell r="B2670" t="str">
            <v>PLACAS DE CIRCULACION VEHICULAR</v>
          </cell>
          <cell r="D2670">
            <v>277674</v>
          </cell>
          <cell r="E2670" t="str">
            <v>Póliza -111-</v>
          </cell>
        </row>
        <row r="2671">
          <cell r="A2671" t="str">
            <v>4101-0013</v>
          </cell>
          <cell r="B2671" t="str">
            <v>LICENCIAS DE MANEJAR</v>
          </cell>
          <cell r="D2671">
            <v>325916</v>
          </cell>
          <cell r="E2671" t="str">
            <v>Póliza -111-</v>
          </cell>
        </row>
        <row r="2672">
          <cell r="A2672" t="str">
            <v>4101-0014</v>
          </cell>
          <cell r="B2672" t="str">
            <v>EXP.DE CERT.DE LICENCIAS DE CONDUCIR</v>
          </cell>
          <cell r="D2672">
            <v>564</v>
          </cell>
          <cell r="E2672" t="str">
            <v>Póliza -111-</v>
          </cell>
        </row>
        <row r="2673">
          <cell r="A2673" t="str">
            <v>4101-0015</v>
          </cell>
          <cell r="B2673" t="str">
            <v>DUPLICADOS DE LICENCIAS</v>
          </cell>
          <cell r="D2673">
            <v>6372</v>
          </cell>
          <cell r="E2673" t="str">
            <v>Póliza -111-</v>
          </cell>
        </row>
        <row r="2674">
          <cell r="A2674" t="str">
            <v>4101-0016</v>
          </cell>
          <cell r="B2674" t="str">
            <v>DUPLICADOS DE TARJETAS DE CIRCULACION</v>
          </cell>
          <cell r="D2674">
            <v>2820</v>
          </cell>
          <cell r="E2674" t="str">
            <v>Póliza -111-</v>
          </cell>
        </row>
        <row r="2675">
          <cell r="A2675" t="str">
            <v>4101-0017</v>
          </cell>
          <cell r="B2675" t="str">
            <v>BAJAS DE VEHICULOS DE MOTOR</v>
          </cell>
          <cell r="D2675">
            <v>22842</v>
          </cell>
          <cell r="E2675" t="str">
            <v>Póliza -111-</v>
          </cell>
        </row>
        <row r="2676">
          <cell r="A2676" t="str">
            <v>4101-0018</v>
          </cell>
          <cell r="B2676" t="str">
            <v>SUBSIDIO LAMINAS CONTROL VEHICULAR</v>
          </cell>
          <cell r="D2676">
            <v>0</v>
          </cell>
          <cell r="E2676" t="str">
            <v>Póliza -111-</v>
          </cell>
        </row>
        <row r="2677">
          <cell r="A2677" t="str">
            <v>4101-0019</v>
          </cell>
          <cell r="B2677" t="str">
            <v>SUBSIDIOS LICENCIAS DE MANEJO</v>
          </cell>
          <cell r="D2677">
            <v>0</v>
          </cell>
          <cell r="E2677" t="str">
            <v>Póliza -111-</v>
          </cell>
        </row>
        <row r="2678">
          <cell r="A2678" t="str">
            <v>4101-0020</v>
          </cell>
          <cell r="B2678" t="str">
            <v>MULTAS DE CONTROL VEHICULAR</v>
          </cell>
          <cell r="D2678">
            <v>0</v>
          </cell>
          <cell r="E2678" t="str">
            <v>Póliza -111-</v>
          </cell>
        </row>
        <row r="2679">
          <cell r="A2679" t="str">
            <v>4101-0021</v>
          </cell>
          <cell r="B2679" t="str">
            <v>INTERESES POR CONVENIO CONTROL VEHICULAR</v>
          </cell>
          <cell r="D2679">
            <v>15749.7</v>
          </cell>
          <cell r="E2679" t="str">
            <v>Póliza -111-</v>
          </cell>
        </row>
        <row r="2680">
          <cell r="A2680" t="str">
            <v>4101-0022</v>
          </cell>
          <cell r="B2680" t="str">
            <v>SANCIONES POR CANJE DE PLACAS EXTEMP.</v>
          </cell>
          <cell r="D2680">
            <v>11998</v>
          </cell>
          <cell r="E2680" t="str">
            <v>Póliza -111-</v>
          </cell>
        </row>
        <row r="2681">
          <cell r="A2681" t="str">
            <v>4101-0023</v>
          </cell>
          <cell r="B2681" t="str">
            <v>SAN.DE DER.DE CONTROL VEH.PTE.AÑO</v>
          </cell>
          <cell r="D2681">
            <v>0</v>
          </cell>
          <cell r="E2681" t="str">
            <v>Póliza -111-</v>
          </cell>
        </row>
        <row r="2682">
          <cell r="A2682" t="str">
            <v>4101-0024</v>
          </cell>
          <cell r="B2682" t="str">
            <v>SAN.DE DER.CONTROL VEH. REZAGO</v>
          </cell>
          <cell r="D2682">
            <v>58681.52</v>
          </cell>
          <cell r="E2682" t="str">
            <v>Póliza -111-</v>
          </cell>
        </row>
        <row r="2683">
          <cell r="A2683" t="str">
            <v>4101-0025</v>
          </cell>
          <cell r="B2683" t="str">
            <v>10% INFRACC.DE TRANSITO AREA MET.</v>
          </cell>
          <cell r="D2683">
            <v>49304.46</v>
          </cell>
          <cell r="E2683" t="str">
            <v>Póliza -111-</v>
          </cell>
        </row>
        <row r="2684">
          <cell r="A2684" t="str">
            <v>2102-1001</v>
          </cell>
          <cell r="B2684" t="str">
            <v>IMP.SOBRE TRANS.DE PROP.DE VEH.AUT.USADO</v>
          </cell>
          <cell r="D2684">
            <v>629427</v>
          </cell>
          <cell r="E2684" t="str">
            <v>Póliza -111-</v>
          </cell>
        </row>
        <row r="2685">
          <cell r="A2685" t="str">
            <v>2102-1002</v>
          </cell>
          <cell r="B2685" t="str">
            <v>IMP.DE TRANSM.POR REQUERIMIENTO</v>
          </cell>
          <cell r="D2685">
            <v>0</v>
          </cell>
          <cell r="E2685" t="str">
            <v>Póliza -111-</v>
          </cell>
        </row>
        <row r="2686">
          <cell r="A2686" t="str">
            <v>2102-1003</v>
          </cell>
          <cell r="B2686" t="str">
            <v>ACT.E INTS.POR DEV.IMP.S/TRANS.VEH.USADO</v>
          </cell>
          <cell r="D2686">
            <v>0</v>
          </cell>
          <cell r="E2686" t="str">
            <v>Póliza -111-</v>
          </cell>
        </row>
        <row r="2687">
          <cell r="A2687" t="str">
            <v>2102-1004</v>
          </cell>
          <cell r="B2687" t="str">
            <v>DEV.IMP.S/TRANS.PROP.VEH.USADOS</v>
          </cell>
          <cell r="D2687">
            <v>0</v>
          </cell>
          <cell r="E2687" t="str">
            <v>Póliza -111-</v>
          </cell>
        </row>
        <row r="2688">
          <cell r="A2688" t="str">
            <v>2102-1005</v>
          </cell>
          <cell r="B2688" t="str">
            <v>MULTA IMP. P/LA AGENCIA EST.DE TRANSP.</v>
          </cell>
          <cell r="D2688">
            <v>27773</v>
          </cell>
          <cell r="E2688" t="str">
            <v>Póliza -111-</v>
          </cell>
        </row>
        <row r="2689">
          <cell r="A2689" t="str">
            <v>2102-1006</v>
          </cell>
          <cell r="B2689" t="str">
            <v>MULTAS DEL IMP.DE TRANSMISION</v>
          </cell>
          <cell r="D2689">
            <v>0</v>
          </cell>
          <cell r="E2689" t="str">
            <v>Póliza -111-</v>
          </cell>
        </row>
        <row r="2690">
          <cell r="A2690" t="str">
            <v>2102-1007</v>
          </cell>
          <cell r="B2690" t="str">
            <v>RECARGOS DE IMP.DE TRANSMISION</v>
          </cell>
          <cell r="D2690">
            <v>0</v>
          </cell>
          <cell r="E2690" t="str">
            <v>Póliza -111-</v>
          </cell>
        </row>
        <row r="2691">
          <cell r="A2691" t="str">
            <v>2102-1008</v>
          </cell>
          <cell r="B2691" t="str">
            <v>GASTOS DE EJEC.TRANS.VEH.MOTOR</v>
          </cell>
          <cell r="D2691">
            <v>0</v>
          </cell>
          <cell r="E2691" t="str">
            <v>Póliza -111-</v>
          </cell>
        </row>
        <row r="2692">
          <cell r="A2692" t="str">
            <v>2102-1009</v>
          </cell>
          <cell r="B2692" t="str">
            <v>INCENTIVOS POR ISAN</v>
          </cell>
          <cell r="D2692">
            <v>0</v>
          </cell>
          <cell r="E2692" t="str">
            <v>Póliza -111-</v>
          </cell>
        </row>
        <row r="2693">
          <cell r="A2693" t="str">
            <v>2102-1010</v>
          </cell>
          <cell r="B2693" t="str">
            <v>RECARGOS DE I.S.A.N.</v>
          </cell>
          <cell r="D2693">
            <v>0</v>
          </cell>
          <cell r="E2693" t="str">
            <v>Póliza -111-</v>
          </cell>
        </row>
        <row r="2694">
          <cell r="A2694" t="str">
            <v>2102-1011</v>
          </cell>
          <cell r="B2694" t="str">
            <v>SANCIONES ISAN</v>
          </cell>
          <cell r="D2694">
            <v>0</v>
          </cell>
          <cell r="E2694" t="str">
            <v>Póliza -111-</v>
          </cell>
        </row>
        <row r="2695">
          <cell r="A2695" t="str">
            <v>2102-1012</v>
          </cell>
          <cell r="B2695" t="str">
            <v>I.S.A.N. PAGOS PROVISIONALES</v>
          </cell>
          <cell r="D2695">
            <v>4845930</v>
          </cell>
          <cell r="E2695" t="str">
            <v>Póliza -111-</v>
          </cell>
        </row>
        <row r="2696">
          <cell r="A2696" t="str">
            <v>2102-1013</v>
          </cell>
          <cell r="B2696" t="str">
            <v>ACTUALIZACION DE I.S.A.N.</v>
          </cell>
          <cell r="D2696">
            <v>0</v>
          </cell>
          <cell r="E2696" t="str">
            <v>Póliza -111-</v>
          </cell>
        </row>
        <row r="2697">
          <cell r="A2697" t="str">
            <v>2102-1014</v>
          </cell>
          <cell r="B2697" t="str">
            <v>DEVOLUCION IMP. SOBRE AUTOMOVILES NUEVOS</v>
          </cell>
          <cell r="D2697">
            <v>0</v>
          </cell>
          <cell r="E2697" t="str">
            <v>Póliza -111-</v>
          </cell>
        </row>
        <row r="2698">
          <cell r="A2698" t="str">
            <v>2102-1015</v>
          </cell>
          <cell r="B2698" t="str">
            <v>ACT.E INT'S.POR DEV.IMP.S/AUTOMOV.NVOS.</v>
          </cell>
          <cell r="D2698">
            <v>0</v>
          </cell>
          <cell r="E2698" t="str">
            <v>Póliza -111-</v>
          </cell>
        </row>
        <row r="2699">
          <cell r="A2699" t="str">
            <v>2102-1016</v>
          </cell>
          <cell r="B2699" t="str">
            <v>IMPUESTO S/TENENCIA O USO DE VEHICULOS</v>
          </cell>
          <cell r="D2699">
            <v>5301588.78</v>
          </cell>
          <cell r="E2699" t="str">
            <v>Póliza -111-</v>
          </cell>
        </row>
        <row r="2700">
          <cell r="A2700" t="str">
            <v>2102-1017</v>
          </cell>
          <cell r="B2700" t="str">
            <v>IMPUESTO S/TENENCIA, MOTOCICLETAS</v>
          </cell>
          <cell r="D2700">
            <v>53716</v>
          </cell>
          <cell r="E2700" t="str">
            <v>Póliza -111-</v>
          </cell>
        </row>
        <row r="2701">
          <cell r="A2701" t="str">
            <v>2102-1018</v>
          </cell>
          <cell r="B2701" t="str">
            <v>RECARGOS Y ACT DE IMP S/TENENCIA DE VEH</v>
          </cell>
          <cell r="D2701">
            <v>91529.52</v>
          </cell>
          <cell r="E2701" t="str">
            <v>Póliza -111-</v>
          </cell>
        </row>
        <row r="2702">
          <cell r="A2702" t="str">
            <v>2102-1019</v>
          </cell>
          <cell r="B2702" t="str">
            <v>RECARGOS Y ACT DE IMP S/TEN DE MOTOS</v>
          </cell>
          <cell r="D2702">
            <v>817</v>
          </cell>
          <cell r="E2702" t="str">
            <v>Póliza -111-</v>
          </cell>
        </row>
        <row r="2703">
          <cell r="A2703" t="str">
            <v>2102-1020</v>
          </cell>
          <cell r="B2703" t="str">
            <v>DEVOLUCION IMPUESTOS SOBRE TENENCIA</v>
          </cell>
          <cell r="D2703">
            <v>0</v>
          </cell>
          <cell r="E2703" t="str">
            <v>Póliza -111-</v>
          </cell>
        </row>
        <row r="2704">
          <cell r="A2704" t="str">
            <v>2102-1021</v>
          </cell>
          <cell r="B2704" t="str">
            <v>ACT.E INTS.POR DEV.IMP.S/TENENCIA</v>
          </cell>
          <cell r="D2704">
            <v>0</v>
          </cell>
          <cell r="E2704" t="str">
            <v>Póliza -111-</v>
          </cell>
        </row>
        <row r="2705">
          <cell r="A2705" t="str">
            <v>2102-1022</v>
          </cell>
          <cell r="B2705" t="str">
            <v>ACREDITAMENTO DEL IMP.S/TENENCIA AR.15-D</v>
          </cell>
          <cell r="D2705">
            <v>0</v>
          </cell>
          <cell r="E2705" t="str">
            <v>Póliza -111-</v>
          </cell>
        </row>
        <row r="2706">
          <cell r="A2706" t="str">
            <v>2102-1023</v>
          </cell>
          <cell r="B2706" t="str">
            <v>GASTOS DE EJECUCION ISAN</v>
          </cell>
          <cell r="D2706">
            <v>0</v>
          </cell>
          <cell r="E2706" t="str">
            <v>Póliza -111-</v>
          </cell>
        </row>
        <row r="2707">
          <cell r="A2707" t="str">
            <v>2102-1024</v>
          </cell>
          <cell r="B2707" t="str">
            <v>GASTOS DE EJECUCION IMP. SOBRE TENENCIA</v>
          </cell>
          <cell r="D2707">
            <v>10</v>
          </cell>
          <cell r="E2707" t="str">
            <v>Póliza -111-</v>
          </cell>
        </row>
        <row r="2708">
          <cell r="A2708" t="str">
            <v>2102-1025</v>
          </cell>
          <cell r="B2708" t="str">
            <v>MULTAS IMP S/TENENCIA CTRL.DE OBLIG 100%</v>
          </cell>
          <cell r="D2708">
            <v>609</v>
          </cell>
          <cell r="E2708" t="str">
            <v>Póliza -111-</v>
          </cell>
        </row>
        <row r="2709">
          <cell r="A2709" t="str">
            <v>2102-1026</v>
          </cell>
          <cell r="B2709" t="str">
            <v>HONORARIOS EJEC.POR CONTROL VEHICULAR</v>
          </cell>
          <cell r="D2709">
            <v>120</v>
          </cell>
          <cell r="E2709" t="str">
            <v>Póliza -111-</v>
          </cell>
        </row>
        <row r="2710">
          <cell r="A2710" t="str">
            <v>2102-1027</v>
          </cell>
          <cell r="B2710" t="str">
            <v>HONORARIOS EJEC. ISAN</v>
          </cell>
          <cell r="D2710">
            <v>0</v>
          </cell>
          <cell r="E2710" t="str">
            <v>Póliza -111-</v>
          </cell>
        </row>
        <row r="2711">
          <cell r="A2711" t="str">
            <v>2102-1028</v>
          </cell>
          <cell r="B2711" t="str">
            <v>90% INFRACC. TRANSITO AREA METROPOLITANA</v>
          </cell>
          <cell r="D2711">
            <v>443768.97</v>
          </cell>
          <cell r="E2711" t="str">
            <v>Póliza -111-</v>
          </cell>
        </row>
        <row r="2713">
          <cell r="C2713">
            <v>16976482.259999998</v>
          </cell>
          <cell r="D2713">
            <v>16976482.259999998</v>
          </cell>
        </row>
        <row r="2715">
          <cell r="A2715" t="str">
            <v>REGISTRO DE LOS INGRESOS DEL DIA</v>
          </cell>
        </row>
        <row r="2716">
          <cell r="D2716" t="str">
            <v>Póliza -111-</v>
          </cell>
        </row>
        <row r="2719">
          <cell r="B2719" t="str">
            <v>Gobierno del Estado de Nuevo León</v>
          </cell>
        </row>
        <row r="2720">
          <cell r="B2720" t="str">
            <v>Secretaría de Finanzas y Tesorería General del Estado</v>
          </cell>
        </row>
        <row r="2721">
          <cell r="B2721" t="str">
            <v>Subsecretaría de Egresos</v>
          </cell>
        </row>
        <row r="2722">
          <cell r="B2722" t="str">
            <v>Dirección de Contabilidad y Cuenta Pública</v>
          </cell>
        </row>
        <row r="2723">
          <cell r="B2723" t="str">
            <v>Instituto de Control Vehicular</v>
          </cell>
        </row>
        <row r="2724">
          <cell r="B2724" t="str">
            <v>Recaudaciòn Diaria 22 Febrero 2006</v>
          </cell>
        </row>
        <row r="2725">
          <cell r="A2725" t="str">
            <v xml:space="preserve">Numero </v>
          </cell>
          <cell r="B2725" t="str">
            <v>Concepto</v>
          </cell>
          <cell r="C2725" t="str">
            <v>Recaudación Daria</v>
          </cell>
        </row>
        <row r="2726">
          <cell r="A2726" t="str">
            <v>de Cuenta</v>
          </cell>
          <cell r="C2726" t="str">
            <v>Cargo</v>
          </cell>
          <cell r="D2726" t="str">
            <v>Crédito</v>
          </cell>
        </row>
        <row r="2728">
          <cell r="A2728" t="str">
            <v>2102-1001</v>
          </cell>
          <cell r="B2728" t="str">
            <v>IMP.SOBRE TRANS.DE PROP.DE VEH.AUT.USADO</v>
          </cell>
          <cell r="C2728">
            <v>629427</v>
          </cell>
          <cell r="E2728" t="str">
            <v>Póliza -112-</v>
          </cell>
        </row>
        <row r="2729">
          <cell r="A2729" t="str">
            <v>2102-1002</v>
          </cell>
          <cell r="B2729" t="str">
            <v>IMP.DE TRANSM.POR REQUERIMIENTO</v>
          </cell>
          <cell r="C2729">
            <v>0</v>
          </cell>
          <cell r="E2729" t="str">
            <v>Póliza -112-</v>
          </cell>
        </row>
        <row r="2730">
          <cell r="A2730" t="str">
            <v>2102-1003</v>
          </cell>
          <cell r="B2730" t="str">
            <v>ACT.E INTS.POR DEV.IMP.S/TRANS.VEH.USADO</v>
          </cell>
          <cell r="C2730">
            <v>0</v>
          </cell>
          <cell r="E2730" t="str">
            <v>Póliza -112-</v>
          </cell>
        </row>
        <row r="2731">
          <cell r="A2731" t="str">
            <v>2102-1004</v>
          </cell>
          <cell r="B2731" t="str">
            <v>DEV.IMP.S/TRANS.PROP.VEH.USADOS</v>
          </cell>
          <cell r="C2731">
            <v>0</v>
          </cell>
          <cell r="E2731" t="str">
            <v>Póliza -112-</v>
          </cell>
        </row>
        <row r="2732">
          <cell r="A2732" t="str">
            <v>2102-1005</v>
          </cell>
          <cell r="B2732" t="str">
            <v>MULTA IMP. P/LA AGENCIA EST.DE TRANSP.</v>
          </cell>
          <cell r="C2732">
            <v>27773</v>
          </cell>
          <cell r="E2732" t="str">
            <v>Póliza -112-</v>
          </cell>
        </row>
        <row r="2733">
          <cell r="A2733" t="str">
            <v>2102-1006</v>
          </cell>
          <cell r="B2733" t="str">
            <v>MULTAS DEL IMP.DE TRANSMISION</v>
          </cell>
          <cell r="C2733">
            <v>0</v>
          </cell>
          <cell r="E2733" t="str">
            <v>Póliza -112-</v>
          </cell>
        </row>
        <row r="2734">
          <cell r="A2734" t="str">
            <v>2102-1007</v>
          </cell>
          <cell r="B2734" t="str">
            <v>RECARGOS DE IMP.DE TRANSMISION</v>
          </cell>
          <cell r="C2734">
            <v>0</v>
          </cell>
          <cell r="E2734" t="str">
            <v>Póliza -112-</v>
          </cell>
        </row>
        <row r="2735">
          <cell r="A2735" t="str">
            <v>2102-1008</v>
          </cell>
          <cell r="B2735" t="str">
            <v>GASTOS DE EJEC.TRANS.VEH.MOTOR</v>
          </cell>
          <cell r="C2735">
            <v>0</v>
          </cell>
          <cell r="E2735" t="str">
            <v>Póliza -112-</v>
          </cell>
        </row>
        <row r="2736">
          <cell r="A2736" t="str">
            <v>2102-1009</v>
          </cell>
          <cell r="B2736" t="str">
            <v>INCENTIVOS POR ISAN</v>
          </cell>
          <cell r="C2736">
            <v>0</v>
          </cell>
          <cell r="E2736" t="str">
            <v>Póliza -112-</v>
          </cell>
        </row>
        <row r="2737">
          <cell r="A2737" t="str">
            <v>2102-1010</v>
          </cell>
          <cell r="B2737" t="str">
            <v>RECARGOS DE I.S.A.N.</v>
          </cell>
          <cell r="C2737">
            <v>0</v>
          </cell>
          <cell r="E2737" t="str">
            <v>Póliza -112-</v>
          </cell>
        </row>
        <row r="2738">
          <cell r="A2738" t="str">
            <v>2102-1011</v>
          </cell>
          <cell r="B2738" t="str">
            <v>SANCIONES ISAN</v>
          </cell>
          <cell r="C2738">
            <v>0</v>
          </cell>
          <cell r="E2738" t="str">
            <v>Póliza -112-</v>
          </cell>
        </row>
        <row r="2739">
          <cell r="A2739" t="str">
            <v>2102-1012</v>
          </cell>
          <cell r="B2739" t="str">
            <v>I.S.A.N. PAGOS PROVISIONALES</v>
          </cell>
          <cell r="C2739">
            <v>4845930</v>
          </cell>
          <cell r="E2739" t="str">
            <v>Póliza -112-</v>
          </cell>
        </row>
        <row r="2740">
          <cell r="A2740" t="str">
            <v>2102-1013</v>
          </cell>
          <cell r="B2740" t="str">
            <v>ACTUALIZACION DE I.S.A.N.</v>
          </cell>
          <cell r="C2740">
            <v>0</v>
          </cell>
          <cell r="E2740" t="str">
            <v>Póliza -112-</v>
          </cell>
        </row>
        <row r="2741">
          <cell r="A2741" t="str">
            <v>2102-1014</v>
          </cell>
          <cell r="B2741" t="str">
            <v>DEVOLUCION IMP. SOBRE AUTOMOVILES NUEVOS</v>
          </cell>
          <cell r="C2741">
            <v>0</v>
          </cell>
          <cell r="E2741" t="str">
            <v>Póliza -112-</v>
          </cell>
        </row>
        <row r="2742">
          <cell r="A2742" t="str">
            <v>2102-1015</v>
          </cell>
          <cell r="B2742" t="str">
            <v>ACT.E INT'S.POR DEV.IMP.S/AUTOMOV.NVOS.</v>
          </cell>
          <cell r="C2742">
            <v>0</v>
          </cell>
          <cell r="E2742" t="str">
            <v>Póliza -112-</v>
          </cell>
        </row>
        <row r="2743">
          <cell r="A2743" t="str">
            <v>2102-1016</v>
          </cell>
          <cell r="B2743" t="str">
            <v>IMPUESTO S/TENENCIA O USO DE VEHICULOS</v>
          </cell>
          <cell r="C2743">
            <v>5301588.78</v>
          </cell>
          <cell r="E2743" t="str">
            <v>Póliza -112-</v>
          </cell>
        </row>
        <row r="2744">
          <cell r="A2744" t="str">
            <v>2102-1017</v>
          </cell>
          <cell r="B2744" t="str">
            <v>IMPUESTO S/TENENCIA, MOTOCICLETAS</v>
          </cell>
          <cell r="C2744">
            <v>53716</v>
          </cell>
          <cell r="E2744" t="str">
            <v>Póliza -112-</v>
          </cell>
        </row>
        <row r="2745">
          <cell r="A2745" t="str">
            <v>2102-1018</v>
          </cell>
          <cell r="B2745" t="str">
            <v>RECARGOS Y ACT DE IMP S/TENENCIA DE VEH</v>
          </cell>
          <cell r="C2745">
            <v>91529.52</v>
          </cell>
          <cell r="E2745" t="str">
            <v>Póliza -112-</v>
          </cell>
        </row>
        <row r="2746">
          <cell r="A2746" t="str">
            <v>2102-1019</v>
          </cell>
          <cell r="B2746" t="str">
            <v>RECARGOS Y ACT DE IMP S/TEN DE MOTOS</v>
          </cell>
          <cell r="C2746">
            <v>817</v>
          </cell>
          <cell r="E2746" t="str">
            <v>Póliza -112-</v>
          </cell>
        </row>
        <row r="2747">
          <cell r="A2747" t="str">
            <v>2102-1020</v>
          </cell>
          <cell r="B2747" t="str">
            <v>DEVOLUCION IMPUESTOS SOBRE TENENCIA</v>
          </cell>
          <cell r="C2747">
            <v>0</v>
          </cell>
          <cell r="E2747" t="str">
            <v>Póliza -112-</v>
          </cell>
        </row>
        <row r="2748">
          <cell r="A2748" t="str">
            <v>2102-1021</v>
          </cell>
          <cell r="B2748" t="str">
            <v>ACT.E INTS.POR DEV.IMP.S/TENENCIA</v>
          </cell>
          <cell r="C2748">
            <v>0</v>
          </cell>
          <cell r="E2748" t="str">
            <v>Póliza -112-</v>
          </cell>
        </row>
        <row r="2749">
          <cell r="A2749" t="str">
            <v>2102-1022</v>
          </cell>
          <cell r="B2749" t="str">
            <v>ACREDITAMENTO DEL IMP.S/TENENCIA AR.15-D</v>
          </cell>
          <cell r="C2749">
            <v>0</v>
          </cell>
          <cell r="E2749" t="str">
            <v>Póliza -112-</v>
          </cell>
        </row>
        <row r="2750">
          <cell r="A2750" t="str">
            <v>2102-1023</v>
          </cell>
          <cell r="B2750" t="str">
            <v>GASTOS DE EJECUCION ISAN</v>
          </cell>
          <cell r="C2750">
            <v>0</v>
          </cell>
          <cell r="E2750" t="str">
            <v>Póliza -112-</v>
          </cell>
        </row>
        <row r="2751">
          <cell r="A2751" t="str">
            <v>2102-1024</v>
          </cell>
          <cell r="B2751" t="str">
            <v>GASTOS DE EJECUCION IMP. SOBRE TENENCIA</v>
          </cell>
          <cell r="C2751">
            <v>10</v>
          </cell>
          <cell r="E2751" t="str">
            <v>Póliza -112-</v>
          </cell>
        </row>
        <row r="2752">
          <cell r="A2752" t="str">
            <v>2102-1025</v>
          </cell>
          <cell r="B2752" t="str">
            <v>MULTAS IMP S/TENENCIA CTRL.DE OBLIG 100%</v>
          </cell>
          <cell r="C2752">
            <v>609</v>
          </cell>
          <cell r="E2752" t="str">
            <v>Póliza -112-</v>
          </cell>
        </row>
        <row r="2753">
          <cell r="A2753" t="str">
            <v>2102-1026</v>
          </cell>
          <cell r="B2753" t="str">
            <v>HONORARIOS EJEC.POR CONTROL VEHICULAR</v>
          </cell>
          <cell r="C2753">
            <v>120</v>
          </cell>
          <cell r="E2753" t="str">
            <v>Póliza -112-</v>
          </cell>
        </row>
        <row r="2754">
          <cell r="A2754" t="str">
            <v>2102-1027</v>
          </cell>
          <cell r="B2754" t="str">
            <v>HONORARIOS EJEC. ISAN</v>
          </cell>
          <cell r="C2754">
            <v>0</v>
          </cell>
          <cell r="E2754" t="str">
            <v>Póliza -112-</v>
          </cell>
        </row>
        <row r="2755">
          <cell r="A2755" t="str">
            <v>2102-1028</v>
          </cell>
          <cell r="B2755" t="str">
            <v>90% INFRACC. TRANSITO AREA METROPOLITANA</v>
          </cell>
          <cell r="C2755">
            <v>443768.97</v>
          </cell>
          <cell r="E2755" t="str">
            <v>Póliza -112-</v>
          </cell>
        </row>
        <row r="2756">
          <cell r="A2756" t="str">
            <v>1201-0026</v>
          </cell>
          <cell r="B2756" t="str">
            <v>IMP.SOBRE TRANS.DE PROP.DE VEH.AUT.USADO</v>
          </cell>
          <cell r="D2756">
            <v>629427</v>
          </cell>
          <cell r="E2756" t="str">
            <v>Póliza -112-</v>
          </cell>
        </row>
        <row r="2757">
          <cell r="A2757" t="str">
            <v>1201-0027</v>
          </cell>
          <cell r="B2757" t="str">
            <v>IMP.DE TRANSM.POR REQUERIMIENTO</v>
          </cell>
          <cell r="D2757">
            <v>0</v>
          </cell>
          <cell r="E2757" t="str">
            <v>Póliza -112-</v>
          </cell>
        </row>
        <row r="2758">
          <cell r="A2758" t="str">
            <v>1201-0028</v>
          </cell>
          <cell r="B2758" t="str">
            <v>ACT.E INTS.POR DEV.IMP.S/TRANS.VEH.USADO</v>
          </cell>
          <cell r="D2758">
            <v>0</v>
          </cell>
          <cell r="E2758" t="str">
            <v>Póliza -112-</v>
          </cell>
        </row>
        <row r="2759">
          <cell r="A2759" t="str">
            <v>1201-0029</v>
          </cell>
          <cell r="B2759" t="str">
            <v>DEV.IMP.S/TRANS.PROP.VEH.USADOS</v>
          </cell>
          <cell r="D2759">
            <v>0</v>
          </cell>
          <cell r="E2759" t="str">
            <v>Póliza -112-</v>
          </cell>
        </row>
        <row r="2760">
          <cell r="A2760" t="str">
            <v>1201-0030</v>
          </cell>
          <cell r="B2760" t="str">
            <v>MULTA IMP. P/LA AGENCIA EST.DE TRANSP.</v>
          </cell>
          <cell r="D2760">
            <v>27773</v>
          </cell>
          <cell r="E2760" t="str">
            <v>Póliza -112-</v>
          </cell>
        </row>
        <row r="2761">
          <cell r="A2761" t="str">
            <v>1201-0031</v>
          </cell>
          <cell r="B2761" t="str">
            <v>MULTAS DEL IMP.DE TRANSMISION</v>
          </cell>
          <cell r="D2761">
            <v>0</v>
          </cell>
          <cell r="E2761" t="str">
            <v>Póliza -112-</v>
          </cell>
        </row>
        <row r="2762">
          <cell r="A2762" t="str">
            <v>1201-0032</v>
          </cell>
          <cell r="B2762" t="str">
            <v>RECARGOS DE IMP.DE TRANSMISION</v>
          </cell>
          <cell r="D2762">
            <v>0</v>
          </cell>
          <cell r="E2762" t="str">
            <v>Póliza -112-</v>
          </cell>
        </row>
        <row r="2763">
          <cell r="A2763" t="str">
            <v>1201-0033</v>
          </cell>
          <cell r="B2763" t="str">
            <v>GASTOS DE EJEC.TRANS.VEH.MOTOR</v>
          </cell>
          <cell r="D2763">
            <v>0</v>
          </cell>
          <cell r="E2763" t="str">
            <v>Póliza -112-</v>
          </cell>
        </row>
        <row r="2764">
          <cell r="A2764" t="str">
            <v>1201-0034</v>
          </cell>
          <cell r="B2764" t="str">
            <v>INCENTIVOS POR ISAN</v>
          </cell>
          <cell r="D2764">
            <v>0</v>
          </cell>
          <cell r="E2764" t="str">
            <v>Póliza -112-</v>
          </cell>
        </row>
        <row r="2765">
          <cell r="A2765" t="str">
            <v>1201-0035</v>
          </cell>
          <cell r="B2765" t="str">
            <v>RECARGOS DE I.S.A.N.</v>
          </cell>
          <cell r="D2765">
            <v>0</v>
          </cell>
          <cell r="E2765" t="str">
            <v>Póliza -112-</v>
          </cell>
        </row>
        <row r="2766">
          <cell r="A2766" t="str">
            <v>1201-0036</v>
          </cell>
          <cell r="B2766" t="str">
            <v>SANCIONES ISAN</v>
          </cell>
          <cell r="D2766">
            <v>0</v>
          </cell>
          <cell r="E2766" t="str">
            <v>Póliza -112-</v>
          </cell>
        </row>
        <row r="2767">
          <cell r="A2767" t="str">
            <v>1201-0037</v>
          </cell>
          <cell r="B2767" t="str">
            <v>I.S.A.N. PAGOS PROVISIONALES</v>
          </cell>
          <cell r="D2767">
            <v>4845930</v>
          </cell>
          <cell r="E2767" t="str">
            <v>Póliza -112-</v>
          </cell>
        </row>
        <row r="2768">
          <cell r="A2768" t="str">
            <v>1201-0038</v>
          </cell>
          <cell r="B2768" t="str">
            <v>ACTUALIZACION DE I.S.A.N.</v>
          </cell>
          <cell r="D2768">
            <v>0</v>
          </cell>
          <cell r="E2768" t="str">
            <v>Póliza -112-</v>
          </cell>
        </row>
        <row r="2769">
          <cell r="A2769" t="str">
            <v>1201-0039</v>
          </cell>
          <cell r="B2769" t="str">
            <v>DEVOLUCION IMP. SOBRE AUTOMOVILES NUEVOS</v>
          </cell>
          <cell r="D2769">
            <v>0</v>
          </cell>
          <cell r="E2769" t="str">
            <v>Póliza -112-</v>
          </cell>
        </row>
        <row r="2770">
          <cell r="A2770" t="str">
            <v>1201-0040</v>
          </cell>
          <cell r="B2770" t="str">
            <v>ACT.E INT'S.POR DEV.IMP.S/AUTOMOV.NVOS.</v>
          </cell>
          <cell r="D2770">
            <v>0</v>
          </cell>
          <cell r="E2770" t="str">
            <v>Póliza -112-</v>
          </cell>
        </row>
        <row r="2771">
          <cell r="A2771" t="str">
            <v>1201-0041</v>
          </cell>
          <cell r="B2771" t="str">
            <v>IMPUESTO S/TENENCIA O USO DE VEHICULOS</v>
          </cell>
          <cell r="D2771">
            <v>5301588.78</v>
          </cell>
          <cell r="E2771" t="str">
            <v>Póliza -112-</v>
          </cell>
        </row>
        <row r="2772">
          <cell r="A2772" t="str">
            <v>1201-0042</v>
          </cell>
          <cell r="B2772" t="str">
            <v>IMPUESTO S/TENENCIA, MOTOCICLETAS</v>
          </cell>
          <cell r="D2772">
            <v>53716</v>
          </cell>
          <cell r="E2772" t="str">
            <v>Póliza -112-</v>
          </cell>
        </row>
        <row r="2773">
          <cell r="A2773" t="str">
            <v>1201-0043</v>
          </cell>
          <cell r="B2773" t="str">
            <v>RECARGOS Y ACT DE IMP S/TENENCIA DE VEH</v>
          </cell>
          <cell r="D2773">
            <v>91529.52</v>
          </cell>
          <cell r="E2773" t="str">
            <v>Póliza -112-</v>
          </cell>
        </row>
        <row r="2774">
          <cell r="A2774" t="str">
            <v>1201-0044</v>
          </cell>
          <cell r="B2774" t="str">
            <v>RECARGOS Y ACT DE IMP S/TEN DE MOTOS</v>
          </cell>
          <cell r="D2774">
            <v>817</v>
          </cell>
          <cell r="E2774" t="str">
            <v>Póliza -112-</v>
          </cell>
        </row>
        <row r="2775">
          <cell r="A2775" t="str">
            <v>1201-0045</v>
          </cell>
          <cell r="B2775" t="str">
            <v>DEVOLUCION IMPUESTOS SOBRE TENENCIA</v>
          </cell>
          <cell r="D2775">
            <v>0</v>
          </cell>
          <cell r="E2775" t="str">
            <v>Póliza -112-</v>
          </cell>
        </row>
        <row r="2776">
          <cell r="A2776" t="str">
            <v>1201-0046</v>
          </cell>
          <cell r="B2776" t="str">
            <v>ACT.E INTS.POR DEV.IMP.S/TENENCIA</v>
          </cell>
          <cell r="D2776">
            <v>0</v>
          </cell>
          <cell r="E2776" t="str">
            <v>Póliza -112-</v>
          </cell>
        </row>
        <row r="2777">
          <cell r="A2777" t="str">
            <v>1201-0047</v>
          </cell>
          <cell r="B2777" t="str">
            <v>ACREDITAMENTO DEL IMP.S/TENENCIA AR.15-D</v>
          </cell>
          <cell r="D2777">
            <v>0</v>
          </cell>
          <cell r="E2777" t="str">
            <v>Póliza -112-</v>
          </cell>
        </row>
        <row r="2778">
          <cell r="A2778" t="str">
            <v>1201-0048</v>
          </cell>
          <cell r="B2778" t="str">
            <v>GASTOS DE EJECUCION ISAN</v>
          </cell>
          <cell r="D2778">
            <v>0</v>
          </cell>
          <cell r="E2778" t="str">
            <v>Póliza -112-</v>
          </cell>
        </row>
        <row r="2779">
          <cell r="A2779" t="str">
            <v>1201-0049</v>
          </cell>
          <cell r="B2779" t="str">
            <v>GASTOS DE EJECUCION IMP. SOBRE TENENCIA</v>
          </cell>
          <cell r="D2779">
            <v>10</v>
          </cell>
          <cell r="E2779" t="str">
            <v>Póliza -112-</v>
          </cell>
        </row>
        <row r="2780">
          <cell r="A2780" t="str">
            <v>1201-0050</v>
          </cell>
          <cell r="B2780" t="str">
            <v>MULTAS IMP S/TENENCIA CTRL.DE OBLIG 100%</v>
          </cell>
          <cell r="D2780">
            <v>609</v>
          </cell>
          <cell r="E2780" t="str">
            <v>Póliza -112-</v>
          </cell>
        </row>
        <row r="2781">
          <cell r="A2781" t="str">
            <v>1201-0051</v>
          </cell>
          <cell r="B2781" t="str">
            <v>HONORARIOS EJEC.POR CONTROL VEHICULAR</v>
          </cell>
          <cell r="D2781">
            <v>120</v>
          </cell>
          <cell r="E2781" t="str">
            <v>Póliza -112-</v>
          </cell>
        </row>
        <row r="2782">
          <cell r="A2782" t="str">
            <v>1201-0052</v>
          </cell>
          <cell r="B2782" t="str">
            <v>HONORARIOS EJEC. ISAN</v>
          </cell>
          <cell r="D2782">
            <v>0</v>
          </cell>
          <cell r="E2782" t="str">
            <v>Póliza -112-</v>
          </cell>
        </row>
        <row r="2783">
          <cell r="A2783" t="str">
            <v>1201-0053</v>
          </cell>
          <cell r="B2783" t="str">
            <v>90% INFRACC. TRANSITO AREA METROPOLITANA</v>
          </cell>
          <cell r="D2783">
            <v>443768.97</v>
          </cell>
          <cell r="E2783" t="str">
            <v>Póliza -112-</v>
          </cell>
        </row>
        <row r="2785">
          <cell r="C2785">
            <v>11395289.270000001</v>
          </cell>
          <cell r="D2785">
            <v>11395289.270000001</v>
          </cell>
        </row>
        <row r="2787">
          <cell r="A2787" t="str">
            <v>RECLASIFICACION DE LOS INGRESOS EN ADMON.</v>
          </cell>
        </row>
        <row r="2789">
          <cell r="D2789" t="str">
            <v>Póliza -112-</v>
          </cell>
        </row>
        <row r="2791">
          <cell r="A2791" t="str">
            <v>de Cuenta</v>
          </cell>
          <cell r="C2791" t="str">
            <v>Cargo</v>
          </cell>
          <cell r="D2791" t="str">
            <v>Crédito</v>
          </cell>
        </row>
        <row r="2792">
          <cell r="A2792" t="str">
            <v>1201-0001</v>
          </cell>
          <cell r="B2792" t="str">
            <v>DERECHOS DE CONTROL VEHICULAR PTE. AÑO</v>
          </cell>
          <cell r="C2792">
            <v>4918524</v>
          </cell>
          <cell r="E2792" t="str">
            <v>Póliza -113-</v>
          </cell>
        </row>
        <row r="2793">
          <cell r="A2793" t="str">
            <v>1201-0002</v>
          </cell>
          <cell r="B2793" t="str">
            <v>DERECHOS DE CONTROL VEHICULAR REZAGOS</v>
          </cell>
          <cell r="C2793">
            <v>324927.38</v>
          </cell>
          <cell r="E2793" t="str">
            <v>Póliza -113-</v>
          </cell>
        </row>
        <row r="2794">
          <cell r="A2794" t="str">
            <v>1201-0003</v>
          </cell>
          <cell r="B2794" t="str">
            <v>DEV. CONTROL VEHICULAR</v>
          </cell>
          <cell r="C2794">
            <v>0</v>
          </cell>
          <cell r="E2794" t="str">
            <v>Póliza -113-</v>
          </cell>
        </row>
        <row r="2795">
          <cell r="A2795" t="str">
            <v>1201-0004</v>
          </cell>
          <cell r="B2795" t="str">
            <v>SUBSIDIO 10% Y 5%</v>
          </cell>
          <cell r="D2795">
            <v>87492</v>
          </cell>
          <cell r="E2795" t="str">
            <v>Póliza -113-</v>
          </cell>
        </row>
        <row r="2796">
          <cell r="A2796" t="str">
            <v>1201-0005</v>
          </cell>
          <cell r="B2796" t="str">
            <v>SUBSIDIO ANTIGÜEDAD 5 AÑOS</v>
          </cell>
          <cell r="D2796">
            <v>749988</v>
          </cell>
          <cell r="E2796" t="str">
            <v>Póliza -113-</v>
          </cell>
        </row>
        <row r="2797">
          <cell r="A2797" t="str">
            <v>1201-0006</v>
          </cell>
          <cell r="B2797" t="str">
            <v>SUBSIDIO ANTIGÜEDAD 10 AÑOS</v>
          </cell>
          <cell r="D2797">
            <v>207680</v>
          </cell>
          <cell r="E2797" t="str">
            <v>Póliza -113-</v>
          </cell>
        </row>
        <row r="2798">
          <cell r="A2798" t="str">
            <v>1201-0007</v>
          </cell>
          <cell r="B2798" t="str">
            <v>SUBSIDIO DERECHOS CONTROL VEHICULAR</v>
          </cell>
          <cell r="C2798">
            <v>0</v>
          </cell>
          <cell r="E2798" t="str">
            <v>Póliza -113-</v>
          </cell>
        </row>
        <row r="2799">
          <cell r="A2799" t="str">
            <v>1201-0008</v>
          </cell>
          <cell r="B2799" t="str">
            <v>SUB MAT.DE CONT.VEH.A PERS.MAYORES 65 AÑOS</v>
          </cell>
          <cell r="D2799">
            <v>1304</v>
          </cell>
          <cell r="E2799" t="str">
            <v>Póliza -113-</v>
          </cell>
        </row>
        <row r="2800">
          <cell r="A2800" t="str">
            <v>1201-0009</v>
          </cell>
          <cell r="B2800" t="str">
            <v>EXP.DE CERTIFICADOS DE CONTROL VEHICULAR</v>
          </cell>
          <cell r="C2800">
            <v>6768</v>
          </cell>
          <cell r="E2800" t="str">
            <v>Póliza -113-</v>
          </cell>
        </row>
        <row r="2801">
          <cell r="A2801" t="str">
            <v>1201-0010</v>
          </cell>
          <cell r="B2801" t="str">
            <v>EXP.DE CERT.DE CTRL.VEH.OTROS ESTADOS</v>
          </cell>
          <cell r="C2801">
            <v>6615</v>
          </cell>
          <cell r="E2801" t="str">
            <v>Póliza -113-</v>
          </cell>
        </row>
        <row r="2802">
          <cell r="A2802" t="str">
            <v>1201-0011</v>
          </cell>
          <cell r="B2802" t="str">
            <v>EXP.DE CERT.DE DOC.DE CTRL.VEHICULAR</v>
          </cell>
          <cell r="C2802">
            <v>141</v>
          </cell>
          <cell r="E2802" t="str">
            <v>Póliza -113-</v>
          </cell>
        </row>
        <row r="2803">
          <cell r="A2803" t="str">
            <v>1201-0012</v>
          </cell>
          <cell r="B2803" t="str">
            <v>PLACAS DE CIRCULACION VEHICULAR</v>
          </cell>
          <cell r="C2803">
            <v>473673</v>
          </cell>
          <cell r="E2803" t="str">
            <v>Póliza -113-</v>
          </cell>
        </row>
        <row r="2804">
          <cell r="A2804" t="str">
            <v>1201-0013</v>
          </cell>
          <cell r="B2804" t="str">
            <v>LICENCIAS DE MANEJAR</v>
          </cell>
          <cell r="C2804">
            <v>332524</v>
          </cell>
          <cell r="E2804" t="str">
            <v>Póliza -113-</v>
          </cell>
        </row>
        <row r="2805">
          <cell r="A2805" t="str">
            <v>1201-0014</v>
          </cell>
          <cell r="B2805" t="str">
            <v>EXP.DE CERT.DE LICENCIAS DE CONDUCIR</v>
          </cell>
          <cell r="C2805">
            <v>141</v>
          </cell>
          <cell r="E2805" t="str">
            <v>Póliza -113-</v>
          </cell>
        </row>
        <row r="2806">
          <cell r="A2806" t="str">
            <v>1201-0015</v>
          </cell>
          <cell r="B2806" t="str">
            <v>DUPLICADOS DE LICENCIAS</v>
          </cell>
          <cell r="C2806">
            <v>4248</v>
          </cell>
          <cell r="E2806" t="str">
            <v>Póliza -113-</v>
          </cell>
        </row>
        <row r="2807">
          <cell r="A2807" t="str">
            <v>1201-0016</v>
          </cell>
          <cell r="B2807" t="str">
            <v>DUPLICADOS DE TARJETAS DE CIRCULACION</v>
          </cell>
          <cell r="C2807">
            <v>2256</v>
          </cell>
          <cell r="E2807" t="str">
            <v>Póliza -113-</v>
          </cell>
        </row>
        <row r="2808">
          <cell r="A2808" t="str">
            <v>1201-0017</v>
          </cell>
          <cell r="B2808" t="str">
            <v>BAJAS DE VEHICULOS DE MOTOR</v>
          </cell>
          <cell r="C2808">
            <v>27213</v>
          </cell>
          <cell r="E2808" t="str">
            <v>Póliza -113-</v>
          </cell>
        </row>
        <row r="2809">
          <cell r="A2809" t="str">
            <v>1201-0018</v>
          </cell>
          <cell r="B2809" t="str">
            <v>SUBSIDIO LAMINAS CONTROL VEHICULAR</v>
          </cell>
          <cell r="C2809">
            <v>0</v>
          </cell>
          <cell r="E2809" t="str">
            <v>Póliza -113-</v>
          </cell>
        </row>
        <row r="2810">
          <cell r="A2810" t="str">
            <v>1201-0019</v>
          </cell>
          <cell r="B2810" t="str">
            <v>SUBSIDIOS LICENCIAS DE MANEJO</v>
          </cell>
          <cell r="C2810">
            <v>0</v>
          </cell>
          <cell r="E2810" t="str">
            <v>Póliza -113-</v>
          </cell>
        </row>
        <row r="2811">
          <cell r="A2811" t="str">
            <v>1201-0020</v>
          </cell>
          <cell r="B2811" t="str">
            <v>MULTAS DE CONTROL VEHICULAR</v>
          </cell>
          <cell r="C2811">
            <v>0</v>
          </cell>
          <cell r="E2811" t="str">
            <v>Póliza -113-</v>
          </cell>
        </row>
        <row r="2812">
          <cell r="A2812" t="str">
            <v>1201-0021</v>
          </cell>
          <cell r="B2812" t="str">
            <v>INTERESES POR CONVENIO CONTROL VEHICULAR</v>
          </cell>
          <cell r="C2812">
            <v>18259.5</v>
          </cell>
          <cell r="E2812" t="str">
            <v>Póliza -113-</v>
          </cell>
        </row>
        <row r="2813">
          <cell r="A2813" t="str">
            <v>1201-0022</v>
          </cell>
          <cell r="B2813" t="str">
            <v>SANCIONES POR CANJE DE PLACAS EXTEMP.</v>
          </cell>
          <cell r="C2813">
            <v>16114</v>
          </cell>
          <cell r="E2813" t="str">
            <v>Póliza -113-</v>
          </cell>
        </row>
        <row r="2814">
          <cell r="A2814" t="str">
            <v>1201-0023</v>
          </cell>
          <cell r="B2814" t="str">
            <v>SAN.DE DER.DE CONTROL VEH.PTE.AÑO</v>
          </cell>
          <cell r="C2814">
            <v>0</v>
          </cell>
          <cell r="E2814" t="str">
            <v>Póliza -113-</v>
          </cell>
        </row>
        <row r="2815">
          <cell r="A2815" t="str">
            <v>1201-0024</v>
          </cell>
          <cell r="B2815" t="str">
            <v>SAN.DE DER.CONTROL VEH. REZAGO</v>
          </cell>
          <cell r="C2815">
            <v>80851.59</v>
          </cell>
          <cell r="E2815" t="str">
            <v>Póliza -113-</v>
          </cell>
        </row>
        <row r="2816">
          <cell r="A2816" t="str">
            <v>1201-0025</v>
          </cell>
          <cell r="B2816" t="str">
            <v>10% INFRACC.DE TRANSITO AREA MET.</v>
          </cell>
          <cell r="C2816">
            <v>52340.959999999999</v>
          </cell>
          <cell r="E2816" t="str">
            <v>Póliza -113-</v>
          </cell>
        </row>
        <row r="2817">
          <cell r="A2817" t="str">
            <v>1201-0026</v>
          </cell>
          <cell r="B2817" t="str">
            <v>IMP.SOBRE TRANS.DE PROP.DE VEH.AUT.USADO</v>
          </cell>
          <cell r="C2817">
            <v>846986.94</v>
          </cell>
          <cell r="E2817" t="str">
            <v>Póliza -113-</v>
          </cell>
        </row>
        <row r="2818">
          <cell r="A2818" t="str">
            <v>1201-0027</v>
          </cell>
          <cell r="B2818" t="str">
            <v>IMP.DE TRANSM.POR REQUERIMIENTO</v>
          </cell>
          <cell r="C2818">
            <v>0</v>
          </cell>
          <cell r="E2818" t="str">
            <v>Póliza -113-</v>
          </cell>
        </row>
        <row r="2819">
          <cell r="A2819" t="str">
            <v>1201-0028</v>
          </cell>
          <cell r="B2819" t="str">
            <v>ACT.E INTS.POR DEV.IMP.S/TRANS.VEH.USADO</v>
          </cell>
          <cell r="C2819">
            <v>0</v>
          </cell>
          <cell r="E2819" t="str">
            <v>Póliza -113-</v>
          </cell>
        </row>
        <row r="2820">
          <cell r="A2820" t="str">
            <v>1201-0029</v>
          </cell>
          <cell r="B2820" t="str">
            <v>DEV.IMP.S/TRANS.PROP.VEH.USADOS</v>
          </cell>
          <cell r="C2820">
            <v>0</v>
          </cell>
          <cell r="E2820" t="str">
            <v>Póliza -113-</v>
          </cell>
        </row>
        <row r="2821">
          <cell r="A2821" t="str">
            <v>1201-0030</v>
          </cell>
          <cell r="B2821" t="str">
            <v>MULTA IMP. P/LA AGENCIA EST.DE TRANSP.</v>
          </cell>
          <cell r="C2821">
            <v>39904</v>
          </cell>
          <cell r="E2821" t="str">
            <v>Póliza -113-</v>
          </cell>
        </row>
        <row r="2822">
          <cell r="A2822" t="str">
            <v>1201-0031</v>
          </cell>
          <cell r="B2822" t="str">
            <v>MULTAS DEL IMP.DE TRANSMISION</v>
          </cell>
          <cell r="C2822">
            <v>0</v>
          </cell>
          <cell r="E2822" t="str">
            <v>Póliza -113-</v>
          </cell>
        </row>
        <row r="2823">
          <cell r="A2823" t="str">
            <v>1201-0032</v>
          </cell>
          <cell r="B2823" t="str">
            <v>RECARGOS DE IMP.DE TRANSMISION</v>
          </cell>
          <cell r="C2823">
            <v>0</v>
          </cell>
          <cell r="E2823" t="str">
            <v>Póliza -113-</v>
          </cell>
        </row>
        <row r="2824">
          <cell r="A2824" t="str">
            <v>1201-0033</v>
          </cell>
          <cell r="B2824" t="str">
            <v>GASTOS DE EJEC.TRANS.VEH.MOTOR</v>
          </cell>
          <cell r="C2824">
            <v>0</v>
          </cell>
          <cell r="E2824" t="str">
            <v>Póliza -113-</v>
          </cell>
        </row>
        <row r="2825">
          <cell r="A2825" t="str">
            <v>1201-0034</v>
          </cell>
          <cell r="B2825" t="str">
            <v>INCENTIVOS POR ISAN</v>
          </cell>
          <cell r="C2825">
            <v>0</v>
          </cell>
          <cell r="E2825" t="str">
            <v>Póliza -113-</v>
          </cell>
        </row>
        <row r="2826">
          <cell r="A2826" t="str">
            <v>1201-0035</v>
          </cell>
          <cell r="B2826" t="str">
            <v>RECARGOS DE I.S.A.N.</v>
          </cell>
          <cell r="C2826">
            <v>136794</v>
          </cell>
          <cell r="E2826" t="str">
            <v>Póliza -113-</v>
          </cell>
        </row>
        <row r="2827">
          <cell r="A2827" t="str">
            <v>1201-0036</v>
          </cell>
          <cell r="B2827" t="str">
            <v>SANCIONES ISAN</v>
          </cell>
          <cell r="C2827">
            <v>0</v>
          </cell>
          <cell r="E2827" t="str">
            <v>Póliza -113-</v>
          </cell>
        </row>
        <row r="2828">
          <cell r="A2828" t="str">
            <v>1201-0037</v>
          </cell>
          <cell r="B2828" t="str">
            <v>I.S.A.N. PAGOS PROVISIONALES</v>
          </cell>
          <cell r="C2828">
            <v>1825271</v>
          </cell>
          <cell r="E2828" t="str">
            <v>Póliza -113-</v>
          </cell>
        </row>
        <row r="2829">
          <cell r="A2829" t="str">
            <v>1201-0038</v>
          </cell>
          <cell r="B2829" t="str">
            <v>ACTUALIZACION DE I.S.A.N.</v>
          </cell>
          <cell r="C2829">
            <v>34592</v>
          </cell>
          <cell r="E2829" t="str">
            <v>Póliza -113-</v>
          </cell>
        </row>
        <row r="2830">
          <cell r="A2830" t="str">
            <v>1201-0039</v>
          </cell>
          <cell r="B2830" t="str">
            <v>DEVOLUCION IMP. SOBRE AUTOMOVILES NUEVOS</v>
          </cell>
          <cell r="C2830">
            <v>0</v>
          </cell>
          <cell r="E2830" t="str">
            <v>Póliza -113-</v>
          </cell>
        </row>
        <row r="2831">
          <cell r="A2831" t="str">
            <v>1201-0040</v>
          </cell>
          <cell r="B2831" t="str">
            <v>ACT.E INT'S.POR DEV.IMP.S/AUTOMOV.NVOS.</v>
          </cell>
          <cell r="C2831">
            <v>0</v>
          </cell>
          <cell r="E2831" t="str">
            <v>Póliza -113-</v>
          </cell>
        </row>
        <row r="2832">
          <cell r="A2832" t="str">
            <v>1201-0041</v>
          </cell>
          <cell r="B2832" t="str">
            <v>IMPUESTO S/TENENCIA O USO DE VEHICULOS</v>
          </cell>
          <cell r="C2832">
            <v>7839467.2400000002</v>
          </cell>
          <cell r="E2832" t="str">
            <v>Póliza -113-</v>
          </cell>
        </row>
        <row r="2833">
          <cell r="A2833" t="str">
            <v>1201-0042</v>
          </cell>
          <cell r="B2833" t="str">
            <v>IMPUESTO S/TENENCIA, MOTOCICLETAS</v>
          </cell>
          <cell r="C2833">
            <v>54132.57</v>
          </cell>
          <cell r="E2833" t="str">
            <v>Póliza -113-</v>
          </cell>
        </row>
        <row r="2834">
          <cell r="A2834" t="str">
            <v>1201-0043</v>
          </cell>
          <cell r="B2834" t="str">
            <v>RECARGOS Y ACT DE IMP S/TENENCIA DE VEH</v>
          </cell>
          <cell r="C2834">
            <v>115137.1</v>
          </cell>
          <cell r="E2834" t="str">
            <v>Póliza -113-</v>
          </cell>
        </row>
        <row r="2835">
          <cell r="A2835" t="str">
            <v>1201-0044</v>
          </cell>
          <cell r="B2835" t="str">
            <v>RECARGOS Y ACT DE IMP S/TEN DE MOTOS</v>
          </cell>
          <cell r="C2835">
            <v>13</v>
          </cell>
          <cell r="E2835" t="str">
            <v>Póliza -113-</v>
          </cell>
        </row>
        <row r="2836">
          <cell r="A2836" t="str">
            <v>1201-0045</v>
          </cell>
          <cell r="B2836" t="str">
            <v>DEVOLUCION IMPUESTOS SOBRE TENENCIA</v>
          </cell>
          <cell r="C2836">
            <v>0</v>
          </cell>
          <cell r="E2836" t="str">
            <v>Póliza -113-</v>
          </cell>
        </row>
        <row r="2837">
          <cell r="A2837" t="str">
            <v>1201-0046</v>
          </cell>
          <cell r="B2837" t="str">
            <v>ACT.E INTS.POR DEV.IMP.S/TENENCIA</v>
          </cell>
          <cell r="C2837">
            <v>0</v>
          </cell>
          <cell r="E2837" t="str">
            <v>Póliza -113-</v>
          </cell>
        </row>
        <row r="2838">
          <cell r="A2838" t="str">
            <v>1201-0047</v>
          </cell>
          <cell r="B2838" t="str">
            <v>ACREDITAMENTO DEL IMP.S/TENENCIA AR.15-D</v>
          </cell>
          <cell r="C2838">
            <v>0</v>
          </cell>
          <cell r="E2838" t="str">
            <v>Póliza -113-</v>
          </cell>
        </row>
        <row r="2839">
          <cell r="A2839" t="str">
            <v>1201-0048</v>
          </cell>
          <cell r="B2839" t="str">
            <v>GASTOS DE EJECUCION ISAN</v>
          </cell>
          <cell r="C2839">
            <v>0</v>
          </cell>
          <cell r="E2839" t="str">
            <v>Póliza -113-</v>
          </cell>
        </row>
        <row r="2840">
          <cell r="A2840" t="str">
            <v>1201-0049</v>
          </cell>
          <cell r="B2840" t="str">
            <v>GASTOS DE EJECUCION IMP. SOBRE TENENCIA</v>
          </cell>
          <cell r="C2840">
            <v>30</v>
          </cell>
          <cell r="E2840" t="str">
            <v>Póliza -113-</v>
          </cell>
        </row>
        <row r="2841">
          <cell r="A2841" t="str">
            <v>1201-0050</v>
          </cell>
          <cell r="B2841" t="str">
            <v>MULTAS IMP S/TENENCIA CTRL.DE OBLIG 100%</v>
          </cell>
          <cell r="C2841">
            <v>1827</v>
          </cell>
          <cell r="E2841" t="str">
            <v>Póliza -113-</v>
          </cell>
        </row>
        <row r="2842">
          <cell r="A2842" t="str">
            <v>1201-0051</v>
          </cell>
          <cell r="B2842" t="str">
            <v>HONORARIOS EJEC.POR CONTROL VEHICULAR</v>
          </cell>
          <cell r="C2842">
            <v>120</v>
          </cell>
          <cell r="E2842" t="str">
            <v>Póliza -113-</v>
          </cell>
        </row>
        <row r="2843">
          <cell r="A2843" t="str">
            <v>1201-0052</v>
          </cell>
          <cell r="B2843" t="str">
            <v>HONORARIOS EJEC. ISAN</v>
          </cell>
          <cell r="C2843">
            <v>0</v>
          </cell>
          <cell r="E2843" t="str">
            <v>Póliza -113-</v>
          </cell>
        </row>
        <row r="2844">
          <cell r="A2844" t="str">
            <v>1201-0053</v>
          </cell>
          <cell r="B2844" t="str">
            <v>90% INFRACC. TRANSITO AREA METROPOLITANA</v>
          </cell>
          <cell r="C2844">
            <v>471101.62</v>
          </cell>
          <cell r="E2844" t="str">
            <v>Póliza -113-</v>
          </cell>
        </row>
        <row r="2845">
          <cell r="A2845" t="str">
            <v>4101-0001</v>
          </cell>
          <cell r="B2845" t="str">
            <v>DERECHOS DE CONTROL VEHICULAR PTE. AÑO</v>
          </cell>
          <cell r="D2845">
            <v>4918524</v>
          </cell>
          <cell r="E2845" t="str">
            <v>Póliza -113-</v>
          </cell>
        </row>
        <row r="2846">
          <cell r="A2846" t="str">
            <v>4101-0002</v>
          </cell>
          <cell r="B2846" t="str">
            <v>DERECHOS DE CONTROL VEHICULAR REZAGOS</v>
          </cell>
          <cell r="D2846">
            <v>324927.38</v>
          </cell>
          <cell r="E2846" t="str">
            <v>Póliza -113-</v>
          </cell>
        </row>
        <row r="2847">
          <cell r="A2847" t="str">
            <v>4101-0003</v>
          </cell>
          <cell r="B2847" t="str">
            <v>DEV. CONTROL VEHICULAR</v>
          </cell>
          <cell r="D2847">
            <v>0</v>
          </cell>
          <cell r="E2847" t="str">
            <v>Póliza -113-</v>
          </cell>
        </row>
        <row r="2848">
          <cell r="A2848" t="str">
            <v>4101-0004</v>
          </cell>
          <cell r="B2848" t="str">
            <v>SUBSIDIO 10% Y 5%</v>
          </cell>
          <cell r="C2848">
            <v>87492</v>
          </cell>
          <cell r="E2848" t="str">
            <v>Póliza -113-</v>
          </cell>
        </row>
        <row r="2849">
          <cell r="A2849" t="str">
            <v>4101-0005</v>
          </cell>
          <cell r="B2849" t="str">
            <v>SUBSIDIO ANTIGÜEDAD 5 AÑOS</v>
          </cell>
          <cell r="C2849">
            <v>749988</v>
          </cell>
          <cell r="E2849" t="str">
            <v>Póliza -113-</v>
          </cell>
        </row>
        <row r="2850">
          <cell r="A2850" t="str">
            <v>4101-0006</v>
          </cell>
          <cell r="B2850" t="str">
            <v>SUBSIDIO ANTIGÜEDAD 10 AÑOS</v>
          </cell>
          <cell r="C2850">
            <v>207680</v>
          </cell>
          <cell r="E2850" t="str">
            <v>Póliza -113-</v>
          </cell>
        </row>
        <row r="2851">
          <cell r="A2851" t="str">
            <v>4101-0007</v>
          </cell>
          <cell r="B2851" t="str">
            <v>SUBSIDIO DERECHOS CONTROL VEHICULAR</v>
          </cell>
          <cell r="D2851">
            <v>0</v>
          </cell>
          <cell r="E2851" t="str">
            <v>Póliza -113-</v>
          </cell>
        </row>
        <row r="2852">
          <cell r="A2852" t="str">
            <v>4101-0008</v>
          </cell>
          <cell r="B2852" t="str">
            <v>SUB MAT.DE CONT.VEH.A PERS.MAYORES 65 AÑOS</v>
          </cell>
          <cell r="C2852">
            <v>1304</v>
          </cell>
          <cell r="E2852" t="str">
            <v>Póliza -113-</v>
          </cell>
        </row>
        <row r="2853">
          <cell r="A2853" t="str">
            <v>4101-0009</v>
          </cell>
          <cell r="B2853" t="str">
            <v>EXP.DE CERTIFICADOS DE CONTROL VEHICULAR</v>
          </cell>
          <cell r="D2853">
            <v>6768</v>
          </cell>
          <cell r="E2853" t="str">
            <v>Póliza -113-</v>
          </cell>
        </row>
        <row r="2854">
          <cell r="A2854" t="str">
            <v>4101-0010</v>
          </cell>
          <cell r="B2854" t="str">
            <v>EXP.DE CERT.DE CTRL.VEH.OTROS ESTADOS</v>
          </cell>
          <cell r="D2854">
            <v>6615</v>
          </cell>
          <cell r="E2854" t="str">
            <v>Póliza -113-</v>
          </cell>
        </row>
        <row r="2855">
          <cell r="A2855" t="str">
            <v>4101-0011</v>
          </cell>
          <cell r="B2855" t="str">
            <v>EXP.DE CERT.DE DOC.DE CTRL.VEHICULAR</v>
          </cell>
          <cell r="D2855">
            <v>141</v>
          </cell>
          <cell r="E2855" t="str">
            <v>Póliza -113-</v>
          </cell>
        </row>
        <row r="2856">
          <cell r="A2856" t="str">
            <v>4101-0012</v>
          </cell>
          <cell r="B2856" t="str">
            <v>PLACAS DE CIRCULACION VEHICULAR</v>
          </cell>
          <cell r="D2856">
            <v>473673</v>
          </cell>
          <cell r="E2856" t="str">
            <v>Póliza -113-</v>
          </cell>
        </row>
        <row r="2857">
          <cell r="A2857" t="str">
            <v>4101-0013</v>
          </cell>
          <cell r="B2857" t="str">
            <v>LICENCIAS DE MANEJAR</v>
          </cell>
          <cell r="D2857">
            <v>332524</v>
          </cell>
          <cell r="E2857" t="str">
            <v>Póliza -113-</v>
          </cell>
        </row>
        <row r="2858">
          <cell r="A2858" t="str">
            <v>4101-0014</v>
          </cell>
          <cell r="B2858" t="str">
            <v>EXP.DE CERT.DE LICENCIAS DE CONDUCIR</v>
          </cell>
          <cell r="D2858">
            <v>141</v>
          </cell>
          <cell r="E2858" t="str">
            <v>Póliza -113-</v>
          </cell>
        </row>
        <row r="2859">
          <cell r="A2859" t="str">
            <v>4101-0015</v>
          </cell>
          <cell r="B2859" t="str">
            <v>DUPLICADOS DE LICENCIAS</v>
          </cell>
          <cell r="D2859">
            <v>4248</v>
          </cell>
          <cell r="E2859" t="str">
            <v>Póliza -113-</v>
          </cell>
        </row>
        <row r="2860">
          <cell r="A2860" t="str">
            <v>4101-0016</v>
          </cell>
          <cell r="B2860" t="str">
            <v>DUPLICADOS DE TARJETAS DE CIRCULACION</v>
          </cell>
          <cell r="D2860">
            <v>2256</v>
          </cell>
          <cell r="E2860" t="str">
            <v>Póliza -113-</v>
          </cell>
        </row>
        <row r="2861">
          <cell r="A2861" t="str">
            <v>4101-0017</v>
          </cell>
          <cell r="B2861" t="str">
            <v>BAJAS DE VEHICULOS DE MOTOR</v>
          </cell>
          <cell r="D2861">
            <v>27213</v>
          </cell>
          <cell r="E2861" t="str">
            <v>Póliza -113-</v>
          </cell>
        </row>
        <row r="2862">
          <cell r="A2862" t="str">
            <v>4101-0018</v>
          </cell>
          <cell r="B2862" t="str">
            <v>SUBSIDIO LAMINAS CONTROL VEHICULAR</v>
          </cell>
          <cell r="D2862">
            <v>0</v>
          </cell>
          <cell r="E2862" t="str">
            <v>Póliza -113-</v>
          </cell>
        </row>
        <row r="2863">
          <cell r="A2863" t="str">
            <v>4101-0019</v>
          </cell>
          <cell r="B2863" t="str">
            <v>SUBSIDIOS LICENCIAS DE MANEJO</v>
          </cell>
          <cell r="D2863">
            <v>0</v>
          </cell>
          <cell r="E2863" t="str">
            <v>Póliza -113-</v>
          </cell>
        </row>
        <row r="2864">
          <cell r="A2864" t="str">
            <v>4101-0020</v>
          </cell>
          <cell r="B2864" t="str">
            <v>MULTAS DE CONTROL VEHICULAR</v>
          </cell>
          <cell r="D2864">
            <v>0</v>
          </cell>
          <cell r="E2864" t="str">
            <v>Póliza -113-</v>
          </cell>
        </row>
        <row r="2865">
          <cell r="A2865" t="str">
            <v>4101-0021</v>
          </cell>
          <cell r="B2865" t="str">
            <v>INTERESES POR CONVENIO CONTROL VEHICULAR</v>
          </cell>
          <cell r="D2865">
            <v>18259.5</v>
          </cell>
          <cell r="E2865" t="str">
            <v>Póliza -113-</v>
          </cell>
        </row>
        <row r="2866">
          <cell r="A2866" t="str">
            <v>4101-0022</v>
          </cell>
          <cell r="B2866" t="str">
            <v>SANCIONES POR CANJE DE PLACAS EXTEMP.</v>
          </cell>
          <cell r="D2866">
            <v>16114</v>
          </cell>
          <cell r="E2866" t="str">
            <v>Póliza -113-</v>
          </cell>
        </row>
        <row r="2867">
          <cell r="A2867" t="str">
            <v>4101-0023</v>
          </cell>
          <cell r="B2867" t="str">
            <v>SAN.DE DER.DE CONTROL VEH.PTE.AÑO</v>
          </cell>
          <cell r="D2867">
            <v>0</v>
          </cell>
          <cell r="E2867" t="str">
            <v>Póliza -113-</v>
          </cell>
        </row>
        <row r="2868">
          <cell r="A2868" t="str">
            <v>4101-0024</v>
          </cell>
          <cell r="B2868" t="str">
            <v>SAN.DE DER.CONTROL VEH. REZAGO</v>
          </cell>
          <cell r="D2868">
            <v>80851.59</v>
          </cell>
          <cell r="E2868" t="str">
            <v>Póliza -113-</v>
          </cell>
        </row>
        <row r="2869">
          <cell r="A2869" t="str">
            <v>4101-0025</v>
          </cell>
          <cell r="B2869" t="str">
            <v>10% INFRACC.DE TRANSITO AREA MET.</v>
          </cell>
          <cell r="D2869">
            <v>52340.959999999999</v>
          </cell>
          <cell r="E2869" t="str">
            <v>Póliza -113-</v>
          </cell>
        </row>
        <row r="2870">
          <cell r="A2870" t="str">
            <v>2102-1001</v>
          </cell>
          <cell r="B2870" t="str">
            <v>IMP.SOBRE TRANS.DE PROP.DE VEH.AUT.USADO</v>
          </cell>
          <cell r="D2870">
            <v>846986.94</v>
          </cell>
          <cell r="E2870" t="str">
            <v>Póliza -113-</v>
          </cell>
        </row>
        <row r="2871">
          <cell r="A2871" t="str">
            <v>2102-1002</v>
          </cell>
          <cell r="B2871" t="str">
            <v>IMP.DE TRANSM.POR REQUERIMIENTO</v>
          </cell>
          <cell r="D2871">
            <v>0</v>
          </cell>
          <cell r="E2871" t="str">
            <v>Póliza -113-</v>
          </cell>
        </row>
        <row r="2872">
          <cell r="A2872" t="str">
            <v>2102-1003</v>
          </cell>
          <cell r="B2872" t="str">
            <v>ACT.E INTS.POR DEV.IMP.S/TRANS.VEH.USADO</v>
          </cell>
          <cell r="D2872">
            <v>0</v>
          </cell>
          <cell r="E2872" t="str">
            <v>Póliza -113-</v>
          </cell>
        </row>
        <row r="2873">
          <cell r="A2873" t="str">
            <v>2102-1004</v>
          </cell>
          <cell r="B2873" t="str">
            <v>DEV.IMP.S/TRANS.PROP.VEH.USADOS</v>
          </cell>
          <cell r="D2873">
            <v>0</v>
          </cell>
          <cell r="E2873" t="str">
            <v>Póliza -113-</v>
          </cell>
        </row>
        <row r="2874">
          <cell r="A2874" t="str">
            <v>2102-1005</v>
          </cell>
          <cell r="B2874" t="str">
            <v>MULTA IMP. P/LA AGENCIA EST.DE TRANSP.</v>
          </cell>
          <cell r="D2874">
            <v>39904</v>
          </cell>
          <cell r="E2874" t="str">
            <v>Póliza -113-</v>
          </cell>
        </row>
        <row r="2875">
          <cell r="A2875" t="str">
            <v>2102-1006</v>
          </cell>
          <cell r="B2875" t="str">
            <v>MULTAS DEL IMP.DE TRANSMISION</v>
          </cell>
          <cell r="D2875">
            <v>0</v>
          </cell>
          <cell r="E2875" t="str">
            <v>Póliza -113-</v>
          </cell>
        </row>
        <row r="2876">
          <cell r="A2876" t="str">
            <v>2102-1007</v>
          </cell>
          <cell r="B2876" t="str">
            <v>RECARGOS DE IMP.DE TRANSMISION</v>
          </cell>
          <cell r="D2876">
            <v>0</v>
          </cell>
          <cell r="E2876" t="str">
            <v>Póliza -113-</v>
          </cell>
        </row>
        <row r="2877">
          <cell r="A2877" t="str">
            <v>2102-1008</v>
          </cell>
          <cell r="B2877" t="str">
            <v>GASTOS DE EJEC.TRANS.VEH.MOTOR</v>
          </cell>
          <cell r="D2877">
            <v>0</v>
          </cell>
          <cell r="E2877" t="str">
            <v>Póliza -113-</v>
          </cell>
        </row>
        <row r="2878">
          <cell r="A2878" t="str">
            <v>2102-1009</v>
          </cell>
          <cell r="B2878" t="str">
            <v>INCENTIVOS POR ISAN</v>
          </cell>
          <cell r="D2878">
            <v>0</v>
          </cell>
          <cell r="E2878" t="str">
            <v>Póliza -113-</v>
          </cell>
        </row>
        <row r="2879">
          <cell r="A2879" t="str">
            <v>2102-1010</v>
          </cell>
          <cell r="B2879" t="str">
            <v>RECARGOS DE I.S.A.N.</v>
          </cell>
          <cell r="D2879">
            <v>136794</v>
          </cell>
          <cell r="E2879" t="str">
            <v>Póliza -113-</v>
          </cell>
        </row>
        <row r="2880">
          <cell r="A2880" t="str">
            <v>2102-1011</v>
          </cell>
          <cell r="B2880" t="str">
            <v>SANCIONES ISAN</v>
          </cell>
          <cell r="D2880">
            <v>0</v>
          </cell>
          <cell r="E2880" t="str">
            <v>Póliza -113-</v>
          </cell>
        </row>
        <row r="2881">
          <cell r="A2881" t="str">
            <v>2102-1012</v>
          </cell>
          <cell r="B2881" t="str">
            <v>I.S.A.N. PAGOS PROVISIONALES</v>
          </cell>
          <cell r="D2881">
            <v>1825271</v>
          </cell>
          <cell r="E2881" t="str">
            <v>Póliza -113-</v>
          </cell>
        </row>
        <row r="2882">
          <cell r="A2882" t="str">
            <v>2102-1013</v>
          </cell>
          <cell r="B2882" t="str">
            <v>ACTUALIZACION DE I.S.A.N.</v>
          </cell>
          <cell r="D2882">
            <v>34592</v>
          </cell>
          <cell r="E2882" t="str">
            <v>Póliza -113-</v>
          </cell>
        </row>
        <row r="2883">
          <cell r="A2883" t="str">
            <v>2102-1014</v>
          </cell>
          <cell r="B2883" t="str">
            <v>DEVOLUCION IMP. SOBRE AUTOMOVILES NUEVOS</v>
          </cell>
          <cell r="D2883">
            <v>0</v>
          </cell>
          <cell r="E2883" t="str">
            <v>Póliza -113-</v>
          </cell>
        </row>
        <row r="2884">
          <cell r="A2884" t="str">
            <v>2102-1015</v>
          </cell>
          <cell r="B2884" t="str">
            <v>ACT.E INT'S.POR DEV.IMP.S/AUTOMOV.NVOS.</v>
          </cell>
          <cell r="D2884">
            <v>0</v>
          </cell>
          <cell r="E2884" t="str">
            <v>Póliza -113-</v>
          </cell>
        </row>
        <row r="2885">
          <cell r="A2885" t="str">
            <v>2102-1016</v>
          </cell>
          <cell r="B2885" t="str">
            <v>IMPUESTO S/TENENCIA O USO DE VEHICULOS</v>
          </cell>
          <cell r="D2885">
            <v>7839467.2400000002</v>
          </cell>
          <cell r="E2885" t="str">
            <v>Póliza -113-</v>
          </cell>
        </row>
        <row r="2886">
          <cell r="A2886" t="str">
            <v>2102-1017</v>
          </cell>
          <cell r="B2886" t="str">
            <v>IMPUESTO S/TENENCIA, MOTOCICLETAS</v>
          </cell>
          <cell r="D2886">
            <v>54132.57</v>
          </cell>
          <cell r="E2886" t="str">
            <v>Póliza -113-</v>
          </cell>
        </row>
        <row r="2887">
          <cell r="A2887" t="str">
            <v>2102-1018</v>
          </cell>
          <cell r="B2887" t="str">
            <v>RECARGOS Y ACT DE IMP S/TENENCIA DE VEH</v>
          </cell>
          <cell r="D2887">
            <v>115137.1</v>
          </cell>
          <cell r="E2887" t="str">
            <v>Póliza -113-</v>
          </cell>
        </row>
        <row r="2888">
          <cell r="A2888" t="str">
            <v>2102-1019</v>
          </cell>
          <cell r="B2888" t="str">
            <v>RECARGOS Y ACT DE IMP S/TEN DE MOTOS</v>
          </cell>
          <cell r="D2888">
            <v>13</v>
          </cell>
          <cell r="E2888" t="str">
            <v>Póliza -113-</v>
          </cell>
        </row>
        <row r="2889">
          <cell r="A2889" t="str">
            <v>2102-1020</v>
          </cell>
          <cell r="B2889" t="str">
            <v>DEVOLUCION IMPUESTOS SOBRE TENENCIA</v>
          </cell>
          <cell r="D2889">
            <v>0</v>
          </cell>
          <cell r="E2889" t="str">
            <v>Póliza -113-</v>
          </cell>
        </row>
        <row r="2890">
          <cell r="A2890" t="str">
            <v>2102-1021</v>
          </cell>
          <cell r="B2890" t="str">
            <v>ACT.E INTS.POR DEV.IMP.S/TENENCIA</v>
          </cell>
          <cell r="D2890">
            <v>0</v>
          </cell>
          <cell r="E2890" t="str">
            <v>Póliza -113-</v>
          </cell>
        </row>
        <row r="2891">
          <cell r="A2891" t="str">
            <v>2102-1022</v>
          </cell>
          <cell r="B2891" t="str">
            <v>ACREDITAMENTO DEL IMP.S/TENENCIA AR.15-D</v>
          </cell>
          <cell r="D2891">
            <v>0</v>
          </cell>
          <cell r="E2891" t="str">
            <v>Póliza -113-</v>
          </cell>
        </row>
        <row r="2892">
          <cell r="A2892" t="str">
            <v>2102-1023</v>
          </cell>
          <cell r="B2892" t="str">
            <v>GASTOS DE EJECUCION ISAN</v>
          </cell>
          <cell r="D2892">
            <v>0</v>
          </cell>
          <cell r="E2892" t="str">
            <v>Póliza -113-</v>
          </cell>
        </row>
        <row r="2893">
          <cell r="A2893" t="str">
            <v>2102-1024</v>
          </cell>
          <cell r="B2893" t="str">
            <v>GASTOS DE EJECUCION IMP. SOBRE TENENCIA</v>
          </cell>
          <cell r="D2893">
            <v>30</v>
          </cell>
          <cell r="E2893" t="str">
            <v>Póliza -113-</v>
          </cell>
        </row>
        <row r="2894">
          <cell r="A2894" t="str">
            <v>2102-1025</v>
          </cell>
          <cell r="B2894" t="str">
            <v>MULTAS IMP S/TENENCIA CTRL.DE OBLIG 100%</v>
          </cell>
          <cell r="D2894">
            <v>1827</v>
          </cell>
          <cell r="E2894" t="str">
            <v>Póliza -113-</v>
          </cell>
        </row>
        <row r="2895">
          <cell r="A2895" t="str">
            <v>2102-1026</v>
          </cell>
          <cell r="B2895" t="str">
            <v>HONORARIOS EJEC.POR CONTROL VEHICULAR</v>
          </cell>
          <cell r="D2895">
            <v>120</v>
          </cell>
          <cell r="E2895" t="str">
            <v>Póliza -113-</v>
          </cell>
        </row>
        <row r="2896">
          <cell r="A2896" t="str">
            <v>2102-1027</v>
          </cell>
          <cell r="B2896" t="str">
            <v>HONORARIOS EJEC. ISAN</v>
          </cell>
          <cell r="D2896">
            <v>0</v>
          </cell>
          <cell r="E2896" t="str">
            <v>Póliza -113-</v>
          </cell>
        </row>
        <row r="2897">
          <cell r="A2897" t="str">
            <v>2102-1028</v>
          </cell>
          <cell r="B2897" t="str">
            <v>90% INFRACC. TRANSITO AREA METROPOLITANA</v>
          </cell>
          <cell r="D2897">
            <v>471101.62</v>
          </cell>
          <cell r="E2897" t="str">
            <v>Póliza -113-</v>
          </cell>
        </row>
        <row r="2899">
          <cell r="C2899">
            <v>18676436.900000002</v>
          </cell>
          <cell r="D2899">
            <v>18676436.900000002</v>
          </cell>
        </row>
        <row r="2901">
          <cell r="A2901" t="str">
            <v>REGISTRO DE LOS INGRESOS DEL DIA</v>
          </cell>
        </row>
        <row r="2902">
          <cell r="D2902" t="str">
            <v>Póliza -113-</v>
          </cell>
        </row>
        <row r="2905">
          <cell r="B2905" t="str">
            <v>Gobierno del Estado de Nuevo León</v>
          </cell>
        </row>
        <row r="2906">
          <cell r="B2906" t="str">
            <v>Secretaría de Finanzas y Tesorería General del Estado</v>
          </cell>
        </row>
        <row r="2907">
          <cell r="B2907" t="str">
            <v>Subsecretaría de Egresos</v>
          </cell>
        </row>
        <row r="2908">
          <cell r="B2908" t="str">
            <v>Dirección de Contabilidad y Cuenta Pública</v>
          </cell>
        </row>
        <row r="2909">
          <cell r="B2909" t="str">
            <v>Instituto de Control Vehicular</v>
          </cell>
        </row>
        <row r="2910">
          <cell r="B2910" t="str">
            <v>Recaudaciòn Diaria 23 Febrero 2006</v>
          </cell>
        </row>
        <row r="2911">
          <cell r="A2911" t="str">
            <v xml:space="preserve">Numero </v>
          </cell>
          <cell r="B2911" t="str">
            <v>Concepto</v>
          </cell>
          <cell r="C2911" t="str">
            <v>Recaudación Daria</v>
          </cell>
        </row>
        <row r="2912">
          <cell r="A2912" t="str">
            <v>de Cuenta</v>
          </cell>
          <cell r="C2912" t="str">
            <v>Cargo</v>
          </cell>
          <cell r="D2912" t="str">
            <v>Crédito</v>
          </cell>
        </row>
        <row r="2914">
          <cell r="A2914" t="str">
            <v>2102-1001</v>
          </cell>
          <cell r="B2914" t="str">
            <v>IMP.SOBRE TRANS.DE PROP.DE VEH.AUT.USADO</v>
          </cell>
          <cell r="C2914">
            <v>846986.94</v>
          </cell>
          <cell r="E2914" t="str">
            <v>Póliza -114-</v>
          </cell>
        </row>
        <row r="2915">
          <cell r="A2915" t="str">
            <v>2102-1002</v>
          </cell>
          <cell r="B2915" t="str">
            <v>IMP.DE TRANSM.POR REQUERIMIENTO</v>
          </cell>
          <cell r="C2915">
            <v>0</v>
          </cell>
          <cell r="E2915" t="str">
            <v>Póliza -114-</v>
          </cell>
        </row>
        <row r="2916">
          <cell r="A2916" t="str">
            <v>2102-1003</v>
          </cell>
          <cell r="B2916" t="str">
            <v>ACT.E INTS.POR DEV.IMP.S/TRANS.VEH.USADO</v>
          </cell>
          <cell r="C2916">
            <v>0</v>
          </cell>
          <cell r="E2916" t="str">
            <v>Póliza -114-</v>
          </cell>
        </row>
        <row r="2917">
          <cell r="A2917" t="str">
            <v>2102-1004</v>
          </cell>
          <cell r="B2917" t="str">
            <v>DEV.IMP.S/TRANS.PROP.VEH.USADOS</v>
          </cell>
          <cell r="C2917">
            <v>0</v>
          </cell>
          <cell r="E2917" t="str">
            <v>Póliza -114-</v>
          </cell>
        </row>
        <row r="2918">
          <cell r="A2918" t="str">
            <v>2102-1005</v>
          </cell>
          <cell r="B2918" t="str">
            <v>MULTA IMP. P/LA AGENCIA EST.DE TRANSP.</v>
          </cell>
          <cell r="C2918">
            <v>39904</v>
          </cell>
          <cell r="E2918" t="str">
            <v>Póliza -114-</v>
          </cell>
        </row>
        <row r="2919">
          <cell r="A2919" t="str">
            <v>2102-1006</v>
          </cell>
          <cell r="B2919" t="str">
            <v>MULTAS DEL IMP.DE TRANSMISION</v>
          </cell>
          <cell r="C2919">
            <v>0</v>
          </cell>
          <cell r="E2919" t="str">
            <v>Póliza -114-</v>
          </cell>
        </row>
        <row r="2920">
          <cell r="A2920" t="str">
            <v>2102-1007</v>
          </cell>
          <cell r="B2920" t="str">
            <v>RECARGOS DE IMP.DE TRANSMISION</v>
          </cell>
          <cell r="C2920">
            <v>0</v>
          </cell>
          <cell r="E2920" t="str">
            <v>Póliza -114-</v>
          </cell>
        </row>
        <row r="2921">
          <cell r="A2921" t="str">
            <v>2102-1008</v>
          </cell>
          <cell r="B2921" t="str">
            <v>GASTOS DE EJEC.TRANS.VEH.MOTOR</v>
          </cell>
          <cell r="C2921">
            <v>0</v>
          </cell>
          <cell r="E2921" t="str">
            <v>Póliza -114-</v>
          </cell>
        </row>
        <row r="2922">
          <cell r="A2922" t="str">
            <v>2102-1009</v>
          </cell>
          <cell r="B2922" t="str">
            <v>INCENTIVOS POR ISAN</v>
          </cell>
          <cell r="C2922">
            <v>0</v>
          </cell>
          <cell r="E2922" t="str">
            <v>Póliza -114-</v>
          </cell>
        </row>
        <row r="2923">
          <cell r="A2923" t="str">
            <v>2102-1010</v>
          </cell>
          <cell r="B2923" t="str">
            <v>RECARGOS DE I.S.A.N.</v>
          </cell>
          <cell r="C2923">
            <v>136794</v>
          </cell>
          <cell r="E2923" t="str">
            <v>Póliza -114-</v>
          </cell>
        </row>
        <row r="2924">
          <cell r="A2924" t="str">
            <v>2102-1011</v>
          </cell>
          <cell r="B2924" t="str">
            <v>SANCIONES ISAN</v>
          </cell>
          <cell r="C2924">
            <v>0</v>
          </cell>
          <cell r="E2924" t="str">
            <v>Póliza -114-</v>
          </cell>
        </row>
        <row r="2925">
          <cell r="A2925" t="str">
            <v>2102-1012</v>
          </cell>
          <cell r="B2925" t="str">
            <v>I.S.A.N. PAGOS PROVISIONALES</v>
          </cell>
          <cell r="C2925">
            <v>1825271</v>
          </cell>
          <cell r="E2925" t="str">
            <v>Póliza -114-</v>
          </cell>
        </row>
        <row r="2926">
          <cell r="A2926" t="str">
            <v>2102-1013</v>
          </cell>
          <cell r="B2926" t="str">
            <v>ACTUALIZACION DE I.S.A.N.</v>
          </cell>
          <cell r="C2926">
            <v>34592</v>
          </cell>
          <cell r="E2926" t="str">
            <v>Póliza -114-</v>
          </cell>
        </row>
        <row r="2927">
          <cell r="A2927" t="str">
            <v>2102-1014</v>
          </cell>
          <cell r="B2927" t="str">
            <v>DEVOLUCION IMP. SOBRE AUTOMOVILES NUEVOS</v>
          </cell>
          <cell r="C2927">
            <v>0</v>
          </cell>
          <cell r="E2927" t="str">
            <v>Póliza -114-</v>
          </cell>
        </row>
        <row r="2928">
          <cell r="A2928" t="str">
            <v>2102-1015</v>
          </cell>
          <cell r="B2928" t="str">
            <v>ACT.E INT'S.POR DEV.IMP.S/AUTOMOV.NVOS.</v>
          </cell>
          <cell r="C2928">
            <v>0</v>
          </cell>
          <cell r="E2928" t="str">
            <v>Póliza -114-</v>
          </cell>
        </row>
        <row r="2929">
          <cell r="A2929" t="str">
            <v>2102-1016</v>
          </cell>
          <cell r="B2929" t="str">
            <v>IMPUESTO S/TENENCIA O USO DE VEHICULOS</v>
          </cell>
          <cell r="C2929">
            <v>7839467.2400000002</v>
          </cell>
          <cell r="E2929" t="str">
            <v>Póliza -114-</v>
          </cell>
        </row>
        <row r="2930">
          <cell r="A2930" t="str">
            <v>2102-1017</v>
          </cell>
          <cell r="B2930" t="str">
            <v>IMPUESTO S/TENENCIA, MOTOCICLETAS</v>
          </cell>
          <cell r="C2930">
            <v>54132.57</v>
          </cell>
          <cell r="E2930" t="str">
            <v>Póliza -114-</v>
          </cell>
        </row>
        <row r="2931">
          <cell r="A2931" t="str">
            <v>2102-1018</v>
          </cell>
          <cell r="B2931" t="str">
            <v>RECARGOS Y ACT DE IMP S/TENENCIA DE VEH</v>
          </cell>
          <cell r="C2931">
            <v>115137.1</v>
          </cell>
          <cell r="E2931" t="str">
            <v>Póliza -114-</v>
          </cell>
        </row>
        <row r="2932">
          <cell r="A2932" t="str">
            <v>2102-1019</v>
          </cell>
          <cell r="B2932" t="str">
            <v>RECARGOS Y ACT DE IMP S/TEN DE MOTOS</v>
          </cell>
          <cell r="C2932">
            <v>13</v>
          </cell>
          <cell r="E2932" t="str">
            <v>Póliza -114-</v>
          </cell>
        </row>
        <row r="2933">
          <cell r="A2933" t="str">
            <v>2102-1020</v>
          </cell>
          <cell r="B2933" t="str">
            <v>DEVOLUCION IMPUESTOS SOBRE TENENCIA</v>
          </cell>
          <cell r="C2933">
            <v>0</v>
          </cell>
          <cell r="E2933" t="str">
            <v>Póliza -114-</v>
          </cell>
        </row>
        <row r="2934">
          <cell r="A2934" t="str">
            <v>2102-1021</v>
          </cell>
          <cell r="B2934" t="str">
            <v>ACT.E INTS.POR DEV.IMP.S/TENENCIA</v>
          </cell>
          <cell r="C2934">
            <v>0</v>
          </cell>
          <cell r="E2934" t="str">
            <v>Póliza -114-</v>
          </cell>
        </row>
        <row r="2935">
          <cell r="A2935" t="str">
            <v>2102-1022</v>
          </cell>
          <cell r="B2935" t="str">
            <v>ACREDITAMENTO DEL IMP.S/TENENCIA AR.15-D</v>
          </cell>
          <cell r="C2935">
            <v>0</v>
          </cell>
          <cell r="E2935" t="str">
            <v>Póliza -114-</v>
          </cell>
        </row>
        <row r="2936">
          <cell r="A2936" t="str">
            <v>2102-1023</v>
          </cell>
          <cell r="B2936" t="str">
            <v>GASTOS DE EJECUCION ISAN</v>
          </cell>
          <cell r="C2936">
            <v>0</v>
          </cell>
          <cell r="E2936" t="str">
            <v>Póliza -114-</v>
          </cell>
        </row>
        <row r="2937">
          <cell r="A2937" t="str">
            <v>2102-1024</v>
          </cell>
          <cell r="B2937" t="str">
            <v>GASTOS DE EJECUCION IMP. SOBRE TENENCIA</v>
          </cell>
          <cell r="C2937">
            <v>30</v>
          </cell>
          <cell r="E2937" t="str">
            <v>Póliza -114-</v>
          </cell>
        </row>
        <row r="2938">
          <cell r="A2938" t="str">
            <v>2102-1025</v>
          </cell>
          <cell r="B2938" t="str">
            <v>MULTAS IMP S/TENENCIA CTRL.DE OBLIG 100%</v>
          </cell>
          <cell r="C2938">
            <v>1827</v>
          </cell>
          <cell r="E2938" t="str">
            <v>Póliza -114-</v>
          </cell>
        </row>
        <row r="2939">
          <cell r="A2939" t="str">
            <v>2102-1026</v>
          </cell>
          <cell r="B2939" t="str">
            <v>HONORARIOS EJEC.POR CONTROL VEHICULAR</v>
          </cell>
          <cell r="C2939">
            <v>120</v>
          </cell>
          <cell r="E2939" t="str">
            <v>Póliza -114-</v>
          </cell>
        </row>
        <row r="2940">
          <cell r="A2940" t="str">
            <v>2102-1027</v>
          </cell>
          <cell r="B2940" t="str">
            <v>HONORARIOS EJEC. ISAN</v>
          </cell>
          <cell r="C2940">
            <v>0</v>
          </cell>
          <cell r="E2940" t="str">
            <v>Póliza -114-</v>
          </cell>
        </row>
        <row r="2941">
          <cell r="A2941" t="str">
            <v>2102-1028</v>
          </cell>
          <cell r="B2941" t="str">
            <v>90% INFRACC. TRANSITO AREA METROPOLITANA</v>
          </cell>
          <cell r="C2941">
            <v>471101.62</v>
          </cell>
          <cell r="E2941" t="str">
            <v>Póliza -114-</v>
          </cell>
        </row>
        <row r="2942">
          <cell r="A2942" t="str">
            <v>1201-0026</v>
          </cell>
          <cell r="B2942" t="str">
            <v>IMP.SOBRE TRANS.DE PROP.DE VEH.AUT.USADO</v>
          </cell>
          <cell r="D2942">
            <v>846986.94</v>
          </cell>
          <cell r="E2942" t="str">
            <v>Póliza -114-</v>
          </cell>
        </row>
        <row r="2943">
          <cell r="A2943" t="str">
            <v>1201-0027</v>
          </cell>
          <cell r="B2943" t="str">
            <v>IMP.DE TRANSM.POR REQUERIMIENTO</v>
          </cell>
          <cell r="D2943">
            <v>0</v>
          </cell>
          <cell r="E2943" t="str">
            <v>Póliza -114-</v>
          </cell>
        </row>
        <row r="2944">
          <cell r="A2944" t="str">
            <v>1201-0028</v>
          </cell>
          <cell r="B2944" t="str">
            <v>ACT.E INTS.POR DEV.IMP.S/TRANS.VEH.USADO</v>
          </cell>
          <cell r="D2944">
            <v>0</v>
          </cell>
          <cell r="E2944" t="str">
            <v>Póliza -114-</v>
          </cell>
        </row>
        <row r="2945">
          <cell r="A2945" t="str">
            <v>1201-0029</v>
          </cell>
          <cell r="B2945" t="str">
            <v>DEV.IMP.S/TRANS.PROP.VEH.USADOS</v>
          </cell>
          <cell r="D2945">
            <v>0</v>
          </cell>
          <cell r="E2945" t="str">
            <v>Póliza -114-</v>
          </cell>
        </row>
        <row r="2946">
          <cell r="A2946" t="str">
            <v>1201-0030</v>
          </cell>
          <cell r="B2946" t="str">
            <v>MULTA IMP. P/LA AGENCIA EST.DE TRANSP.</v>
          </cell>
          <cell r="D2946">
            <v>39904</v>
          </cell>
          <cell r="E2946" t="str">
            <v>Póliza -114-</v>
          </cell>
        </row>
        <row r="2947">
          <cell r="A2947" t="str">
            <v>1201-0031</v>
          </cell>
          <cell r="B2947" t="str">
            <v>MULTAS DEL IMP.DE TRANSMISION</v>
          </cell>
          <cell r="D2947">
            <v>0</v>
          </cell>
          <cell r="E2947" t="str">
            <v>Póliza -114-</v>
          </cell>
        </row>
        <row r="2948">
          <cell r="A2948" t="str">
            <v>1201-0032</v>
          </cell>
          <cell r="B2948" t="str">
            <v>RECARGOS DE IMP.DE TRANSMISION</v>
          </cell>
          <cell r="D2948">
            <v>0</v>
          </cell>
          <cell r="E2948" t="str">
            <v>Póliza -114-</v>
          </cell>
        </row>
        <row r="2949">
          <cell r="A2949" t="str">
            <v>1201-0033</v>
          </cell>
          <cell r="B2949" t="str">
            <v>GASTOS DE EJEC.TRANS.VEH.MOTOR</v>
          </cell>
          <cell r="D2949">
            <v>0</v>
          </cell>
          <cell r="E2949" t="str">
            <v>Póliza -114-</v>
          </cell>
        </row>
        <row r="2950">
          <cell r="A2950" t="str">
            <v>1201-0034</v>
          </cell>
          <cell r="B2950" t="str">
            <v>INCENTIVOS POR ISAN</v>
          </cell>
          <cell r="D2950">
            <v>0</v>
          </cell>
          <cell r="E2950" t="str">
            <v>Póliza -114-</v>
          </cell>
        </row>
        <row r="2951">
          <cell r="A2951" t="str">
            <v>1201-0035</v>
          </cell>
          <cell r="B2951" t="str">
            <v>RECARGOS DE I.S.A.N.</v>
          </cell>
          <cell r="D2951">
            <v>136794</v>
          </cell>
          <cell r="E2951" t="str">
            <v>Póliza -114-</v>
          </cell>
        </row>
        <row r="2952">
          <cell r="A2952" t="str">
            <v>1201-0036</v>
          </cell>
          <cell r="B2952" t="str">
            <v>SANCIONES ISAN</v>
          </cell>
          <cell r="D2952">
            <v>0</v>
          </cell>
          <cell r="E2952" t="str">
            <v>Póliza -114-</v>
          </cell>
        </row>
        <row r="2953">
          <cell r="A2953" t="str">
            <v>1201-0037</v>
          </cell>
          <cell r="B2953" t="str">
            <v>I.S.A.N. PAGOS PROVISIONALES</v>
          </cell>
          <cell r="D2953">
            <v>1825271</v>
          </cell>
          <cell r="E2953" t="str">
            <v>Póliza -114-</v>
          </cell>
        </row>
        <row r="2954">
          <cell r="A2954" t="str">
            <v>1201-0038</v>
          </cell>
          <cell r="B2954" t="str">
            <v>ACTUALIZACION DE I.S.A.N.</v>
          </cell>
          <cell r="D2954">
            <v>34592</v>
          </cell>
          <cell r="E2954" t="str">
            <v>Póliza -114-</v>
          </cell>
        </row>
        <row r="2955">
          <cell r="A2955" t="str">
            <v>1201-0039</v>
          </cell>
          <cell r="B2955" t="str">
            <v>DEVOLUCION IMP. SOBRE AUTOMOVILES NUEVOS</v>
          </cell>
          <cell r="D2955">
            <v>0</v>
          </cell>
          <cell r="E2955" t="str">
            <v>Póliza -114-</v>
          </cell>
        </row>
        <row r="2956">
          <cell r="A2956" t="str">
            <v>1201-0040</v>
          </cell>
          <cell r="B2956" t="str">
            <v>ACT.E INT'S.POR DEV.IMP.S/AUTOMOV.NVOS.</v>
          </cell>
          <cell r="D2956">
            <v>0</v>
          </cell>
          <cell r="E2956" t="str">
            <v>Póliza -114-</v>
          </cell>
        </row>
        <row r="2957">
          <cell r="A2957" t="str">
            <v>1201-0041</v>
          </cell>
          <cell r="B2957" t="str">
            <v>IMPUESTO S/TENENCIA O USO DE VEHICULOS</v>
          </cell>
          <cell r="D2957">
            <v>7839467.2400000002</v>
          </cell>
          <cell r="E2957" t="str">
            <v>Póliza -114-</v>
          </cell>
        </row>
        <row r="2958">
          <cell r="A2958" t="str">
            <v>1201-0042</v>
          </cell>
          <cell r="B2958" t="str">
            <v>IMPUESTO S/TENENCIA, MOTOCICLETAS</v>
          </cell>
          <cell r="D2958">
            <v>54132.57</v>
          </cell>
          <cell r="E2958" t="str">
            <v>Póliza -114-</v>
          </cell>
        </row>
        <row r="2959">
          <cell r="A2959" t="str">
            <v>1201-0043</v>
          </cell>
          <cell r="B2959" t="str">
            <v>RECARGOS Y ACT DE IMP S/TENENCIA DE VEH</v>
          </cell>
          <cell r="D2959">
            <v>115137.1</v>
          </cell>
          <cell r="E2959" t="str">
            <v>Póliza -114-</v>
          </cell>
        </row>
        <row r="2960">
          <cell r="A2960" t="str">
            <v>1201-0044</v>
          </cell>
          <cell r="B2960" t="str">
            <v>RECARGOS Y ACT DE IMP S/TEN DE MOTOS</v>
          </cell>
          <cell r="D2960">
            <v>13</v>
          </cell>
          <cell r="E2960" t="str">
            <v>Póliza -114-</v>
          </cell>
        </row>
        <row r="2961">
          <cell r="A2961" t="str">
            <v>1201-0045</v>
          </cell>
          <cell r="B2961" t="str">
            <v>DEVOLUCION IMPUESTOS SOBRE TENENCIA</v>
          </cell>
          <cell r="D2961">
            <v>0</v>
          </cell>
          <cell r="E2961" t="str">
            <v>Póliza -114-</v>
          </cell>
        </row>
        <row r="2962">
          <cell r="A2962" t="str">
            <v>1201-0046</v>
          </cell>
          <cell r="B2962" t="str">
            <v>ACT.E INTS.POR DEV.IMP.S/TENENCIA</v>
          </cell>
          <cell r="D2962">
            <v>0</v>
          </cell>
          <cell r="E2962" t="str">
            <v>Póliza -114-</v>
          </cell>
        </row>
        <row r="2963">
          <cell r="A2963" t="str">
            <v>1201-0047</v>
          </cell>
          <cell r="B2963" t="str">
            <v>ACREDITAMENTO DEL IMP.S/TENENCIA AR.15-D</v>
          </cell>
          <cell r="D2963">
            <v>0</v>
          </cell>
          <cell r="E2963" t="str">
            <v>Póliza -114-</v>
          </cell>
        </row>
        <row r="2964">
          <cell r="A2964" t="str">
            <v>1201-0048</v>
          </cell>
          <cell r="B2964" t="str">
            <v>GASTOS DE EJECUCION ISAN</v>
          </cell>
          <cell r="D2964">
            <v>0</v>
          </cell>
          <cell r="E2964" t="str">
            <v>Póliza -114-</v>
          </cell>
        </row>
        <row r="2965">
          <cell r="A2965" t="str">
            <v>1201-0049</v>
          </cell>
          <cell r="B2965" t="str">
            <v>GASTOS DE EJECUCION IMP. SOBRE TENENCIA</v>
          </cell>
          <cell r="D2965">
            <v>30</v>
          </cell>
          <cell r="E2965" t="str">
            <v>Póliza -114-</v>
          </cell>
        </row>
        <row r="2966">
          <cell r="A2966" t="str">
            <v>1201-0050</v>
          </cell>
          <cell r="B2966" t="str">
            <v>MULTAS IMP S/TENENCIA CTRL.DE OBLIG 100%</v>
          </cell>
          <cell r="D2966">
            <v>1827</v>
          </cell>
          <cell r="E2966" t="str">
            <v>Póliza -114-</v>
          </cell>
        </row>
        <row r="2967">
          <cell r="A2967" t="str">
            <v>1201-0051</v>
          </cell>
          <cell r="B2967" t="str">
            <v>HONORARIOS EJEC.POR CONTROL VEHICULAR</v>
          </cell>
          <cell r="D2967">
            <v>120</v>
          </cell>
          <cell r="E2967" t="str">
            <v>Póliza -114-</v>
          </cell>
        </row>
        <row r="2968">
          <cell r="A2968" t="str">
            <v>1201-0052</v>
          </cell>
          <cell r="B2968" t="str">
            <v>HONORARIOS EJEC. ISAN</v>
          </cell>
          <cell r="D2968">
            <v>0</v>
          </cell>
          <cell r="E2968" t="str">
            <v>Póliza -114-</v>
          </cell>
        </row>
        <row r="2969">
          <cell r="A2969" t="str">
            <v>1201-0053</v>
          </cell>
          <cell r="B2969" t="str">
            <v>90% INFRACC. TRANSITO AREA METROPOLITANA</v>
          </cell>
          <cell r="D2969">
            <v>471101.62</v>
          </cell>
          <cell r="E2969" t="str">
            <v>Póliza -114-</v>
          </cell>
        </row>
        <row r="2971">
          <cell r="C2971">
            <v>11365376.469999999</v>
          </cell>
          <cell r="D2971">
            <v>11365376.469999999</v>
          </cell>
        </row>
        <row r="2973">
          <cell r="A2973" t="str">
            <v>RECLASIFICACION DE LOS INGRESOS EN ADMON.</v>
          </cell>
        </row>
        <row r="2975">
          <cell r="D2975" t="str">
            <v>Póliza -114-</v>
          </cell>
        </row>
        <row r="2977">
          <cell r="A2977" t="str">
            <v>de Cuenta</v>
          </cell>
          <cell r="C2977" t="str">
            <v>Cargo</v>
          </cell>
          <cell r="D2977" t="str">
            <v>Crédito</v>
          </cell>
        </row>
        <row r="2978">
          <cell r="A2978" t="str">
            <v>1201-0001</v>
          </cell>
          <cell r="B2978" t="str">
            <v>DERECHOS DE CONTROL VEHICULAR PTE. AÑO</v>
          </cell>
          <cell r="C2978">
            <v>4194897</v>
          </cell>
          <cell r="E2978" t="str">
            <v>Póliza -115-</v>
          </cell>
        </row>
        <row r="2979">
          <cell r="A2979" t="str">
            <v>1201-0002</v>
          </cell>
          <cell r="B2979" t="str">
            <v>DERECHOS DE CONTROL VEHICULAR REZAGOS</v>
          </cell>
          <cell r="C2979">
            <v>281571.53000000003</v>
          </cell>
          <cell r="E2979" t="str">
            <v>Póliza -115-</v>
          </cell>
        </row>
        <row r="2980">
          <cell r="A2980" t="str">
            <v>1201-0003</v>
          </cell>
          <cell r="B2980" t="str">
            <v>DEV. CONTROL VEHICULAR</v>
          </cell>
          <cell r="C2980">
            <v>0</v>
          </cell>
          <cell r="E2980" t="str">
            <v>Póliza -115-</v>
          </cell>
        </row>
        <row r="2981">
          <cell r="A2981" t="str">
            <v>1201-0004</v>
          </cell>
          <cell r="B2981" t="str">
            <v>SUBSIDIO 10% Y 5%</v>
          </cell>
          <cell r="D2981">
            <v>79765</v>
          </cell>
          <cell r="E2981" t="str">
            <v>Póliza -115-</v>
          </cell>
        </row>
        <row r="2982">
          <cell r="A2982" t="str">
            <v>1201-0005</v>
          </cell>
          <cell r="B2982" t="str">
            <v>SUBSIDIO ANTIGÜEDAD 5 AÑOS</v>
          </cell>
          <cell r="D2982">
            <v>625622</v>
          </cell>
          <cell r="E2982" t="str">
            <v>Póliza -115-</v>
          </cell>
        </row>
        <row r="2983">
          <cell r="A2983" t="str">
            <v>1201-0006</v>
          </cell>
          <cell r="B2983" t="str">
            <v>SUBSIDIO ANTIGÜEDAD 10 AÑOS</v>
          </cell>
          <cell r="D2983">
            <v>198712</v>
          </cell>
          <cell r="E2983" t="str">
            <v>Póliza -115-</v>
          </cell>
        </row>
        <row r="2984">
          <cell r="A2984" t="str">
            <v>1201-0007</v>
          </cell>
          <cell r="B2984" t="str">
            <v>SUBSIDIO DERECHOS CONTROL VEHICULAR</v>
          </cell>
          <cell r="C2984">
            <v>0</v>
          </cell>
          <cell r="E2984" t="str">
            <v>Póliza -115-</v>
          </cell>
        </row>
        <row r="2985">
          <cell r="A2985" t="str">
            <v>1201-0008</v>
          </cell>
          <cell r="B2985" t="str">
            <v>SUB MAT.DE CONT.VEH.A PERS.MAYORES 65 AÑOS</v>
          </cell>
          <cell r="C2985">
            <v>0</v>
          </cell>
          <cell r="E2985" t="str">
            <v>Póliza -115-</v>
          </cell>
        </row>
        <row r="2986">
          <cell r="A2986" t="str">
            <v>1201-0009</v>
          </cell>
          <cell r="B2986" t="str">
            <v>EXP.DE CERTIFICADOS DE CONTROL VEHICULAR</v>
          </cell>
          <cell r="C2986">
            <v>3384</v>
          </cell>
          <cell r="E2986" t="str">
            <v>Póliza -115-</v>
          </cell>
        </row>
        <row r="2987">
          <cell r="A2987" t="str">
            <v>1201-0010</v>
          </cell>
          <cell r="B2987" t="str">
            <v>EXP.DE CERT.DE CTRL.VEH.OTROS ESTADOS</v>
          </cell>
          <cell r="C2987">
            <v>6237</v>
          </cell>
          <cell r="E2987" t="str">
            <v>Póliza -115-</v>
          </cell>
        </row>
        <row r="2988">
          <cell r="A2988" t="str">
            <v>1201-0011</v>
          </cell>
          <cell r="B2988" t="str">
            <v>EXP.DE CERT.DE DOC.DE CTRL.VEHICULAR</v>
          </cell>
          <cell r="C2988">
            <v>423</v>
          </cell>
          <cell r="E2988" t="str">
            <v>Póliza -115-</v>
          </cell>
        </row>
        <row r="2989">
          <cell r="A2989" t="str">
            <v>1201-0012</v>
          </cell>
          <cell r="B2989" t="str">
            <v>PLACAS DE CIRCULACION VEHICULAR</v>
          </cell>
          <cell r="C2989">
            <v>409292</v>
          </cell>
          <cell r="E2989" t="str">
            <v>Póliza -115-</v>
          </cell>
        </row>
        <row r="2990">
          <cell r="A2990" t="str">
            <v>1201-0013</v>
          </cell>
          <cell r="B2990" t="str">
            <v>LICENCIAS DE MANEJAR</v>
          </cell>
          <cell r="C2990">
            <v>212872</v>
          </cell>
          <cell r="E2990" t="str">
            <v>Póliza -115-</v>
          </cell>
        </row>
        <row r="2991">
          <cell r="A2991" t="str">
            <v>1201-0014</v>
          </cell>
          <cell r="B2991" t="str">
            <v>EXP.DE CERT.DE LICENCIAS DE CONDUCIR</v>
          </cell>
          <cell r="C2991">
            <v>0</v>
          </cell>
          <cell r="E2991" t="str">
            <v>Póliza -115-</v>
          </cell>
        </row>
        <row r="2992">
          <cell r="A2992" t="str">
            <v>1201-0015</v>
          </cell>
          <cell r="B2992" t="str">
            <v>DUPLICADOS DE LICENCIAS</v>
          </cell>
          <cell r="C2992">
            <v>3776</v>
          </cell>
          <cell r="E2992" t="str">
            <v>Póliza -115-</v>
          </cell>
        </row>
        <row r="2993">
          <cell r="A2993" t="str">
            <v>1201-0016</v>
          </cell>
          <cell r="B2993" t="str">
            <v>DUPLICADOS DE TARJETAS DE CIRCULACION</v>
          </cell>
          <cell r="C2993">
            <v>9400</v>
          </cell>
          <cell r="E2993" t="str">
            <v>Póliza -115-</v>
          </cell>
        </row>
        <row r="2994">
          <cell r="A2994" t="str">
            <v>1201-0017</v>
          </cell>
          <cell r="B2994" t="str">
            <v>BAJAS DE VEHICULOS DE MOTOR</v>
          </cell>
          <cell r="C2994">
            <v>21009</v>
          </cell>
          <cell r="E2994" t="str">
            <v>Póliza -115-</v>
          </cell>
        </row>
        <row r="2995">
          <cell r="A2995" t="str">
            <v>1201-0018</v>
          </cell>
          <cell r="B2995" t="str">
            <v>SUBSIDIO LAMINAS CONTROL VEHICULAR</v>
          </cell>
          <cell r="C2995">
            <v>0</v>
          </cell>
          <cell r="E2995" t="str">
            <v>Póliza -115-</v>
          </cell>
        </row>
        <row r="2996">
          <cell r="A2996" t="str">
            <v>1201-0019</v>
          </cell>
          <cell r="B2996" t="str">
            <v>SUBSIDIOS LICENCIAS DE MANEJO</v>
          </cell>
          <cell r="C2996">
            <v>0</v>
          </cell>
          <cell r="E2996" t="str">
            <v>Póliza -115-</v>
          </cell>
        </row>
        <row r="2997">
          <cell r="A2997" t="str">
            <v>1201-0020</v>
          </cell>
          <cell r="B2997" t="str">
            <v>MULTAS DE CONTROL VEHICULAR</v>
          </cell>
          <cell r="C2997">
            <v>0</v>
          </cell>
          <cell r="E2997" t="str">
            <v>Póliza -115-</v>
          </cell>
        </row>
        <row r="2998">
          <cell r="A2998" t="str">
            <v>1201-0021</v>
          </cell>
          <cell r="B2998" t="str">
            <v>INTERESES POR CONVENIO CONTROL VEHICULAR</v>
          </cell>
          <cell r="C2998">
            <v>19184.87</v>
          </cell>
          <cell r="E2998" t="str">
            <v>Póliza -115-</v>
          </cell>
        </row>
        <row r="2999">
          <cell r="A2999" t="str">
            <v>1201-0022</v>
          </cell>
          <cell r="B2999" t="str">
            <v>SANCIONES POR CANJE DE PLACAS EXTEMP.</v>
          </cell>
          <cell r="C2999">
            <v>14056</v>
          </cell>
          <cell r="E2999" t="str">
            <v>Póliza -115-</v>
          </cell>
        </row>
        <row r="3000">
          <cell r="A3000" t="str">
            <v>1201-0023</v>
          </cell>
          <cell r="B3000" t="str">
            <v>SAN.DE DER.DE CONTROL VEH.PTE.AÑO</v>
          </cell>
          <cell r="C3000">
            <v>0</v>
          </cell>
          <cell r="E3000" t="str">
            <v>Póliza -115-</v>
          </cell>
        </row>
        <row r="3001">
          <cell r="A3001" t="str">
            <v>1201-0024</v>
          </cell>
          <cell r="B3001" t="str">
            <v>SAN.DE DER.CONTROL VEH. REZAGO</v>
          </cell>
          <cell r="C3001">
            <v>67557.95</v>
          </cell>
          <cell r="E3001" t="str">
            <v>Póliza -115-</v>
          </cell>
        </row>
        <row r="3002">
          <cell r="A3002" t="str">
            <v>1201-0025</v>
          </cell>
          <cell r="B3002" t="str">
            <v>10% INFRACC.DE TRANSITO AREA MET.</v>
          </cell>
          <cell r="C3002">
            <v>51183.01</v>
          </cell>
          <cell r="E3002" t="str">
            <v>Póliza -115-</v>
          </cell>
        </row>
        <row r="3003">
          <cell r="A3003" t="str">
            <v>1201-0026</v>
          </cell>
          <cell r="B3003" t="str">
            <v>IMP.SOBRE TRANS.DE PROP.DE VEH.AUT.USADO</v>
          </cell>
          <cell r="C3003">
            <v>682440.25</v>
          </cell>
          <cell r="E3003" t="str">
            <v>Póliza -115-</v>
          </cell>
        </row>
        <row r="3004">
          <cell r="A3004" t="str">
            <v>1201-0027</v>
          </cell>
          <cell r="B3004" t="str">
            <v>IMP.DE TRANSM.POR REQUERIMIENTO</v>
          </cell>
          <cell r="C3004">
            <v>0</v>
          </cell>
          <cell r="E3004" t="str">
            <v>Póliza -115-</v>
          </cell>
        </row>
        <row r="3005">
          <cell r="A3005" t="str">
            <v>1201-0028</v>
          </cell>
          <cell r="B3005" t="str">
            <v>ACT.E INTS.POR DEV.IMP.S/TRANS.VEH.USADO</v>
          </cell>
          <cell r="C3005">
            <v>0</v>
          </cell>
          <cell r="E3005" t="str">
            <v>Póliza -115-</v>
          </cell>
        </row>
        <row r="3006">
          <cell r="A3006" t="str">
            <v>1201-0029</v>
          </cell>
          <cell r="B3006" t="str">
            <v>DEV.IMP.S/TRANS.PROP.VEH.USADOS</v>
          </cell>
          <cell r="C3006">
            <v>0</v>
          </cell>
          <cell r="E3006" t="str">
            <v>Póliza -115-</v>
          </cell>
        </row>
        <row r="3007">
          <cell r="A3007" t="str">
            <v>1201-0030</v>
          </cell>
          <cell r="B3007" t="str">
            <v>MULTA IMP. P/LA AGENCIA EST.DE TRANSP.</v>
          </cell>
          <cell r="C3007">
            <v>31365</v>
          </cell>
          <cell r="E3007" t="str">
            <v>Póliza -115-</v>
          </cell>
        </row>
        <row r="3008">
          <cell r="A3008" t="str">
            <v>1201-0031</v>
          </cell>
          <cell r="B3008" t="str">
            <v>MULTAS DEL IMP.DE TRANSMISION</v>
          </cell>
          <cell r="C3008">
            <v>0</v>
          </cell>
          <cell r="E3008" t="str">
            <v>Póliza -115-</v>
          </cell>
        </row>
        <row r="3009">
          <cell r="A3009" t="str">
            <v>1201-0032</v>
          </cell>
          <cell r="B3009" t="str">
            <v>RECARGOS DE IMP.DE TRANSMISION</v>
          </cell>
          <cell r="C3009">
            <v>0</v>
          </cell>
          <cell r="E3009" t="str">
            <v>Póliza -115-</v>
          </cell>
        </row>
        <row r="3010">
          <cell r="A3010" t="str">
            <v>1201-0033</v>
          </cell>
          <cell r="B3010" t="str">
            <v>GASTOS DE EJEC.TRANS.VEH.MOTOR</v>
          </cell>
          <cell r="C3010">
            <v>0</v>
          </cell>
          <cell r="E3010" t="str">
            <v>Póliza -115-</v>
          </cell>
        </row>
        <row r="3011">
          <cell r="A3011" t="str">
            <v>1201-0034</v>
          </cell>
          <cell r="B3011" t="str">
            <v>INCENTIVOS POR ISAN</v>
          </cell>
          <cell r="C3011">
            <v>0</v>
          </cell>
          <cell r="E3011" t="str">
            <v>Póliza -115-</v>
          </cell>
        </row>
        <row r="3012">
          <cell r="A3012" t="str">
            <v>1201-0035</v>
          </cell>
          <cell r="B3012" t="str">
            <v>RECARGOS DE I.S.A.N.</v>
          </cell>
          <cell r="C3012">
            <v>0</v>
          </cell>
          <cell r="E3012" t="str">
            <v>Póliza -115-</v>
          </cell>
        </row>
        <row r="3013">
          <cell r="A3013" t="str">
            <v>1201-0036</v>
          </cell>
          <cell r="B3013" t="str">
            <v>SANCIONES ISAN</v>
          </cell>
          <cell r="C3013">
            <v>0</v>
          </cell>
          <cell r="E3013" t="str">
            <v>Póliza -115-</v>
          </cell>
        </row>
        <row r="3014">
          <cell r="A3014" t="str">
            <v>1201-0037</v>
          </cell>
          <cell r="B3014" t="str">
            <v>I.S.A.N. PAGOS PROVISIONALES</v>
          </cell>
          <cell r="C3014">
            <v>0</v>
          </cell>
          <cell r="E3014" t="str">
            <v>Póliza -115-</v>
          </cell>
        </row>
        <row r="3015">
          <cell r="A3015" t="str">
            <v>1201-0038</v>
          </cell>
          <cell r="B3015" t="str">
            <v>ACTUALIZACION DE I.S.A.N.</v>
          </cell>
          <cell r="C3015">
            <v>0</v>
          </cell>
          <cell r="E3015" t="str">
            <v>Póliza -115-</v>
          </cell>
        </row>
        <row r="3016">
          <cell r="A3016" t="str">
            <v>1201-0039</v>
          </cell>
          <cell r="B3016" t="str">
            <v>DEVOLUCION IMP. SOBRE AUTOMOVILES NUEVOS</v>
          </cell>
          <cell r="C3016">
            <v>0</v>
          </cell>
          <cell r="E3016" t="str">
            <v>Póliza -115-</v>
          </cell>
        </row>
        <row r="3017">
          <cell r="A3017" t="str">
            <v>1201-0040</v>
          </cell>
          <cell r="B3017" t="str">
            <v>ACT.E INT'S.POR DEV.IMP.S/AUTOMOV.NVOS.</v>
          </cell>
          <cell r="C3017">
            <v>0</v>
          </cell>
          <cell r="E3017" t="str">
            <v>Póliza -115-</v>
          </cell>
        </row>
        <row r="3018">
          <cell r="A3018" t="str">
            <v>1201-0041</v>
          </cell>
          <cell r="B3018" t="str">
            <v>IMPUESTO S/TENENCIA O USO DE VEHICULOS</v>
          </cell>
          <cell r="C3018">
            <v>7145695.2199999997</v>
          </cell>
          <cell r="E3018" t="str">
            <v>Póliza -115-</v>
          </cell>
        </row>
        <row r="3019">
          <cell r="A3019" t="str">
            <v>1201-0042</v>
          </cell>
          <cell r="B3019" t="str">
            <v>IMPUESTO S/TENENCIA, MOTOCICLETAS</v>
          </cell>
          <cell r="C3019">
            <v>31610</v>
          </cell>
          <cell r="E3019" t="str">
            <v>Póliza -115-</v>
          </cell>
        </row>
        <row r="3020">
          <cell r="A3020" t="str">
            <v>1201-0043</v>
          </cell>
          <cell r="B3020" t="str">
            <v>RECARGOS Y ACT DE IMP S/TENENCIA DE VEH</v>
          </cell>
          <cell r="C3020">
            <v>117702.17</v>
          </cell>
          <cell r="E3020" t="str">
            <v>Póliza -115-</v>
          </cell>
        </row>
        <row r="3021">
          <cell r="A3021" t="str">
            <v>1201-0044</v>
          </cell>
          <cell r="B3021" t="str">
            <v>RECARGOS Y ACT DE IMP S/TEN DE MOTOS</v>
          </cell>
          <cell r="C3021">
            <v>398</v>
          </cell>
          <cell r="E3021" t="str">
            <v>Póliza -115-</v>
          </cell>
        </row>
        <row r="3022">
          <cell r="A3022" t="str">
            <v>1201-0045</v>
          </cell>
          <cell r="B3022" t="str">
            <v>DEVOLUCION IMPUESTOS SOBRE TENENCIA</v>
          </cell>
          <cell r="C3022">
            <v>0</v>
          </cell>
          <cell r="E3022" t="str">
            <v>Póliza -115-</v>
          </cell>
        </row>
        <row r="3023">
          <cell r="A3023" t="str">
            <v>1201-0046</v>
          </cell>
          <cell r="B3023" t="str">
            <v>ACT.E INTS.POR DEV.IMP.S/TENENCIA</v>
          </cell>
          <cell r="C3023">
            <v>0</v>
          </cell>
          <cell r="E3023" t="str">
            <v>Póliza -115-</v>
          </cell>
        </row>
        <row r="3024">
          <cell r="A3024" t="str">
            <v>1201-0047</v>
          </cell>
          <cell r="B3024" t="str">
            <v>ACREDITAMENTO DEL IMP.S/TENENCIA AR.15-D</v>
          </cell>
          <cell r="C3024">
            <v>0</v>
          </cell>
          <cell r="E3024" t="str">
            <v>Póliza -115-</v>
          </cell>
        </row>
        <row r="3025">
          <cell r="A3025" t="str">
            <v>1201-0048</v>
          </cell>
          <cell r="B3025" t="str">
            <v>GASTOS DE EJECUCION ISAN</v>
          </cell>
          <cell r="C3025">
            <v>0</v>
          </cell>
          <cell r="E3025" t="str">
            <v>Póliza -115-</v>
          </cell>
        </row>
        <row r="3026">
          <cell r="A3026" t="str">
            <v>1201-0049</v>
          </cell>
          <cell r="B3026" t="str">
            <v>GASTOS DE EJECUCION IMP. SOBRE TENENCIA</v>
          </cell>
          <cell r="C3026">
            <v>60</v>
          </cell>
          <cell r="E3026" t="str">
            <v>Póliza -115-</v>
          </cell>
        </row>
        <row r="3027">
          <cell r="A3027" t="str">
            <v>1201-0050</v>
          </cell>
          <cell r="B3027" t="str">
            <v>MULTAS IMP S/TENENCIA CTRL.DE OBLIG 100%</v>
          </cell>
          <cell r="C3027">
            <v>3045</v>
          </cell>
          <cell r="E3027" t="str">
            <v>Póliza -115-</v>
          </cell>
        </row>
        <row r="3028">
          <cell r="A3028" t="str">
            <v>1201-0051</v>
          </cell>
          <cell r="B3028" t="str">
            <v>HONORARIOS EJEC.POR CONTROL VEHICULAR</v>
          </cell>
          <cell r="C3028">
            <v>180</v>
          </cell>
          <cell r="E3028" t="str">
            <v>Póliza -115-</v>
          </cell>
        </row>
        <row r="3029">
          <cell r="A3029" t="str">
            <v>1201-0052</v>
          </cell>
          <cell r="B3029" t="str">
            <v>HONORARIOS EJEC. ISAN</v>
          </cell>
          <cell r="C3029">
            <v>0</v>
          </cell>
          <cell r="E3029" t="str">
            <v>Póliza -115-</v>
          </cell>
        </row>
        <row r="3030">
          <cell r="A3030" t="str">
            <v>1201-0053</v>
          </cell>
          <cell r="B3030" t="str">
            <v>90% INFRACC. TRANSITO AREA METROPOLITANA</v>
          </cell>
          <cell r="C3030">
            <v>460678.63</v>
          </cell>
          <cell r="E3030" t="str">
            <v>Póliza -115-</v>
          </cell>
        </row>
        <row r="3031">
          <cell r="A3031" t="str">
            <v>4101-0001</v>
          </cell>
          <cell r="B3031" t="str">
            <v>DERECHOS DE CONTROL VEHICULAR PTE. AÑO</v>
          </cell>
          <cell r="D3031">
            <v>4194897</v>
          </cell>
          <cell r="E3031" t="str">
            <v>Póliza -115-</v>
          </cell>
        </row>
        <row r="3032">
          <cell r="A3032" t="str">
            <v>4101-0002</v>
          </cell>
          <cell r="B3032" t="str">
            <v>DERECHOS DE CONTROL VEHICULAR REZAGOS</v>
          </cell>
          <cell r="D3032">
            <v>281571.53000000003</v>
          </cell>
          <cell r="E3032" t="str">
            <v>Póliza -115-</v>
          </cell>
        </row>
        <row r="3033">
          <cell r="A3033" t="str">
            <v>4101-0003</v>
          </cell>
          <cell r="B3033" t="str">
            <v>DEV. CONTROL VEHICULAR</v>
          </cell>
          <cell r="D3033">
            <v>0</v>
          </cell>
          <cell r="E3033" t="str">
            <v>Póliza -115-</v>
          </cell>
        </row>
        <row r="3034">
          <cell r="A3034" t="str">
            <v>4101-0004</v>
          </cell>
          <cell r="B3034" t="str">
            <v>SUBSIDIO 10% Y 5%</v>
          </cell>
          <cell r="C3034">
            <v>79765</v>
          </cell>
          <cell r="E3034" t="str">
            <v>Póliza -115-</v>
          </cell>
        </row>
        <row r="3035">
          <cell r="A3035" t="str">
            <v>4101-0005</v>
          </cell>
          <cell r="B3035" t="str">
            <v>SUBSIDIO ANTIGÜEDAD 5 AÑOS</v>
          </cell>
          <cell r="C3035">
            <v>625622</v>
          </cell>
          <cell r="E3035" t="str">
            <v>Póliza -115-</v>
          </cell>
        </row>
        <row r="3036">
          <cell r="A3036" t="str">
            <v>4101-0006</v>
          </cell>
          <cell r="B3036" t="str">
            <v>SUBSIDIO ANTIGÜEDAD 10 AÑOS</v>
          </cell>
          <cell r="C3036">
            <v>198712</v>
          </cell>
          <cell r="E3036" t="str">
            <v>Póliza -115-</v>
          </cell>
        </row>
        <row r="3037">
          <cell r="A3037" t="str">
            <v>4101-0007</v>
          </cell>
          <cell r="B3037" t="str">
            <v>SUBSIDIO DERECHOS CONTROL VEHICULAR</v>
          </cell>
          <cell r="D3037">
            <v>0</v>
          </cell>
          <cell r="E3037" t="str">
            <v>Póliza -115-</v>
          </cell>
        </row>
        <row r="3038">
          <cell r="A3038" t="str">
            <v>4101-0008</v>
          </cell>
          <cell r="B3038" t="str">
            <v>SUB MAT.DE CONT.VEH.A PERS.MAYORES 65 AÑOS</v>
          </cell>
          <cell r="D3038">
            <v>0</v>
          </cell>
          <cell r="E3038" t="str">
            <v>Póliza -115-</v>
          </cell>
        </row>
        <row r="3039">
          <cell r="A3039" t="str">
            <v>4101-0009</v>
          </cell>
          <cell r="B3039" t="str">
            <v>EXP.DE CERTIFICADOS DE CONTROL VEHICULAR</v>
          </cell>
          <cell r="D3039">
            <v>3384</v>
          </cell>
          <cell r="E3039" t="str">
            <v>Póliza -115-</v>
          </cell>
        </row>
        <row r="3040">
          <cell r="A3040" t="str">
            <v>4101-0010</v>
          </cell>
          <cell r="B3040" t="str">
            <v>EXP.DE CERT.DE CTRL.VEH.OTROS ESTADOS</v>
          </cell>
          <cell r="D3040">
            <v>6237</v>
          </cell>
          <cell r="E3040" t="str">
            <v>Póliza -115-</v>
          </cell>
        </row>
        <row r="3041">
          <cell r="A3041" t="str">
            <v>4101-0011</v>
          </cell>
          <cell r="B3041" t="str">
            <v>EXP.DE CERT.DE DOC.DE CTRL.VEHICULAR</v>
          </cell>
          <cell r="D3041">
            <v>423</v>
          </cell>
          <cell r="E3041" t="str">
            <v>Póliza -115-</v>
          </cell>
        </row>
        <row r="3042">
          <cell r="A3042" t="str">
            <v>4101-0012</v>
          </cell>
          <cell r="B3042" t="str">
            <v>PLACAS DE CIRCULACION VEHICULAR</v>
          </cell>
          <cell r="D3042">
            <v>409292</v>
          </cell>
          <cell r="E3042" t="str">
            <v>Póliza -115-</v>
          </cell>
        </row>
        <row r="3043">
          <cell r="A3043" t="str">
            <v>4101-0013</v>
          </cell>
          <cell r="B3043" t="str">
            <v>LICENCIAS DE MANEJAR</v>
          </cell>
          <cell r="D3043">
            <v>212872</v>
          </cell>
          <cell r="E3043" t="str">
            <v>Póliza -115-</v>
          </cell>
        </row>
        <row r="3044">
          <cell r="A3044" t="str">
            <v>4101-0014</v>
          </cell>
          <cell r="B3044" t="str">
            <v>EXP.DE CERT.DE LICENCIAS DE CONDUCIR</v>
          </cell>
          <cell r="D3044">
            <v>0</v>
          </cell>
          <cell r="E3044" t="str">
            <v>Póliza -115-</v>
          </cell>
        </row>
        <row r="3045">
          <cell r="A3045" t="str">
            <v>4101-0015</v>
          </cell>
          <cell r="B3045" t="str">
            <v>DUPLICADOS DE LICENCIAS</v>
          </cell>
          <cell r="D3045">
            <v>3776</v>
          </cell>
          <cell r="E3045" t="str">
            <v>Póliza -115-</v>
          </cell>
        </row>
        <row r="3046">
          <cell r="A3046" t="str">
            <v>4101-0016</v>
          </cell>
          <cell r="B3046" t="str">
            <v>DUPLICADOS DE TARJETAS DE CIRCULACION</v>
          </cell>
          <cell r="D3046">
            <v>9400</v>
          </cell>
          <cell r="E3046" t="str">
            <v>Póliza -115-</v>
          </cell>
        </row>
        <row r="3047">
          <cell r="A3047" t="str">
            <v>4101-0017</v>
          </cell>
          <cell r="B3047" t="str">
            <v>BAJAS DE VEHICULOS DE MOTOR</v>
          </cell>
          <cell r="D3047">
            <v>21009</v>
          </cell>
          <cell r="E3047" t="str">
            <v>Póliza -115-</v>
          </cell>
        </row>
        <row r="3048">
          <cell r="A3048" t="str">
            <v>4101-0018</v>
          </cell>
          <cell r="B3048" t="str">
            <v>SUBSIDIO LAMINAS CONTROL VEHICULAR</v>
          </cell>
          <cell r="D3048">
            <v>0</v>
          </cell>
          <cell r="E3048" t="str">
            <v>Póliza -115-</v>
          </cell>
        </row>
        <row r="3049">
          <cell r="A3049" t="str">
            <v>4101-0019</v>
          </cell>
          <cell r="B3049" t="str">
            <v>SUBSIDIOS LICENCIAS DE MANEJO</v>
          </cell>
          <cell r="D3049">
            <v>0</v>
          </cell>
          <cell r="E3049" t="str">
            <v>Póliza -115-</v>
          </cell>
        </row>
        <row r="3050">
          <cell r="A3050" t="str">
            <v>4101-0020</v>
          </cell>
          <cell r="B3050" t="str">
            <v>MULTAS DE CONTROL VEHICULAR</v>
          </cell>
          <cell r="D3050">
            <v>0</v>
          </cell>
          <cell r="E3050" t="str">
            <v>Póliza -115-</v>
          </cell>
        </row>
        <row r="3051">
          <cell r="A3051" t="str">
            <v>4101-0021</v>
          </cell>
          <cell r="B3051" t="str">
            <v>INTERESES POR CONVENIO CONTROL VEHICULAR</v>
          </cell>
          <cell r="D3051">
            <v>19184.87</v>
          </cell>
          <cell r="E3051" t="str">
            <v>Póliza -115-</v>
          </cell>
        </row>
        <row r="3052">
          <cell r="A3052" t="str">
            <v>4101-0022</v>
          </cell>
          <cell r="B3052" t="str">
            <v>SANCIONES POR CANJE DE PLACAS EXTEMP.</v>
          </cell>
          <cell r="D3052">
            <v>14056</v>
          </cell>
          <cell r="E3052" t="str">
            <v>Póliza -115-</v>
          </cell>
        </row>
        <row r="3053">
          <cell r="A3053" t="str">
            <v>4101-0023</v>
          </cell>
          <cell r="B3053" t="str">
            <v>SAN.DE DER.DE CONTROL VEH.PTE.AÑO</v>
          </cell>
          <cell r="D3053">
            <v>0</v>
          </cell>
          <cell r="E3053" t="str">
            <v>Póliza -115-</v>
          </cell>
        </row>
        <row r="3054">
          <cell r="A3054" t="str">
            <v>4101-0024</v>
          </cell>
          <cell r="B3054" t="str">
            <v>SAN.DE DER.CONTROL VEH. REZAGO</v>
          </cell>
          <cell r="D3054">
            <v>67557.95</v>
          </cell>
          <cell r="E3054" t="str">
            <v>Póliza -115-</v>
          </cell>
        </row>
        <row r="3055">
          <cell r="A3055" t="str">
            <v>4101-0025</v>
          </cell>
          <cell r="B3055" t="str">
            <v>10% INFRACC.DE TRANSITO AREA MET.</v>
          </cell>
          <cell r="D3055">
            <v>51183.01</v>
          </cell>
          <cell r="E3055" t="str">
            <v>Póliza -115-</v>
          </cell>
        </row>
        <row r="3056">
          <cell r="A3056" t="str">
            <v>2102-1001</v>
          </cell>
          <cell r="B3056" t="str">
            <v>IMP.SOBRE TRANS.DE PROP.DE VEH.AUT.USADO</v>
          </cell>
          <cell r="D3056">
            <v>682440.25</v>
          </cell>
          <cell r="E3056" t="str">
            <v>Póliza -115-</v>
          </cell>
        </row>
        <row r="3057">
          <cell r="A3057" t="str">
            <v>2102-1002</v>
          </cell>
          <cell r="B3057" t="str">
            <v>IMP.DE TRANSM.POR REQUERIMIENTO</v>
          </cell>
          <cell r="D3057">
            <v>0</v>
          </cell>
          <cell r="E3057" t="str">
            <v>Póliza -115-</v>
          </cell>
        </row>
        <row r="3058">
          <cell r="A3058" t="str">
            <v>2102-1003</v>
          </cell>
          <cell r="B3058" t="str">
            <v>ACT.E INTS.POR DEV.IMP.S/TRANS.VEH.USADO</v>
          </cell>
          <cell r="D3058">
            <v>0</v>
          </cell>
          <cell r="E3058" t="str">
            <v>Póliza -115-</v>
          </cell>
        </row>
        <row r="3059">
          <cell r="A3059" t="str">
            <v>2102-1004</v>
          </cell>
          <cell r="B3059" t="str">
            <v>DEV.IMP.S/TRANS.PROP.VEH.USADOS</v>
          </cell>
          <cell r="D3059">
            <v>0</v>
          </cell>
          <cell r="E3059" t="str">
            <v>Póliza -115-</v>
          </cell>
        </row>
        <row r="3060">
          <cell r="A3060" t="str">
            <v>2102-1005</v>
          </cell>
          <cell r="B3060" t="str">
            <v>MULTA IMP. P/LA AGENCIA EST.DE TRANSP.</v>
          </cell>
          <cell r="D3060">
            <v>31365</v>
          </cell>
          <cell r="E3060" t="str">
            <v>Póliza -115-</v>
          </cell>
        </row>
        <row r="3061">
          <cell r="A3061" t="str">
            <v>2102-1006</v>
          </cell>
          <cell r="B3061" t="str">
            <v>MULTAS DEL IMP.DE TRANSMISION</v>
          </cell>
          <cell r="D3061">
            <v>0</v>
          </cell>
          <cell r="E3061" t="str">
            <v>Póliza -115-</v>
          </cell>
        </row>
        <row r="3062">
          <cell r="A3062" t="str">
            <v>2102-1007</v>
          </cell>
          <cell r="B3062" t="str">
            <v>RECARGOS DE IMP.DE TRANSMISION</v>
          </cell>
          <cell r="D3062">
            <v>0</v>
          </cell>
          <cell r="E3062" t="str">
            <v>Póliza -115-</v>
          </cell>
        </row>
        <row r="3063">
          <cell r="A3063" t="str">
            <v>2102-1008</v>
          </cell>
          <cell r="B3063" t="str">
            <v>GASTOS DE EJEC.TRANS.VEH.MOTOR</v>
          </cell>
          <cell r="D3063">
            <v>0</v>
          </cell>
          <cell r="E3063" t="str">
            <v>Póliza -115-</v>
          </cell>
        </row>
        <row r="3064">
          <cell r="A3064" t="str">
            <v>2102-1009</v>
          </cell>
          <cell r="B3064" t="str">
            <v>INCENTIVOS POR ISAN</v>
          </cell>
          <cell r="D3064">
            <v>0</v>
          </cell>
          <cell r="E3064" t="str">
            <v>Póliza -115-</v>
          </cell>
        </row>
        <row r="3065">
          <cell r="A3065" t="str">
            <v>2102-1010</v>
          </cell>
          <cell r="B3065" t="str">
            <v>RECARGOS DE I.S.A.N.</v>
          </cell>
          <cell r="D3065">
            <v>0</v>
          </cell>
          <cell r="E3065" t="str">
            <v>Póliza -115-</v>
          </cell>
        </row>
        <row r="3066">
          <cell r="A3066" t="str">
            <v>2102-1011</v>
          </cell>
          <cell r="B3066" t="str">
            <v>SANCIONES ISAN</v>
          </cell>
          <cell r="D3066">
            <v>0</v>
          </cell>
          <cell r="E3066" t="str">
            <v>Póliza -115-</v>
          </cell>
        </row>
        <row r="3067">
          <cell r="A3067" t="str">
            <v>2102-1012</v>
          </cell>
          <cell r="B3067" t="str">
            <v>I.S.A.N. PAGOS PROVISIONALES</v>
          </cell>
          <cell r="D3067">
            <v>0</v>
          </cell>
          <cell r="E3067" t="str">
            <v>Póliza -115-</v>
          </cell>
        </row>
        <row r="3068">
          <cell r="A3068" t="str">
            <v>2102-1013</v>
          </cell>
          <cell r="B3068" t="str">
            <v>ACTUALIZACION DE I.S.A.N.</v>
          </cell>
          <cell r="D3068">
            <v>0</v>
          </cell>
          <cell r="E3068" t="str">
            <v>Póliza -115-</v>
          </cell>
        </row>
        <row r="3069">
          <cell r="A3069" t="str">
            <v>2102-1014</v>
          </cell>
          <cell r="B3069" t="str">
            <v>DEVOLUCION IMP. SOBRE AUTOMOVILES NUEVOS</v>
          </cell>
          <cell r="D3069">
            <v>0</v>
          </cell>
          <cell r="E3069" t="str">
            <v>Póliza -115-</v>
          </cell>
        </row>
        <row r="3070">
          <cell r="A3070" t="str">
            <v>2102-1015</v>
          </cell>
          <cell r="B3070" t="str">
            <v>ACT.E INT'S.POR DEV.IMP.S/AUTOMOV.NVOS.</v>
          </cell>
          <cell r="D3070">
            <v>0</v>
          </cell>
          <cell r="E3070" t="str">
            <v>Póliza -115-</v>
          </cell>
        </row>
        <row r="3071">
          <cell r="A3071" t="str">
            <v>2102-1016</v>
          </cell>
          <cell r="B3071" t="str">
            <v>IMPUESTO S/TENENCIA O USO DE VEHICULOS</v>
          </cell>
          <cell r="D3071">
            <v>7145695.2199999997</v>
          </cell>
          <cell r="E3071" t="str">
            <v>Póliza -115-</v>
          </cell>
        </row>
        <row r="3072">
          <cell r="A3072" t="str">
            <v>2102-1017</v>
          </cell>
          <cell r="B3072" t="str">
            <v>IMPUESTO S/TENENCIA, MOTOCICLETAS</v>
          </cell>
          <cell r="D3072">
            <v>31610</v>
          </cell>
          <cell r="E3072" t="str">
            <v>Póliza -115-</v>
          </cell>
        </row>
        <row r="3073">
          <cell r="A3073" t="str">
            <v>2102-1018</v>
          </cell>
          <cell r="B3073" t="str">
            <v>RECARGOS Y ACT DE IMP S/TENENCIA DE VEH</v>
          </cell>
          <cell r="D3073">
            <v>117702.17</v>
          </cell>
          <cell r="E3073" t="str">
            <v>Póliza -115-</v>
          </cell>
        </row>
        <row r="3074">
          <cell r="A3074" t="str">
            <v>2102-1019</v>
          </cell>
          <cell r="B3074" t="str">
            <v>RECARGOS Y ACT DE IMP S/TEN DE MOTOS</v>
          </cell>
          <cell r="D3074">
            <v>398</v>
          </cell>
          <cell r="E3074" t="str">
            <v>Póliza -115-</v>
          </cell>
        </row>
        <row r="3075">
          <cell r="A3075" t="str">
            <v>2102-1020</v>
          </cell>
          <cell r="B3075" t="str">
            <v>DEVOLUCION IMPUESTOS SOBRE TENENCIA</v>
          </cell>
          <cell r="D3075">
            <v>0</v>
          </cell>
          <cell r="E3075" t="str">
            <v>Póliza -115-</v>
          </cell>
        </row>
        <row r="3076">
          <cell r="A3076" t="str">
            <v>2102-1021</v>
          </cell>
          <cell r="B3076" t="str">
            <v>ACT.E INTS.POR DEV.IMP.S/TENENCIA</v>
          </cell>
          <cell r="D3076">
            <v>0</v>
          </cell>
          <cell r="E3076" t="str">
            <v>Póliza -115-</v>
          </cell>
        </row>
        <row r="3077">
          <cell r="A3077" t="str">
            <v>2102-1022</v>
          </cell>
          <cell r="B3077" t="str">
            <v>ACREDITAMENTO DEL IMP.S/TENENCIA AR.15-D</v>
          </cell>
          <cell r="D3077">
            <v>0</v>
          </cell>
          <cell r="E3077" t="str">
            <v>Póliza -115-</v>
          </cell>
        </row>
        <row r="3078">
          <cell r="A3078" t="str">
            <v>2102-1023</v>
          </cell>
          <cell r="B3078" t="str">
            <v>GASTOS DE EJECUCION ISAN</v>
          </cell>
          <cell r="D3078">
            <v>0</v>
          </cell>
          <cell r="E3078" t="str">
            <v>Póliza -115-</v>
          </cell>
        </row>
        <row r="3079">
          <cell r="A3079" t="str">
            <v>2102-1024</v>
          </cell>
          <cell r="B3079" t="str">
            <v>GASTOS DE EJECUCION IMP. SOBRE TENENCIA</v>
          </cell>
          <cell r="D3079">
            <v>60</v>
          </cell>
          <cell r="E3079" t="str">
            <v>Póliza -115-</v>
          </cell>
        </row>
        <row r="3080">
          <cell r="A3080" t="str">
            <v>2102-1025</v>
          </cell>
          <cell r="B3080" t="str">
            <v>MULTAS IMP S/TENENCIA CTRL.DE OBLIG 100%</v>
          </cell>
          <cell r="D3080">
            <v>3045</v>
          </cell>
          <cell r="E3080" t="str">
            <v>Póliza -115-</v>
          </cell>
        </row>
        <row r="3081">
          <cell r="A3081" t="str">
            <v>2102-1026</v>
          </cell>
          <cell r="B3081" t="str">
            <v>HONORARIOS EJEC.POR CONTROL VEHICULAR</v>
          </cell>
          <cell r="D3081">
            <v>180</v>
          </cell>
          <cell r="E3081" t="str">
            <v>Póliza -115-</v>
          </cell>
        </row>
        <row r="3082">
          <cell r="A3082" t="str">
            <v>2102-1027</v>
          </cell>
          <cell r="B3082" t="str">
            <v>HONORARIOS EJEC. ISAN</v>
          </cell>
          <cell r="D3082">
            <v>0</v>
          </cell>
          <cell r="E3082" t="str">
            <v>Póliza -115-</v>
          </cell>
        </row>
        <row r="3083">
          <cell r="A3083" t="str">
            <v>2102-1028</v>
          </cell>
          <cell r="B3083" t="str">
            <v>90% INFRACC. TRANSITO AREA METROPOLITANA</v>
          </cell>
          <cell r="D3083">
            <v>460678.63</v>
          </cell>
          <cell r="E3083" t="str">
            <v>Póliza -115-</v>
          </cell>
        </row>
        <row r="3085">
          <cell r="C3085">
            <v>14672116.630000001</v>
          </cell>
          <cell r="D3085">
            <v>14672116.630000001</v>
          </cell>
        </row>
        <row r="3087">
          <cell r="A3087" t="str">
            <v>REGISTRO DE LOS INGRESOS DEL DIA</v>
          </cell>
        </row>
        <row r="3088">
          <cell r="D3088" t="str">
            <v>Póliza -115-</v>
          </cell>
        </row>
        <row r="3091">
          <cell r="B3091" t="str">
            <v>Gobierno del Estado de Nuevo León</v>
          </cell>
        </row>
        <row r="3092">
          <cell r="B3092" t="str">
            <v>Secretaría de Finanzas y Tesorería General del Estado</v>
          </cell>
        </row>
        <row r="3093">
          <cell r="B3093" t="str">
            <v>Subsecretaría de Egresos</v>
          </cell>
        </row>
        <row r="3094">
          <cell r="B3094" t="str">
            <v>Dirección de Contabilidad y Cuenta Pública</v>
          </cell>
        </row>
        <row r="3095">
          <cell r="B3095" t="str">
            <v>Instituto de Control Vehicular</v>
          </cell>
        </row>
        <row r="3096">
          <cell r="B3096" t="str">
            <v>Recaudaciòn Diaria 24 Febrero 2006</v>
          </cell>
        </row>
        <row r="3097">
          <cell r="A3097" t="str">
            <v xml:space="preserve">Numero </v>
          </cell>
          <cell r="B3097" t="str">
            <v>Concepto</v>
          </cell>
          <cell r="C3097" t="str">
            <v>Recaudación Daria</v>
          </cell>
        </row>
        <row r="3098">
          <cell r="A3098" t="str">
            <v>de Cuenta</v>
          </cell>
          <cell r="C3098" t="str">
            <v>Cargo</v>
          </cell>
          <cell r="D3098" t="str">
            <v>Crédito</v>
          </cell>
        </row>
        <row r="3100">
          <cell r="A3100" t="str">
            <v>2102-1001</v>
          </cell>
          <cell r="B3100" t="str">
            <v>IMP.SOBRE TRANS.DE PROP.DE VEH.AUT.USADO</v>
          </cell>
          <cell r="C3100">
            <v>682440.25</v>
          </cell>
          <cell r="E3100" t="str">
            <v>Póliza -116-</v>
          </cell>
        </row>
        <row r="3101">
          <cell r="A3101" t="str">
            <v>2102-1002</v>
          </cell>
          <cell r="B3101" t="str">
            <v>IMP.DE TRANSM.POR REQUERIMIENTO</v>
          </cell>
          <cell r="C3101">
            <v>0</v>
          </cell>
          <cell r="E3101" t="str">
            <v>Póliza -116-</v>
          </cell>
        </row>
        <row r="3102">
          <cell r="A3102" t="str">
            <v>2102-1003</v>
          </cell>
          <cell r="B3102" t="str">
            <v>ACT.E INTS.POR DEV.IMP.S/TRANS.VEH.USADO</v>
          </cell>
          <cell r="C3102">
            <v>0</v>
          </cell>
          <cell r="E3102" t="str">
            <v>Póliza -116-</v>
          </cell>
        </row>
        <row r="3103">
          <cell r="A3103" t="str">
            <v>2102-1004</v>
          </cell>
          <cell r="B3103" t="str">
            <v>DEV.IMP.S/TRANS.PROP.VEH.USADOS</v>
          </cell>
          <cell r="C3103">
            <v>0</v>
          </cell>
          <cell r="E3103" t="str">
            <v>Póliza -116-</v>
          </cell>
        </row>
        <row r="3104">
          <cell r="A3104" t="str">
            <v>2102-1005</v>
          </cell>
          <cell r="B3104" t="str">
            <v>MULTA IMP. P/LA AGENCIA EST.DE TRANSP.</v>
          </cell>
          <cell r="C3104">
            <v>31365</v>
          </cell>
          <cell r="E3104" t="str">
            <v>Póliza -116-</v>
          </cell>
        </row>
        <row r="3105">
          <cell r="A3105" t="str">
            <v>2102-1006</v>
          </cell>
          <cell r="B3105" t="str">
            <v>MULTAS DEL IMP.DE TRANSMISION</v>
          </cell>
          <cell r="C3105">
            <v>0</v>
          </cell>
          <cell r="E3105" t="str">
            <v>Póliza -116-</v>
          </cell>
        </row>
        <row r="3106">
          <cell r="A3106" t="str">
            <v>2102-1007</v>
          </cell>
          <cell r="B3106" t="str">
            <v>RECARGOS DE IMP.DE TRANSMISION</v>
          </cell>
          <cell r="C3106">
            <v>0</v>
          </cell>
          <cell r="E3106" t="str">
            <v>Póliza -116-</v>
          </cell>
        </row>
        <row r="3107">
          <cell r="A3107" t="str">
            <v>2102-1008</v>
          </cell>
          <cell r="B3107" t="str">
            <v>GASTOS DE EJEC.TRANS.VEH.MOTOR</v>
          </cell>
          <cell r="C3107">
            <v>0</v>
          </cell>
          <cell r="E3107" t="str">
            <v>Póliza -116-</v>
          </cell>
        </row>
        <row r="3108">
          <cell r="A3108" t="str">
            <v>2102-1009</v>
          </cell>
          <cell r="B3108" t="str">
            <v>INCENTIVOS POR ISAN</v>
          </cell>
          <cell r="C3108">
            <v>0</v>
          </cell>
          <cell r="E3108" t="str">
            <v>Póliza -116-</v>
          </cell>
        </row>
        <row r="3109">
          <cell r="A3109" t="str">
            <v>2102-1010</v>
          </cell>
          <cell r="B3109" t="str">
            <v>RECARGOS DE I.S.A.N.</v>
          </cell>
          <cell r="C3109">
            <v>0</v>
          </cell>
          <cell r="E3109" t="str">
            <v>Póliza -116-</v>
          </cell>
        </row>
        <row r="3110">
          <cell r="A3110" t="str">
            <v>2102-1011</v>
          </cell>
          <cell r="B3110" t="str">
            <v>SANCIONES ISAN</v>
          </cell>
          <cell r="C3110">
            <v>0</v>
          </cell>
          <cell r="E3110" t="str">
            <v>Póliza -116-</v>
          </cell>
        </row>
        <row r="3111">
          <cell r="A3111" t="str">
            <v>2102-1012</v>
          </cell>
          <cell r="B3111" t="str">
            <v>I.S.A.N. PAGOS PROVISIONALES</v>
          </cell>
          <cell r="C3111">
            <v>0</v>
          </cell>
          <cell r="E3111" t="str">
            <v>Póliza -116-</v>
          </cell>
        </row>
        <row r="3112">
          <cell r="A3112" t="str">
            <v>2102-1013</v>
          </cell>
          <cell r="B3112" t="str">
            <v>ACTUALIZACION DE I.S.A.N.</v>
          </cell>
          <cell r="C3112">
            <v>0</v>
          </cell>
          <cell r="E3112" t="str">
            <v>Póliza -116-</v>
          </cell>
        </row>
        <row r="3113">
          <cell r="A3113" t="str">
            <v>2102-1014</v>
          </cell>
          <cell r="B3113" t="str">
            <v>DEVOLUCION IMP. SOBRE AUTOMOVILES NUEVOS</v>
          </cell>
          <cell r="C3113">
            <v>0</v>
          </cell>
          <cell r="E3113" t="str">
            <v>Póliza -116-</v>
          </cell>
        </row>
        <row r="3114">
          <cell r="A3114" t="str">
            <v>2102-1015</v>
          </cell>
          <cell r="B3114" t="str">
            <v>ACT.E INT'S.POR DEV.IMP.S/AUTOMOV.NVOS.</v>
          </cell>
          <cell r="C3114">
            <v>0</v>
          </cell>
          <cell r="E3114" t="str">
            <v>Póliza -116-</v>
          </cell>
        </row>
        <row r="3115">
          <cell r="A3115" t="str">
            <v>2102-1016</v>
          </cell>
          <cell r="B3115" t="str">
            <v>IMPUESTO S/TENENCIA O USO DE VEHICULOS</v>
          </cell>
          <cell r="C3115">
            <v>7145695.2199999997</v>
          </cell>
          <cell r="E3115" t="str">
            <v>Póliza -116-</v>
          </cell>
        </row>
        <row r="3116">
          <cell r="A3116" t="str">
            <v>2102-1017</v>
          </cell>
          <cell r="B3116" t="str">
            <v>IMPUESTO S/TENENCIA, MOTOCICLETAS</v>
          </cell>
          <cell r="C3116">
            <v>31610</v>
          </cell>
          <cell r="E3116" t="str">
            <v>Póliza -116-</v>
          </cell>
        </row>
        <row r="3117">
          <cell r="A3117" t="str">
            <v>2102-1018</v>
          </cell>
          <cell r="B3117" t="str">
            <v>RECARGOS Y ACT DE IMP S/TENENCIA DE VEH</v>
          </cell>
          <cell r="C3117">
            <v>117702.17</v>
          </cell>
          <cell r="E3117" t="str">
            <v>Póliza -116-</v>
          </cell>
        </row>
        <row r="3118">
          <cell r="A3118" t="str">
            <v>2102-1019</v>
          </cell>
          <cell r="B3118" t="str">
            <v>RECARGOS Y ACT DE IMP S/TEN DE MOTOS</v>
          </cell>
          <cell r="C3118">
            <v>398</v>
          </cell>
          <cell r="E3118" t="str">
            <v>Póliza -116-</v>
          </cell>
        </row>
        <row r="3119">
          <cell r="A3119" t="str">
            <v>2102-1020</v>
          </cell>
          <cell r="B3119" t="str">
            <v>DEVOLUCION IMPUESTOS SOBRE TENENCIA</v>
          </cell>
          <cell r="C3119">
            <v>0</v>
          </cell>
          <cell r="E3119" t="str">
            <v>Póliza -116-</v>
          </cell>
        </row>
        <row r="3120">
          <cell r="A3120" t="str">
            <v>2102-1021</v>
          </cell>
          <cell r="B3120" t="str">
            <v>ACT.E INTS.POR DEV.IMP.S/TENENCIA</v>
          </cell>
          <cell r="C3120">
            <v>0</v>
          </cell>
          <cell r="E3120" t="str">
            <v>Póliza -116-</v>
          </cell>
        </row>
        <row r="3121">
          <cell r="A3121" t="str">
            <v>2102-1022</v>
          </cell>
          <cell r="B3121" t="str">
            <v>ACREDITAMENTO DEL IMP.S/TENENCIA AR.15-D</v>
          </cell>
          <cell r="C3121">
            <v>0</v>
          </cell>
          <cell r="E3121" t="str">
            <v>Póliza -116-</v>
          </cell>
        </row>
        <row r="3122">
          <cell r="A3122" t="str">
            <v>2102-1023</v>
          </cell>
          <cell r="B3122" t="str">
            <v>GASTOS DE EJECUCION ISAN</v>
          </cell>
          <cell r="C3122">
            <v>0</v>
          </cell>
          <cell r="E3122" t="str">
            <v>Póliza -116-</v>
          </cell>
        </row>
        <row r="3123">
          <cell r="A3123" t="str">
            <v>2102-1024</v>
          </cell>
          <cell r="B3123" t="str">
            <v>GASTOS DE EJECUCION IMP. SOBRE TENENCIA</v>
          </cell>
          <cell r="C3123">
            <v>60</v>
          </cell>
          <cell r="E3123" t="str">
            <v>Póliza -116-</v>
          </cell>
        </row>
        <row r="3124">
          <cell r="A3124" t="str">
            <v>2102-1025</v>
          </cell>
          <cell r="B3124" t="str">
            <v>MULTAS IMP S/TENENCIA CTRL.DE OBLIG 100%</v>
          </cell>
          <cell r="C3124">
            <v>3045</v>
          </cell>
          <cell r="E3124" t="str">
            <v>Póliza -116-</v>
          </cell>
        </row>
        <row r="3125">
          <cell r="A3125" t="str">
            <v>2102-1026</v>
          </cell>
          <cell r="B3125" t="str">
            <v>HONORARIOS EJEC.POR CONTROL VEHICULAR</v>
          </cell>
          <cell r="C3125">
            <v>180</v>
          </cell>
          <cell r="E3125" t="str">
            <v>Póliza -116-</v>
          </cell>
        </row>
        <row r="3126">
          <cell r="A3126" t="str">
            <v>2102-1027</v>
          </cell>
          <cell r="B3126" t="str">
            <v>HONORARIOS EJEC. ISAN</v>
          </cell>
          <cell r="C3126">
            <v>0</v>
          </cell>
          <cell r="E3126" t="str">
            <v>Póliza -116-</v>
          </cell>
        </row>
        <row r="3127">
          <cell r="A3127" t="str">
            <v>2102-1028</v>
          </cell>
          <cell r="B3127" t="str">
            <v>90% INFRACC. TRANSITO AREA METROPOLITANA</v>
          </cell>
          <cell r="C3127">
            <v>460678.63</v>
          </cell>
          <cell r="E3127" t="str">
            <v>Póliza -116-</v>
          </cell>
        </row>
        <row r="3128">
          <cell r="A3128" t="str">
            <v>1201-0026</v>
          </cell>
          <cell r="B3128" t="str">
            <v>IMP.SOBRE TRANS.DE PROP.DE VEH.AUT.USADO</v>
          </cell>
          <cell r="D3128">
            <v>682440.25</v>
          </cell>
          <cell r="E3128" t="str">
            <v>Póliza -116-</v>
          </cell>
        </row>
        <row r="3129">
          <cell r="A3129" t="str">
            <v>1201-0027</v>
          </cell>
          <cell r="B3129" t="str">
            <v>IMP.DE TRANSM.POR REQUERIMIENTO</v>
          </cell>
          <cell r="D3129">
            <v>0</v>
          </cell>
          <cell r="E3129" t="str">
            <v>Póliza -116-</v>
          </cell>
        </row>
        <row r="3130">
          <cell r="A3130" t="str">
            <v>1201-0028</v>
          </cell>
          <cell r="B3130" t="str">
            <v>ACT.E INTS.POR DEV.IMP.S/TRANS.VEH.USADO</v>
          </cell>
          <cell r="D3130">
            <v>0</v>
          </cell>
          <cell r="E3130" t="str">
            <v>Póliza -116-</v>
          </cell>
        </row>
        <row r="3131">
          <cell r="A3131" t="str">
            <v>1201-0029</v>
          </cell>
          <cell r="B3131" t="str">
            <v>DEV.IMP.S/TRANS.PROP.VEH.USADOS</v>
          </cell>
          <cell r="D3131">
            <v>0</v>
          </cell>
          <cell r="E3131" t="str">
            <v>Póliza -116-</v>
          </cell>
        </row>
        <row r="3132">
          <cell r="A3132" t="str">
            <v>1201-0030</v>
          </cell>
          <cell r="B3132" t="str">
            <v>MULTA IMP. P/LA AGENCIA EST.DE TRANSP.</v>
          </cell>
          <cell r="D3132">
            <v>31365</v>
          </cell>
          <cell r="E3132" t="str">
            <v>Póliza -116-</v>
          </cell>
        </row>
        <row r="3133">
          <cell r="A3133" t="str">
            <v>1201-0031</v>
          </cell>
          <cell r="B3133" t="str">
            <v>MULTAS DEL IMP.DE TRANSMISION</v>
          </cell>
          <cell r="D3133">
            <v>0</v>
          </cell>
          <cell r="E3133" t="str">
            <v>Póliza -116-</v>
          </cell>
        </row>
        <row r="3134">
          <cell r="A3134" t="str">
            <v>1201-0032</v>
          </cell>
          <cell r="B3134" t="str">
            <v>RECARGOS DE IMP.DE TRANSMISION</v>
          </cell>
          <cell r="D3134">
            <v>0</v>
          </cell>
          <cell r="E3134" t="str">
            <v>Póliza -116-</v>
          </cell>
        </row>
        <row r="3135">
          <cell r="A3135" t="str">
            <v>1201-0033</v>
          </cell>
          <cell r="B3135" t="str">
            <v>GASTOS DE EJEC.TRANS.VEH.MOTOR</v>
          </cell>
          <cell r="D3135">
            <v>0</v>
          </cell>
          <cell r="E3135" t="str">
            <v>Póliza -116-</v>
          </cell>
        </row>
        <row r="3136">
          <cell r="A3136" t="str">
            <v>1201-0034</v>
          </cell>
          <cell r="B3136" t="str">
            <v>INCENTIVOS POR ISAN</v>
          </cell>
          <cell r="D3136">
            <v>0</v>
          </cell>
          <cell r="E3136" t="str">
            <v>Póliza -116-</v>
          </cell>
        </row>
        <row r="3137">
          <cell r="A3137" t="str">
            <v>1201-0035</v>
          </cell>
          <cell r="B3137" t="str">
            <v>RECARGOS DE I.S.A.N.</v>
          </cell>
          <cell r="D3137">
            <v>0</v>
          </cell>
          <cell r="E3137" t="str">
            <v>Póliza -116-</v>
          </cell>
        </row>
        <row r="3138">
          <cell r="A3138" t="str">
            <v>1201-0036</v>
          </cell>
          <cell r="B3138" t="str">
            <v>SANCIONES ISAN</v>
          </cell>
          <cell r="D3138">
            <v>0</v>
          </cell>
          <cell r="E3138" t="str">
            <v>Póliza -116-</v>
          </cell>
        </row>
        <row r="3139">
          <cell r="A3139" t="str">
            <v>1201-0037</v>
          </cell>
          <cell r="B3139" t="str">
            <v>I.S.A.N. PAGOS PROVISIONALES</v>
          </cell>
          <cell r="D3139">
            <v>0</v>
          </cell>
          <cell r="E3139" t="str">
            <v>Póliza -116-</v>
          </cell>
        </row>
        <row r="3140">
          <cell r="A3140" t="str">
            <v>1201-0038</v>
          </cell>
          <cell r="B3140" t="str">
            <v>ACTUALIZACION DE I.S.A.N.</v>
          </cell>
          <cell r="D3140">
            <v>0</v>
          </cell>
          <cell r="E3140" t="str">
            <v>Póliza -116-</v>
          </cell>
        </row>
        <row r="3141">
          <cell r="A3141" t="str">
            <v>1201-0039</v>
          </cell>
          <cell r="B3141" t="str">
            <v>DEVOLUCION IMP. SOBRE AUTOMOVILES NUEVOS</v>
          </cell>
          <cell r="D3141">
            <v>0</v>
          </cell>
          <cell r="E3141" t="str">
            <v>Póliza -116-</v>
          </cell>
        </row>
        <row r="3142">
          <cell r="A3142" t="str">
            <v>1201-0040</v>
          </cell>
          <cell r="B3142" t="str">
            <v>ACT.E INT'S.POR DEV.IMP.S/AUTOMOV.NVOS.</v>
          </cell>
          <cell r="D3142">
            <v>0</v>
          </cell>
          <cell r="E3142" t="str">
            <v>Póliza -116-</v>
          </cell>
        </row>
        <row r="3143">
          <cell r="A3143" t="str">
            <v>1201-0041</v>
          </cell>
          <cell r="B3143" t="str">
            <v>IMPUESTO S/TENENCIA O USO DE VEHICULOS</v>
          </cell>
          <cell r="D3143">
            <v>7145695.2199999997</v>
          </cell>
          <cell r="E3143" t="str">
            <v>Póliza -116-</v>
          </cell>
        </row>
        <row r="3144">
          <cell r="A3144" t="str">
            <v>1201-0042</v>
          </cell>
          <cell r="B3144" t="str">
            <v>IMPUESTO S/TENENCIA, MOTOCICLETAS</v>
          </cell>
          <cell r="D3144">
            <v>31610</v>
          </cell>
          <cell r="E3144" t="str">
            <v>Póliza -116-</v>
          </cell>
        </row>
        <row r="3145">
          <cell r="A3145" t="str">
            <v>1201-0043</v>
          </cell>
          <cell r="B3145" t="str">
            <v>RECARGOS Y ACT DE IMP S/TENENCIA DE VEH</v>
          </cell>
          <cell r="D3145">
            <v>117702.17</v>
          </cell>
          <cell r="E3145" t="str">
            <v>Póliza -116-</v>
          </cell>
        </row>
        <row r="3146">
          <cell r="A3146" t="str">
            <v>1201-0044</v>
          </cell>
          <cell r="B3146" t="str">
            <v>RECARGOS Y ACT DE IMP S/TEN DE MOTOS</v>
          </cell>
          <cell r="D3146">
            <v>398</v>
          </cell>
          <cell r="E3146" t="str">
            <v>Póliza -116-</v>
          </cell>
        </row>
        <row r="3147">
          <cell r="A3147" t="str">
            <v>1201-0045</v>
          </cell>
          <cell r="B3147" t="str">
            <v>DEVOLUCION IMPUESTOS SOBRE TENENCIA</v>
          </cell>
          <cell r="D3147">
            <v>0</v>
          </cell>
          <cell r="E3147" t="str">
            <v>Póliza -116-</v>
          </cell>
        </row>
        <row r="3148">
          <cell r="A3148" t="str">
            <v>1201-0046</v>
          </cell>
          <cell r="B3148" t="str">
            <v>ACT.E INTS.POR DEV.IMP.S/TENENCIA</v>
          </cell>
          <cell r="D3148">
            <v>0</v>
          </cell>
          <cell r="E3148" t="str">
            <v>Póliza -116-</v>
          </cell>
        </row>
        <row r="3149">
          <cell r="A3149" t="str">
            <v>1201-0047</v>
          </cell>
          <cell r="B3149" t="str">
            <v>ACREDITAMENTO DEL IMP.S/TENENCIA AR.15-D</v>
          </cell>
          <cell r="D3149">
            <v>0</v>
          </cell>
          <cell r="E3149" t="str">
            <v>Póliza -116-</v>
          </cell>
        </row>
        <row r="3150">
          <cell r="A3150" t="str">
            <v>1201-0048</v>
          </cell>
          <cell r="B3150" t="str">
            <v>GASTOS DE EJECUCION ISAN</v>
          </cell>
          <cell r="D3150">
            <v>0</v>
          </cell>
          <cell r="E3150" t="str">
            <v>Póliza -116-</v>
          </cell>
        </row>
        <row r="3151">
          <cell r="A3151" t="str">
            <v>1201-0049</v>
          </cell>
          <cell r="B3151" t="str">
            <v>GASTOS DE EJECUCION IMP. SOBRE TENENCIA</v>
          </cell>
          <cell r="D3151">
            <v>60</v>
          </cell>
          <cell r="E3151" t="str">
            <v>Póliza -116-</v>
          </cell>
        </row>
        <row r="3152">
          <cell r="A3152" t="str">
            <v>1201-0050</v>
          </cell>
          <cell r="B3152" t="str">
            <v>MULTAS IMP S/TENENCIA CTRL.DE OBLIG 100%</v>
          </cell>
          <cell r="D3152">
            <v>3045</v>
          </cell>
          <cell r="E3152" t="str">
            <v>Póliza -116-</v>
          </cell>
        </row>
        <row r="3153">
          <cell r="A3153" t="str">
            <v>1201-0051</v>
          </cell>
          <cell r="B3153" t="str">
            <v>HONORARIOS EJEC.POR CONTROL VEHICULAR</v>
          </cell>
          <cell r="D3153">
            <v>180</v>
          </cell>
          <cell r="E3153" t="str">
            <v>Póliza -116-</v>
          </cell>
        </row>
        <row r="3154">
          <cell r="A3154" t="str">
            <v>1201-0052</v>
          </cell>
          <cell r="B3154" t="str">
            <v>HONORARIOS EJEC. ISAN</v>
          </cell>
          <cell r="D3154">
            <v>0</v>
          </cell>
          <cell r="E3154" t="str">
            <v>Póliza -116-</v>
          </cell>
        </row>
        <row r="3155">
          <cell r="A3155" t="str">
            <v>1201-0053</v>
          </cell>
          <cell r="B3155" t="str">
            <v>90% INFRACC. TRANSITO AREA METROPOLITANA</v>
          </cell>
          <cell r="D3155">
            <v>460678.63</v>
          </cell>
          <cell r="E3155" t="str">
            <v>Póliza -116-</v>
          </cell>
        </row>
        <row r="3157">
          <cell r="C3157">
            <v>8473174.2699999996</v>
          </cell>
          <cell r="D3157">
            <v>8473174.2699999996</v>
          </cell>
        </row>
        <row r="3159">
          <cell r="A3159" t="str">
            <v>RECLASIFICACION DE LOS INGRESOS EN ADMON.</v>
          </cell>
        </row>
        <row r="3161">
          <cell r="D3161" t="str">
            <v>Póliza -116-</v>
          </cell>
        </row>
        <row r="3163">
          <cell r="A3163" t="str">
            <v>de Cuenta</v>
          </cell>
          <cell r="C3163" t="str">
            <v>Cargo</v>
          </cell>
          <cell r="D3163" t="str">
            <v>Crédito</v>
          </cell>
        </row>
        <row r="3164">
          <cell r="A3164" t="str">
            <v>1201-0001</v>
          </cell>
          <cell r="B3164" t="str">
            <v>DERECHOS DE CONTROL VEHICULAR PTE. AÑO</v>
          </cell>
          <cell r="C3164">
            <v>5242400</v>
          </cell>
          <cell r="E3164" t="str">
            <v>Póliza -117-</v>
          </cell>
        </row>
        <row r="3165">
          <cell r="A3165" t="str">
            <v>1201-0002</v>
          </cell>
          <cell r="B3165" t="str">
            <v>DERECHOS DE CONTROL VEHICULAR REZAGOS</v>
          </cell>
          <cell r="C3165">
            <v>320156.09999999998</v>
          </cell>
          <cell r="E3165" t="str">
            <v>Póliza -117-</v>
          </cell>
        </row>
        <row r="3166">
          <cell r="A3166" t="str">
            <v>1201-0003</v>
          </cell>
          <cell r="B3166" t="str">
            <v>DEV. CONTROL VEHICULAR</v>
          </cell>
          <cell r="C3166">
            <v>0</v>
          </cell>
          <cell r="E3166" t="str">
            <v>Póliza -117-</v>
          </cell>
        </row>
        <row r="3167">
          <cell r="A3167" t="str">
            <v>1201-0004</v>
          </cell>
          <cell r="B3167" t="str">
            <v>SUBSIDIO 10% Y 5%</v>
          </cell>
          <cell r="D3167">
            <v>100775</v>
          </cell>
          <cell r="E3167" t="str">
            <v>Póliza -117-</v>
          </cell>
        </row>
        <row r="3168">
          <cell r="A3168" t="str">
            <v>1201-0005</v>
          </cell>
          <cell r="B3168" t="str">
            <v>SUBSIDIO ANTIGÜEDAD 5 AÑOS</v>
          </cell>
          <cell r="D3168">
            <v>877584</v>
          </cell>
          <cell r="E3168" t="str">
            <v>Póliza -117-</v>
          </cell>
        </row>
        <row r="3169">
          <cell r="A3169" t="str">
            <v>1201-0006</v>
          </cell>
          <cell r="B3169" t="str">
            <v>SUBSIDIO ANTIGÜEDAD 10 AÑOS</v>
          </cell>
          <cell r="D3169">
            <v>225144</v>
          </cell>
          <cell r="E3169" t="str">
            <v>Póliza -117-</v>
          </cell>
        </row>
        <row r="3170">
          <cell r="A3170" t="str">
            <v>1201-0007</v>
          </cell>
          <cell r="B3170" t="str">
            <v>SUBSIDIO DERECHOS CONTROL VEHICULAR</v>
          </cell>
          <cell r="C3170">
            <v>0</v>
          </cell>
          <cell r="E3170" t="str">
            <v>Póliza -117-</v>
          </cell>
        </row>
        <row r="3171">
          <cell r="A3171" t="str">
            <v>1201-0008</v>
          </cell>
          <cell r="B3171" t="str">
            <v>SUB MAT.DE CONT.VEH.A PERS.MAYORES 65 AÑOS</v>
          </cell>
          <cell r="D3171">
            <v>489</v>
          </cell>
          <cell r="E3171" t="str">
            <v>Póliza -117-</v>
          </cell>
        </row>
        <row r="3172">
          <cell r="A3172" t="str">
            <v>1201-0009</v>
          </cell>
          <cell r="B3172" t="str">
            <v>EXP.DE CERTIFICADOS DE CONTROL VEHICULAR</v>
          </cell>
          <cell r="C3172">
            <v>5640</v>
          </cell>
          <cell r="E3172" t="str">
            <v>Póliza -117-</v>
          </cell>
        </row>
        <row r="3173">
          <cell r="A3173" t="str">
            <v>1201-0010</v>
          </cell>
          <cell r="B3173" t="str">
            <v>EXP.DE CERT.DE CTRL.VEH.OTROS ESTADOS</v>
          </cell>
          <cell r="C3173">
            <v>5670</v>
          </cell>
          <cell r="E3173" t="str">
            <v>Póliza -117-</v>
          </cell>
        </row>
        <row r="3174">
          <cell r="A3174" t="str">
            <v>1201-0011</v>
          </cell>
          <cell r="B3174" t="str">
            <v>EXP.DE CERT.DE DOC.DE CTRL.VEHICULAR</v>
          </cell>
          <cell r="C3174">
            <v>282</v>
          </cell>
          <cell r="E3174" t="str">
            <v>Póliza -117-</v>
          </cell>
        </row>
        <row r="3175">
          <cell r="A3175" t="str">
            <v>1201-0012</v>
          </cell>
          <cell r="B3175" t="str">
            <v>PLACAS DE CIRCULACION VEHICULAR</v>
          </cell>
          <cell r="C3175">
            <v>446933</v>
          </cell>
          <cell r="E3175" t="str">
            <v>Póliza -117-</v>
          </cell>
        </row>
        <row r="3176">
          <cell r="A3176" t="str">
            <v>1201-0013</v>
          </cell>
          <cell r="B3176" t="str">
            <v>LICENCIAS DE MANEJAR</v>
          </cell>
          <cell r="C3176">
            <v>439196</v>
          </cell>
          <cell r="E3176" t="str">
            <v>Póliza -117-</v>
          </cell>
        </row>
        <row r="3177">
          <cell r="A3177" t="str">
            <v>1201-0014</v>
          </cell>
          <cell r="B3177" t="str">
            <v>EXP.DE CERT.DE LICENCIAS DE CONDUCIR</v>
          </cell>
          <cell r="C3177">
            <v>564</v>
          </cell>
          <cell r="E3177" t="str">
            <v>Póliza -117-</v>
          </cell>
        </row>
        <row r="3178">
          <cell r="A3178" t="str">
            <v>1201-0015</v>
          </cell>
          <cell r="B3178" t="str">
            <v>DUPLICADOS DE LICENCIAS</v>
          </cell>
          <cell r="C3178">
            <v>3304</v>
          </cell>
          <cell r="E3178" t="str">
            <v>Póliza -117-</v>
          </cell>
        </row>
        <row r="3179">
          <cell r="A3179" t="str">
            <v>1201-0016</v>
          </cell>
          <cell r="B3179" t="str">
            <v>DUPLICADOS DE TARJETAS DE CIRCULACION</v>
          </cell>
          <cell r="C3179">
            <v>3196</v>
          </cell>
          <cell r="E3179" t="str">
            <v>Póliza -117-</v>
          </cell>
        </row>
        <row r="3180">
          <cell r="A3180" t="str">
            <v>1201-0017</v>
          </cell>
          <cell r="B3180" t="str">
            <v>BAJAS DE VEHICULOS DE MOTOR</v>
          </cell>
          <cell r="C3180">
            <v>23265</v>
          </cell>
          <cell r="E3180" t="str">
            <v>Póliza -117-</v>
          </cell>
        </row>
        <row r="3181">
          <cell r="A3181" t="str">
            <v>1201-0018</v>
          </cell>
          <cell r="B3181" t="str">
            <v>SUBSIDIO LAMINAS CONTROL VEHICULAR</v>
          </cell>
          <cell r="C3181">
            <v>0</v>
          </cell>
          <cell r="E3181" t="str">
            <v>Póliza -117-</v>
          </cell>
        </row>
        <row r="3182">
          <cell r="A3182" t="str">
            <v>1201-0019</v>
          </cell>
          <cell r="B3182" t="str">
            <v>SUBSIDIOS LICENCIAS DE MANEJO</v>
          </cell>
          <cell r="C3182">
            <v>0</v>
          </cell>
          <cell r="E3182" t="str">
            <v>Póliza -117-</v>
          </cell>
        </row>
        <row r="3183">
          <cell r="A3183" t="str">
            <v>1201-0020</v>
          </cell>
          <cell r="B3183" t="str">
            <v>MULTAS DE CONTROL VEHICULAR</v>
          </cell>
          <cell r="C3183">
            <v>0</v>
          </cell>
          <cell r="E3183" t="str">
            <v>Póliza -117-</v>
          </cell>
        </row>
        <row r="3184">
          <cell r="A3184" t="str">
            <v>1201-0021</v>
          </cell>
          <cell r="B3184" t="str">
            <v>INTERESES POR CONVENIO CONTROL VEHICULAR</v>
          </cell>
          <cell r="C3184">
            <v>29579.31</v>
          </cell>
          <cell r="E3184" t="str">
            <v>Póliza -117-</v>
          </cell>
        </row>
        <row r="3185">
          <cell r="A3185" t="str">
            <v>1201-0022</v>
          </cell>
          <cell r="B3185" t="str">
            <v>SANCIONES POR CANJE DE PLACAS EXTEMP.</v>
          </cell>
          <cell r="C3185">
            <v>21574</v>
          </cell>
          <cell r="E3185" t="str">
            <v>Póliza -117-</v>
          </cell>
        </row>
        <row r="3186">
          <cell r="A3186" t="str">
            <v>1201-0023</v>
          </cell>
          <cell r="B3186" t="str">
            <v>SAN.DE DER.DE CONTROL VEH.PTE.AÑO</v>
          </cell>
          <cell r="C3186">
            <v>0</v>
          </cell>
          <cell r="E3186" t="str">
            <v>Póliza -117-</v>
          </cell>
        </row>
        <row r="3187">
          <cell r="A3187" t="str">
            <v>1201-0024</v>
          </cell>
          <cell r="B3187" t="str">
            <v>SAN.DE DER.CONTROL VEH. REZAGO</v>
          </cell>
          <cell r="C3187">
            <v>75737.240000000005</v>
          </cell>
          <cell r="E3187" t="str">
            <v>Póliza -117-</v>
          </cell>
        </row>
        <row r="3188">
          <cell r="A3188" t="str">
            <v>1201-0025</v>
          </cell>
          <cell r="B3188" t="str">
            <v>10% INFRACC.DE TRANSITO AREA MET.</v>
          </cell>
          <cell r="C3188">
            <v>65729.16</v>
          </cell>
          <cell r="E3188" t="str">
            <v>Póliza -117-</v>
          </cell>
        </row>
        <row r="3189">
          <cell r="A3189" t="str">
            <v>1201-0026</v>
          </cell>
          <cell r="B3189" t="str">
            <v>IMP.SOBRE TRANS.DE PROP.DE VEH.AUT.USADO</v>
          </cell>
          <cell r="C3189">
            <v>794028.36</v>
          </cell>
          <cell r="E3189" t="str">
            <v>Póliza -117-</v>
          </cell>
        </row>
        <row r="3190">
          <cell r="A3190" t="str">
            <v>1201-0027</v>
          </cell>
          <cell r="B3190" t="str">
            <v>IMP.DE TRANSM.POR REQUERIMIENTO</v>
          </cell>
          <cell r="C3190">
            <v>0</v>
          </cell>
          <cell r="E3190" t="str">
            <v>Póliza -117-</v>
          </cell>
        </row>
        <row r="3191">
          <cell r="A3191" t="str">
            <v>1201-0028</v>
          </cell>
          <cell r="B3191" t="str">
            <v>ACT.E INTS.POR DEV.IMP.S/TRANS.VEH.USADO</v>
          </cell>
          <cell r="C3191">
            <v>0</v>
          </cell>
          <cell r="E3191" t="str">
            <v>Póliza -117-</v>
          </cell>
        </row>
        <row r="3192">
          <cell r="A3192" t="str">
            <v>1201-0029</v>
          </cell>
          <cell r="B3192" t="str">
            <v>DEV.IMP.S/TRANS.PROP.VEH.USADOS</v>
          </cell>
          <cell r="C3192">
            <v>0</v>
          </cell>
          <cell r="E3192" t="str">
            <v>Póliza -117-</v>
          </cell>
        </row>
        <row r="3193">
          <cell r="A3193" t="str">
            <v>1201-0030</v>
          </cell>
          <cell r="B3193" t="str">
            <v>MULTA IMP. P/LA AGENCIA EST.DE TRANSP.</v>
          </cell>
          <cell r="C3193">
            <v>31006</v>
          </cell>
          <cell r="E3193" t="str">
            <v>Póliza -117-</v>
          </cell>
        </row>
        <row r="3194">
          <cell r="A3194" t="str">
            <v>1201-0031</v>
          </cell>
          <cell r="B3194" t="str">
            <v>MULTAS DEL IMP.DE TRANSMISION</v>
          </cell>
          <cell r="C3194">
            <v>0</v>
          </cell>
          <cell r="E3194" t="str">
            <v>Póliza -117-</v>
          </cell>
        </row>
        <row r="3195">
          <cell r="A3195" t="str">
            <v>1201-0032</v>
          </cell>
          <cell r="B3195" t="str">
            <v>RECARGOS DE IMP.DE TRANSMISION</v>
          </cell>
          <cell r="C3195">
            <v>0</v>
          </cell>
          <cell r="E3195" t="str">
            <v>Póliza -117-</v>
          </cell>
        </row>
        <row r="3196">
          <cell r="A3196" t="str">
            <v>1201-0033</v>
          </cell>
          <cell r="B3196" t="str">
            <v>GASTOS DE EJEC.TRANS.VEH.MOTOR</v>
          </cell>
          <cell r="C3196">
            <v>0</v>
          </cell>
          <cell r="E3196" t="str">
            <v>Póliza -117-</v>
          </cell>
        </row>
        <row r="3197">
          <cell r="A3197" t="str">
            <v>1201-0034</v>
          </cell>
          <cell r="B3197" t="str">
            <v>INCENTIVOS POR ISAN</v>
          </cell>
          <cell r="C3197">
            <v>0</v>
          </cell>
          <cell r="E3197" t="str">
            <v>Póliza -117-</v>
          </cell>
        </row>
        <row r="3198">
          <cell r="A3198" t="str">
            <v>1201-0035</v>
          </cell>
          <cell r="B3198" t="str">
            <v>RECARGOS DE I.S.A.N.</v>
          </cell>
          <cell r="C3198">
            <v>1727</v>
          </cell>
          <cell r="E3198" t="str">
            <v>Póliza -117-</v>
          </cell>
        </row>
        <row r="3199">
          <cell r="A3199" t="str">
            <v>1201-0036</v>
          </cell>
          <cell r="B3199" t="str">
            <v>SANCIONES ISAN</v>
          </cell>
          <cell r="C3199">
            <v>860</v>
          </cell>
          <cell r="E3199" t="str">
            <v>Póliza -117-</v>
          </cell>
        </row>
        <row r="3200">
          <cell r="A3200" t="str">
            <v>1201-0037</v>
          </cell>
          <cell r="B3200" t="str">
            <v>I.S.A.N. PAGOS PROVISIONALES</v>
          </cell>
          <cell r="C3200">
            <v>280307</v>
          </cell>
          <cell r="E3200" t="str">
            <v>Póliza -117-</v>
          </cell>
        </row>
        <row r="3201">
          <cell r="A3201" t="str">
            <v>1201-0038</v>
          </cell>
          <cell r="B3201" t="str">
            <v>ACTUALIZACION DE I.S.A.N.</v>
          </cell>
          <cell r="C3201">
            <v>0</v>
          </cell>
          <cell r="E3201" t="str">
            <v>Póliza -117-</v>
          </cell>
        </row>
        <row r="3202">
          <cell r="A3202" t="str">
            <v>1201-0039</v>
          </cell>
          <cell r="B3202" t="str">
            <v>DEVOLUCION IMP. SOBRE AUTOMOVILES NUEVOS</v>
          </cell>
          <cell r="C3202">
            <v>0</v>
          </cell>
          <cell r="E3202" t="str">
            <v>Póliza -117-</v>
          </cell>
        </row>
        <row r="3203">
          <cell r="A3203" t="str">
            <v>1201-0040</v>
          </cell>
          <cell r="B3203" t="str">
            <v>ACT.E INT'S.POR DEV.IMP.S/AUTOMOV.NVOS.</v>
          </cell>
          <cell r="C3203">
            <v>0</v>
          </cell>
          <cell r="E3203" t="str">
            <v>Póliza -117-</v>
          </cell>
        </row>
        <row r="3204">
          <cell r="A3204" t="str">
            <v>1201-0041</v>
          </cell>
          <cell r="B3204" t="str">
            <v>IMPUESTO S/TENENCIA O USO DE VEHICULOS</v>
          </cell>
          <cell r="C3204">
            <v>8375949.8099999996</v>
          </cell>
          <cell r="E3204" t="str">
            <v>Póliza -117-</v>
          </cell>
        </row>
        <row r="3205">
          <cell r="A3205" t="str">
            <v>1201-0042</v>
          </cell>
          <cell r="B3205" t="str">
            <v>IMPUESTO S/TENENCIA, MOTOCICLETAS</v>
          </cell>
          <cell r="C3205">
            <v>42395</v>
          </cell>
          <cell r="E3205" t="str">
            <v>Póliza -117-</v>
          </cell>
        </row>
        <row r="3206">
          <cell r="A3206" t="str">
            <v>1201-0043</v>
          </cell>
          <cell r="B3206" t="str">
            <v>RECARGOS Y ACT DE IMP S/TENENCIA DE VEH</v>
          </cell>
          <cell r="C3206">
            <v>119790.63</v>
          </cell>
          <cell r="E3206" t="str">
            <v>Póliza -117-</v>
          </cell>
        </row>
        <row r="3207">
          <cell r="A3207" t="str">
            <v>1201-0044</v>
          </cell>
          <cell r="B3207" t="str">
            <v>RECARGOS Y ACT DE IMP S/TEN DE MOTOS</v>
          </cell>
          <cell r="C3207">
            <v>1828</v>
          </cell>
          <cell r="E3207" t="str">
            <v>Póliza -117-</v>
          </cell>
        </row>
        <row r="3208">
          <cell r="A3208" t="str">
            <v>1201-0045</v>
          </cell>
          <cell r="B3208" t="str">
            <v>DEVOLUCION IMPUESTOS SOBRE TENENCIA</v>
          </cell>
          <cell r="C3208">
            <v>0</v>
          </cell>
          <cell r="E3208" t="str">
            <v>Póliza -117-</v>
          </cell>
        </row>
        <row r="3209">
          <cell r="A3209" t="str">
            <v>1201-0046</v>
          </cell>
          <cell r="B3209" t="str">
            <v>ACT.E INTS.POR DEV.IMP.S/TENENCIA</v>
          </cell>
          <cell r="C3209">
            <v>0</v>
          </cell>
          <cell r="E3209" t="str">
            <v>Póliza -117-</v>
          </cell>
        </row>
        <row r="3210">
          <cell r="A3210" t="str">
            <v>1201-0047</v>
          </cell>
          <cell r="B3210" t="str">
            <v>ACREDITAMENTO DEL IMP.S/TENENCIA AR.15-D</v>
          </cell>
          <cell r="C3210">
            <v>0</v>
          </cell>
          <cell r="E3210" t="str">
            <v>Póliza -117-</v>
          </cell>
        </row>
        <row r="3211">
          <cell r="A3211" t="str">
            <v>1201-0048</v>
          </cell>
          <cell r="B3211" t="str">
            <v>GASTOS DE EJECUCION ISAN</v>
          </cell>
          <cell r="C3211">
            <v>30</v>
          </cell>
          <cell r="E3211" t="str">
            <v>Póliza -117-</v>
          </cell>
        </row>
        <row r="3212">
          <cell r="A3212" t="str">
            <v>1201-0049</v>
          </cell>
          <cell r="B3212" t="str">
            <v>GASTOS DE EJECUCION IMP. SOBRE TENENCIA</v>
          </cell>
          <cell r="C3212">
            <v>120</v>
          </cell>
          <cell r="E3212" t="str">
            <v>Póliza -117-</v>
          </cell>
        </row>
        <row r="3213">
          <cell r="A3213" t="str">
            <v>1201-0050</v>
          </cell>
          <cell r="B3213" t="str">
            <v>MULTAS IMP S/TENENCIA CTRL.DE OBLIG 100%</v>
          </cell>
          <cell r="C3213">
            <v>2436</v>
          </cell>
          <cell r="E3213" t="str">
            <v>Póliza -117-</v>
          </cell>
        </row>
        <row r="3214">
          <cell r="A3214" t="str">
            <v>1201-0051</v>
          </cell>
          <cell r="B3214" t="str">
            <v>HONORARIOS EJEC.POR CONTROL VEHICULAR</v>
          </cell>
          <cell r="C3214">
            <v>120</v>
          </cell>
          <cell r="E3214" t="str">
            <v>Póliza -117-</v>
          </cell>
        </row>
        <row r="3215">
          <cell r="A3215" t="str">
            <v>1201-0052</v>
          </cell>
          <cell r="B3215" t="str">
            <v>HONORARIOS EJEC. ISAN</v>
          </cell>
          <cell r="C3215">
            <v>0</v>
          </cell>
          <cell r="E3215" t="str">
            <v>Póliza -117-</v>
          </cell>
        </row>
        <row r="3216">
          <cell r="A3216" t="str">
            <v>1201-0053</v>
          </cell>
          <cell r="B3216" t="str">
            <v>90% INFRACC. TRANSITO AREA METROPOLITANA</v>
          </cell>
          <cell r="C3216">
            <v>591601.1</v>
          </cell>
          <cell r="E3216" t="str">
            <v>Póliza -117-</v>
          </cell>
        </row>
        <row r="3217">
          <cell r="A3217" t="str">
            <v>1201-0054</v>
          </cell>
          <cell r="B3217" t="str">
            <v>MULTAS POR AUTOCORRECCION I.S.A.N.</v>
          </cell>
          <cell r="C3217">
            <v>193209</v>
          </cell>
          <cell r="E3217" t="str">
            <v>Póliza -117-</v>
          </cell>
        </row>
        <row r="3218">
          <cell r="A3218" t="str">
            <v>4101-0001</v>
          </cell>
          <cell r="B3218" t="str">
            <v>DERECHOS DE CONTROL VEHICULAR PTE. AÑO</v>
          </cell>
          <cell r="D3218">
            <v>5242400</v>
          </cell>
          <cell r="E3218" t="str">
            <v>Póliza -117-</v>
          </cell>
        </row>
        <row r="3219">
          <cell r="A3219" t="str">
            <v>4101-0002</v>
          </cell>
          <cell r="B3219" t="str">
            <v>DERECHOS DE CONTROL VEHICULAR REZAGOS</v>
          </cell>
          <cell r="D3219">
            <v>320156.09999999998</v>
          </cell>
          <cell r="E3219" t="str">
            <v>Póliza -117-</v>
          </cell>
        </row>
        <row r="3220">
          <cell r="A3220" t="str">
            <v>4101-0003</v>
          </cell>
          <cell r="B3220" t="str">
            <v>DEV. CONTROL VEHICULAR</v>
          </cell>
          <cell r="D3220">
            <v>0</v>
          </cell>
          <cell r="E3220" t="str">
            <v>Póliza -117-</v>
          </cell>
        </row>
        <row r="3221">
          <cell r="A3221" t="str">
            <v>4101-0004</v>
          </cell>
          <cell r="B3221" t="str">
            <v>SUBSIDIO 10% Y 5%</v>
          </cell>
          <cell r="C3221">
            <v>100775</v>
          </cell>
          <cell r="E3221" t="str">
            <v>Póliza -117-</v>
          </cell>
        </row>
        <row r="3222">
          <cell r="A3222" t="str">
            <v>4101-0005</v>
          </cell>
          <cell r="B3222" t="str">
            <v>SUBSIDIO ANTIGÜEDAD 5 AÑOS</v>
          </cell>
          <cell r="C3222">
            <v>877584</v>
          </cell>
          <cell r="E3222" t="str">
            <v>Póliza -117-</v>
          </cell>
        </row>
        <row r="3223">
          <cell r="A3223" t="str">
            <v>4101-0006</v>
          </cell>
          <cell r="B3223" t="str">
            <v>SUBSIDIO ANTIGÜEDAD 10 AÑOS</v>
          </cell>
          <cell r="C3223">
            <v>225144</v>
          </cell>
          <cell r="E3223" t="str">
            <v>Póliza -117-</v>
          </cell>
        </row>
        <row r="3224">
          <cell r="A3224" t="str">
            <v>4101-0007</v>
          </cell>
          <cell r="B3224" t="str">
            <v>SUBSIDIO DERECHOS CONTROL VEHICULAR</v>
          </cell>
          <cell r="D3224">
            <v>0</v>
          </cell>
          <cell r="E3224" t="str">
            <v>Póliza -117-</v>
          </cell>
        </row>
        <row r="3225">
          <cell r="A3225" t="str">
            <v>4101-0008</v>
          </cell>
          <cell r="B3225" t="str">
            <v>SUB MAT.DE CONT.VEH.A PERS.MAYORES 65 AÑOS</v>
          </cell>
          <cell r="C3225">
            <v>489</v>
          </cell>
          <cell r="E3225" t="str">
            <v>Póliza -117-</v>
          </cell>
        </row>
        <row r="3226">
          <cell r="A3226" t="str">
            <v>4101-0009</v>
          </cell>
          <cell r="B3226" t="str">
            <v>EXP.DE CERTIFICADOS DE CONTROL VEHICULAR</v>
          </cell>
          <cell r="D3226">
            <v>5640</v>
          </cell>
          <cell r="E3226" t="str">
            <v>Póliza -117-</v>
          </cell>
        </row>
        <row r="3227">
          <cell r="A3227" t="str">
            <v>4101-0010</v>
          </cell>
          <cell r="B3227" t="str">
            <v>EXP.DE CERT.DE CTRL.VEH.OTROS ESTADOS</v>
          </cell>
          <cell r="D3227">
            <v>5670</v>
          </cell>
          <cell r="E3227" t="str">
            <v>Póliza -117-</v>
          </cell>
        </row>
        <row r="3228">
          <cell r="A3228" t="str">
            <v>4101-0011</v>
          </cell>
          <cell r="B3228" t="str">
            <v>EXP.DE CERT.DE DOC.DE CTRL.VEHICULAR</v>
          </cell>
          <cell r="D3228">
            <v>282</v>
          </cell>
          <cell r="E3228" t="str">
            <v>Póliza -117-</v>
          </cell>
        </row>
        <row r="3229">
          <cell r="A3229" t="str">
            <v>4101-0012</v>
          </cell>
          <cell r="B3229" t="str">
            <v>PLACAS DE CIRCULACION VEHICULAR</v>
          </cell>
          <cell r="D3229">
            <v>446933</v>
          </cell>
          <cell r="E3229" t="str">
            <v>Póliza -117-</v>
          </cell>
        </row>
        <row r="3230">
          <cell r="A3230" t="str">
            <v>4101-0013</v>
          </cell>
          <cell r="B3230" t="str">
            <v>LICENCIAS DE MANEJAR</v>
          </cell>
          <cell r="D3230">
            <v>439196</v>
          </cell>
          <cell r="E3230" t="str">
            <v>Póliza -117-</v>
          </cell>
        </row>
        <row r="3231">
          <cell r="A3231" t="str">
            <v>4101-0014</v>
          </cell>
          <cell r="B3231" t="str">
            <v>EXP.DE CERT.DE LICENCIAS DE CONDUCIR</v>
          </cell>
          <cell r="D3231">
            <v>564</v>
          </cell>
          <cell r="E3231" t="str">
            <v>Póliza -117-</v>
          </cell>
        </row>
        <row r="3232">
          <cell r="A3232" t="str">
            <v>4101-0015</v>
          </cell>
          <cell r="B3232" t="str">
            <v>DUPLICADOS DE LICENCIAS</v>
          </cell>
          <cell r="D3232">
            <v>3304</v>
          </cell>
          <cell r="E3232" t="str">
            <v>Póliza -117-</v>
          </cell>
        </row>
        <row r="3233">
          <cell r="A3233" t="str">
            <v>4101-0016</v>
          </cell>
          <cell r="B3233" t="str">
            <v>DUPLICADOS DE TARJETAS DE CIRCULACION</v>
          </cell>
          <cell r="D3233">
            <v>3196</v>
          </cell>
          <cell r="E3233" t="str">
            <v>Póliza -117-</v>
          </cell>
        </row>
        <row r="3234">
          <cell r="A3234" t="str">
            <v>4101-0017</v>
          </cell>
          <cell r="B3234" t="str">
            <v>BAJAS DE VEHICULOS DE MOTOR</v>
          </cell>
          <cell r="D3234">
            <v>23265</v>
          </cell>
          <cell r="E3234" t="str">
            <v>Póliza -117-</v>
          </cell>
        </row>
        <row r="3235">
          <cell r="A3235" t="str">
            <v>4101-0018</v>
          </cell>
          <cell r="B3235" t="str">
            <v>SUBSIDIO LAMINAS CONTROL VEHICULAR</v>
          </cell>
          <cell r="D3235">
            <v>0</v>
          </cell>
          <cell r="E3235" t="str">
            <v>Póliza -117-</v>
          </cell>
        </row>
        <row r="3236">
          <cell r="A3236" t="str">
            <v>4101-0019</v>
          </cell>
          <cell r="B3236" t="str">
            <v>SUBSIDIOS LICENCIAS DE MANEJO</v>
          </cell>
          <cell r="D3236">
            <v>0</v>
          </cell>
          <cell r="E3236" t="str">
            <v>Póliza -117-</v>
          </cell>
        </row>
        <row r="3237">
          <cell r="A3237" t="str">
            <v>4101-0020</v>
          </cell>
          <cell r="B3237" t="str">
            <v>MULTAS DE CONTROL VEHICULAR</v>
          </cell>
          <cell r="D3237">
            <v>0</v>
          </cell>
          <cell r="E3237" t="str">
            <v>Póliza -117-</v>
          </cell>
        </row>
        <row r="3238">
          <cell r="A3238" t="str">
            <v>4101-0021</v>
          </cell>
          <cell r="B3238" t="str">
            <v>INTERESES POR CONVENIO CONTROL VEHICULAR</v>
          </cell>
          <cell r="D3238">
            <v>29579.31</v>
          </cell>
          <cell r="E3238" t="str">
            <v>Póliza -117-</v>
          </cell>
        </row>
        <row r="3239">
          <cell r="A3239" t="str">
            <v>4101-0022</v>
          </cell>
          <cell r="B3239" t="str">
            <v>SANCIONES POR CANJE DE PLACAS EXTEMP.</v>
          </cell>
          <cell r="D3239">
            <v>21574</v>
          </cell>
          <cell r="E3239" t="str">
            <v>Póliza -117-</v>
          </cell>
        </row>
        <row r="3240">
          <cell r="A3240" t="str">
            <v>4101-0023</v>
          </cell>
          <cell r="B3240" t="str">
            <v>SAN.DE DER.DE CONTROL VEH.PTE.AÑO</v>
          </cell>
          <cell r="D3240">
            <v>0</v>
          </cell>
          <cell r="E3240" t="str">
            <v>Póliza -117-</v>
          </cell>
        </row>
        <row r="3241">
          <cell r="A3241" t="str">
            <v>4101-0024</v>
          </cell>
          <cell r="B3241" t="str">
            <v>SAN.DE DER.CONTROL VEH. REZAGO</v>
          </cell>
          <cell r="D3241">
            <v>75737.240000000005</v>
          </cell>
          <cell r="E3241" t="str">
            <v>Póliza -117-</v>
          </cell>
        </row>
        <row r="3242">
          <cell r="A3242" t="str">
            <v>4101-0025</v>
          </cell>
          <cell r="B3242" t="str">
            <v>10% INFRACC.DE TRANSITO AREA MET.</v>
          </cell>
          <cell r="D3242">
            <v>65729.16</v>
          </cell>
          <cell r="E3242" t="str">
            <v>Póliza -117-</v>
          </cell>
        </row>
        <row r="3243">
          <cell r="A3243" t="str">
            <v>2102-1001</v>
          </cell>
          <cell r="B3243" t="str">
            <v>IMP.SOBRE TRANS.DE PROP.DE VEH.AUT.USADO</v>
          </cell>
          <cell r="D3243">
            <v>794028.36</v>
          </cell>
          <cell r="E3243" t="str">
            <v>Póliza -117-</v>
          </cell>
        </row>
        <row r="3244">
          <cell r="A3244" t="str">
            <v>2102-1002</v>
          </cell>
          <cell r="B3244" t="str">
            <v>IMP.DE TRANSM.POR REQUERIMIENTO</v>
          </cell>
          <cell r="D3244">
            <v>0</v>
          </cell>
          <cell r="E3244" t="str">
            <v>Póliza -117-</v>
          </cell>
        </row>
        <row r="3245">
          <cell r="A3245" t="str">
            <v>2102-1003</v>
          </cell>
          <cell r="B3245" t="str">
            <v>ACT.E INTS.POR DEV.IMP.S/TRANS.VEH.USADO</v>
          </cell>
          <cell r="D3245">
            <v>0</v>
          </cell>
          <cell r="E3245" t="str">
            <v>Póliza -117-</v>
          </cell>
        </row>
        <row r="3246">
          <cell r="A3246" t="str">
            <v>2102-1004</v>
          </cell>
          <cell r="B3246" t="str">
            <v>DEV.IMP.S/TRANS.PROP.VEH.USADOS</v>
          </cell>
          <cell r="D3246">
            <v>0</v>
          </cell>
          <cell r="E3246" t="str">
            <v>Póliza -117-</v>
          </cell>
        </row>
        <row r="3247">
          <cell r="A3247" t="str">
            <v>2102-1005</v>
          </cell>
          <cell r="B3247" t="str">
            <v>MULTA IMP. P/LA AGENCIA EST.DE TRANSP.</v>
          </cell>
          <cell r="D3247">
            <v>31006</v>
          </cell>
          <cell r="E3247" t="str">
            <v>Póliza -117-</v>
          </cell>
        </row>
        <row r="3248">
          <cell r="A3248" t="str">
            <v>2102-1006</v>
          </cell>
          <cell r="B3248" t="str">
            <v>MULTAS DEL IMP.DE TRANSMISION</v>
          </cell>
          <cell r="D3248">
            <v>0</v>
          </cell>
          <cell r="E3248" t="str">
            <v>Póliza -117-</v>
          </cell>
        </row>
        <row r="3249">
          <cell r="A3249" t="str">
            <v>2102-1007</v>
          </cell>
          <cell r="B3249" t="str">
            <v>RECARGOS DE IMP.DE TRANSMISION</v>
          </cell>
          <cell r="D3249">
            <v>0</v>
          </cell>
          <cell r="E3249" t="str">
            <v>Póliza -117-</v>
          </cell>
        </row>
        <row r="3250">
          <cell r="A3250" t="str">
            <v>2102-1008</v>
          </cell>
          <cell r="B3250" t="str">
            <v>GASTOS DE EJEC.TRANS.VEH.MOTOR</v>
          </cell>
          <cell r="D3250">
            <v>0</v>
          </cell>
          <cell r="E3250" t="str">
            <v>Póliza -117-</v>
          </cell>
        </row>
        <row r="3251">
          <cell r="A3251" t="str">
            <v>2102-1009</v>
          </cell>
          <cell r="B3251" t="str">
            <v>INCENTIVOS POR ISAN</v>
          </cell>
          <cell r="D3251">
            <v>0</v>
          </cell>
          <cell r="E3251" t="str">
            <v>Póliza -117-</v>
          </cell>
        </row>
        <row r="3252">
          <cell r="A3252" t="str">
            <v>2102-1010</v>
          </cell>
          <cell r="B3252" t="str">
            <v>RECARGOS DE I.S.A.N.</v>
          </cell>
          <cell r="D3252">
            <v>1727</v>
          </cell>
          <cell r="E3252" t="str">
            <v>Póliza -117-</v>
          </cell>
        </row>
        <row r="3253">
          <cell r="A3253" t="str">
            <v>2102-1011</v>
          </cell>
          <cell r="B3253" t="str">
            <v>SANCIONES ISAN</v>
          </cell>
          <cell r="D3253">
            <v>860</v>
          </cell>
          <cell r="E3253" t="str">
            <v>Póliza -117-</v>
          </cell>
        </row>
        <row r="3254">
          <cell r="A3254" t="str">
            <v>2102-1012</v>
          </cell>
          <cell r="B3254" t="str">
            <v>I.S.A.N. PAGOS PROVISIONALES</v>
          </cell>
          <cell r="D3254">
            <v>280307</v>
          </cell>
          <cell r="E3254" t="str">
            <v>Póliza -117-</v>
          </cell>
        </row>
        <row r="3255">
          <cell r="A3255" t="str">
            <v>2102-1013</v>
          </cell>
          <cell r="B3255" t="str">
            <v>ACTUALIZACION DE I.S.A.N.</v>
          </cell>
          <cell r="D3255">
            <v>0</v>
          </cell>
          <cell r="E3255" t="str">
            <v>Póliza -117-</v>
          </cell>
        </row>
        <row r="3256">
          <cell r="A3256" t="str">
            <v>2102-1014</v>
          </cell>
          <cell r="B3256" t="str">
            <v>DEVOLUCION IMP. SOBRE AUTOMOVILES NUEVOS</v>
          </cell>
          <cell r="D3256">
            <v>0</v>
          </cell>
          <cell r="E3256" t="str">
            <v>Póliza -117-</v>
          </cell>
        </row>
        <row r="3257">
          <cell r="A3257" t="str">
            <v>2102-1015</v>
          </cell>
          <cell r="B3257" t="str">
            <v>ACT.E INT'S.POR DEV.IMP.S/AUTOMOV.NVOS.</v>
          </cell>
          <cell r="D3257">
            <v>0</v>
          </cell>
          <cell r="E3257" t="str">
            <v>Póliza -117-</v>
          </cell>
        </row>
        <row r="3258">
          <cell r="A3258" t="str">
            <v>2102-1016</v>
          </cell>
          <cell r="B3258" t="str">
            <v>IMPUESTO S/TENENCIA O USO DE VEHICULOS</v>
          </cell>
          <cell r="D3258">
            <v>8375949.8099999996</v>
          </cell>
          <cell r="E3258" t="str">
            <v>Póliza -117-</v>
          </cell>
        </row>
        <row r="3259">
          <cell r="A3259" t="str">
            <v>2102-1017</v>
          </cell>
          <cell r="B3259" t="str">
            <v>IMPUESTO S/TENENCIA, MOTOCICLETAS</v>
          </cell>
          <cell r="D3259">
            <v>42395</v>
          </cell>
          <cell r="E3259" t="str">
            <v>Póliza -117-</v>
          </cell>
        </row>
        <row r="3260">
          <cell r="A3260" t="str">
            <v>2102-1018</v>
          </cell>
          <cell r="B3260" t="str">
            <v>RECARGOS Y ACT DE IMP S/TENENCIA DE VEH</v>
          </cell>
          <cell r="D3260">
            <v>119790.63</v>
          </cell>
          <cell r="E3260" t="str">
            <v>Póliza -117-</v>
          </cell>
        </row>
        <row r="3261">
          <cell r="A3261" t="str">
            <v>2102-1019</v>
          </cell>
          <cell r="B3261" t="str">
            <v>RECARGOS Y ACT DE IMP S/TEN DE MOTOS</v>
          </cell>
          <cell r="D3261">
            <v>1828</v>
          </cell>
          <cell r="E3261" t="str">
            <v>Póliza -117-</v>
          </cell>
        </row>
        <row r="3262">
          <cell r="A3262" t="str">
            <v>2102-1020</v>
          </cell>
          <cell r="B3262" t="str">
            <v>DEVOLUCION IMPUESTOS SOBRE TENENCIA</v>
          </cell>
          <cell r="D3262">
            <v>0</v>
          </cell>
          <cell r="E3262" t="str">
            <v>Póliza -117-</v>
          </cell>
        </row>
        <row r="3263">
          <cell r="A3263" t="str">
            <v>2102-1021</v>
          </cell>
          <cell r="B3263" t="str">
            <v>ACT.E INTS.POR DEV.IMP.S/TENENCIA</v>
          </cell>
          <cell r="D3263">
            <v>0</v>
          </cell>
          <cell r="E3263" t="str">
            <v>Póliza -117-</v>
          </cell>
        </row>
        <row r="3264">
          <cell r="A3264" t="str">
            <v>2102-1022</v>
          </cell>
          <cell r="B3264" t="str">
            <v>ACREDITAMENTO DEL IMP.S/TENENCIA AR.15-D</v>
          </cell>
          <cell r="D3264">
            <v>0</v>
          </cell>
          <cell r="E3264" t="str">
            <v>Póliza -117-</v>
          </cell>
        </row>
        <row r="3265">
          <cell r="A3265" t="str">
            <v>2102-1023</v>
          </cell>
          <cell r="B3265" t="str">
            <v>GASTOS DE EJECUCION ISAN</v>
          </cell>
          <cell r="D3265">
            <v>30</v>
          </cell>
          <cell r="E3265" t="str">
            <v>Póliza -117-</v>
          </cell>
        </row>
        <row r="3266">
          <cell r="A3266" t="str">
            <v>2102-1024</v>
          </cell>
          <cell r="B3266" t="str">
            <v>GASTOS DE EJECUCION IMP. SOBRE TENENCIA</v>
          </cell>
          <cell r="D3266">
            <v>120</v>
          </cell>
          <cell r="E3266" t="str">
            <v>Póliza -117-</v>
          </cell>
        </row>
        <row r="3267">
          <cell r="A3267" t="str">
            <v>2102-1025</v>
          </cell>
          <cell r="B3267" t="str">
            <v>MULTAS IMP S/TENENCIA CTRL.DE OBLIG 100%</v>
          </cell>
          <cell r="D3267">
            <v>2436</v>
          </cell>
          <cell r="E3267" t="str">
            <v>Póliza -117-</v>
          </cell>
        </row>
        <row r="3268">
          <cell r="A3268" t="str">
            <v>2102-1026</v>
          </cell>
          <cell r="B3268" t="str">
            <v>HONORARIOS EJEC.POR CONTROL VEHICULAR</v>
          </cell>
          <cell r="D3268">
            <v>120</v>
          </cell>
          <cell r="E3268" t="str">
            <v>Póliza -117-</v>
          </cell>
        </row>
        <row r="3269">
          <cell r="A3269" t="str">
            <v>2102-1027</v>
          </cell>
          <cell r="B3269" t="str">
            <v>HONORARIOS EJEC. ISAN</v>
          </cell>
          <cell r="D3269">
            <v>0</v>
          </cell>
          <cell r="E3269" t="str">
            <v>Póliza -117-</v>
          </cell>
        </row>
        <row r="3270">
          <cell r="A3270" t="str">
            <v>2102-1028</v>
          </cell>
          <cell r="B3270" t="str">
            <v>90% INFRACC. TRANSITO AREA METROPOLITANA</v>
          </cell>
          <cell r="D3270">
            <v>591601.1</v>
          </cell>
          <cell r="E3270" t="str">
            <v>Póliza -117-</v>
          </cell>
        </row>
        <row r="3271">
          <cell r="A3271" t="str">
            <v>2102-1029</v>
          </cell>
          <cell r="B3271" t="str">
            <v>MULTAS POR AUTOCORRECCION I.S.A.N.</v>
          </cell>
          <cell r="D3271">
            <v>193209</v>
          </cell>
          <cell r="E3271" t="str">
            <v>Póliza -117-</v>
          </cell>
        </row>
        <row r="3273">
          <cell r="C3273">
            <v>18322625.710000001</v>
          </cell>
          <cell r="D3273">
            <v>18322625.710000001</v>
          </cell>
        </row>
        <row r="3275">
          <cell r="A3275" t="str">
            <v>REGISTRO DE LOS INGRESOS DEL DIA</v>
          </cell>
        </row>
        <row r="3276">
          <cell r="D3276" t="str">
            <v>Póliza -117-</v>
          </cell>
        </row>
        <row r="3279">
          <cell r="B3279" t="str">
            <v>Gobierno del Estado de Nuevo León</v>
          </cell>
        </row>
        <row r="3280">
          <cell r="B3280" t="str">
            <v>Secretaría de Finanzas y Tesorería General del Estado</v>
          </cell>
        </row>
        <row r="3281">
          <cell r="B3281" t="str">
            <v>Subsecretaría de Egresos</v>
          </cell>
        </row>
        <row r="3282">
          <cell r="B3282" t="str">
            <v>Dirección de Contabilidad y Cuenta Pública</v>
          </cell>
        </row>
        <row r="3283">
          <cell r="B3283" t="str">
            <v>Instituto de Control Vehicular</v>
          </cell>
        </row>
        <row r="3284">
          <cell r="B3284" t="str">
            <v>Recaudaciòn Diaria 27 Febrero 2006</v>
          </cell>
        </row>
        <row r="3285">
          <cell r="A3285" t="str">
            <v xml:space="preserve">Numero </v>
          </cell>
          <cell r="B3285" t="str">
            <v>Concepto</v>
          </cell>
          <cell r="C3285" t="str">
            <v>Recaudación Daria</v>
          </cell>
        </row>
        <row r="3286">
          <cell r="A3286" t="str">
            <v>de Cuenta</v>
          </cell>
          <cell r="C3286" t="str">
            <v>Cargo</v>
          </cell>
          <cell r="D3286" t="str">
            <v>Crédito</v>
          </cell>
        </row>
        <row r="3288">
          <cell r="A3288" t="str">
            <v>2102-1001</v>
          </cell>
          <cell r="B3288" t="str">
            <v>IMP.SOBRE TRANS.DE PROP.DE VEH.AUT.USADO</v>
          </cell>
          <cell r="C3288">
            <v>794028.36</v>
          </cell>
          <cell r="E3288" t="str">
            <v>Póliza -118-</v>
          </cell>
        </row>
        <row r="3289">
          <cell r="A3289" t="str">
            <v>2102-1002</v>
          </cell>
          <cell r="B3289" t="str">
            <v>IMP.DE TRANSM.POR REQUERIMIENTO</v>
          </cell>
          <cell r="C3289">
            <v>0</v>
          </cell>
          <cell r="E3289" t="str">
            <v>Póliza -118-</v>
          </cell>
        </row>
        <row r="3290">
          <cell r="A3290" t="str">
            <v>2102-1003</v>
          </cell>
          <cell r="B3290" t="str">
            <v>ACT.E INTS.POR DEV.IMP.S/TRANS.VEH.USADO</v>
          </cell>
          <cell r="C3290">
            <v>0</v>
          </cell>
          <cell r="E3290" t="str">
            <v>Póliza -118-</v>
          </cell>
        </row>
        <row r="3291">
          <cell r="A3291" t="str">
            <v>2102-1004</v>
          </cell>
          <cell r="B3291" t="str">
            <v>DEV.IMP.S/TRANS.PROP.VEH.USADOS</v>
          </cell>
          <cell r="C3291">
            <v>0</v>
          </cell>
          <cell r="E3291" t="str">
            <v>Póliza -118-</v>
          </cell>
        </row>
        <row r="3292">
          <cell r="A3292" t="str">
            <v>2102-1005</v>
          </cell>
          <cell r="B3292" t="str">
            <v>MULTA IMP. P/LA AGENCIA EST.DE TRANSP.</v>
          </cell>
          <cell r="C3292">
            <v>31006</v>
          </cell>
          <cell r="E3292" t="str">
            <v>Póliza -118-</v>
          </cell>
        </row>
        <row r="3293">
          <cell r="A3293" t="str">
            <v>2102-1006</v>
          </cell>
          <cell r="B3293" t="str">
            <v>MULTAS DEL IMP.DE TRANSMISION</v>
          </cell>
          <cell r="C3293">
            <v>0</v>
          </cell>
          <cell r="E3293" t="str">
            <v>Póliza -118-</v>
          </cell>
        </row>
        <row r="3294">
          <cell r="A3294" t="str">
            <v>2102-1007</v>
          </cell>
          <cell r="B3294" t="str">
            <v>RECARGOS DE IMP.DE TRANSMISION</v>
          </cell>
          <cell r="C3294">
            <v>0</v>
          </cell>
          <cell r="E3294" t="str">
            <v>Póliza -118-</v>
          </cell>
        </row>
        <row r="3295">
          <cell r="A3295" t="str">
            <v>2102-1008</v>
          </cell>
          <cell r="B3295" t="str">
            <v>GASTOS DE EJEC.TRANS.VEH.MOTOR</v>
          </cell>
          <cell r="C3295">
            <v>0</v>
          </cell>
          <cell r="E3295" t="str">
            <v>Póliza -118-</v>
          </cell>
        </row>
        <row r="3296">
          <cell r="A3296" t="str">
            <v>2102-1009</v>
          </cell>
          <cell r="B3296" t="str">
            <v>INCENTIVOS POR ISAN</v>
          </cell>
          <cell r="C3296">
            <v>0</v>
          </cell>
          <cell r="E3296" t="str">
            <v>Póliza -118-</v>
          </cell>
        </row>
        <row r="3297">
          <cell r="A3297" t="str">
            <v>2102-1010</v>
          </cell>
          <cell r="B3297" t="str">
            <v>RECARGOS DE I.S.A.N.</v>
          </cell>
          <cell r="C3297">
            <v>1727</v>
          </cell>
          <cell r="E3297" t="str">
            <v>Póliza -118-</v>
          </cell>
        </row>
        <row r="3298">
          <cell r="A3298" t="str">
            <v>2102-1011</v>
          </cell>
          <cell r="B3298" t="str">
            <v>SANCIONES ISAN</v>
          </cell>
          <cell r="C3298">
            <v>860</v>
          </cell>
          <cell r="E3298" t="str">
            <v>Póliza -118-</v>
          </cell>
        </row>
        <row r="3299">
          <cell r="A3299" t="str">
            <v>2102-1012</v>
          </cell>
          <cell r="B3299" t="str">
            <v>I.S.A.N. PAGOS PROVISIONALES</v>
          </cell>
          <cell r="C3299">
            <v>280307</v>
          </cell>
          <cell r="E3299" t="str">
            <v>Póliza -118-</v>
          </cell>
        </row>
        <row r="3300">
          <cell r="A3300" t="str">
            <v>2102-1013</v>
          </cell>
          <cell r="B3300" t="str">
            <v>ACTUALIZACION DE I.S.A.N.</v>
          </cell>
          <cell r="C3300">
            <v>0</v>
          </cell>
          <cell r="E3300" t="str">
            <v>Póliza -118-</v>
          </cell>
        </row>
        <row r="3301">
          <cell r="A3301" t="str">
            <v>2102-1014</v>
          </cell>
          <cell r="B3301" t="str">
            <v>DEVOLUCION IMP. SOBRE AUTOMOVILES NUEVOS</v>
          </cell>
          <cell r="C3301">
            <v>0</v>
          </cell>
          <cell r="E3301" t="str">
            <v>Póliza -118-</v>
          </cell>
        </row>
        <row r="3302">
          <cell r="A3302" t="str">
            <v>2102-1015</v>
          </cell>
          <cell r="B3302" t="str">
            <v>ACT.E INT'S.POR DEV.IMP.S/AUTOMOV.NVOS.</v>
          </cell>
          <cell r="C3302">
            <v>0</v>
          </cell>
          <cell r="E3302" t="str">
            <v>Póliza -118-</v>
          </cell>
        </row>
        <row r="3303">
          <cell r="A3303" t="str">
            <v>2102-1016</v>
          </cell>
          <cell r="B3303" t="str">
            <v>IMPUESTO S/TENENCIA O USO DE VEHICULOS</v>
          </cell>
          <cell r="C3303">
            <v>8375949.8099999996</v>
          </cell>
          <cell r="E3303" t="str">
            <v>Póliza -118-</v>
          </cell>
        </row>
        <row r="3304">
          <cell r="A3304" t="str">
            <v>2102-1017</v>
          </cell>
          <cell r="B3304" t="str">
            <v>IMPUESTO S/TENENCIA, MOTOCICLETAS</v>
          </cell>
          <cell r="C3304">
            <v>42395</v>
          </cell>
          <cell r="E3304" t="str">
            <v>Póliza -118-</v>
          </cell>
        </row>
        <row r="3305">
          <cell r="A3305" t="str">
            <v>2102-1018</v>
          </cell>
          <cell r="B3305" t="str">
            <v>RECARGOS Y ACT DE IMP S/TENENCIA DE VEH</v>
          </cell>
          <cell r="C3305">
            <v>119790.63</v>
          </cell>
          <cell r="E3305" t="str">
            <v>Póliza -118-</v>
          </cell>
        </row>
        <row r="3306">
          <cell r="A3306" t="str">
            <v>2102-1019</v>
          </cell>
          <cell r="B3306" t="str">
            <v>RECARGOS Y ACT DE IMP S/TEN DE MOTOS</v>
          </cell>
          <cell r="C3306">
            <v>1828</v>
          </cell>
          <cell r="E3306" t="str">
            <v>Póliza -118-</v>
          </cell>
        </row>
        <row r="3307">
          <cell r="A3307" t="str">
            <v>2102-1020</v>
          </cell>
          <cell r="B3307" t="str">
            <v>DEVOLUCION IMPUESTOS SOBRE TENENCIA</v>
          </cell>
          <cell r="C3307">
            <v>0</v>
          </cell>
          <cell r="E3307" t="str">
            <v>Póliza -118-</v>
          </cell>
        </row>
        <row r="3308">
          <cell r="A3308" t="str">
            <v>2102-1021</v>
          </cell>
          <cell r="B3308" t="str">
            <v>ACT.E INTS.POR DEV.IMP.S/TENENCIA</v>
          </cell>
          <cell r="C3308">
            <v>0</v>
          </cell>
          <cell r="E3308" t="str">
            <v>Póliza -118-</v>
          </cell>
        </row>
        <row r="3309">
          <cell r="A3309" t="str">
            <v>2102-1022</v>
          </cell>
          <cell r="B3309" t="str">
            <v>ACREDITAMENTO DEL IMP.S/TENENCIA AR.15-D</v>
          </cell>
          <cell r="C3309">
            <v>0</v>
          </cell>
          <cell r="E3309" t="str">
            <v>Póliza -118-</v>
          </cell>
        </row>
        <row r="3310">
          <cell r="A3310" t="str">
            <v>2102-1023</v>
          </cell>
          <cell r="B3310" t="str">
            <v>GASTOS DE EJECUCION ISAN</v>
          </cell>
          <cell r="C3310">
            <v>30</v>
          </cell>
          <cell r="E3310" t="str">
            <v>Póliza -118-</v>
          </cell>
        </row>
        <row r="3311">
          <cell r="A3311" t="str">
            <v>2102-1024</v>
          </cell>
          <cell r="B3311" t="str">
            <v>GASTOS DE EJECUCION IMP. SOBRE TENENCIA</v>
          </cell>
          <cell r="C3311">
            <v>120</v>
          </cell>
          <cell r="E3311" t="str">
            <v>Póliza -118-</v>
          </cell>
        </row>
        <row r="3312">
          <cell r="A3312" t="str">
            <v>2102-1025</v>
          </cell>
          <cell r="B3312" t="str">
            <v>MULTAS IMP S/TENENCIA CTRL.DE OBLIG 100%</v>
          </cell>
          <cell r="C3312">
            <v>2436</v>
          </cell>
          <cell r="E3312" t="str">
            <v>Póliza -118-</v>
          </cell>
        </row>
        <row r="3313">
          <cell r="A3313" t="str">
            <v>2102-1026</v>
          </cell>
          <cell r="B3313" t="str">
            <v>HONORARIOS EJEC.POR CONTROL VEHICULAR</v>
          </cell>
          <cell r="C3313">
            <v>120</v>
          </cell>
          <cell r="E3313" t="str">
            <v>Póliza -118-</v>
          </cell>
        </row>
        <row r="3314">
          <cell r="A3314" t="str">
            <v>2102-1027</v>
          </cell>
          <cell r="B3314" t="str">
            <v>HONORARIOS EJEC. ISAN</v>
          </cell>
          <cell r="C3314">
            <v>0</v>
          </cell>
          <cell r="E3314" t="str">
            <v>Póliza -118-</v>
          </cell>
        </row>
        <row r="3315">
          <cell r="A3315" t="str">
            <v>2102-1028</v>
          </cell>
          <cell r="B3315" t="str">
            <v>90% INFRACC. TRANSITO AREA METROPOLITANA</v>
          </cell>
          <cell r="C3315">
            <v>591601.1</v>
          </cell>
          <cell r="E3315" t="str">
            <v>Póliza -118-</v>
          </cell>
        </row>
        <row r="3316">
          <cell r="A3316" t="str">
            <v>2102-1029</v>
          </cell>
          <cell r="B3316" t="str">
            <v>MULTAS POR AUTOCORRECCION I.S.A.N.</v>
          </cell>
          <cell r="C3316">
            <v>193209</v>
          </cell>
          <cell r="E3316" t="str">
            <v>Póliza -118-</v>
          </cell>
        </row>
        <row r="3317">
          <cell r="A3317" t="str">
            <v>1201-0026</v>
          </cell>
          <cell r="B3317" t="str">
            <v>IMP.SOBRE TRANS.DE PROP.DE VEH.AUT.USADO</v>
          </cell>
          <cell r="D3317">
            <v>794028.36</v>
          </cell>
          <cell r="E3317" t="str">
            <v>Póliza -118-</v>
          </cell>
        </row>
        <row r="3318">
          <cell r="A3318" t="str">
            <v>1201-0027</v>
          </cell>
          <cell r="B3318" t="str">
            <v>IMP.DE TRANSM.POR REQUERIMIENTO</v>
          </cell>
          <cell r="D3318">
            <v>0</v>
          </cell>
          <cell r="E3318" t="str">
            <v>Póliza -118-</v>
          </cell>
        </row>
        <row r="3319">
          <cell r="A3319" t="str">
            <v>1201-0028</v>
          </cell>
          <cell r="B3319" t="str">
            <v>ACT.E INTS.POR DEV.IMP.S/TRANS.VEH.USADO</v>
          </cell>
          <cell r="D3319">
            <v>0</v>
          </cell>
          <cell r="E3319" t="str">
            <v>Póliza -118-</v>
          </cell>
        </row>
        <row r="3320">
          <cell r="A3320" t="str">
            <v>1201-0029</v>
          </cell>
          <cell r="B3320" t="str">
            <v>DEV.IMP.S/TRANS.PROP.VEH.USADOS</v>
          </cell>
          <cell r="D3320">
            <v>0</v>
          </cell>
          <cell r="E3320" t="str">
            <v>Póliza -118-</v>
          </cell>
        </row>
        <row r="3321">
          <cell r="A3321" t="str">
            <v>1201-0030</v>
          </cell>
          <cell r="B3321" t="str">
            <v>MULTA IMP. P/LA AGENCIA EST.DE TRANSP.</v>
          </cell>
          <cell r="D3321">
            <v>31006</v>
          </cell>
          <cell r="E3321" t="str">
            <v>Póliza -118-</v>
          </cell>
        </row>
        <row r="3322">
          <cell r="A3322" t="str">
            <v>1201-0031</v>
          </cell>
          <cell r="B3322" t="str">
            <v>MULTAS DEL IMP.DE TRANSMISION</v>
          </cell>
          <cell r="D3322">
            <v>0</v>
          </cell>
          <cell r="E3322" t="str">
            <v>Póliza -118-</v>
          </cell>
        </row>
        <row r="3323">
          <cell r="A3323" t="str">
            <v>1201-0032</v>
          </cell>
          <cell r="B3323" t="str">
            <v>RECARGOS DE IMP.DE TRANSMISION</v>
          </cell>
          <cell r="D3323">
            <v>0</v>
          </cell>
          <cell r="E3323" t="str">
            <v>Póliza -118-</v>
          </cell>
        </row>
        <row r="3324">
          <cell r="A3324" t="str">
            <v>1201-0033</v>
          </cell>
          <cell r="B3324" t="str">
            <v>GASTOS DE EJEC.TRANS.VEH.MOTOR</v>
          </cell>
          <cell r="D3324">
            <v>0</v>
          </cell>
          <cell r="E3324" t="str">
            <v>Póliza -118-</v>
          </cell>
        </row>
        <row r="3325">
          <cell r="A3325" t="str">
            <v>1201-0034</v>
          </cell>
          <cell r="B3325" t="str">
            <v>INCENTIVOS POR ISAN</v>
          </cell>
          <cell r="D3325">
            <v>0</v>
          </cell>
          <cell r="E3325" t="str">
            <v>Póliza -118-</v>
          </cell>
        </row>
        <row r="3326">
          <cell r="A3326" t="str">
            <v>1201-0035</v>
          </cell>
          <cell r="B3326" t="str">
            <v>RECARGOS DE I.S.A.N.</v>
          </cell>
          <cell r="D3326">
            <v>1727</v>
          </cell>
          <cell r="E3326" t="str">
            <v>Póliza -118-</v>
          </cell>
        </row>
        <row r="3327">
          <cell r="A3327" t="str">
            <v>1201-0036</v>
          </cell>
          <cell r="B3327" t="str">
            <v>SANCIONES ISAN</v>
          </cell>
          <cell r="D3327">
            <v>860</v>
          </cell>
          <cell r="E3327" t="str">
            <v>Póliza -118-</v>
          </cell>
        </row>
        <row r="3328">
          <cell r="A3328" t="str">
            <v>1201-0037</v>
          </cell>
          <cell r="B3328" t="str">
            <v>I.S.A.N. PAGOS PROVISIONALES</v>
          </cell>
          <cell r="D3328">
            <v>280307</v>
          </cell>
          <cell r="E3328" t="str">
            <v>Póliza -118-</v>
          </cell>
        </row>
        <row r="3329">
          <cell r="A3329" t="str">
            <v>1201-0038</v>
          </cell>
          <cell r="B3329" t="str">
            <v>ACTUALIZACION DE I.S.A.N.</v>
          </cell>
          <cell r="D3329">
            <v>0</v>
          </cell>
          <cell r="E3329" t="str">
            <v>Póliza -118-</v>
          </cell>
        </row>
        <row r="3330">
          <cell r="A3330" t="str">
            <v>1201-0039</v>
          </cell>
          <cell r="B3330" t="str">
            <v>DEVOLUCION IMP. SOBRE AUTOMOVILES NUEVOS</v>
          </cell>
          <cell r="D3330">
            <v>0</v>
          </cell>
          <cell r="E3330" t="str">
            <v>Póliza -118-</v>
          </cell>
        </row>
        <row r="3331">
          <cell r="A3331" t="str">
            <v>1201-0040</v>
          </cell>
          <cell r="B3331" t="str">
            <v>ACT.E INT'S.POR DEV.IMP.S/AUTOMOV.NVOS.</v>
          </cell>
          <cell r="D3331">
            <v>0</v>
          </cell>
          <cell r="E3331" t="str">
            <v>Póliza -118-</v>
          </cell>
        </row>
        <row r="3332">
          <cell r="A3332" t="str">
            <v>1201-0041</v>
          </cell>
          <cell r="B3332" t="str">
            <v>IMPUESTO S/TENENCIA O USO DE VEHICULOS</v>
          </cell>
          <cell r="D3332">
            <v>8375949.8099999996</v>
          </cell>
          <cell r="E3332" t="str">
            <v>Póliza -118-</v>
          </cell>
        </row>
        <row r="3333">
          <cell r="A3333" t="str">
            <v>1201-0042</v>
          </cell>
          <cell r="B3333" t="str">
            <v>IMPUESTO S/TENENCIA, MOTOCICLETAS</v>
          </cell>
          <cell r="D3333">
            <v>42395</v>
          </cell>
          <cell r="E3333" t="str">
            <v>Póliza -118-</v>
          </cell>
        </row>
        <row r="3334">
          <cell r="A3334" t="str">
            <v>1201-0043</v>
          </cell>
          <cell r="B3334" t="str">
            <v>RECARGOS Y ACT DE IMP S/TENENCIA DE VEH</v>
          </cell>
          <cell r="D3334">
            <v>119790.63</v>
          </cell>
          <cell r="E3334" t="str">
            <v>Póliza -118-</v>
          </cell>
        </row>
        <row r="3335">
          <cell r="A3335" t="str">
            <v>1201-0044</v>
          </cell>
          <cell r="B3335" t="str">
            <v>RECARGOS Y ACT DE IMP S/TEN DE MOTOS</v>
          </cell>
          <cell r="D3335">
            <v>1828</v>
          </cell>
          <cell r="E3335" t="str">
            <v>Póliza -118-</v>
          </cell>
        </row>
        <row r="3336">
          <cell r="A3336" t="str">
            <v>1201-0045</v>
          </cell>
          <cell r="B3336" t="str">
            <v>DEVOLUCION IMPUESTOS SOBRE TENENCIA</v>
          </cell>
          <cell r="D3336">
            <v>0</v>
          </cell>
          <cell r="E3336" t="str">
            <v>Póliza -118-</v>
          </cell>
        </row>
        <row r="3337">
          <cell r="A3337" t="str">
            <v>1201-0046</v>
          </cell>
          <cell r="B3337" t="str">
            <v>ACT.E INTS.POR DEV.IMP.S/TENENCIA</v>
          </cell>
          <cell r="D3337">
            <v>0</v>
          </cell>
          <cell r="E3337" t="str">
            <v>Póliza -118-</v>
          </cell>
        </row>
        <row r="3338">
          <cell r="A3338" t="str">
            <v>1201-0047</v>
          </cell>
          <cell r="B3338" t="str">
            <v>ACREDITAMENTO DEL IMP.S/TENENCIA AR.15-D</v>
          </cell>
          <cell r="D3338">
            <v>0</v>
          </cell>
          <cell r="E3338" t="str">
            <v>Póliza -118-</v>
          </cell>
        </row>
        <row r="3339">
          <cell r="A3339" t="str">
            <v>1201-0048</v>
          </cell>
          <cell r="B3339" t="str">
            <v>GASTOS DE EJECUCION ISAN</v>
          </cell>
          <cell r="D3339">
            <v>30</v>
          </cell>
          <cell r="E3339" t="str">
            <v>Póliza -118-</v>
          </cell>
        </row>
        <row r="3340">
          <cell r="A3340" t="str">
            <v>1201-0049</v>
          </cell>
          <cell r="B3340" t="str">
            <v>GASTOS DE EJECUCION IMP. SOBRE TENENCIA</v>
          </cell>
          <cell r="D3340">
            <v>120</v>
          </cell>
          <cell r="E3340" t="str">
            <v>Póliza -118-</v>
          </cell>
        </row>
        <row r="3341">
          <cell r="A3341" t="str">
            <v>1201-0050</v>
          </cell>
          <cell r="B3341" t="str">
            <v>MULTAS IMP S/TENENCIA CTRL.DE OBLIG 100%</v>
          </cell>
          <cell r="D3341">
            <v>2436</v>
          </cell>
          <cell r="E3341" t="str">
            <v>Póliza -118-</v>
          </cell>
        </row>
        <row r="3342">
          <cell r="A3342" t="str">
            <v>1201-0051</v>
          </cell>
          <cell r="B3342" t="str">
            <v>HONORARIOS EJEC.POR CONTROL VEHICULAR</v>
          </cell>
          <cell r="D3342">
            <v>120</v>
          </cell>
          <cell r="E3342" t="str">
            <v>Póliza -118-</v>
          </cell>
        </row>
        <row r="3343">
          <cell r="A3343" t="str">
            <v>1201-0052</v>
          </cell>
          <cell r="B3343" t="str">
            <v>HONORARIOS EJEC. ISAN</v>
          </cell>
          <cell r="D3343">
            <v>0</v>
          </cell>
          <cell r="E3343" t="str">
            <v>Póliza -118-</v>
          </cell>
        </row>
        <row r="3344">
          <cell r="A3344" t="str">
            <v>1201-0053</v>
          </cell>
          <cell r="B3344" t="str">
            <v>90% INFRACC. TRANSITO AREA METROPOLITANA</v>
          </cell>
          <cell r="D3344">
            <v>591601.1</v>
          </cell>
          <cell r="E3344" t="str">
            <v>Póliza -118-</v>
          </cell>
        </row>
        <row r="3345">
          <cell r="A3345" t="str">
            <v>1201-0054</v>
          </cell>
          <cell r="B3345" t="str">
            <v>MULTAS POR AUTOCORRECCION I.S.A.N.</v>
          </cell>
          <cell r="D3345">
            <v>193209</v>
          </cell>
          <cell r="E3345" t="str">
            <v>Póliza -118-</v>
          </cell>
        </row>
        <row r="3347">
          <cell r="C3347">
            <v>10435407.9</v>
          </cell>
          <cell r="D3347">
            <v>10435407.9</v>
          </cell>
        </row>
        <row r="3349">
          <cell r="A3349" t="str">
            <v>RECLASIFICACION DE LOS INGRESOS EN ADMON.</v>
          </cell>
        </row>
        <row r="3351">
          <cell r="D3351" t="str">
            <v>Póliza -118-</v>
          </cell>
        </row>
        <row r="3353">
          <cell r="A3353" t="str">
            <v>de Cuenta</v>
          </cell>
          <cell r="C3353" t="str">
            <v>Cargo</v>
          </cell>
          <cell r="D3353" t="str">
            <v>Crédito</v>
          </cell>
        </row>
        <row r="3354">
          <cell r="A3354" t="str">
            <v>1201-0001</v>
          </cell>
          <cell r="B3354" t="str">
            <v>DERECHOS DE CONTROL VEHICULAR PTE. AÑO</v>
          </cell>
          <cell r="C3354">
            <v>5947840</v>
          </cell>
          <cell r="E3354" t="str">
            <v>Póliza -119-</v>
          </cell>
        </row>
        <row r="3355">
          <cell r="A3355" t="str">
            <v>1201-0002</v>
          </cell>
          <cell r="B3355" t="str">
            <v>DERECHOS DE CONTROL VEHICULAR REZAGOS</v>
          </cell>
          <cell r="C3355">
            <v>357938.01</v>
          </cell>
          <cell r="E3355" t="str">
            <v>Póliza -119-</v>
          </cell>
        </row>
        <row r="3356">
          <cell r="A3356" t="str">
            <v>1201-0003</v>
          </cell>
          <cell r="B3356" t="str">
            <v>DEV. CONTROL VEHICULAR</v>
          </cell>
          <cell r="C3356">
            <v>0</v>
          </cell>
          <cell r="E3356" t="str">
            <v>Póliza -119-</v>
          </cell>
        </row>
        <row r="3357">
          <cell r="A3357" t="str">
            <v>1201-0004</v>
          </cell>
          <cell r="B3357" t="str">
            <v>SUBSIDIO 10% Y 5%</v>
          </cell>
          <cell r="D3357">
            <v>111396</v>
          </cell>
          <cell r="E3357" t="str">
            <v>Póliza -119-</v>
          </cell>
        </row>
        <row r="3358">
          <cell r="A3358" t="str">
            <v>1201-0005</v>
          </cell>
          <cell r="B3358" t="str">
            <v>SUBSIDIO ANTIGÜEDAD 5 AÑOS</v>
          </cell>
          <cell r="D3358">
            <v>965110</v>
          </cell>
          <cell r="E3358" t="str">
            <v>Póliza -119-</v>
          </cell>
        </row>
        <row r="3359">
          <cell r="A3359" t="str">
            <v>1201-0006</v>
          </cell>
          <cell r="B3359" t="str">
            <v>SUBSIDIO ANTIGÜEDAD 10 AÑOS</v>
          </cell>
          <cell r="D3359">
            <v>205792</v>
          </cell>
          <cell r="E3359" t="str">
            <v>Póliza -119-</v>
          </cell>
        </row>
        <row r="3360">
          <cell r="A3360" t="str">
            <v>1201-0007</v>
          </cell>
          <cell r="B3360" t="str">
            <v>SUBSIDIO DERECHOS CONTROL VEHICULAR</v>
          </cell>
          <cell r="C3360">
            <v>0</v>
          </cell>
          <cell r="E3360" t="str">
            <v>Póliza -119-</v>
          </cell>
        </row>
        <row r="3361">
          <cell r="A3361" t="str">
            <v>1201-0008</v>
          </cell>
          <cell r="B3361" t="str">
            <v>SUB MAT.DE CONT.VEH.A PERS.MAYORES 65 AÑOS</v>
          </cell>
          <cell r="D3361">
            <v>489</v>
          </cell>
          <cell r="E3361" t="str">
            <v>Póliza -119-</v>
          </cell>
        </row>
        <row r="3362">
          <cell r="A3362" t="str">
            <v>1201-0009</v>
          </cell>
          <cell r="B3362" t="str">
            <v>EXP.DE CERTIFICADOS DE CONTROL VEHICULAR</v>
          </cell>
          <cell r="C3362">
            <v>10998</v>
          </cell>
          <cell r="E3362" t="str">
            <v>Póliza -119-</v>
          </cell>
        </row>
        <row r="3363">
          <cell r="A3363" t="str">
            <v>1201-0010</v>
          </cell>
          <cell r="B3363" t="str">
            <v>EXP.DE CERT.DE CTRL.VEH.OTROS ESTADOS</v>
          </cell>
          <cell r="C3363">
            <v>7560</v>
          </cell>
          <cell r="E3363" t="str">
            <v>Póliza -119-</v>
          </cell>
        </row>
        <row r="3364">
          <cell r="A3364" t="str">
            <v>1201-0011</v>
          </cell>
          <cell r="B3364" t="str">
            <v>EXP.DE CERT.DE DOC.DE CTRL.VEHICULAR</v>
          </cell>
          <cell r="C3364">
            <v>846</v>
          </cell>
          <cell r="E3364" t="str">
            <v>Póliza -119-</v>
          </cell>
        </row>
        <row r="3365">
          <cell r="A3365" t="str">
            <v>1201-0012</v>
          </cell>
          <cell r="B3365" t="str">
            <v>PLACAS DE CIRCULACION VEHICULAR</v>
          </cell>
          <cell r="C3365">
            <v>466090</v>
          </cell>
          <cell r="E3365" t="str">
            <v>Póliza -119-</v>
          </cell>
        </row>
        <row r="3366">
          <cell r="A3366" t="str">
            <v>1201-0013</v>
          </cell>
          <cell r="B3366" t="str">
            <v>LICENCIAS DE MANEJAR</v>
          </cell>
          <cell r="C3366">
            <v>424564</v>
          </cell>
          <cell r="E3366" t="str">
            <v>Póliza -119-</v>
          </cell>
        </row>
        <row r="3367">
          <cell r="A3367" t="str">
            <v>1201-0014</v>
          </cell>
          <cell r="B3367" t="str">
            <v>EXP.DE CERT.DE LICENCIAS DE CONDUCIR</v>
          </cell>
          <cell r="C3367">
            <v>423</v>
          </cell>
          <cell r="E3367" t="str">
            <v>Póliza -119-</v>
          </cell>
        </row>
        <row r="3368">
          <cell r="A3368" t="str">
            <v>1201-0015</v>
          </cell>
          <cell r="B3368" t="str">
            <v>DUPLICADOS DE LICENCIAS</v>
          </cell>
          <cell r="C3368">
            <v>4720</v>
          </cell>
          <cell r="E3368" t="str">
            <v>Póliza -119-</v>
          </cell>
        </row>
        <row r="3369">
          <cell r="A3369" t="str">
            <v>1201-0016</v>
          </cell>
          <cell r="B3369" t="str">
            <v>DUPLICADOS DE TARJETAS DE CIRCULACION</v>
          </cell>
          <cell r="C3369">
            <v>11468</v>
          </cell>
          <cell r="E3369" t="str">
            <v>Póliza -119-</v>
          </cell>
        </row>
        <row r="3370">
          <cell r="A3370" t="str">
            <v>1201-0017</v>
          </cell>
          <cell r="B3370" t="str">
            <v>BAJAS DE VEHICULOS DE MOTOR</v>
          </cell>
          <cell r="C3370">
            <v>29328</v>
          </cell>
          <cell r="E3370" t="str">
            <v>Póliza -119-</v>
          </cell>
        </row>
        <row r="3371">
          <cell r="A3371" t="str">
            <v>1201-0018</v>
          </cell>
          <cell r="B3371" t="str">
            <v>SUBSIDIO LAMINAS CONTROL VEHICULAR</v>
          </cell>
          <cell r="C3371">
            <v>0</v>
          </cell>
          <cell r="E3371" t="str">
            <v>Póliza -119-</v>
          </cell>
        </row>
        <row r="3372">
          <cell r="A3372" t="str">
            <v>1201-0019</v>
          </cell>
          <cell r="B3372" t="str">
            <v>SUBSIDIOS LICENCIAS DE MANEJO</v>
          </cell>
          <cell r="C3372">
            <v>0</v>
          </cell>
          <cell r="E3372" t="str">
            <v>Póliza -119-</v>
          </cell>
        </row>
        <row r="3373">
          <cell r="A3373" t="str">
            <v>1201-0020</v>
          </cell>
          <cell r="B3373" t="str">
            <v>MULTAS DE CONTROL VEHICULAR</v>
          </cell>
          <cell r="C3373">
            <v>0</v>
          </cell>
          <cell r="E3373" t="str">
            <v>Póliza -119-</v>
          </cell>
        </row>
        <row r="3374">
          <cell r="A3374" t="str">
            <v>1201-0021</v>
          </cell>
          <cell r="B3374" t="str">
            <v>INTERESES POR CONVENIO CONTROL VEHICULAR</v>
          </cell>
          <cell r="C3374">
            <v>45204.34</v>
          </cell>
          <cell r="E3374" t="str">
            <v>Póliza -119-</v>
          </cell>
        </row>
        <row r="3375">
          <cell r="A3375" t="str">
            <v>1201-0022</v>
          </cell>
          <cell r="B3375" t="str">
            <v>SANCIONES POR CANJE DE PLACAS EXTEMP.</v>
          </cell>
          <cell r="C3375">
            <v>21436</v>
          </cell>
          <cell r="E3375" t="str">
            <v>Póliza -119-</v>
          </cell>
        </row>
        <row r="3376">
          <cell r="A3376" t="str">
            <v>1201-0023</v>
          </cell>
          <cell r="B3376" t="str">
            <v>SAN.DE DER.DE CONTROL VEH.PTE.AÑO</v>
          </cell>
          <cell r="C3376">
            <v>0</v>
          </cell>
          <cell r="E3376" t="str">
            <v>Póliza -119-</v>
          </cell>
        </row>
        <row r="3377">
          <cell r="A3377" t="str">
            <v>1201-0024</v>
          </cell>
          <cell r="B3377" t="str">
            <v>SAN.DE DER.CONTROL VEH. REZAGO</v>
          </cell>
          <cell r="C3377">
            <v>100300.25</v>
          </cell>
          <cell r="E3377" t="str">
            <v>Póliza -119-</v>
          </cell>
        </row>
        <row r="3378">
          <cell r="A3378" t="str">
            <v>1201-0025</v>
          </cell>
          <cell r="B3378" t="str">
            <v>10% INFRACC.DE TRANSITO AREA MET.</v>
          </cell>
          <cell r="C3378">
            <v>75684.61</v>
          </cell>
          <cell r="E3378" t="str">
            <v>Póliza -119-</v>
          </cell>
        </row>
        <row r="3379">
          <cell r="A3379" t="str">
            <v>1201-0026</v>
          </cell>
          <cell r="B3379" t="str">
            <v>IMP.SOBRE TRANS.DE PROP.DE VEH.AUT.USADO</v>
          </cell>
          <cell r="C3379">
            <v>935431.61</v>
          </cell>
          <cell r="E3379" t="str">
            <v>Póliza -119-</v>
          </cell>
        </row>
        <row r="3380">
          <cell r="A3380" t="str">
            <v>1201-0027</v>
          </cell>
          <cell r="B3380" t="str">
            <v>IMP.DE TRANSM.POR REQUERIMIENTO</v>
          </cell>
          <cell r="C3380">
            <v>0</v>
          </cell>
          <cell r="E3380" t="str">
            <v>Póliza -119-</v>
          </cell>
        </row>
        <row r="3381">
          <cell r="A3381" t="str">
            <v>1201-0028</v>
          </cell>
          <cell r="B3381" t="str">
            <v>ACT.E INTS.POR DEV.IMP.S/TRANS.VEH.USADO</v>
          </cell>
          <cell r="C3381">
            <v>0</v>
          </cell>
          <cell r="E3381" t="str">
            <v>Póliza -119-</v>
          </cell>
        </row>
        <row r="3382">
          <cell r="A3382" t="str">
            <v>1201-0029</v>
          </cell>
          <cell r="B3382" t="str">
            <v>DEV.IMP.S/TRANS.PROP.VEH.USADOS</v>
          </cell>
          <cell r="C3382">
            <v>0</v>
          </cell>
          <cell r="E3382" t="str">
            <v>Póliza -119-</v>
          </cell>
        </row>
        <row r="3383">
          <cell r="A3383" t="str">
            <v>1201-0030</v>
          </cell>
          <cell r="B3383" t="str">
            <v>MULTA IMP. P/LA AGENCIA EST.DE TRANSP.</v>
          </cell>
          <cell r="C3383">
            <v>28619</v>
          </cell>
          <cell r="E3383" t="str">
            <v>Póliza -119-</v>
          </cell>
        </row>
        <row r="3384">
          <cell r="A3384" t="str">
            <v>1201-0031</v>
          </cell>
          <cell r="B3384" t="str">
            <v>MULTAS DEL IMP.DE TRANSMISION</v>
          </cell>
          <cell r="C3384">
            <v>0</v>
          </cell>
          <cell r="E3384" t="str">
            <v>Póliza -119-</v>
          </cell>
        </row>
        <row r="3385">
          <cell r="A3385" t="str">
            <v>1201-0032</v>
          </cell>
          <cell r="B3385" t="str">
            <v>RECARGOS DE IMP.DE TRANSMISION</v>
          </cell>
          <cell r="C3385">
            <v>0</v>
          </cell>
          <cell r="E3385" t="str">
            <v>Póliza -119-</v>
          </cell>
        </row>
        <row r="3386">
          <cell r="A3386" t="str">
            <v>1201-0033</v>
          </cell>
          <cell r="B3386" t="str">
            <v>GASTOS DE EJEC.TRANS.VEH.MOTOR</v>
          </cell>
          <cell r="C3386">
            <v>0</v>
          </cell>
          <cell r="E3386" t="str">
            <v>Póliza -119-</v>
          </cell>
        </row>
        <row r="3387">
          <cell r="A3387" t="str">
            <v>1201-0034</v>
          </cell>
          <cell r="B3387" t="str">
            <v>INCENTIVOS POR ISAN</v>
          </cell>
          <cell r="C3387">
            <v>0</v>
          </cell>
          <cell r="E3387" t="str">
            <v>Póliza -119-</v>
          </cell>
        </row>
        <row r="3388">
          <cell r="A3388" t="str">
            <v>1201-0035</v>
          </cell>
          <cell r="B3388" t="str">
            <v>RECARGOS DE I.S.A.N.</v>
          </cell>
          <cell r="C3388">
            <v>0</v>
          </cell>
          <cell r="E3388" t="str">
            <v>Póliza -119-</v>
          </cell>
        </row>
        <row r="3389">
          <cell r="A3389" t="str">
            <v>1201-0036</v>
          </cell>
          <cell r="B3389" t="str">
            <v>SANCIONES ISAN</v>
          </cell>
          <cell r="C3389">
            <v>0</v>
          </cell>
          <cell r="E3389" t="str">
            <v>Póliza -119-</v>
          </cell>
        </row>
        <row r="3390">
          <cell r="A3390" t="str">
            <v>1201-0037</v>
          </cell>
          <cell r="B3390" t="str">
            <v>I.S.A.N. PAGOS PROVISIONALES</v>
          </cell>
          <cell r="C3390">
            <v>89767</v>
          </cell>
          <cell r="E3390" t="str">
            <v>Póliza -119-</v>
          </cell>
        </row>
        <row r="3391">
          <cell r="A3391" t="str">
            <v>1201-0038</v>
          </cell>
          <cell r="B3391" t="str">
            <v>ACTUALIZACION DE I.S.A.N.</v>
          </cell>
          <cell r="C3391">
            <v>0</v>
          </cell>
          <cell r="E3391" t="str">
            <v>Póliza -119-</v>
          </cell>
        </row>
        <row r="3392">
          <cell r="A3392" t="str">
            <v>1201-0039</v>
          </cell>
          <cell r="B3392" t="str">
            <v>DEVOLUCION IMP. SOBRE AUTOMOVILES NUEVOS</v>
          </cell>
          <cell r="C3392">
            <v>0</v>
          </cell>
          <cell r="E3392" t="str">
            <v>Póliza -119-</v>
          </cell>
        </row>
        <row r="3393">
          <cell r="A3393" t="str">
            <v>1201-0040</v>
          </cell>
          <cell r="B3393" t="str">
            <v>ACT.E INT'S.POR DEV.IMP.S/AUTOMOV.NVOS.</v>
          </cell>
          <cell r="C3393">
            <v>0</v>
          </cell>
          <cell r="E3393" t="str">
            <v>Póliza -119-</v>
          </cell>
        </row>
        <row r="3394">
          <cell r="A3394" t="str">
            <v>1201-0041</v>
          </cell>
          <cell r="B3394" t="str">
            <v>IMPUESTO S/TENENCIA O USO DE VEHICULOS</v>
          </cell>
          <cell r="C3394">
            <v>9689205.8599999994</v>
          </cell>
          <cell r="E3394" t="str">
            <v>Póliza -119-</v>
          </cell>
        </row>
        <row r="3395">
          <cell r="A3395" t="str">
            <v>1201-0042</v>
          </cell>
          <cell r="B3395" t="str">
            <v>IMPUESTO S/TENENCIA, MOTOCICLETAS</v>
          </cell>
          <cell r="C3395">
            <v>144974</v>
          </cell>
          <cell r="E3395" t="str">
            <v>Póliza -119-</v>
          </cell>
        </row>
        <row r="3396">
          <cell r="A3396" t="str">
            <v>1201-0043</v>
          </cell>
          <cell r="B3396" t="str">
            <v>RECARGOS Y ACT DE IMP S/TENENCIA DE VEH</v>
          </cell>
          <cell r="C3396">
            <v>183185.12</v>
          </cell>
          <cell r="E3396" t="str">
            <v>Póliza -119-</v>
          </cell>
        </row>
        <row r="3397">
          <cell r="A3397" t="str">
            <v>1201-0044</v>
          </cell>
          <cell r="B3397" t="str">
            <v>RECARGOS Y ACT DE IMP S/TEN DE MOTOS</v>
          </cell>
          <cell r="C3397">
            <v>0</v>
          </cell>
          <cell r="E3397" t="str">
            <v>Póliza -119-</v>
          </cell>
        </row>
        <row r="3398">
          <cell r="A3398" t="str">
            <v>1201-0045</v>
          </cell>
          <cell r="B3398" t="str">
            <v>DEVOLUCION IMPUESTOS SOBRE TENENCIA</v>
          </cell>
          <cell r="C3398">
            <v>0</v>
          </cell>
          <cell r="E3398" t="str">
            <v>Póliza -119-</v>
          </cell>
        </row>
        <row r="3399">
          <cell r="A3399" t="str">
            <v>1201-0046</v>
          </cell>
          <cell r="B3399" t="str">
            <v>ACT.E INTS.POR DEV.IMP.S/TENENCIA</v>
          </cell>
          <cell r="C3399">
            <v>0</v>
          </cell>
          <cell r="E3399" t="str">
            <v>Póliza -119-</v>
          </cell>
        </row>
        <row r="3400">
          <cell r="A3400" t="str">
            <v>1201-0047</v>
          </cell>
          <cell r="B3400" t="str">
            <v>ACREDITAMENTO DEL IMP.S/TENENCIA AR.15-D</v>
          </cell>
          <cell r="C3400">
            <v>0</v>
          </cell>
          <cell r="E3400" t="str">
            <v>Póliza -119-</v>
          </cell>
        </row>
        <row r="3401">
          <cell r="A3401" t="str">
            <v>1201-0048</v>
          </cell>
          <cell r="B3401" t="str">
            <v>GASTOS DE EJECUCION ISAN</v>
          </cell>
          <cell r="C3401">
            <v>0</v>
          </cell>
          <cell r="E3401" t="str">
            <v>Póliza -119-</v>
          </cell>
        </row>
        <row r="3402">
          <cell r="A3402" t="str">
            <v>1201-0049</v>
          </cell>
          <cell r="B3402" t="str">
            <v>GASTOS DE EJECUCION IMP. SOBRE TENENCIA</v>
          </cell>
          <cell r="C3402">
            <v>30</v>
          </cell>
          <cell r="E3402" t="str">
            <v>Póliza -119-</v>
          </cell>
        </row>
        <row r="3403">
          <cell r="A3403" t="str">
            <v>1201-0050</v>
          </cell>
          <cell r="B3403" t="str">
            <v>MULTAS IMP S/TENENCIA CTRL.DE OBLIG 100%</v>
          </cell>
          <cell r="C3403">
            <v>4263</v>
          </cell>
          <cell r="E3403" t="str">
            <v>Póliza -119-</v>
          </cell>
        </row>
        <row r="3404">
          <cell r="A3404" t="str">
            <v>1201-0051</v>
          </cell>
          <cell r="B3404" t="str">
            <v>HONORARIOS EJEC.POR CONTROL VEHICULAR</v>
          </cell>
          <cell r="C3404">
            <v>270</v>
          </cell>
          <cell r="E3404" t="str">
            <v>Póliza -119-</v>
          </cell>
        </row>
        <row r="3405">
          <cell r="A3405" t="str">
            <v>1201-0052</v>
          </cell>
          <cell r="B3405" t="str">
            <v>HONORARIOS EJEC. ISAN</v>
          </cell>
          <cell r="C3405">
            <v>0</v>
          </cell>
          <cell r="E3405" t="str">
            <v>Póliza -119-</v>
          </cell>
        </row>
        <row r="3406">
          <cell r="A3406" t="str">
            <v>1201-0053</v>
          </cell>
          <cell r="B3406" t="str">
            <v>90% INFRACC. TRANSITO AREA METROPOLITANA</v>
          </cell>
          <cell r="C3406">
            <v>681207.48</v>
          </cell>
          <cell r="E3406" t="str">
            <v>Póliza -119-</v>
          </cell>
        </row>
        <row r="3407">
          <cell r="A3407" t="str">
            <v>1201-0054</v>
          </cell>
          <cell r="B3407" t="str">
            <v>MULTAS POR AUTOCORRECCION I.S.A.N.</v>
          </cell>
          <cell r="C3407">
            <v>0</v>
          </cell>
          <cell r="E3407" t="str">
            <v>Póliza -119-</v>
          </cell>
        </row>
        <row r="3408">
          <cell r="A3408" t="str">
            <v>1201-0055</v>
          </cell>
          <cell r="B3408" t="str">
            <v>TRAMITE DE CESION DE DER. DE LA CONCESION</v>
          </cell>
          <cell r="C3408">
            <v>21222</v>
          </cell>
          <cell r="E3408" t="str">
            <v>Póliza -119-</v>
          </cell>
        </row>
        <row r="3409">
          <cell r="A3409" t="str">
            <v>1201-0056</v>
          </cell>
          <cell r="B3409" t="str">
            <v>CAMBIO DE VEHICULO OBJ. DE LA CONCESION</v>
          </cell>
          <cell r="C3409">
            <v>11800</v>
          </cell>
          <cell r="E3409" t="str">
            <v>Póliza -119-</v>
          </cell>
        </row>
        <row r="3410">
          <cell r="A3410" t="str">
            <v>4101-0001</v>
          </cell>
          <cell r="B3410" t="str">
            <v>DERECHOS DE CONTROL VEHICULAR PTE. AÑO</v>
          </cell>
          <cell r="D3410">
            <v>5947840</v>
          </cell>
          <cell r="E3410" t="str">
            <v>Póliza -119-</v>
          </cell>
        </row>
        <row r="3411">
          <cell r="A3411" t="str">
            <v>4101-0002</v>
          </cell>
          <cell r="B3411" t="str">
            <v>DERECHOS DE CONTROL VEHICULAR REZAGOS</v>
          </cell>
          <cell r="D3411">
            <v>357938.01</v>
          </cell>
          <cell r="E3411" t="str">
            <v>Póliza -119-</v>
          </cell>
        </row>
        <row r="3412">
          <cell r="A3412" t="str">
            <v>4101-0003</v>
          </cell>
          <cell r="B3412" t="str">
            <v>DEV. CONTROL VEHICULAR</v>
          </cell>
          <cell r="D3412">
            <v>0</v>
          </cell>
          <cell r="E3412" t="str">
            <v>Póliza -119-</v>
          </cell>
        </row>
        <row r="3413">
          <cell r="A3413" t="str">
            <v>4101-0004</v>
          </cell>
          <cell r="B3413" t="str">
            <v>SUBSIDIO 10% Y 5%</v>
          </cell>
          <cell r="C3413">
            <v>111396</v>
          </cell>
          <cell r="E3413" t="str">
            <v>Póliza -119-</v>
          </cell>
        </row>
        <row r="3414">
          <cell r="A3414" t="str">
            <v>4101-0005</v>
          </cell>
          <cell r="B3414" t="str">
            <v>SUBSIDIO ANTIGÜEDAD 5 AÑOS</v>
          </cell>
          <cell r="C3414">
            <v>965110</v>
          </cell>
          <cell r="E3414" t="str">
            <v>Póliza -119-</v>
          </cell>
        </row>
        <row r="3415">
          <cell r="A3415" t="str">
            <v>4101-0006</v>
          </cell>
          <cell r="B3415" t="str">
            <v>SUBSIDIO ANTIGÜEDAD 10 AÑOS</v>
          </cell>
          <cell r="C3415">
            <v>205792</v>
          </cell>
          <cell r="E3415" t="str">
            <v>Póliza -119-</v>
          </cell>
        </row>
        <row r="3416">
          <cell r="A3416" t="str">
            <v>4101-0007</v>
          </cell>
          <cell r="B3416" t="str">
            <v>SUBSIDIO DERECHOS CONTROL VEHICULAR</v>
          </cell>
          <cell r="D3416">
            <v>0</v>
          </cell>
          <cell r="E3416" t="str">
            <v>Póliza -119-</v>
          </cell>
        </row>
        <row r="3417">
          <cell r="A3417" t="str">
            <v>4101-0008</v>
          </cell>
          <cell r="B3417" t="str">
            <v>SUB MAT.DE CONT.VEH.A PERS.MAYORES 65 AÑOS</v>
          </cell>
          <cell r="C3417">
            <v>489</v>
          </cell>
          <cell r="E3417" t="str">
            <v>Póliza -119-</v>
          </cell>
        </row>
        <row r="3418">
          <cell r="A3418" t="str">
            <v>4101-0009</v>
          </cell>
          <cell r="B3418" t="str">
            <v>EXP.DE CERTIFICADOS DE CONTROL VEHICULAR</v>
          </cell>
          <cell r="D3418">
            <v>10998</v>
          </cell>
          <cell r="E3418" t="str">
            <v>Póliza -119-</v>
          </cell>
        </row>
        <row r="3419">
          <cell r="A3419" t="str">
            <v>4101-0010</v>
          </cell>
          <cell r="B3419" t="str">
            <v>EXP.DE CERT.DE CTRL.VEH.OTROS ESTADOS</v>
          </cell>
          <cell r="D3419">
            <v>7560</v>
          </cell>
          <cell r="E3419" t="str">
            <v>Póliza -119-</v>
          </cell>
        </row>
        <row r="3420">
          <cell r="A3420" t="str">
            <v>4101-0011</v>
          </cell>
          <cell r="B3420" t="str">
            <v>EXP.DE CERT.DE DOC.DE CTRL.VEHICULAR</v>
          </cell>
          <cell r="D3420">
            <v>846</v>
          </cell>
          <cell r="E3420" t="str">
            <v>Póliza -119-</v>
          </cell>
        </row>
        <row r="3421">
          <cell r="A3421" t="str">
            <v>4101-0012</v>
          </cell>
          <cell r="B3421" t="str">
            <v>PLACAS DE CIRCULACION VEHICULAR</v>
          </cell>
          <cell r="D3421">
            <v>466090</v>
          </cell>
          <cell r="E3421" t="str">
            <v>Póliza -119-</v>
          </cell>
        </row>
        <row r="3422">
          <cell r="A3422" t="str">
            <v>4101-0013</v>
          </cell>
          <cell r="B3422" t="str">
            <v>LICENCIAS DE MANEJAR</v>
          </cell>
          <cell r="D3422">
            <v>424564</v>
          </cell>
          <cell r="E3422" t="str">
            <v>Póliza -119-</v>
          </cell>
        </row>
        <row r="3423">
          <cell r="A3423" t="str">
            <v>4101-0014</v>
          </cell>
          <cell r="B3423" t="str">
            <v>EXP.DE CERT.DE LICENCIAS DE CONDUCIR</v>
          </cell>
          <cell r="D3423">
            <v>423</v>
          </cell>
          <cell r="E3423" t="str">
            <v>Póliza -119-</v>
          </cell>
        </row>
        <row r="3424">
          <cell r="A3424" t="str">
            <v>4101-0015</v>
          </cell>
          <cell r="B3424" t="str">
            <v>DUPLICADOS DE LICENCIAS</v>
          </cell>
          <cell r="D3424">
            <v>4720</v>
          </cell>
          <cell r="E3424" t="str">
            <v>Póliza -119-</v>
          </cell>
        </row>
        <row r="3425">
          <cell r="A3425" t="str">
            <v>4101-0016</v>
          </cell>
          <cell r="B3425" t="str">
            <v>DUPLICADOS DE TARJETAS DE CIRCULACION</v>
          </cell>
          <cell r="D3425">
            <v>11468</v>
          </cell>
          <cell r="E3425" t="str">
            <v>Póliza -119-</v>
          </cell>
        </row>
        <row r="3426">
          <cell r="A3426" t="str">
            <v>4101-0017</v>
          </cell>
          <cell r="B3426" t="str">
            <v>BAJAS DE VEHICULOS DE MOTOR</v>
          </cell>
          <cell r="D3426">
            <v>29328</v>
          </cell>
          <cell r="E3426" t="str">
            <v>Póliza -119-</v>
          </cell>
        </row>
        <row r="3427">
          <cell r="A3427" t="str">
            <v>4101-0018</v>
          </cell>
          <cell r="B3427" t="str">
            <v>SUBSIDIO LAMINAS CONTROL VEHICULAR</v>
          </cell>
          <cell r="D3427">
            <v>0</v>
          </cell>
          <cell r="E3427" t="str">
            <v>Póliza -119-</v>
          </cell>
        </row>
        <row r="3428">
          <cell r="A3428" t="str">
            <v>4101-0019</v>
          </cell>
          <cell r="B3428" t="str">
            <v>SUBSIDIOS LICENCIAS DE MANEJO</v>
          </cell>
          <cell r="D3428">
            <v>0</v>
          </cell>
          <cell r="E3428" t="str">
            <v>Póliza -119-</v>
          </cell>
        </row>
        <row r="3429">
          <cell r="A3429" t="str">
            <v>4101-0020</v>
          </cell>
          <cell r="B3429" t="str">
            <v>MULTAS DE CONTROL VEHICULAR</v>
          </cell>
          <cell r="D3429">
            <v>0</v>
          </cell>
          <cell r="E3429" t="str">
            <v>Póliza -119-</v>
          </cell>
        </row>
        <row r="3430">
          <cell r="A3430" t="str">
            <v>4101-0021</v>
          </cell>
          <cell r="B3430" t="str">
            <v>INTERESES POR CONVENIO CONTROL VEHICULAR</v>
          </cell>
          <cell r="D3430">
            <v>45204.34</v>
          </cell>
          <cell r="E3430" t="str">
            <v>Póliza -119-</v>
          </cell>
        </row>
        <row r="3431">
          <cell r="A3431" t="str">
            <v>4101-0022</v>
          </cell>
          <cell r="B3431" t="str">
            <v>SANCIONES POR CANJE DE PLACAS EXTEMP.</v>
          </cell>
          <cell r="D3431">
            <v>21436</v>
          </cell>
          <cell r="E3431" t="str">
            <v>Póliza -119-</v>
          </cell>
        </row>
        <row r="3432">
          <cell r="A3432" t="str">
            <v>4101-0023</v>
          </cell>
          <cell r="B3432" t="str">
            <v>SAN.DE DER.DE CONTROL VEH.PTE.AÑO</v>
          </cell>
          <cell r="D3432">
            <v>0</v>
          </cell>
          <cell r="E3432" t="str">
            <v>Póliza -119-</v>
          </cell>
        </row>
        <row r="3433">
          <cell r="A3433" t="str">
            <v>4101-0024</v>
          </cell>
          <cell r="B3433" t="str">
            <v>SAN.DE DER.CONTROL VEH. REZAGO</v>
          </cell>
          <cell r="D3433">
            <v>100300.25</v>
          </cell>
          <cell r="E3433" t="str">
            <v>Póliza -119-</v>
          </cell>
        </row>
        <row r="3434">
          <cell r="A3434" t="str">
            <v>4101-0025</v>
          </cell>
          <cell r="B3434" t="str">
            <v>10% INFRACC.DE TRANSITO AREA MET.</v>
          </cell>
          <cell r="D3434">
            <v>75684.61</v>
          </cell>
          <cell r="E3434" t="str">
            <v>Póliza -119-</v>
          </cell>
        </row>
        <row r="3435">
          <cell r="A3435" t="str">
            <v>2102-1001</v>
          </cell>
          <cell r="B3435" t="str">
            <v>IMP.SOBRE TRANS.DE PROP.DE VEH.AUT.USADO</v>
          </cell>
          <cell r="D3435">
            <v>935431.61</v>
          </cell>
          <cell r="E3435" t="str">
            <v>Póliza -119-</v>
          </cell>
        </row>
        <row r="3436">
          <cell r="A3436" t="str">
            <v>2102-1002</v>
          </cell>
          <cell r="B3436" t="str">
            <v>IMP.DE TRANSM.POR REQUERIMIENTO</v>
          </cell>
          <cell r="D3436">
            <v>0</v>
          </cell>
          <cell r="E3436" t="str">
            <v>Póliza -119-</v>
          </cell>
        </row>
        <row r="3437">
          <cell r="A3437" t="str">
            <v>2102-1003</v>
          </cell>
          <cell r="B3437" t="str">
            <v>ACT.E INTS.POR DEV.IMP.S/TRANS.VEH.USADO</v>
          </cell>
          <cell r="D3437">
            <v>0</v>
          </cell>
          <cell r="E3437" t="str">
            <v>Póliza -119-</v>
          </cell>
        </row>
        <row r="3438">
          <cell r="A3438" t="str">
            <v>2102-1004</v>
          </cell>
          <cell r="B3438" t="str">
            <v>DEV.IMP.S/TRANS.PROP.VEH.USADOS</v>
          </cell>
          <cell r="D3438">
            <v>0</v>
          </cell>
          <cell r="E3438" t="str">
            <v>Póliza -119-</v>
          </cell>
        </row>
        <row r="3439">
          <cell r="A3439" t="str">
            <v>2102-1005</v>
          </cell>
          <cell r="B3439" t="str">
            <v>MULTA IMP. P/LA AGENCIA EST.DE TRANSP.</v>
          </cell>
          <cell r="D3439">
            <v>28619</v>
          </cell>
          <cell r="E3439" t="str">
            <v>Póliza -119-</v>
          </cell>
        </row>
        <row r="3440">
          <cell r="A3440" t="str">
            <v>2102-1006</v>
          </cell>
          <cell r="B3440" t="str">
            <v>MULTAS DEL IMP.DE TRANSMISION</v>
          </cell>
          <cell r="D3440">
            <v>0</v>
          </cell>
          <cell r="E3440" t="str">
            <v>Póliza -119-</v>
          </cell>
        </row>
        <row r="3441">
          <cell r="A3441" t="str">
            <v>2102-1007</v>
          </cell>
          <cell r="B3441" t="str">
            <v>RECARGOS DE IMP.DE TRANSMISION</v>
          </cell>
          <cell r="D3441">
            <v>0</v>
          </cell>
          <cell r="E3441" t="str">
            <v>Póliza -119-</v>
          </cell>
        </row>
        <row r="3442">
          <cell r="A3442" t="str">
            <v>2102-1008</v>
          </cell>
          <cell r="B3442" t="str">
            <v>GASTOS DE EJEC.TRANS.VEH.MOTOR</v>
          </cell>
          <cell r="D3442">
            <v>0</v>
          </cell>
          <cell r="E3442" t="str">
            <v>Póliza -119-</v>
          </cell>
        </row>
        <row r="3443">
          <cell r="A3443" t="str">
            <v>2102-1009</v>
          </cell>
          <cell r="B3443" t="str">
            <v>INCENTIVOS POR ISAN</v>
          </cell>
          <cell r="D3443">
            <v>0</v>
          </cell>
          <cell r="E3443" t="str">
            <v>Póliza -119-</v>
          </cell>
        </row>
        <row r="3444">
          <cell r="A3444" t="str">
            <v>2102-1010</v>
          </cell>
          <cell r="B3444" t="str">
            <v>RECARGOS DE I.S.A.N.</v>
          </cell>
          <cell r="D3444">
            <v>0</v>
          </cell>
          <cell r="E3444" t="str">
            <v>Póliza -119-</v>
          </cell>
        </row>
        <row r="3445">
          <cell r="A3445" t="str">
            <v>2102-1011</v>
          </cell>
          <cell r="B3445" t="str">
            <v>SANCIONES ISAN</v>
          </cell>
          <cell r="D3445">
            <v>0</v>
          </cell>
          <cell r="E3445" t="str">
            <v>Póliza -119-</v>
          </cell>
        </row>
        <row r="3446">
          <cell r="A3446" t="str">
            <v>2102-1012</v>
          </cell>
          <cell r="B3446" t="str">
            <v>I.S.A.N. PAGOS PROVISIONALES</v>
          </cell>
          <cell r="D3446">
            <v>89767</v>
          </cell>
          <cell r="E3446" t="str">
            <v>Póliza -119-</v>
          </cell>
        </row>
        <row r="3447">
          <cell r="A3447" t="str">
            <v>2102-1013</v>
          </cell>
          <cell r="B3447" t="str">
            <v>ACTUALIZACION DE I.S.A.N.</v>
          </cell>
          <cell r="D3447">
            <v>0</v>
          </cell>
          <cell r="E3447" t="str">
            <v>Póliza -119-</v>
          </cell>
        </row>
        <row r="3448">
          <cell r="A3448" t="str">
            <v>2102-1014</v>
          </cell>
          <cell r="B3448" t="str">
            <v>DEVOLUCION IMP. SOBRE AUTOMOVILES NUEVOS</v>
          </cell>
          <cell r="D3448">
            <v>0</v>
          </cell>
          <cell r="E3448" t="str">
            <v>Póliza -119-</v>
          </cell>
        </row>
        <row r="3449">
          <cell r="A3449" t="str">
            <v>2102-1015</v>
          </cell>
          <cell r="B3449" t="str">
            <v>ACT.E INT'S.POR DEV.IMP.S/AUTOMOV.NVOS.</v>
          </cell>
          <cell r="D3449">
            <v>0</v>
          </cell>
          <cell r="E3449" t="str">
            <v>Póliza -119-</v>
          </cell>
        </row>
        <row r="3450">
          <cell r="A3450" t="str">
            <v>2102-1016</v>
          </cell>
          <cell r="B3450" t="str">
            <v>IMPUESTO S/TENENCIA O USO DE VEHICULOS</v>
          </cell>
          <cell r="D3450">
            <v>9689205.8599999994</v>
          </cell>
          <cell r="E3450" t="str">
            <v>Póliza -119-</v>
          </cell>
        </row>
        <row r="3451">
          <cell r="A3451" t="str">
            <v>2102-1017</v>
          </cell>
          <cell r="B3451" t="str">
            <v>IMPUESTO S/TENENCIA, MOTOCICLETAS</v>
          </cell>
          <cell r="D3451">
            <v>144974</v>
          </cell>
          <cell r="E3451" t="str">
            <v>Póliza -119-</v>
          </cell>
        </row>
        <row r="3452">
          <cell r="A3452" t="str">
            <v>2102-1018</v>
          </cell>
          <cell r="B3452" t="str">
            <v>RECARGOS Y ACT DE IMP S/TENENCIA DE VEH</v>
          </cell>
          <cell r="D3452">
            <v>183185.12</v>
          </cell>
          <cell r="E3452" t="str">
            <v>Póliza -119-</v>
          </cell>
        </row>
        <row r="3453">
          <cell r="A3453" t="str">
            <v>2102-1019</v>
          </cell>
          <cell r="B3453" t="str">
            <v>RECARGOS Y ACT DE IMP S/TEN DE MOTOS</v>
          </cell>
          <cell r="D3453">
            <v>0</v>
          </cell>
          <cell r="E3453" t="str">
            <v>Póliza -119-</v>
          </cell>
        </row>
        <row r="3454">
          <cell r="A3454" t="str">
            <v>2102-1020</v>
          </cell>
          <cell r="B3454" t="str">
            <v>DEVOLUCION IMPUESTOS SOBRE TENENCIA</v>
          </cell>
          <cell r="D3454">
            <v>0</v>
          </cell>
          <cell r="E3454" t="str">
            <v>Póliza -119-</v>
          </cell>
        </row>
        <row r="3455">
          <cell r="A3455" t="str">
            <v>2102-1021</v>
          </cell>
          <cell r="B3455" t="str">
            <v>ACT.E INTS.POR DEV.IMP.S/TENENCIA</v>
          </cell>
          <cell r="D3455">
            <v>0</v>
          </cell>
          <cell r="E3455" t="str">
            <v>Póliza -119-</v>
          </cell>
        </row>
        <row r="3456">
          <cell r="A3456" t="str">
            <v>2102-1022</v>
          </cell>
          <cell r="B3456" t="str">
            <v>ACREDITAMENTO DEL IMP.S/TENENCIA AR.15-D</v>
          </cell>
          <cell r="D3456">
            <v>0</v>
          </cell>
          <cell r="E3456" t="str">
            <v>Póliza -119-</v>
          </cell>
        </row>
        <row r="3457">
          <cell r="A3457" t="str">
            <v>2102-1023</v>
          </cell>
          <cell r="B3457" t="str">
            <v>GASTOS DE EJECUCION ISAN</v>
          </cell>
          <cell r="D3457">
            <v>0</v>
          </cell>
          <cell r="E3457" t="str">
            <v>Póliza -119-</v>
          </cell>
        </row>
        <row r="3458">
          <cell r="A3458" t="str">
            <v>2102-1024</v>
          </cell>
          <cell r="B3458" t="str">
            <v>GASTOS DE EJECUCION IMP. SOBRE TENENCIA</v>
          </cell>
          <cell r="D3458">
            <v>30</v>
          </cell>
          <cell r="E3458" t="str">
            <v>Póliza -119-</v>
          </cell>
        </row>
        <row r="3459">
          <cell r="A3459" t="str">
            <v>2102-1025</v>
          </cell>
          <cell r="B3459" t="str">
            <v>MULTAS IMP S/TENENCIA CTRL.DE OBLIG 100%</v>
          </cell>
          <cell r="D3459">
            <v>4263</v>
          </cell>
          <cell r="E3459" t="str">
            <v>Póliza -119-</v>
          </cell>
        </row>
        <row r="3460">
          <cell r="A3460" t="str">
            <v>2102-1026</v>
          </cell>
          <cell r="B3460" t="str">
            <v>HONORARIOS EJEC.POR CONTROL VEHICULAR</v>
          </cell>
          <cell r="D3460">
            <v>270</v>
          </cell>
          <cell r="E3460" t="str">
            <v>Póliza -119-</v>
          </cell>
        </row>
        <row r="3461">
          <cell r="A3461" t="str">
            <v>2102-1027</v>
          </cell>
          <cell r="B3461" t="str">
            <v>HONORARIOS EJEC. ISAN</v>
          </cell>
          <cell r="D3461">
            <v>0</v>
          </cell>
          <cell r="E3461" t="str">
            <v>Póliza -119-</v>
          </cell>
        </row>
        <row r="3462">
          <cell r="A3462" t="str">
            <v>2102-1028</v>
          </cell>
          <cell r="B3462" t="str">
            <v>90% INFRACC. TRANSITO AREA METROPOLITANA</v>
          </cell>
          <cell r="D3462">
            <v>681207.48</v>
          </cell>
          <cell r="E3462" t="str">
            <v>Póliza -119-</v>
          </cell>
        </row>
        <row r="3463">
          <cell r="A3463" t="str">
            <v>2102-1029</v>
          </cell>
          <cell r="B3463" t="str">
            <v>MULTAS POR AUTOCORRECCION I.S.A.N.</v>
          </cell>
          <cell r="D3463">
            <v>0</v>
          </cell>
          <cell r="E3463" t="str">
            <v>Póliza -119-</v>
          </cell>
        </row>
        <row r="3464">
          <cell r="A3464" t="str">
            <v>2102-1030</v>
          </cell>
          <cell r="B3464" t="str">
            <v>TRAMITE DE CESION DE DER. DE LA CONCESION</v>
          </cell>
          <cell r="D3464">
            <v>21222</v>
          </cell>
          <cell r="E3464" t="str">
            <v>Póliza -119-</v>
          </cell>
        </row>
        <row r="3465">
          <cell r="A3465" t="str">
            <v>2102-1031</v>
          </cell>
          <cell r="B3465" t="str">
            <v>CAMBIO DE VEHICULO OBJ. DE LA CONCESION</v>
          </cell>
          <cell r="D3465">
            <v>11800</v>
          </cell>
          <cell r="E3465" t="str">
            <v>Póliza -119-</v>
          </cell>
        </row>
        <row r="3467">
          <cell r="C3467">
            <v>20577162.280000001</v>
          </cell>
          <cell r="D3467">
            <v>20577162.280000001</v>
          </cell>
        </row>
        <row r="3469">
          <cell r="A3469" t="str">
            <v>REGISTRO DE LOS INGRESOS DEL DIA</v>
          </cell>
        </row>
        <row r="3470">
          <cell r="D3470" t="str">
            <v>Póliza -119-</v>
          </cell>
        </row>
        <row r="3473">
          <cell r="B3473" t="str">
            <v>Gobierno del Estado de Nuevo León</v>
          </cell>
        </row>
        <row r="3474">
          <cell r="B3474" t="str">
            <v>Secretaría de Finanzas y Tesorería General del Estado</v>
          </cell>
        </row>
        <row r="3475">
          <cell r="B3475" t="str">
            <v>Subsecretaría de Egresos</v>
          </cell>
        </row>
        <row r="3476">
          <cell r="B3476" t="str">
            <v>Dirección de Contabilidad y Cuenta Pública</v>
          </cell>
        </row>
        <row r="3477">
          <cell r="B3477" t="str">
            <v>Instituto de Control Vehicular</v>
          </cell>
        </row>
        <row r="3478">
          <cell r="B3478" t="str">
            <v>Recaudaciòn Diaria 28 Febrero 2006</v>
          </cell>
        </row>
        <row r="3479">
          <cell r="A3479" t="str">
            <v xml:space="preserve">Numero </v>
          </cell>
          <cell r="B3479" t="str">
            <v>Concepto</v>
          </cell>
          <cell r="C3479" t="str">
            <v>Recaudación Daria</v>
          </cell>
        </row>
        <row r="3480">
          <cell r="A3480" t="str">
            <v>de Cuenta</v>
          </cell>
          <cell r="C3480" t="str">
            <v>Cargo</v>
          </cell>
          <cell r="D3480" t="str">
            <v>Crédito</v>
          </cell>
        </row>
        <row r="3482">
          <cell r="A3482" t="str">
            <v>2102-1001</v>
          </cell>
          <cell r="B3482" t="str">
            <v>IMP.SOBRE TRANS.DE PROP.DE VEH.AUT.USADO</v>
          </cell>
          <cell r="C3482">
            <v>935431.61</v>
          </cell>
          <cell r="E3482" t="str">
            <v>Póliza -120-</v>
          </cell>
        </row>
        <row r="3483">
          <cell r="A3483" t="str">
            <v>2102-1002</v>
          </cell>
          <cell r="B3483" t="str">
            <v>IMP.DE TRANSM.POR REQUERIMIENTO</v>
          </cell>
          <cell r="C3483">
            <v>0</v>
          </cell>
          <cell r="E3483" t="str">
            <v>Póliza -120-</v>
          </cell>
        </row>
        <row r="3484">
          <cell r="A3484" t="str">
            <v>2102-1003</v>
          </cell>
          <cell r="B3484" t="str">
            <v>ACT.E INTS.POR DEV.IMP.S/TRANS.VEH.USADO</v>
          </cell>
          <cell r="C3484">
            <v>0</v>
          </cell>
          <cell r="E3484" t="str">
            <v>Póliza -120-</v>
          </cell>
        </row>
        <row r="3485">
          <cell r="A3485" t="str">
            <v>2102-1004</v>
          </cell>
          <cell r="B3485" t="str">
            <v>DEV.IMP.S/TRANS.PROP.VEH.USADOS</v>
          </cell>
          <cell r="C3485">
            <v>0</v>
          </cell>
          <cell r="E3485" t="str">
            <v>Póliza -120-</v>
          </cell>
        </row>
        <row r="3486">
          <cell r="A3486" t="str">
            <v>2102-1005</v>
          </cell>
          <cell r="B3486" t="str">
            <v>MULTA IMP. P/LA AGENCIA EST.DE TRANSP.</v>
          </cell>
          <cell r="C3486">
            <v>28619</v>
          </cell>
          <cell r="E3486" t="str">
            <v>Póliza -120-</v>
          </cell>
        </row>
        <row r="3487">
          <cell r="A3487" t="str">
            <v>2102-1006</v>
          </cell>
          <cell r="B3487" t="str">
            <v>MULTAS DEL IMP.DE TRANSMISION</v>
          </cell>
          <cell r="C3487">
            <v>0</v>
          </cell>
          <cell r="E3487" t="str">
            <v>Póliza -120-</v>
          </cell>
        </row>
        <row r="3488">
          <cell r="A3488" t="str">
            <v>2102-1007</v>
          </cell>
          <cell r="B3488" t="str">
            <v>RECARGOS DE IMP.DE TRANSMISION</v>
          </cell>
          <cell r="C3488">
            <v>0</v>
          </cell>
          <cell r="E3488" t="str">
            <v>Póliza -120-</v>
          </cell>
        </row>
        <row r="3489">
          <cell r="A3489" t="str">
            <v>2102-1008</v>
          </cell>
          <cell r="B3489" t="str">
            <v>GASTOS DE EJEC.TRANS.VEH.MOTOR</v>
          </cell>
          <cell r="C3489">
            <v>0</v>
          </cell>
          <cell r="E3489" t="str">
            <v>Póliza -120-</v>
          </cell>
        </row>
        <row r="3490">
          <cell r="A3490" t="str">
            <v>2102-1009</v>
          </cell>
          <cell r="B3490" t="str">
            <v>INCENTIVOS POR ISAN</v>
          </cell>
          <cell r="C3490">
            <v>0</v>
          </cell>
          <cell r="E3490" t="str">
            <v>Póliza -120-</v>
          </cell>
        </row>
        <row r="3491">
          <cell r="A3491" t="str">
            <v>2102-1010</v>
          </cell>
          <cell r="B3491" t="str">
            <v>RECARGOS DE I.S.A.N.</v>
          </cell>
          <cell r="C3491">
            <v>0</v>
          </cell>
          <cell r="E3491" t="str">
            <v>Póliza -120-</v>
          </cell>
        </row>
        <row r="3492">
          <cell r="A3492" t="str">
            <v>2102-1011</v>
          </cell>
          <cell r="B3492" t="str">
            <v>SANCIONES ISAN</v>
          </cell>
          <cell r="C3492">
            <v>0</v>
          </cell>
          <cell r="E3492" t="str">
            <v>Póliza -120-</v>
          </cell>
        </row>
        <row r="3493">
          <cell r="A3493" t="str">
            <v>2102-1012</v>
          </cell>
          <cell r="B3493" t="str">
            <v>I.S.A.N. PAGOS PROVISIONALES</v>
          </cell>
          <cell r="C3493">
            <v>89767</v>
          </cell>
          <cell r="E3493" t="str">
            <v>Póliza -120-</v>
          </cell>
        </row>
        <row r="3494">
          <cell r="A3494" t="str">
            <v>2102-1013</v>
          </cell>
          <cell r="B3494" t="str">
            <v>ACTUALIZACION DE I.S.A.N.</v>
          </cell>
          <cell r="C3494">
            <v>0</v>
          </cell>
          <cell r="E3494" t="str">
            <v>Póliza -120-</v>
          </cell>
        </row>
        <row r="3495">
          <cell r="A3495" t="str">
            <v>2102-1014</v>
          </cell>
          <cell r="B3495" t="str">
            <v>DEVOLUCION IMP. SOBRE AUTOMOVILES NUEVOS</v>
          </cell>
          <cell r="C3495">
            <v>0</v>
          </cell>
          <cell r="E3495" t="str">
            <v>Póliza -120-</v>
          </cell>
        </row>
        <row r="3496">
          <cell r="A3496" t="str">
            <v>2102-1015</v>
          </cell>
          <cell r="B3496" t="str">
            <v>ACT.E INT'S.POR DEV.IMP.S/AUTOMOV.NVOS.</v>
          </cell>
          <cell r="C3496">
            <v>0</v>
          </cell>
          <cell r="E3496" t="str">
            <v>Póliza -120-</v>
          </cell>
        </row>
        <row r="3497">
          <cell r="A3497" t="str">
            <v>2102-1016</v>
          </cell>
          <cell r="B3497" t="str">
            <v>IMPUESTO S/TENENCIA O USO DE VEHICULOS</v>
          </cell>
          <cell r="C3497">
            <v>9689205.8599999994</v>
          </cell>
          <cell r="E3497" t="str">
            <v>Póliza -120-</v>
          </cell>
        </row>
        <row r="3498">
          <cell r="A3498" t="str">
            <v>2102-1017</v>
          </cell>
          <cell r="B3498" t="str">
            <v>IMPUESTO S/TENENCIA, MOTOCICLETAS</v>
          </cell>
          <cell r="C3498">
            <v>144974</v>
          </cell>
          <cell r="E3498" t="str">
            <v>Póliza -120-</v>
          </cell>
        </row>
        <row r="3499">
          <cell r="A3499" t="str">
            <v>2102-1018</v>
          </cell>
          <cell r="B3499" t="str">
            <v>RECARGOS Y ACT DE IMP S/TENENCIA DE VEH</v>
          </cell>
          <cell r="C3499">
            <v>183185.12</v>
          </cell>
          <cell r="E3499" t="str">
            <v>Póliza -120-</v>
          </cell>
        </row>
        <row r="3500">
          <cell r="A3500" t="str">
            <v>2102-1019</v>
          </cell>
          <cell r="B3500" t="str">
            <v>RECARGOS Y ACT DE IMP S/TEN DE MOTOS</v>
          </cell>
          <cell r="C3500">
            <v>0</v>
          </cell>
          <cell r="E3500" t="str">
            <v>Póliza -120-</v>
          </cell>
        </row>
        <row r="3501">
          <cell r="A3501" t="str">
            <v>2102-1020</v>
          </cell>
          <cell r="B3501" t="str">
            <v>DEVOLUCION IMPUESTOS SOBRE TENENCIA</v>
          </cell>
          <cell r="C3501">
            <v>0</v>
          </cell>
          <cell r="E3501" t="str">
            <v>Póliza -120-</v>
          </cell>
        </row>
        <row r="3502">
          <cell r="A3502" t="str">
            <v>2102-1021</v>
          </cell>
          <cell r="B3502" t="str">
            <v>ACT.E INTS.POR DEV.IMP.S/TENENCIA</v>
          </cell>
          <cell r="C3502">
            <v>0</v>
          </cell>
          <cell r="E3502" t="str">
            <v>Póliza -120-</v>
          </cell>
        </row>
        <row r="3503">
          <cell r="A3503" t="str">
            <v>2102-1022</v>
          </cell>
          <cell r="B3503" t="str">
            <v>ACREDITAMENTO DEL IMP.S/TENENCIA AR.15-D</v>
          </cell>
          <cell r="C3503">
            <v>0</v>
          </cell>
          <cell r="E3503" t="str">
            <v>Póliza -120-</v>
          </cell>
        </row>
        <row r="3504">
          <cell r="A3504" t="str">
            <v>2102-1023</v>
          </cell>
          <cell r="B3504" t="str">
            <v>GASTOS DE EJECUCION ISAN</v>
          </cell>
          <cell r="C3504">
            <v>0</v>
          </cell>
          <cell r="E3504" t="str">
            <v>Póliza -120-</v>
          </cell>
        </row>
        <row r="3505">
          <cell r="A3505" t="str">
            <v>2102-1024</v>
          </cell>
          <cell r="B3505" t="str">
            <v>GASTOS DE EJECUCION IMP. SOBRE TENENCIA</v>
          </cell>
          <cell r="C3505">
            <v>30</v>
          </cell>
          <cell r="E3505" t="str">
            <v>Póliza -120-</v>
          </cell>
        </row>
        <row r="3506">
          <cell r="A3506" t="str">
            <v>2102-1025</v>
          </cell>
          <cell r="B3506" t="str">
            <v>MULTAS IMP S/TENENCIA CTRL.DE OBLIG 100%</v>
          </cell>
          <cell r="C3506">
            <v>4263</v>
          </cell>
          <cell r="E3506" t="str">
            <v>Póliza -120-</v>
          </cell>
        </row>
        <row r="3507">
          <cell r="A3507" t="str">
            <v>2102-1026</v>
          </cell>
          <cell r="B3507" t="str">
            <v>HONORARIOS EJEC.POR CONTROL VEHICULAR</v>
          </cell>
          <cell r="C3507">
            <v>270</v>
          </cell>
          <cell r="E3507" t="str">
            <v>Póliza -120-</v>
          </cell>
        </row>
        <row r="3508">
          <cell r="A3508" t="str">
            <v>2102-1027</v>
          </cell>
          <cell r="B3508" t="str">
            <v>HONORARIOS EJEC. ISAN</v>
          </cell>
          <cell r="C3508">
            <v>0</v>
          </cell>
          <cell r="E3508" t="str">
            <v>Póliza -120-</v>
          </cell>
        </row>
        <row r="3509">
          <cell r="A3509" t="str">
            <v>2102-1028</v>
          </cell>
          <cell r="B3509" t="str">
            <v>90% INFRACC. TRANSITO AREA METROPOLITANA</v>
          </cell>
          <cell r="C3509">
            <v>681207.48</v>
          </cell>
          <cell r="E3509" t="str">
            <v>Póliza -120-</v>
          </cell>
        </row>
        <row r="3510">
          <cell r="A3510" t="str">
            <v>2102-1029</v>
          </cell>
          <cell r="B3510" t="str">
            <v>MULTAS POR AUTOCORRECCION I.S.A.N.</v>
          </cell>
          <cell r="C3510">
            <v>0</v>
          </cell>
          <cell r="E3510" t="str">
            <v>Póliza -120-</v>
          </cell>
        </row>
        <row r="3511">
          <cell r="A3511" t="str">
            <v>2102-1030</v>
          </cell>
          <cell r="B3511" t="str">
            <v>TRAMITE DE CESION DE DER. DE LA CONCESION</v>
          </cell>
          <cell r="C3511">
            <v>21222</v>
          </cell>
          <cell r="E3511" t="str">
            <v>Póliza -120-</v>
          </cell>
        </row>
        <row r="3512">
          <cell r="A3512" t="str">
            <v>2102-1031</v>
          </cell>
          <cell r="B3512" t="str">
            <v>CAMBIO DE VEHICULO OBJ. DE LA CONCESION</v>
          </cell>
          <cell r="C3512">
            <v>11800</v>
          </cell>
          <cell r="E3512" t="str">
            <v>Póliza -120-</v>
          </cell>
        </row>
        <row r="3513">
          <cell r="A3513" t="str">
            <v>1201-0026</v>
          </cell>
          <cell r="B3513" t="str">
            <v>IMP.SOBRE TRANS.DE PROP.DE VEH.AUT.USADO</v>
          </cell>
          <cell r="D3513">
            <v>935431.61</v>
          </cell>
          <cell r="E3513" t="str">
            <v>Póliza -120-</v>
          </cell>
        </row>
        <row r="3514">
          <cell r="A3514" t="str">
            <v>1201-0027</v>
          </cell>
          <cell r="B3514" t="str">
            <v>IMP.DE TRANSM.POR REQUERIMIENTO</v>
          </cell>
          <cell r="D3514">
            <v>0</v>
          </cell>
          <cell r="E3514" t="str">
            <v>Póliza -120-</v>
          </cell>
        </row>
        <row r="3515">
          <cell r="A3515" t="str">
            <v>1201-0028</v>
          </cell>
          <cell r="B3515" t="str">
            <v>ACT.E INTS.POR DEV.IMP.S/TRANS.VEH.USADO</v>
          </cell>
          <cell r="D3515">
            <v>0</v>
          </cell>
          <cell r="E3515" t="str">
            <v>Póliza -120-</v>
          </cell>
        </row>
        <row r="3516">
          <cell r="A3516" t="str">
            <v>1201-0029</v>
          </cell>
          <cell r="B3516" t="str">
            <v>DEV.IMP.S/TRANS.PROP.VEH.USADOS</v>
          </cell>
          <cell r="D3516">
            <v>0</v>
          </cell>
          <cell r="E3516" t="str">
            <v>Póliza -120-</v>
          </cell>
        </row>
        <row r="3517">
          <cell r="A3517" t="str">
            <v>1201-0030</v>
          </cell>
          <cell r="B3517" t="str">
            <v>MULTA IMP. P/LA AGENCIA EST.DE TRANSP.</v>
          </cell>
          <cell r="D3517">
            <v>28619</v>
          </cell>
          <cell r="E3517" t="str">
            <v>Póliza -120-</v>
          </cell>
        </row>
        <row r="3518">
          <cell r="A3518" t="str">
            <v>1201-0031</v>
          </cell>
          <cell r="B3518" t="str">
            <v>MULTAS DEL IMP.DE TRANSMISION</v>
          </cell>
          <cell r="D3518">
            <v>0</v>
          </cell>
          <cell r="E3518" t="str">
            <v>Póliza -120-</v>
          </cell>
        </row>
        <row r="3519">
          <cell r="A3519" t="str">
            <v>1201-0032</v>
          </cell>
          <cell r="B3519" t="str">
            <v>RECARGOS DE IMP.DE TRANSMISION</v>
          </cell>
          <cell r="D3519">
            <v>0</v>
          </cell>
          <cell r="E3519" t="str">
            <v>Póliza -120-</v>
          </cell>
        </row>
        <row r="3520">
          <cell r="A3520" t="str">
            <v>1201-0033</v>
          </cell>
          <cell r="B3520" t="str">
            <v>GASTOS DE EJEC.TRANS.VEH.MOTOR</v>
          </cell>
          <cell r="D3520">
            <v>0</v>
          </cell>
          <cell r="E3520" t="str">
            <v>Póliza -120-</v>
          </cell>
        </row>
        <row r="3521">
          <cell r="A3521" t="str">
            <v>1201-0034</v>
          </cell>
          <cell r="B3521" t="str">
            <v>INCENTIVOS POR ISAN</v>
          </cell>
          <cell r="D3521">
            <v>0</v>
          </cell>
          <cell r="E3521" t="str">
            <v>Póliza -120-</v>
          </cell>
        </row>
        <row r="3522">
          <cell r="A3522" t="str">
            <v>1201-0035</v>
          </cell>
          <cell r="B3522" t="str">
            <v>RECARGOS DE I.S.A.N.</v>
          </cell>
          <cell r="D3522">
            <v>0</v>
          </cell>
          <cell r="E3522" t="str">
            <v>Póliza -120-</v>
          </cell>
        </row>
        <row r="3523">
          <cell r="A3523" t="str">
            <v>1201-0036</v>
          </cell>
          <cell r="B3523" t="str">
            <v>SANCIONES ISAN</v>
          </cell>
          <cell r="D3523">
            <v>0</v>
          </cell>
          <cell r="E3523" t="str">
            <v>Póliza -120-</v>
          </cell>
        </row>
        <row r="3524">
          <cell r="A3524" t="str">
            <v>1201-0037</v>
          </cell>
          <cell r="B3524" t="str">
            <v>I.S.A.N. PAGOS PROVISIONALES</v>
          </cell>
          <cell r="D3524">
            <v>89767</v>
          </cell>
          <cell r="E3524" t="str">
            <v>Póliza -120-</v>
          </cell>
        </row>
        <row r="3525">
          <cell r="A3525" t="str">
            <v>1201-0038</v>
          </cell>
          <cell r="B3525" t="str">
            <v>ACTUALIZACION DE I.S.A.N.</v>
          </cell>
          <cell r="D3525">
            <v>0</v>
          </cell>
          <cell r="E3525" t="str">
            <v>Póliza -120-</v>
          </cell>
        </row>
        <row r="3526">
          <cell r="A3526" t="str">
            <v>1201-0039</v>
          </cell>
          <cell r="B3526" t="str">
            <v>DEVOLUCION IMP. SOBRE AUTOMOVILES NUEVOS</v>
          </cell>
          <cell r="D3526">
            <v>0</v>
          </cell>
          <cell r="E3526" t="str">
            <v>Póliza -120-</v>
          </cell>
        </row>
        <row r="3527">
          <cell r="A3527" t="str">
            <v>1201-0040</v>
          </cell>
          <cell r="B3527" t="str">
            <v>ACT.E INT'S.POR DEV.IMP.S/AUTOMOV.NVOS.</v>
          </cell>
          <cell r="D3527">
            <v>0</v>
          </cell>
          <cell r="E3527" t="str">
            <v>Póliza -120-</v>
          </cell>
        </row>
        <row r="3528">
          <cell r="A3528" t="str">
            <v>1201-0041</v>
          </cell>
          <cell r="B3528" t="str">
            <v>IMPUESTO S/TENENCIA O USO DE VEHICULOS</v>
          </cell>
          <cell r="D3528">
            <v>9689205.8599999994</v>
          </cell>
          <cell r="E3528" t="str">
            <v>Póliza -120-</v>
          </cell>
        </row>
        <row r="3529">
          <cell r="A3529" t="str">
            <v>1201-0042</v>
          </cell>
          <cell r="B3529" t="str">
            <v>IMPUESTO S/TENENCIA, MOTOCICLETAS</v>
          </cell>
          <cell r="D3529">
            <v>144974</v>
          </cell>
          <cell r="E3529" t="str">
            <v>Póliza -120-</v>
          </cell>
        </row>
        <row r="3530">
          <cell r="A3530" t="str">
            <v>1201-0043</v>
          </cell>
          <cell r="B3530" t="str">
            <v>RECARGOS Y ACT DE IMP S/TENENCIA DE VEH</v>
          </cell>
          <cell r="D3530">
            <v>183185.12</v>
          </cell>
          <cell r="E3530" t="str">
            <v>Póliza -120-</v>
          </cell>
        </row>
        <row r="3531">
          <cell r="A3531" t="str">
            <v>1201-0044</v>
          </cell>
          <cell r="B3531" t="str">
            <v>RECARGOS Y ACT DE IMP S/TEN DE MOTOS</v>
          </cell>
          <cell r="D3531">
            <v>0</v>
          </cell>
          <cell r="E3531" t="str">
            <v>Póliza -120-</v>
          </cell>
        </row>
        <row r="3532">
          <cell r="A3532" t="str">
            <v>1201-0045</v>
          </cell>
          <cell r="B3532" t="str">
            <v>DEVOLUCION IMPUESTOS SOBRE TENENCIA</v>
          </cell>
          <cell r="D3532">
            <v>0</v>
          </cell>
          <cell r="E3532" t="str">
            <v>Póliza -120-</v>
          </cell>
        </row>
        <row r="3533">
          <cell r="A3533" t="str">
            <v>1201-0046</v>
          </cell>
          <cell r="B3533" t="str">
            <v>ACT.E INTS.POR DEV.IMP.S/TENENCIA</v>
          </cell>
          <cell r="D3533">
            <v>0</v>
          </cell>
          <cell r="E3533" t="str">
            <v>Póliza -120-</v>
          </cell>
        </row>
        <row r="3534">
          <cell r="A3534" t="str">
            <v>1201-0047</v>
          </cell>
          <cell r="B3534" t="str">
            <v>ACREDITAMENTO DEL IMP.S/TENENCIA AR.15-D</v>
          </cell>
          <cell r="D3534">
            <v>0</v>
          </cell>
          <cell r="E3534" t="str">
            <v>Póliza -120-</v>
          </cell>
        </row>
        <row r="3535">
          <cell r="A3535" t="str">
            <v>1201-0048</v>
          </cell>
          <cell r="B3535" t="str">
            <v>GASTOS DE EJECUCION ISAN</v>
          </cell>
          <cell r="D3535">
            <v>0</v>
          </cell>
          <cell r="E3535" t="str">
            <v>Póliza -120-</v>
          </cell>
        </row>
        <row r="3536">
          <cell r="A3536" t="str">
            <v>1201-0049</v>
          </cell>
          <cell r="B3536" t="str">
            <v>GASTOS DE EJECUCION IMP. SOBRE TENENCIA</v>
          </cell>
          <cell r="D3536">
            <v>30</v>
          </cell>
          <cell r="E3536" t="str">
            <v>Póliza -120-</v>
          </cell>
        </row>
        <row r="3537">
          <cell r="A3537" t="str">
            <v>1201-0050</v>
          </cell>
          <cell r="B3537" t="str">
            <v>MULTAS IMP S/TENENCIA CTRL.DE OBLIG 100%</v>
          </cell>
          <cell r="D3537">
            <v>4263</v>
          </cell>
          <cell r="E3537" t="str">
            <v>Póliza -120-</v>
          </cell>
        </row>
        <row r="3538">
          <cell r="A3538" t="str">
            <v>1201-0051</v>
          </cell>
          <cell r="B3538" t="str">
            <v>HONORARIOS EJEC.POR CONTROL VEHICULAR</v>
          </cell>
          <cell r="D3538">
            <v>270</v>
          </cell>
          <cell r="E3538" t="str">
            <v>Póliza -120-</v>
          </cell>
        </row>
        <row r="3539">
          <cell r="A3539" t="str">
            <v>1201-0052</v>
          </cell>
          <cell r="B3539" t="str">
            <v>HONORARIOS EJEC. ISAN</v>
          </cell>
          <cell r="D3539">
            <v>0</v>
          </cell>
          <cell r="E3539" t="str">
            <v>Póliza -120-</v>
          </cell>
        </row>
        <row r="3540">
          <cell r="A3540" t="str">
            <v>1201-0053</v>
          </cell>
          <cell r="B3540" t="str">
            <v>90% INFRACC. TRANSITO AREA METROPOLITANA</v>
          </cell>
          <cell r="D3540">
            <v>681207.48</v>
          </cell>
          <cell r="E3540" t="str">
            <v>Póliza -120-</v>
          </cell>
        </row>
        <row r="3541">
          <cell r="A3541" t="str">
            <v>1201-0054</v>
          </cell>
          <cell r="B3541" t="str">
            <v>MULTAS POR AUTOCORRECCION I.S.A.N.</v>
          </cell>
          <cell r="D3541">
            <v>0</v>
          </cell>
          <cell r="E3541" t="str">
            <v>Póliza -120-</v>
          </cell>
        </row>
        <row r="3542">
          <cell r="A3542" t="str">
            <v>1201-0055</v>
          </cell>
          <cell r="B3542" t="str">
            <v>TRAMITE DE CESION DE DER. DE LA CONCESION</v>
          </cell>
          <cell r="D3542">
            <v>21222</v>
          </cell>
          <cell r="E3542" t="str">
            <v>Póliza -120-</v>
          </cell>
        </row>
        <row r="3543">
          <cell r="A3543" t="str">
            <v>1201-0056</v>
          </cell>
          <cell r="B3543" t="str">
            <v>CAMBIO DE VEHICULO OBJ. DE LA CONCESION</v>
          </cell>
          <cell r="D3543">
            <v>11800</v>
          </cell>
          <cell r="E3543" t="str">
            <v>Póliza -120-</v>
          </cell>
        </row>
        <row r="3545">
          <cell r="C3545">
            <v>11789975.069999998</v>
          </cell>
          <cell r="D3545">
            <v>11789975.069999998</v>
          </cell>
        </row>
        <row r="3547">
          <cell r="A3547" t="str">
            <v>RECLASIFICACION DE LOS INGRESOS EN ADMON.</v>
          </cell>
        </row>
        <row r="3549">
          <cell r="D3549" t="str">
            <v>Póliza -120-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I"/>
      <sheetName val="TECHO"/>
      <sheetName val="TECHO (2)"/>
      <sheetName val="TECHO (3)"/>
      <sheetName val="TECHO (4)"/>
    </sheetNames>
    <sheetDataSet>
      <sheetData sheetId="0" refreshError="1"/>
      <sheetData sheetId="1" refreshError="1">
        <row r="1">
          <cell r="B1" t="str">
            <v>SPART</v>
          </cell>
          <cell r="C1" t="str">
            <v>SECUNI</v>
          </cell>
          <cell r="D1" t="str">
            <v>CUENTA</v>
          </cell>
          <cell r="E1" t="str">
            <v>SOLIC</v>
          </cell>
          <cell r="F1" t="str">
            <v>SOL01</v>
          </cell>
          <cell r="G1" t="str">
            <v>SOL02</v>
          </cell>
          <cell r="H1" t="str">
            <v>SOL03</v>
          </cell>
          <cell r="I1" t="str">
            <v>SOL04</v>
          </cell>
          <cell r="J1" t="str">
            <v>SOL05</v>
          </cell>
          <cell r="K1" t="str">
            <v>SOL06</v>
          </cell>
          <cell r="L1" t="str">
            <v>SOL07</v>
          </cell>
          <cell r="M1" t="str">
            <v>SOL08</v>
          </cell>
          <cell r="N1" t="str">
            <v>SOL09</v>
          </cell>
          <cell r="O1" t="str">
            <v>SOL10</v>
          </cell>
          <cell r="P1" t="str">
            <v>SOL11</v>
          </cell>
          <cell r="Q1" t="str">
            <v>SOL12</v>
          </cell>
        </row>
        <row r="2">
          <cell r="B2" t="str">
            <v>30100041302</v>
          </cell>
          <cell r="C2" t="str">
            <v>30100</v>
          </cell>
          <cell r="D2">
            <v>1302</v>
          </cell>
          <cell r="E2">
            <v>45000</v>
          </cell>
          <cell r="F2">
            <v>3750</v>
          </cell>
          <cell r="G2">
            <v>3750</v>
          </cell>
          <cell r="H2">
            <v>3750</v>
          </cell>
          <cell r="I2">
            <v>3750</v>
          </cell>
          <cell r="J2">
            <v>3750</v>
          </cell>
          <cell r="K2">
            <v>3750</v>
          </cell>
          <cell r="L2">
            <v>3750</v>
          </cell>
          <cell r="M2">
            <v>3750</v>
          </cell>
          <cell r="N2">
            <v>3750</v>
          </cell>
          <cell r="O2">
            <v>3750</v>
          </cell>
          <cell r="P2">
            <v>3750</v>
          </cell>
          <cell r="Q2">
            <v>3750</v>
          </cell>
        </row>
        <row r="3">
          <cell r="B3" t="str">
            <v>30100042103</v>
          </cell>
          <cell r="C3" t="str">
            <v>30100</v>
          </cell>
          <cell r="D3">
            <v>2103</v>
          </cell>
          <cell r="E3">
            <v>5500</v>
          </cell>
          <cell r="F3">
            <v>458</v>
          </cell>
          <cell r="G3">
            <v>458</v>
          </cell>
          <cell r="H3">
            <v>458</v>
          </cell>
          <cell r="I3">
            <v>458</v>
          </cell>
          <cell r="J3">
            <v>458</v>
          </cell>
          <cell r="K3">
            <v>458</v>
          </cell>
          <cell r="L3">
            <v>458</v>
          </cell>
          <cell r="M3">
            <v>458</v>
          </cell>
          <cell r="N3">
            <v>458</v>
          </cell>
          <cell r="O3">
            <v>458</v>
          </cell>
          <cell r="P3">
            <v>458</v>
          </cell>
          <cell r="Q3">
            <v>462</v>
          </cell>
        </row>
        <row r="4">
          <cell r="B4" t="str">
            <v>30100042201</v>
          </cell>
          <cell r="C4" t="str">
            <v>30100</v>
          </cell>
          <cell r="D4">
            <v>2201</v>
          </cell>
          <cell r="E4">
            <v>12000</v>
          </cell>
          <cell r="F4">
            <v>1000</v>
          </cell>
          <cell r="G4">
            <v>1000</v>
          </cell>
          <cell r="H4">
            <v>1000</v>
          </cell>
          <cell r="I4">
            <v>1000</v>
          </cell>
          <cell r="J4">
            <v>1000</v>
          </cell>
          <cell r="K4">
            <v>1000</v>
          </cell>
          <cell r="L4">
            <v>1000</v>
          </cell>
          <cell r="M4">
            <v>1000</v>
          </cell>
          <cell r="N4">
            <v>1000</v>
          </cell>
          <cell r="O4">
            <v>1000</v>
          </cell>
          <cell r="P4">
            <v>1000</v>
          </cell>
          <cell r="Q4">
            <v>1000</v>
          </cell>
        </row>
        <row r="5">
          <cell r="B5" t="str">
            <v>30100042202</v>
          </cell>
          <cell r="C5" t="str">
            <v>30100</v>
          </cell>
          <cell r="D5">
            <v>2202</v>
          </cell>
          <cell r="E5">
            <v>45000</v>
          </cell>
          <cell r="F5">
            <v>3750</v>
          </cell>
          <cell r="G5">
            <v>3750</v>
          </cell>
          <cell r="H5">
            <v>3750</v>
          </cell>
          <cell r="I5">
            <v>3750</v>
          </cell>
          <cell r="J5">
            <v>3750</v>
          </cell>
          <cell r="K5">
            <v>3750</v>
          </cell>
          <cell r="L5">
            <v>3750</v>
          </cell>
          <cell r="M5">
            <v>3750</v>
          </cell>
          <cell r="N5">
            <v>3750</v>
          </cell>
          <cell r="O5">
            <v>3750</v>
          </cell>
          <cell r="P5">
            <v>3750</v>
          </cell>
          <cell r="Q5">
            <v>3750</v>
          </cell>
        </row>
        <row r="6">
          <cell r="B6" t="str">
            <v>30100042207</v>
          </cell>
          <cell r="C6" t="str">
            <v>30100</v>
          </cell>
          <cell r="D6">
            <v>2207</v>
          </cell>
          <cell r="E6">
            <v>200000</v>
          </cell>
          <cell r="F6">
            <v>16666</v>
          </cell>
          <cell r="G6">
            <v>16666</v>
          </cell>
          <cell r="H6">
            <v>16666</v>
          </cell>
          <cell r="I6">
            <v>16666</v>
          </cell>
          <cell r="J6">
            <v>16666</v>
          </cell>
          <cell r="K6">
            <v>16666</v>
          </cell>
          <cell r="L6">
            <v>16666</v>
          </cell>
          <cell r="M6">
            <v>16666</v>
          </cell>
          <cell r="N6">
            <v>16666</v>
          </cell>
          <cell r="O6">
            <v>16666</v>
          </cell>
          <cell r="P6">
            <v>16666</v>
          </cell>
          <cell r="Q6">
            <v>16674</v>
          </cell>
        </row>
        <row r="7">
          <cell r="B7" t="str">
            <v>30100042208</v>
          </cell>
          <cell r="C7" t="str">
            <v>30100</v>
          </cell>
          <cell r="D7">
            <v>2208</v>
          </cell>
          <cell r="E7">
            <v>3600</v>
          </cell>
          <cell r="F7">
            <v>300</v>
          </cell>
          <cell r="G7">
            <v>300</v>
          </cell>
          <cell r="H7">
            <v>300</v>
          </cell>
          <cell r="I7">
            <v>300</v>
          </cell>
          <cell r="J7">
            <v>300</v>
          </cell>
          <cell r="K7">
            <v>300</v>
          </cell>
          <cell r="L7">
            <v>300</v>
          </cell>
          <cell r="M7">
            <v>300</v>
          </cell>
          <cell r="N7">
            <v>300</v>
          </cell>
          <cell r="O7">
            <v>300</v>
          </cell>
          <cell r="P7">
            <v>300</v>
          </cell>
          <cell r="Q7">
            <v>300</v>
          </cell>
        </row>
        <row r="8">
          <cell r="B8" t="str">
            <v>30100042701</v>
          </cell>
          <cell r="C8" t="str">
            <v>30100</v>
          </cell>
          <cell r="D8">
            <v>2701</v>
          </cell>
          <cell r="E8">
            <v>210000</v>
          </cell>
          <cell r="F8">
            <v>17500</v>
          </cell>
          <cell r="G8">
            <v>17500</v>
          </cell>
          <cell r="H8">
            <v>17500</v>
          </cell>
          <cell r="I8">
            <v>17500</v>
          </cell>
          <cell r="J8">
            <v>17500</v>
          </cell>
          <cell r="K8">
            <v>17500</v>
          </cell>
          <cell r="L8">
            <v>17500</v>
          </cell>
          <cell r="M8">
            <v>17500</v>
          </cell>
          <cell r="N8">
            <v>17500</v>
          </cell>
          <cell r="O8">
            <v>17500</v>
          </cell>
          <cell r="P8">
            <v>17500</v>
          </cell>
          <cell r="Q8">
            <v>17500</v>
          </cell>
        </row>
        <row r="9">
          <cell r="B9" t="str">
            <v>30100042702</v>
          </cell>
          <cell r="C9" t="str">
            <v>30100</v>
          </cell>
          <cell r="D9">
            <v>2702</v>
          </cell>
          <cell r="E9">
            <v>12000</v>
          </cell>
          <cell r="F9">
            <v>1000</v>
          </cell>
          <cell r="G9">
            <v>1000</v>
          </cell>
          <cell r="H9">
            <v>1000</v>
          </cell>
          <cell r="I9">
            <v>1000</v>
          </cell>
          <cell r="J9">
            <v>1000</v>
          </cell>
          <cell r="K9">
            <v>1000</v>
          </cell>
          <cell r="L9">
            <v>1000</v>
          </cell>
          <cell r="M9">
            <v>1000</v>
          </cell>
          <cell r="N9">
            <v>1000</v>
          </cell>
          <cell r="O9">
            <v>1000</v>
          </cell>
          <cell r="P9">
            <v>1000</v>
          </cell>
          <cell r="Q9">
            <v>1000</v>
          </cell>
        </row>
        <row r="10">
          <cell r="B10" t="str">
            <v>30100042705</v>
          </cell>
          <cell r="C10" t="str">
            <v>30100</v>
          </cell>
          <cell r="D10">
            <v>2705</v>
          </cell>
          <cell r="E10">
            <v>24000</v>
          </cell>
          <cell r="F10">
            <v>2000</v>
          </cell>
          <cell r="G10">
            <v>2000</v>
          </cell>
          <cell r="H10">
            <v>2000</v>
          </cell>
          <cell r="I10">
            <v>2000</v>
          </cell>
          <cell r="J10">
            <v>2000</v>
          </cell>
          <cell r="K10">
            <v>2000</v>
          </cell>
          <cell r="L10">
            <v>2000</v>
          </cell>
          <cell r="M10">
            <v>2000</v>
          </cell>
          <cell r="N10">
            <v>2000</v>
          </cell>
          <cell r="O10">
            <v>2000</v>
          </cell>
          <cell r="P10">
            <v>2000</v>
          </cell>
          <cell r="Q10">
            <v>2000</v>
          </cell>
        </row>
        <row r="11">
          <cell r="B11" t="str">
            <v>30100042900</v>
          </cell>
          <cell r="C11" t="str">
            <v>30100</v>
          </cell>
          <cell r="D11">
            <v>2900</v>
          </cell>
          <cell r="E11">
            <v>240000</v>
          </cell>
          <cell r="F11">
            <v>20000</v>
          </cell>
          <cell r="G11">
            <v>20000</v>
          </cell>
          <cell r="H11">
            <v>20000</v>
          </cell>
          <cell r="I11">
            <v>20000</v>
          </cell>
          <cell r="J11">
            <v>20000</v>
          </cell>
          <cell r="K11">
            <v>20000</v>
          </cell>
          <cell r="L11">
            <v>20000</v>
          </cell>
          <cell r="M11">
            <v>20000</v>
          </cell>
          <cell r="N11">
            <v>20000</v>
          </cell>
          <cell r="O11">
            <v>20000</v>
          </cell>
          <cell r="P11">
            <v>20000</v>
          </cell>
          <cell r="Q11">
            <v>20000</v>
          </cell>
        </row>
        <row r="12">
          <cell r="B12" t="str">
            <v>30100042907</v>
          </cell>
          <cell r="C12" t="str">
            <v>30100</v>
          </cell>
          <cell r="D12">
            <v>2907</v>
          </cell>
          <cell r="E12">
            <v>606500</v>
          </cell>
          <cell r="F12">
            <v>50541</v>
          </cell>
          <cell r="G12">
            <v>50541</v>
          </cell>
          <cell r="H12">
            <v>50541</v>
          </cell>
          <cell r="I12">
            <v>50541</v>
          </cell>
          <cell r="J12">
            <v>50541</v>
          </cell>
          <cell r="K12">
            <v>50541</v>
          </cell>
          <cell r="L12">
            <v>50541</v>
          </cell>
          <cell r="M12">
            <v>50541</v>
          </cell>
          <cell r="N12">
            <v>50541</v>
          </cell>
          <cell r="O12">
            <v>50541</v>
          </cell>
          <cell r="P12">
            <v>50541</v>
          </cell>
          <cell r="Q12">
            <v>50549</v>
          </cell>
        </row>
        <row r="13">
          <cell r="B13" t="str">
            <v>30100042908</v>
          </cell>
          <cell r="C13" t="str">
            <v>30100</v>
          </cell>
          <cell r="D13">
            <v>2908</v>
          </cell>
          <cell r="E13">
            <v>232080</v>
          </cell>
          <cell r="F13">
            <v>19340</v>
          </cell>
          <cell r="G13">
            <v>19340</v>
          </cell>
          <cell r="H13">
            <v>19340</v>
          </cell>
          <cell r="I13">
            <v>19340</v>
          </cell>
          <cell r="J13">
            <v>19340</v>
          </cell>
          <cell r="K13">
            <v>19340</v>
          </cell>
          <cell r="L13">
            <v>19340</v>
          </cell>
          <cell r="M13">
            <v>19340</v>
          </cell>
          <cell r="N13">
            <v>19340</v>
          </cell>
          <cell r="O13">
            <v>19340</v>
          </cell>
          <cell r="P13">
            <v>19340</v>
          </cell>
          <cell r="Q13">
            <v>19340</v>
          </cell>
        </row>
        <row r="14">
          <cell r="B14" t="str">
            <v>30100043101</v>
          </cell>
          <cell r="C14" t="str">
            <v>30100</v>
          </cell>
          <cell r="D14">
            <v>3101</v>
          </cell>
          <cell r="E14">
            <v>24000</v>
          </cell>
          <cell r="F14">
            <v>2000</v>
          </cell>
          <cell r="G14">
            <v>2000</v>
          </cell>
          <cell r="H14">
            <v>2000</v>
          </cell>
          <cell r="I14">
            <v>2000</v>
          </cell>
          <cell r="J14">
            <v>2000</v>
          </cell>
          <cell r="K14">
            <v>2000</v>
          </cell>
          <cell r="L14">
            <v>2000</v>
          </cell>
          <cell r="M14">
            <v>2000</v>
          </cell>
          <cell r="N14">
            <v>2000</v>
          </cell>
          <cell r="O14">
            <v>2000</v>
          </cell>
          <cell r="P14">
            <v>2000</v>
          </cell>
          <cell r="Q14">
            <v>2000</v>
          </cell>
        </row>
        <row r="15">
          <cell r="B15" t="str">
            <v>30100043103</v>
          </cell>
          <cell r="C15" t="str">
            <v>30100</v>
          </cell>
          <cell r="D15">
            <v>3103</v>
          </cell>
          <cell r="E15">
            <v>24000</v>
          </cell>
          <cell r="F15">
            <v>2000</v>
          </cell>
          <cell r="G15">
            <v>2000</v>
          </cell>
          <cell r="H15">
            <v>2000</v>
          </cell>
          <cell r="I15">
            <v>2000</v>
          </cell>
          <cell r="J15">
            <v>2000</v>
          </cell>
          <cell r="K15">
            <v>2000</v>
          </cell>
          <cell r="L15">
            <v>2000</v>
          </cell>
          <cell r="M15">
            <v>2000</v>
          </cell>
          <cell r="N15">
            <v>2000</v>
          </cell>
          <cell r="O15">
            <v>2000</v>
          </cell>
          <cell r="P15">
            <v>2000</v>
          </cell>
          <cell r="Q15">
            <v>2000</v>
          </cell>
        </row>
        <row r="16">
          <cell r="B16" t="str">
            <v>30100043302</v>
          </cell>
          <cell r="C16" t="str">
            <v>30100</v>
          </cell>
          <cell r="D16">
            <v>3302</v>
          </cell>
          <cell r="E16">
            <v>279300</v>
          </cell>
          <cell r="F16">
            <v>23275</v>
          </cell>
          <cell r="G16">
            <v>23275</v>
          </cell>
          <cell r="H16">
            <v>23275</v>
          </cell>
          <cell r="I16">
            <v>23275</v>
          </cell>
          <cell r="J16">
            <v>23275</v>
          </cell>
          <cell r="K16">
            <v>23275</v>
          </cell>
          <cell r="L16">
            <v>23275</v>
          </cell>
          <cell r="M16">
            <v>23275</v>
          </cell>
          <cell r="N16">
            <v>23275</v>
          </cell>
          <cell r="O16">
            <v>23275</v>
          </cell>
          <cell r="P16">
            <v>23275</v>
          </cell>
          <cell r="Q16">
            <v>23275</v>
          </cell>
        </row>
        <row r="17">
          <cell r="B17" t="str">
            <v>30100043303</v>
          </cell>
          <cell r="C17" t="str">
            <v>30100</v>
          </cell>
          <cell r="D17">
            <v>3303</v>
          </cell>
          <cell r="E17">
            <v>12000</v>
          </cell>
          <cell r="F17">
            <v>1000</v>
          </cell>
          <cell r="G17">
            <v>1000</v>
          </cell>
          <cell r="H17">
            <v>1000</v>
          </cell>
          <cell r="I17">
            <v>1000</v>
          </cell>
          <cell r="J17">
            <v>1000</v>
          </cell>
          <cell r="K17">
            <v>1000</v>
          </cell>
          <cell r="L17">
            <v>1000</v>
          </cell>
          <cell r="M17">
            <v>1000</v>
          </cell>
          <cell r="N17">
            <v>1000</v>
          </cell>
          <cell r="O17">
            <v>1000</v>
          </cell>
          <cell r="P17">
            <v>1000</v>
          </cell>
          <cell r="Q17">
            <v>1000</v>
          </cell>
        </row>
        <row r="18">
          <cell r="B18" t="str">
            <v>30200041302</v>
          </cell>
          <cell r="C18" t="str">
            <v>30200</v>
          </cell>
          <cell r="D18">
            <v>1302</v>
          </cell>
          <cell r="E18">
            <v>228000</v>
          </cell>
          <cell r="F18">
            <v>19000</v>
          </cell>
          <cell r="G18">
            <v>19000</v>
          </cell>
          <cell r="H18">
            <v>19000</v>
          </cell>
          <cell r="I18">
            <v>19000</v>
          </cell>
          <cell r="J18">
            <v>19000</v>
          </cell>
          <cell r="K18">
            <v>19000</v>
          </cell>
          <cell r="L18">
            <v>19000</v>
          </cell>
          <cell r="M18">
            <v>19000</v>
          </cell>
          <cell r="N18">
            <v>19000</v>
          </cell>
          <cell r="O18">
            <v>19000</v>
          </cell>
          <cell r="P18">
            <v>19000</v>
          </cell>
          <cell r="Q18">
            <v>19000</v>
          </cell>
        </row>
        <row r="19">
          <cell r="B19" t="str">
            <v>30200042103</v>
          </cell>
          <cell r="C19" t="str">
            <v>30200</v>
          </cell>
          <cell r="D19">
            <v>2103</v>
          </cell>
          <cell r="E19">
            <v>57600</v>
          </cell>
          <cell r="F19">
            <v>4800</v>
          </cell>
          <cell r="G19">
            <v>4800</v>
          </cell>
          <cell r="H19">
            <v>4800</v>
          </cell>
          <cell r="I19">
            <v>4800</v>
          </cell>
          <cell r="J19">
            <v>4800</v>
          </cell>
          <cell r="K19">
            <v>4800</v>
          </cell>
          <cell r="L19">
            <v>4800</v>
          </cell>
          <cell r="M19">
            <v>4800</v>
          </cell>
          <cell r="N19">
            <v>4800</v>
          </cell>
          <cell r="O19">
            <v>4800</v>
          </cell>
          <cell r="P19">
            <v>4800</v>
          </cell>
          <cell r="Q19">
            <v>4800</v>
          </cell>
        </row>
        <row r="20">
          <cell r="B20" t="str">
            <v>30200042105</v>
          </cell>
          <cell r="C20" t="str">
            <v>30200</v>
          </cell>
          <cell r="D20">
            <v>2105</v>
          </cell>
          <cell r="E20">
            <v>12000</v>
          </cell>
          <cell r="F20">
            <v>1000</v>
          </cell>
          <cell r="G20">
            <v>1000</v>
          </cell>
          <cell r="H20">
            <v>1000</v>
          </cell>
          <cell r="I20">
            <v>1000</v>
          </cell>
          <cell r="J20">
            <v>1000</v>
          </cell>
          <cell r="K20">
            <v>1000</v>
          </cell>
          <cell r="L20">
            <v>1000</v>
          </cell>
          <cell r="M20">
            <v>1000</v>
          </cell>
          <cell r="N20">
            <v>1000</v>
          </cell>
          <cell r="O20">
            <v>1000</v>
          </cell>
          <cell r="P20">
            <v>1000</v>
          </cell>
          <cell r="Q20">
            <v>1000</v>
          </cell>
        </row>
        <row r="21">
          <cell r="B21" t="str">
            <v>30200042201</v>
          </cell>
          <cell r="C21" t="str">
            <v>30200</v>
          </cell>
          <cell r="D21">
            <v>2201</v>
          </cell>
          <cell r="E21">
            <v>3600</v>
          </cell>
          <cell r="F21">
            <v>300</v>
          </cell>
          <cell r="G21">
            <v>300</v>
          </cell>
          <cell r="H21">
            <v>300</v>
          </cell>
          <cell r="I21">
            <v>300</v>
          </cell>
          <cell r="J21">
            <v>300</v>
          </cell>
          <cell r="K21">
            <v>300</v>
          </cell>
          <cell r="L21">
            <v>300</v>
          </cell>
          <cell r="M21">
            <v>300</v>
          </cell>
          <cell r="N21">
            <v>300</v>
          </cell>
          <cell r="O21">
            <v>300</v>
          </cell>
          <cell r="P21">
            <v>300</v>
          </cell>
          <cell r="Q21">
            <v>300</v>
          </cell>
        </row>
        <row r="22">
          <cell r="B22" t="str">
            <v>30200042202</v>
          </cell>
          <cell r="C22" t="str">
            <v>30200</v>
          </cell>
          <cell r="D22">
            <v>2202</v>
          </cell>
          <cell r="E22">
            <v>624000</v>
          </cell>
          <cell r="F22">
            <v>52000</v>
          </cell>
          <cell r="G22">
            <v>52000</v>
          </cell>
          <cell r="H22">
            <v>52000</v>
          </cell>
          <cell r="I22">
            <v>52000</v>
          </cell>
          <cell r="J22">
            <v>52000</v>
          </cell>
          <cell r="K22">
            <v>52000</v>
          </cell>
          <cell r="L22">
            <v>52000</v>
          </cell>
          <cell r="M22">
            <v>52000</v>
          </cell>
          <cell r="N22">
            <v>52000</v>
          </cell>
          <cell r="O22">
            <v>52000</v>
          </cell>
          <cell r="P22">
            <v>52000</v>
          </cell>
          <cell r="Q22">
            <v>52000</v>
          </cell>
        </row>
        <row r="23">
          <cell r="B23" t="str">
            <v>30200042207</v>
          </cell>
          <cell r="C23" t="str">
            <v>30200</v>
          </cell>
          <cell r="D23">
            <v>2207</v>
          </cell>
          <cell r="E23">
            <v>288000</v>
          </cell>
          <cell r="F23">
            <v>24000</v>
          </cell>
          <cell r="G23">
            <v>24000</v>
          </cell>
          <cell r="H23">
            <v>24000</v>
          </cell>
          <cell r="I23">
            <v>24000</v>
          </cell>
          <cell r="J23">
            <v>24000</v>
          </cell>
          <cell r="K23">
            <v>24000</v>
          </cell>
          <cell r="L23">
            <v>24000</v>
          </cell>
          <cell r="M23">
            <v>24000</v>
          </cell>
          <cell r="N23">
            <v>24000</v>
          </cell>
          <cell r="O23">
            <v>24000</v>
          </cell>
          <cell r="P23">
            <v>24000</v>
          </cell>
          <cell r="Q23">
            <v>24000</v>
          </cell>
        </row>
        <row r="24">
          <cell r="B24" t="str">
            <v>30200042208</v>
          </cell>
          <cell r="C24" t="str">
            <v>30200</v>
          </cell>
          <cell r="D24">
            <v>2208</v>
          </cell>
          <cell r="E24">
            <v>13200</v>
          </cell>
          <cell r="F24">
            <v>1100</v>
          </cell>
          <cell r="G24">
            <v>1100</v>
          </cell>
          <cell r="H24">
            <v>1100</v>
          </cell>
          <cell r="I24">
            <v>1100</v>
          </cell>
          <cell r="J24">
            <v>1100</v>
          </cell>
          <cell r="K24">
            <v>1100</v>
          </cell>
          <cell r="L24">
            <v>1100</v>
          </cell>
          <cell r="M24">
            <v>1100</v>
          </cell>
          <cell r="N24">
            <v>1100</v>
          </cell>
          <cell r="O24">
            <v>1100</v>
          </cell>
          <cell r="P24">
            <v>1100</v>
          </cell>
          <cell r="Q24">
            <v>1100</v>
          </cell>
        </row>
        <row r="25">
          <cell r="B25" t="str">
            <v>30200042306</v>
          </cell>
          <cell r="C25" t="str">
            <v>30200</v>
          </cell>
          <cell r="D25">
            <v>2306</v>
          </cell>
          <cell r="E25">
            <v>88800</v>
          </cell>
          <cell r="F25">
            <v>7400</v>
          </cell>
          <cell r="G25">
            <v>7400</v>
          </cell>
          <cell r="H25">
            <v>7400</v>
          </cell>
          <cell r="I25">
            <v>7400</v>
          </cell>
          <cell r="J25">
            <v>7400</v>
          </cell>
          <cell r="K25">
            <v>7400</v>
          </cell>
          <cell r="L25">
            <v>7400</v>
          </cell>
          <cell r="M25">
            <v>7400</v>
          </cell>
          <cell r="N25">
            <v>7400</v>
          </cell>
          <cell r="O25">
            <v>7400</v>
          </cell>
          <cell r="P25">
            <v>7400</v>
          </cell>
          <cell r="Q25">
            <v>7400</v>
          </cell>
        </row>
        <row r="26">
          <cell r="B26" t="str">
            <v>30200042701</v>
          </cell>
          <cell r="C26" t="str">
            <v>30200</v>
          </cell>
          <cell r="D26">
            <v>2701</v>
          </cell>
          <cell r="E26">
            <v>248400</v>
          </cell>
          <cell r="F26">
            <v>20700</v>
          </cell>
          <cell r="G26">
            <v>20700</v>
          </cell>
          <cell r="H26">
            <v>20700</v>
          </cell>
          <cell r="I26">
            <v>20700</v>
          </cell>
          <cell r="J26">
            <v>20700</v>
          </cell>
          <cell r="K26">
            <v>20700</v>
          </cell>
          <cell r="L26">
            <v>20700</v>
          </cell>
          <cell r="M26">
            <v>20700</v>
          </cell>
          <cell r="N26">
            <v>20700</v>
          </cell>
          <cell r="O26">
            <v>20700</v>
          </cell>
          <cell r="P26">
            <v>20700</v>
          </cell>
          <cell r="Q26">
            <v>20700</v>
          </cell>
        </row>
        <row r="27">
          <cell r="B27" t="str">
            <v>30200042702</v>
          </cell>
          <cell r="C27" t="str">
            <v>30200</v>
          </cell>
          <cell r="D27">
            <v>2702</v>
          </cell>
          <cell r="E27">
            <v>67200</v>
          </cell>
          <cell r="F27">
            <v>5600</v>
          </cell>
          <cell r="G27">
            <v>5600</v>
          </cell>
          <cell r="H27">
            <v>5600</v>
          </cell>
          <cell r="I27">
            <v>5600</v>
          </cell>
          <cell r="J27">
            <v>5600</v>
          </cell>
          <cell r="K27">
            <v>5600</v>
          </cell>
          <cell r="L27">
            <v>5600</v>
          </cell>
          <cell r="M27">
            <v>5600</v>
          </cell>
          <cell r="N27">
            <v>5600</v>
          </cell>
          <cell r="O27">
            <v>5600</v>
          </cell>
          <cell r="P27">
            <v>5600</v>
          </cell>
          <cell r="Q27">
            <v>5600</v>
          </cell>
        </row>
        <row r="28">
          <cell r="B28" t="str">
            <v>30200042705</v>
          </cell>
          <cell r="C28" t="str">
            <v>30200</v>
          </cell>
          <cell r="D28">
            <v>2705</v>
          </cell>
          <cell r="E28">
            <v>20580</v>
          </cell>
          <cell r="F28">
            <v>1715</v>
          </cell>
          <cell r="G28">
            <v>1715</v>
          </cell>
          <cell r="H28">
            <v>1715</v>
          </cell>
          <cell r="I28">
            <v>1715</v>
          </cell>
          <cell r="J28">
            <v>1715</v>
          </cell>
          <cell r="K28">
            <v>1715</v>
          </cell>
          <cell r="L28">
            <v>1715</v>
          </cell>
          <cell r="M28">
            <v>1715</v>
          </cell>
          <cell r="N28">
            <v>1715</v>
          </cell>
          <cell r="O28">
            <v>1715</v>
          </cell>
          <cell r="P28">
            <v>1715</v>
          </cell>
          <cell r="Q28">
            <v>1715</v>
          </cell>
        </row>
        <row r="29">
          <cell r="B29" t="str">
            <v>30200042800</v>
          </cell>
          <cell r="C29" t="str">
            <v>30200</v>
          </cell>
          <cell r="D29">
            <v>2800</v>
          </cell>
          <cell r="E29">
            <v>18000</v>
          </cell>
          <cell r="F29">
            <v>1500</v>
          </cell>
          <cell r="G29">
            <v>1500</v>
          </cell>
          <cell r="H29">
            <v>1500</v>
          </cell>
          <cell r="I29">
            <v>1500</v>
          </cell>
          <cell r="J29">
            <v>1500</v>
          </cell>
          <cell r="K29">
            <v>1500</v>
          </cell>
          <cell r="L29">
            <v>1500</v>
          </cell>
          <cell r="M29">
            <v>1500</v>
          </cell>
          <cell r="N29">
            <v>1500</v>
          </cell>
          <cell r="O29">
            <v>1500</v>
          </cell>
          <cell r="P29">
            <v>1500</v>
          </cell>
          <cell r="Q29">
            <v>1500</v>
          </cell>
        </row>
        <row r="30">
          <cell r="B30" t="str">
            <v>30200042900</v>
          </cell>
          <cell r="C30" t="str">
            <v>30200</v>
          </cell>
          <cell r="D30">
            <v>2900</v>
          </cell>
          <cell r="E30">
            <v>174000</v>
          </cell>
          <cell r="F30">
            <v>14500</v>
          </cell>
          <cell r="G30">
            <v>14500</v>
          </cell>
          <cell r="H30">
            <v>14500</v>
          </cell>
          <cell r="I30">
            <v>14500</v>
          </cell>
          <cell r="J30">
            <v>14500</v>
          </cell>
          <cell r="K30">
            <v>14500</v>
          </cell>
          <cell r="L30">
            <v>14500</v>
          </cell>
          <cell r="M30">
            <v>14500</v>
          </cell>
          <cell r="N30">
            <v>14500</v>
          </cell>
          <cell r="O30">
            <v>14500</v>
          </cell>
          <cell r="P30">
            <v>14500</v>
          </cell>
          <cell r="Q30">
            <v>14500</v>
          </cell>
        </row>
        <row r="31">
          <cell r="B31" t="str">
            <v>30200042907</v>
          </cell>
          <cell r="C31" t="str">
            <v>30200</v>
          </cell>
          <cell r="D31">
            <v>2907</v>
          </cell>
          <cell r="E31">
            <v>290000</v>
          </cell>
          <cell r="F31">
            <v>24166</v>
          </cell>
          <cell r="G31">
            <v>24166</v>
          </cell>
          <cell r="H31">
            <v>24166</v>
          </cell>
          <cell r="I31">
            <v>24166</v>
          </cell>
          <cell r="J31">
            <v>24166</v>
          </cell>
          <cell r="K31">
            <v>24166</v>
          </cell>
          <cell r="L31">
            <v>24166</v>
          </cell>
          <cell r="M31">
            <v>24166</v>
          </cell>
          <cell r="N31">
            <v>24166</v>
          </cell>
          <cell r="O31">
            <v>24166</v>
          </cell>
          <cell r="P31">
            <v>24166</v>
          </cell>
          <cell r="Q31">
            <v>24174</v>
          </cell>
        </row>
        <row r="32">
          <cell r="B32" t="str">
            <v>30200042908</v>
          </cell>
          <cell r="C32" t="str">
            <v>30200</v>
          </cell>
          <cell r="D32">
            <v>2908</v>
          </cell>
          <cell r="E32">
            <v>186000</v>
          </cell>
          <cell r="F32">
            <v>15500</v>
          </cell>
          <cell r="G32">
            <v>15500</v>
          </cell>
          <cell r="H32">
            <v>15500</v>
          </cell>
          <cell r="I32">
            <v>15500</v>
          </cell>
          <cell r="J32">
            <v>15500</v>
          </cell>
          <cell r="K32">
            <v>15500</v>
          </cell>
          <cell r="L32">
            <v>15500</v>
          </cell>
          <cell r="M32">
            <v>15500</v>
          </cell>
          <cell r="N32">
            <v>15500</v>
          </cell>
          <cell r="O32">
            <v>15500</v>
          </cell>
          <cell r="P32">
            <v>15500</v>
          </cell>
          <cell r="Q32">
            <v>15500</v>
          </cell>
        </row>
        <row r="33">
          <cell r="B33" t="str">
            <v>30200043101</v>
          </cell>
          <cell r="C33" t="str">
            <v>30200</v>
          </cell>
          <cell r="D33">
            <v>3101</v>
          </cell>
          <cell r="E33">
            <v>201600</v>
          </cell>
          <cell r="F33">
            <v>16800</v>
          </cell>
          <cell r="G33">
            <v>16800</v>
          </cell>
          <cell r="H33">
            <v>16800</v>
          </cell>
          <cell r="I33">
            <v>16800</v>
          </cell>
          <cell r="J33">
            <v>16800</v>
          </cell>
          <cell r="K33">
            <v>16800</v>
          </cell>
          <cell r="L33">
            <v>16800</v>
          </cell>
          <cell r="M33">
            <v>16800</v>
          </cell>
          <cell r="N33">
            <v>16800</v>
          </cell>
          <cell r="O33">
            <v>16800</v>
          </cell>
          <cell r="P33">
            <v>16800</v>
          </cell>
          <cell r="Q33">
            <v>16800</v>
          </cell>
        </row>
        <row r="34">
          <cell r="B34" t="str">
            <v>30200043103</v>
          </cell>
          <cell r="C34" t="str">
            <v>30200</v>
          </cell>
          <cell r="D34">
            <v>3103</v>
          </cell>
          <cell r="E34">
            <v>64800</v>
          </cell>
          <cell r="F34">
            <v>5400</v>
          </cell>
          <cell r="G34">
            <v>5400</v>
          </cell>
          <cell r="H34">
            <v>5400</v>
          </cell>
          <cell r="I34">
            <v>5400</v>
          </cell>
          <cell r="J34">
            <v>5400</v>
          </cell>
          <cell r="K34">
            <v>5400</v>
          </cell>
          <cell r="L34">
            <v>5400</v>
          </cell>
          <cell r="M34">
            <v>5400</v>
          </cell>
          <cell r="N34">
            <v>5400</v>
          </cell>
          <cell r="O34">
            <v>5400</v>
          </cell>
          <cell r="P34">
            <v>5400</v>
          </cell>
          <cell r="Q34">
            <v>5400</v>
          </cell>
        </row>
        <row r="35">
          <cell r="B35" t="str">
            <v>30200043302</v>
          </cell>
          <cell r="C35" t="str">
            <v>30200</v>
          </cell>
          <cell r="D35">
            <v>3302</v>
          </cell>
          <cell r="E35">
            <v>624212</v>
          </cell>
          <cell r="F35">
            <v>52017</v>
          </cell>
          <cell r="G35">
            <v>52017</v>
          </cell>
          <cell r="H35">
            <v>52017</v>
          </cell>
          <cell r="I35">
            <v>52017</v>
          </cell>
          <cell r="J35">
            <v>52017</v>
          </cell>
          <cell r="K35">
            <v>52017</v>
          </cell>
          <cell r="L35">
            <v>52017</v>
          </cell>
          <cell r="M35">
            <v>52017</v>
          </cell>
          <cell r="N35">
            <v>52017</v>
          </cell>
          <cell r="O35">
            <v>52017</v>
          </cell>
          <cell r="P35">
            <v>52017</v>
          </cell>
          <cell r="Q35">
            <v>52025</v>
          </cell>
        </row>
        <row r="36">
          <cell r="B36" t="str">
            <v>30200043303</v>
          </cell>
          <cell r="C36" t="str">
            <v>30200</v>
          </cell>
          <cell r="D36">
            <v>3303</v>
          </cell>
          <cell r="E36">
            <v>25565</v>
          </cell>
          <cell r="F36">
            <v>2130</v>
          </cell>
          <cell r="G36">
            <v>2130</v>
          </cell>
          <cell r="H36">
            <v>2130</v>
          </cell>
          <cell r="I36">
            <v>2130</v>
          </cell>
          <cell r="J36">
            <v>2130</v>
          </cell>
          <cell r="K36">
            <v>2130</v>
          </cell>
          <cell r="L36">
            <v>2130</v>
          </cell>
          <cell r="M36">
            <v>2130</v>
          </cell>
          <cell r="N36">
            <v>2130</v>
          </cell>
          <cell r="O36">
            <v>2130</v>
          </cell>
          <cell r="P36">
            <v>2130</v>
          </cell>
          <cell r="Q36">
            <v>2135</v>
          </cell>
        </row>
        <row r="37">
          <cell r="B37" t="str">
            <v>30200043401</v>
          </cell>
          <cell r="C37" t="str">
            <v>30200</v>
          </cell>
          <cell r="D37">
            <v>3401</v>
          </cell>
          <cell r="E37">
            <v>6005</v>
          </cell>
          <cell r="F37">
            <v>500</v>
          </cell>
          <cell r="G37">
            <v>500</v>
          </cell>
          <cell r="H37">
            <v>500</v>
          </cell>
          <cell r="I37">
            <v>500</v>
          </cell>
          <cell r="J37">
            <v>500</v>
          </cell>
          <cell r="K37">
            <v>500</v>
          </cell>
          <cell r="L37">
            <v>500</v>
          </cell>
          <cell r="M37">
            <v>500</v>
          </cell>
          <cell r="N37">
            <v>500</v>
          </cell>
          <cell r="O37">
            <v>500</v>
          </cell>
          <cell r="P37">
            <v>500</v>
          </cell>
          <cell r="Q37">
            <v>505</v>
          </cell>
        </row>
        <row r="38">
          <cell r="B38" t="str">
            <v>30201042103</v>
          </cell>
          <cell r="C38" t="str">
            <v>30201</v>
          </cell>
          <cell r="D38">
            <v>2103</v>
          </cell>
          <cell r="E38">
            <v>12000</v>
          </cell>
          <cell r="F38">
            <v>1000</v>
          </cell>
          <cell r="G38">
            <v>1000</v>
          </cell>
          <cell r="H38">
            <v>1000</v>
          </cell>
          <cell r="I38">
            <v>1000</v>
          </cell>
          <cell r="J38">
            <v>1000</v>
          </cell>
          <cell r="K38">
            <v>1000</v>
          </cell>
          <cell r="L38">
            <v>1000</v>
          </cell>
          <cell r="M38">
            <v>1000</v>
          </cell>
          <cell r="N38">
            <v>1000</v>
          </cell>
          <cell r="O38">
            <v>1000</v>
          </cell>
          <cell r="P38">
            <v>1000</v>
          </cell>
          <cell r="Q38">
            <v>1000</v>
          </cell>
        </row>
        <row r="39">
          <cell r="B39" t="str">
            <v>30201042201</v>
          </cell>
          <cell r="C39" t="str">
            <v>30201</v>
          </cell>
          <cell r="D39">
            <v>2201</v>
          </cell>
          <cell r="E39">
            <v>31200</v>
          </cell>
          <cell r="F39">
            <v>2600</v>
          </cell>
          <cell r="G39">
            <v>2600</v>
          </cell>
          <cell r="H39">
            <v>2600</v>
          </cell>
          <cell r="I39">
            <v>2600</v>
          </cell>
          <cell r="J39">
            <v>2600</v>
          </cell>
          <cell r="K39">
            <v>2600</v>
          </cell>
          <cell r="L39">
            <v>2600</v>
          </cell>
          <cell r="M39">
            <v>2600</v>
          </cell>
          <cell r="N39">
            <v>2600</v>
          </cell>
          <cell r="O39">
            <v>2600</v>
          </cell>
          <cell r="P39">
            <v>2600</v>
          </cell>
          <cell r="Q39">
            <v>2600</v>
          </cell>
        </row>
        <row r="40">
          <cell r="B40" t="str">
            <v>30201042202</v>
          </cell>
          <cell r="C40" t="str">
            <v>30201</v>
          </cell>
          <cell r="D40">
            <v>2202</v>
          </cell>
          <cell r="E40">
            <v>120000</v>
          </cell>
          <cell r="F40">
            <v>10000</v>
          </cell>
          <cell r="G40">
            <v>10000</v>
          </cell>
          <cell r="H40">
            <v>10000</v>
          </cell>
          <cell r="I40">
            <v>10000</v>
          </cell>
          <cell r="J40">
            <v>10000</v>
          </cell>
          <cell r="K40">
            <v>10000</v>
          </cell>
          <cell r="L40">
            <v>10000</v>
          </cell>
          <cell r="M40">
            <v>10000</v>
          </cell>
          <cell r="N40">
            <v>10000</v>
          </cell>
          <cell r="O40">
            <v>10000</v>
          </cell>
          <cell r="P40">
            <v>10000</v>
          </cell>
          <cell r="Q40">
            <v>10000</v>
          </cell>
        </row>
        <row r="41">
          <cell r="B41" t="str">
            <v>30201042207</v>
          </cell>
          <cell r="C41" t="str">
            <v>30201</v>
          </cell>
          <cell r="D41">
            <v>2207</v>
          </cell>
          <cell r="E41">
            <v>135000</v>
          </cell>
          <cell r="F41">
            <v>11250</v>
          </cell>
          <cell r="G41">
            <v>11250</v>
          </cell>
          <cell r="H41">
            <v>11250</v>
          </cell>
          <cell r="I41">
            <v>11250</v>
          </cell>
          <cell r="J41">
            <v>11250</v>
          </cell>
          <cell r="K41">
            <v>11250</v>
          </cell>
          <cell r="L41">
            <v>11250</v>
          </cell>
          <cell r="M41">
            <v>11250</v>
          </cell>
          <cell r="N41">
            <v>11250</v>
          </cell>
          <cell r="O41">
            <v>11250</v>
          </cell>
          <cell r="P41">
            <v>11250</v>
          </cell>
          <cell r="Q41">
            <v>11250</v>
          </cell>
        </row>
        <row r="42">
          <cell r="B42" t="str">
            <v>30201042208</v>
          </cell>
          <cell r="C42" t="str">
            <v>30201</v>
          </cell>
          <cell r="D42">
            <v>2208</v>
          </cell>
          <cell r="E42">
            <v>24000</v>
          </cell>
          <cell r="F42">
            <v>2000</v>
          </cell>
          <cell r="G42">
            <v>2000</v>
          </cell>
          <cell r="H42">
            <v>2000</v>
          </cell>
          <cell r="I42">
            <v>2000</v>
          </cell>
          <cell r="J42">
            <v>2000</v>
          </cell>
          <cell r="K42">
            <v>2000</v>
          </cell>
          <cell r="L42">
            <v>2000</v>
          </cell>
          <cell r="M42">
            <v>2000</v>
          </cell>
          <cell r="N42">
            <v>2000</v>
          </cell>
          <cell r="O42">
            <v>2000</v>
          </cell>
          <cell r="P42">
            <v>2000</v>
          </cell>
          <cell r="Q42">
            <v>2000</v>
          </cell>
        </row>
        <row r="43">
          <cell r="B43" t="str">
            <v>30201042701</v>
          </cell>
          <cell r="C43" t="str">
            <v>30201</v>
          </cell>
          <cell r="D43">
            <v>2701</v>
          </cell>
          <cell r="E43">
            <v>204000</v>
          </cell>
          <cell r="F43">
            <v>17000</v>
          </cell>
          <cell r="G43">
            <v>17000</v>
          </cell>
          <cell r="H43">
            <v>17000</v>
          </cell>
          <cell r="I43">
            <v>17000</v>
          </cell>
          <cell r="J43">
            <v>17000</v>
          </cell>
          <cell r="K43">
            <v>17000</v>
          </cell>
          <cell r="L43">
            <v>17000</v>
          </cell>
          <cell r="M43">
            <v>17000</v>
          </cell>
          <cell r="N43">
            <v>17000</v>
          </cell>
          <cell r="O43">
            <v>17000</v>
          </cell>
          <cell r="P43">
            <v>17000</v>
          </cell>
          <cell r="Q43">
            <v>17000</v>
          </cell>
        </row>
        <row r="44">
          <cell r="B44" t="str">
            <v>30201042705</v>
          </cell>
          <cell r="C44" t="str">
            <v>30201</v>
          </cell>
          <cell r="D44">
            <v>2705</v>
          </cell>
          <cell r="E44">
            <v>40800</v>
          </cell>
          <cell r="F44">
            <v>3400</v>
          </cell>
          <cell r="G44">
            <v>3400</v>
          </cell>
          <cell r="H44">
            <v>3400</v>
          </cell>
          <cell r="I44">
            <v>3400</v>
          </cell>
          <cell r="J44">
            <v>3400</v>
          </cell>
          <cell r="K44">
            <v>3400</v>
          </cell>
          <cell r="L44">
            <v>3400</v>
          </cell>
          <cell r="M44">
            <v>3400</v>
          </cell>
          <cell r="N44">
            <v>3400</v>
          </cell>
          <cell r="O44">
            <v>3400</v>
          </cell>
          <cell r="P44">
            <v>3400</v>
          </cell>
          <cell r="Q44">
            <v>3400</v>
          </cell>
        </row>
        <row r="45">
          <cell r="B45" t="str">
            <v>30201042900</v>
          </cell>
          <cell r="C45" t="str">
            <v>30201</v>
          </cell>
          <cell r="D45">
            <v>2900</v>
          </cell>
          <cell r="E45">
            <v>366770</v>
          </cell>
          <cell r="F45">
            <v>30564</v>
          </cell>
          <cell r="G45">
            <v>30564</v>
          </cell>
          <cell r="H45">
            <v>30564</v>
          </cell>
          <cell r="I45">
            <v>30564</v>
          </cell>
          <cell r="J45">
            <v>30564</v>
          </cell>
          <cell r="K45">
            <v>30564</v>
          </cell>
          <cell r="L45">
            <v>30564</v>
          </cell>
          <cell r="M45">
            <v>30564</v>
          </cell>
          <cell r="N45">
            <v>30564</v>
          </cell>
          <cell r="O45">
            <v>30564</v>
          </cell>
          <cell r="P45">
            <v>30564</v>
          </cell>
          <cell r="Q45">
            <v>30566</v>
          </cell>
        </row>
        <row r="46">
          <cell r="B46" t="str">
            <v>30201042907</v>
          </cell>
          <cell r="C46" t="str">
            <v>30201</v>
          </cell>
          <cell r="D46">
            <v>2907</v>
          </cell>
          <cell r="E46">
            <v>167700</v>
          </cell>
          <cell r="F46">
            <v>13975</v>
          </cell>
          <cell r="G46">
            <v>13975</v>
          </cell>
          <cell r="H46">
            <v>13975</v>
          </cell>
          <cell r="I46">
            <v>13975</v>
          </cell>
          <cell r="J46">
            <v>13975</v>
          </cell>
          <cell r="K46">
            <v>13975</v>
          </cell>
          <cell r="L46">
            <v>13975</v>
          </cell>
          <cell r="M46">
            <v>13975</v>
          </cell>
          <cell r="N46">
            <v>13975</v>
          </cell>
          <cell r="O46">
            <v>13975</v>
          </cell>
          <cell r="P46">
            <v>13975</v>
          </cell>
          <cell r="Q46">
            <v>13975</v>
          </cell>
        </row>
        <row r="47">
          <cell r="B47" t="str">
            <v>30201042908</v>
          </cell>
          <cell r="C47" t="str">
            <v>30201</v>
          </cell>
          <cell r="D47">
            <v>2908</v>
          </cell>
          <cell r="E47">
            <v>154800</v>
          </cell>
          <cell r="F47">
            <v>12900</v>
          </cell>
          <cell r="G47">
            <v>12900</v>
          </cell>
          <cell r="H47">
            <v>12900</v>
          </cell>
          <cell r="I47">
            <v>12900</v>
          </cell>
          <cell r="J47">
            <v>12900</v>
          </cell>
          <cell r="K47">
            <v>12900</v>
          </cell>
          <cell r="L47">
            <v>12900</v>
          </cell>
          <cell r="M47">
            <v>12900</v>
          </cell>
          <cell r="N47">
            <v>12900</v>
          </cell>
          <cell r="O47">
            <v>12900</v>
          </cell>
          <cell r="P47">
            <v>12900</v>
          </cell>
          <cell r="Q47">
            <v>12900</v>
          </cell>
        </row>
        <row r="48">
          <cell r="B48" t="str">
            <v>30201043101</v>
          </cell>
          <cell r="C48" t="str">
            <v>30201</v>
          </cell>
          <cell r="D48">
            <v>3101</v>
          </cell>
          <cell r="E48">
            <v>34000</v>
          </cell>
          <cell r="F48">
            <v>2833</v>
          </cell>
          <cell r="G48">
            <v>2833</v>
          </cell>
          <cell r="H48">
            <v>2833</v>
          </cell>
          <cell r="I48">
            <v>2833</v>
          </cell>
          <cell r="J48">
            <v>2833</v>
          </cell>
          <cell r="K48">
            <v>2833</v>
          </cell>
          <cell r="L48">
            <v>2833</v>
          </cell>
          <cell r="M48">
            <v>2833</v>
          </cell>
          <cell r="N48">
            <v>2833</v>
          </cell>
          <cell r="O48">
            <v>2833</v>
          </cell>
          <cell r="P48">
            <v>2833</v>
          </cell>
          <cell r="Q48">
            <v>2837</v>
          </cell>
        </row>
        <row r="49">
          <cell r="B49" t="str">
            <v>30201043103</v>
          </cell>
          <cell r="C49" t="str">
            <v>30201</v>
          </cell>
          <cell r="D49">
            <v>3103</v>
          </cell>
          <cell r="E49">
            <v>43200</v>
          </cell>
          <cell r="F49">
            <v>3600</v>
          </cell>
          <cell r="G49">
            <v>3600</v>
          </cell>
          <cell r="H49">
            <v>3600</v>
          </cell>
          <cell r="I49">
            <v>3600</v>
          </cell>
          <cell r="J49">
            <v>3600</v>
          </cell>
          <cell r="K49">
            <v>3600</v>
          </cell>
          <cell r="L49">
            <v>3600</v>
          </cell>
          <cell r="M49">
            <v>3600</v>
          </cell>
          <cell r="N49">
            <v>3600</v>
          </cell>
          <cell r="O49">
            <v>3600</v>
          </cell>
          <cell r="P49">
            <v>3600</v>
          </cell>
          <cell r="Q49">
            <v>3600</v>
          </cell>
        </row>
        <row r="50">
          <cell r="B50" t="str">
            <v>30201043106</v>
          </cell>
          <cell r="C50" t="str">
            <v>30201</v>
          </cell>
          <cell r="D50">
            <v>3106</v>
          </cell>
          <cell r="E50">
            <v>18000</v>
          </cell>
          <cell r="F50">
            <v>1500</v>
          </cell>
          <cell r="G50">
            <v>1500</v>
          </cell>
          <cell r="H50">
            <v>1500</v>
          </cell>
          <cell r="I50">
            <v>1500</v>
          </cell>
          <cell r="J50">
            <v>1500</v>
          </cell>
          <cell r="K50">
            <v>1500</v>
          </cell>
          <cell r="L50">
            <v>1500</v>
          </cell>
          <cell r="M50">
            <v>1500</v>
          </cell>
          <cell r="N50">
            <v>1500</v>
          </cell>
          <cell r="O50">
            <v>1500</v>
          </cell>
          <cell r="P50">
            <v>1500</v>
          </cell>
          <cell r="Q50">
            <v>1500</v>
          </cell>
        </row>
        <row r="51">
          <cell r="B51" t="str">
            <v>30201043302</v>
          </cell>
          <cell r="C51" t="str">
            <v>30201</v>
          </cell>
          <cell r="D51">
            <v>3302</v>
          </cell>
          <cell r="E51">
            <v>120000</v>
          </cell>
          <cell r="F51">
            <v>10000</v>
          </cell>
          <cell r="G51">
            <v>10000</v>
          </cell>
          <cell r="H51">
            <v>10000</v>
          </cell>
          <cell r="I51">
            <v>10000</v>
          </cell>
          <cell r="J51">
            <v>10000</v>
          </cell>
          <cell r="K51">
            <v>10000</v>
          </cell>
          <cell r="L51">
            <v>10000</v>
          </cell>
          <cell r="M51">
            <v>10000</v>
          </cell>
          <cell r="N51">
            <v>10000</v>
          </cell>
          <cell r="O51">
            <v>10000</v>
          </cell>
          <cell r="P51">
            <v>10000</v>
          </cell>
          <cell r="Q51">
            <v>10000</v>
          </cell>
        </row>
        <row r="52">
          <cell r="B52" t="str">
            <v>30201043303</v>
          </cell>
          <cell r="C52" t="str">
            <v>30201</v>
          </cell>
          <cell r="D52">
            <v>3303</v>
          </cell>
          <cell r="E52">
            <v>48000</v>
          </cell>
          <cell r="F52">
            <v>4000</v>
          </cell>
          <cell r="G52">
            <v>4000</v>
          </cell>
          <cell r="H52">
            <v>4000</v>
          </cell>
          <cell r="I52">
            <v>4000</v>
          </cell>
          <cell r="J52">
            <v>4000</v>
          </cell>
          <cell r="K52">
            <v>4000</v>
          </cell>
          <cell r="L52">
            <v>4000</v>
          </cell>
          <cell r="M52">
            <v>4000</v>
          </cell>
          <cell r="N52">
            <v>4000</v>
          </cell>
          <cell r="O52">
            <v>4000</v>
          </cell>
          <cell r="P52">
            <v>4000</v>
          </cell>
          <cell r="Q52">
            <v>4000</v>
          </cell>
        </row>
        <row r="53">
          <cell r="B53" t="str">
            <v>30202041302</v>
          </cell>
          <cell r="C53" t="str">
            <v>30202</v>
          </cell>
          <cell r="D53">
            <v>1302</v>
          </cell>
          <cell r="E53">
            <v>100000</v>
          </cell>
          <cell r="F53">
            <v>8333</v>
          </cell>
          <cell r="G53">
            <v>8333</v>
          </cell>
          <cell r="H53">
            <v>8333</v>
          </cell>
          <cell r="I53">
            <v>8333</v>
          </cell>
          <cell r="J53">
            <v>8333</v>
          </cell>
          <cell r="K53">
            <v>8333</v>
          </cell>
          <cell r="L53">
            <v>8333</v>
          </cell>
          <cell r="M53">
            <v>8333</v>
          </cell>
          <cell r="N53">
            <v>8333</v>
          </cell>
          <cell r="O53">
            <v>8333</v>
          </cell>
          <cell r="P53">
            <v>8333</v>
          </cell>
          <cell r="Q53">
            <v>8337</v>
          </cell>
        </row>
        <row r="54">
          <cell r="B54" t="str">
            <v>30202042103</v>
          </cell>
          <cell r="C54" t="str">
            <v>30202</v>
          </cell>
          <cell r="D54">
            <v>2103</v>
          </cell>
          <cell r="E54">
            <v>53100</v>
          </cell>
          <cell r="F54">
            <v>4425</v>
          </cell>
          <cell r="G54">
            <v>4425</v>
          </cell>
          <cell r="H54">
            <v>4425</v>
          </cell>
          <cell r="I54">
            <v>4425</v>
          </cell>
          <cell r="J54">
            <v>4425</v>
          </cell>
          <cell r="K54">
            <v>4425</v>
          </cell>
          <cell r="L54">
            <v>4425</v>
          </cell>
          <cell r="M54">
            <v>4425</v>
          </cell>
          <cell r="N54">
            <v>4425</v>
          </cell>
          <cell r="O54">
            <v>4425</v>
          </cell>
          <cell r="P54">
            <v>4425</v>
          </cell>
          <cell r="Q54">
            <v>4425</v>
          </cell>
        </row>
        <row r="55">
          <cell r="B55" t="str">
            <v>30202042201</v>
          </cell>
          <cell r="C55" t="str">
            <v>30202</v>
          </cell>
          <cell r="D55">
            <v>2201</v>
          </cell>
          <cell r="E55">
            <v>42000</v>
          </cell>
          <cell r="F55">
            <v>3500</v>
          </cell>
          <cell r="G55">
            <v>3500</v>
          </cell>
          <cell r="H55">
            <v>3500</v>
          </cell>
          <cell r="I55">
            <v>3500</v>
          </cell>
          <cell r="J55">
            <v>3500</v>
          </cell>
          <cell r="K55">
            <v>3500</v>
          </cell>
          <cell r="L55">
            <v>3500</v>
          </cell>
          <cell r="M55">
            <v>3500</v>
          </cell>
          <cell r="N55">
            <v>3500</v>
          </cell>
          <cell r="O55">
            <v>3500</v>
          </cell>
          <cell r="P55">
            <v>3500</v>
          </cell>
          <cell r="Q55">
            <v>3500</v>
          </cell>
        </row>
        <row r="56">
          <cell r="B56" t="str">
            <v>30202042202</v>
          </cell>
          <cell r="C56" t="str">
            <v>30202</v>
          </cell>
          <cell r="D56">
            <v>2202</v>
          </cell>
          <cell r="E56">
            <v>501865</v>
          </cell>
          <cell r="F56">
            <v>41822</v>
          </cell>
          <cell r="G56">
            <v>41822</v>
          </cell>
          <cell r="H56">
            <v>41822</v>
          </cell>
          <cell r="I56">
            <v>41822</v>
          </cell>
          <cell r="J56">
            <v>41822</v>
          </cell>
          <cell r="K56">
            <v>41822</v>
          </cell>
          <cell r="L56">
            <v>41822</v>
          </cell>
          <cell r="M56">
            <v>41822</v>
          </cell>
          <cell r="N56">
            <v>41822</v>
          </cell>
          <cell r="O56">
            <v>41822</v>
          </cell>
          <cell r="P56">
            <v>41822</v>
          </cell>
          <cell r="Q56">
            <v>41823</v>
          </cell>
        </row>
        <row r="57">
          <cell r="B57" t="str">
            <v>30202042207</v>
          </cell>
          <cell r="C57" t="str">
            <v>30202</v>
          </cell>
          <cell r="D57">
            <v>2207</v>
          </cell>
          <cell r="E57">
            <v>480000</v>
          </cell>
          <cell r="F57">
            <v>40000</v>
          </cell>
          <cell r="G57">
            <v>40000</v>
          </cell>
          <cell r="H57">
            <v>40000</v>
          </cell>
          <cell r="I57">
            <v>40000</v>
          </cell>
          <cell r="J57">
            <v>40000</v>
          </cell>
          <cell r="K57">
            <v>40000</v>
          </cell>
          <cell r="L57">
            <v>40000</v>
          </cell>
          <cell r="M57">
            <v>40000</v>
          </cell>
          <cell r="N57">
            <v>40000</v>
          </cell>
          <cell r="O57">
            <v>40000</v>
          </cell>
          <cell r="P57">
            <v>40000</v>
          </cell>
          <cell r="Q57">
            <v>40000</v>
          </cell>
        </row>
        <row r="58">
          <cell r="B58" t="str">
            <v>30202042208</v>
          </cell>
          <cell r="C58" t="str">
            <v>30202</v>
          </cell>
          <cell r="D58">
            <v>2208</v>
          </cell>
          <cell r="E58">
            <v>18000</v>
          </cell>
          <cell r="F58">
            <v>1500</v>
          </cell>
          <cell r="G58">
            <v>1500</v>
          </cell>
          <cell r="H58">
            <v>1500</v>
          </cell>
          <cell r="I58">
            <v>1500</v>
          </cell>
          <cell r="J58">
            <v>1500</v>
          </cell>
          <cell r="K58">
            <v>1500</v>
          </cell>
          <cell r="L58">
            <v>1500</v>
          </cell>
          <cell r="M58">
            <v>1500</v>
          </cell>
          <cell r="N58">
            <v>1500</v>
          </cell>
          <cell r="O58">
            <v>1500</v>
          </cell>
          <cell r="P58">
            <v>1500</v>
          </cell>
          <cell r="Q58">
            <v>1500</v>
          </cell>
        </row>
        <row r="59">
          <cell r="B59" t="str">
            <v>30202042306</v>
          </cell>
          <cell r="C59" t="str">
            <v>30202</v>
          </cell>
          <cell r="D59">
            <v>2306</v>
          </cell>
          <cell r="E59">
            <v>35000</v>
          </cell>
          <cell r="F59">
            <v>2917</v>
          </cell>
          <cell r="G59">
            <v>2917</v>
          </cell>
          <cell r="H59">
            <v>2917</v>
          </cell>
          <cell r="I59">
            <v>2917</v>
          </cell>
          <cell r="J59">
            <v>2917</v>
          </cell>
          <cell r="K59">
            <v>2917</v>
          </cell>
          <cell r="L59">
            <v>2917</v>
          </cell>
          <cell r="M59">
            <v>2917</v>
          </cell>
          <cell r="N59">
            <v>2917</v>
          </cell>
          <cell r="O59">
            <v>2917</v>
          </cell>
          <cell r="P59">
            <v>2917</v>
          </cell>
          <cell r="Q59">
            <v>2913</v>
          </cell>
        </row>
        <row r="60">
          <cell r="B60" t="str">
            <v>30202042701</v>
          </cell>
          <cell r="C60" t="str">
            <v>30202</v>
          </cell>
          <cell r="D60">
            <v>2701</v>
          </cell>
          <cell r="E60">
            <v>279100</v>
          </cell>
          <cell r="F60">
            <v>23258</v>
          </cell>
          <cell r="G60">
            <v>23258</v>
          </cell>
          <cell r="H60">
            <v>23258</v>
          </cell>
          <cell r="I60">
            <v>23258</v>
          </cell>
          <cell r="J60">
            <v>23258</v>
          </cell>
          <cell r="K60">
            <v>23258</v>
          </cell>
          <cell r="L60">
            <v>23258</v>
          </cell>
          <cell r="M60">
            <v>23258</v>
          </cell>
          <cell r="N60">
            <v>23258</v>
          </cell>
          <cell r="O60">
            <v>23258</v>
          </cell>
          <cell r="P60">
            <v>23258</v>
          </cell>
          <cell r="Q60">
            <v>23262</v>
          </cell>
        </row>
        <row r="61">
          <cell r="B61" t="str">
            <v>30202042702</v>
          </cell>
          <cell r="C61" t="str">
            <v>30202</v>
          </cell>
          <cell r="D61">
            <v>2702</v>
          </cell>
          <cell r="E61">
            <v>180000</v>
          </cell>
          <cell r="F61">
            <v>15000</v>
          </cell>
          <cell r="G61">
            <v>15000</v>
          </cell>
          <cell r="H61">
            <v>15000</v>
          </cell>
          <cell r="I61">
            <v>15000</v>
          </cell>
          <cell r="J61">
            <v>15000</v>
          </cell>
          <cell r="K61">
            <v>15000</v>
          </cell>
          <cell r="L61">
            <v>15000</v>
          </cell>
          <cell r="M61">
            <v>15000</v>
          </cell>
          <cell r="N61">
            <v>15000</v>
          </cell>
          <cell r="O61">
            <v>15000</v>
          </cell>
          <cell r="P61">
            <v>15000</v>
          </cell>
          <cell r="Q61">
            <v>15000</v>
          </cell>
        </row>
        <row r="62">
          <cell r="B62" t="str">
            <v>30202042705</v>
          </cell>
          <cell r="C62" t="str">
            <v>30202</v>
          </cell>
          <cell r="D62">
            <v>2705</v>
          </cell>
          <cell r="E62">
            <v>12000</v>
          </cell>
          <cell r="F62">
            <v>1000</v>
          </cell>
          <cell r="G62">
            <v>1000</v>
          </cell>
          <cell r="H62">
            <v>1000</v>
          </cell>
          <cell r="I62">
            <v>1000</v>
          </cell>
          <cell r="J62">
            <v>1000</v>
          </cell>
          <cell r="K62">
            <v>1000</v>
          </cell>
          <cell r="L62">
            <v>1000</v>
          </cell>
          <cell r="M62">
            <v>1000</v>
          </cell>
          <cell r="N62">
            <v>1000</v>
          </cell>
          <cell r="O62">
            <v>1000</v>
          </cell>
          <cell r="P62">
            <v>1000</v>
          </cell>
          <cell r="Q62">
            <v>1000</v>
          </cell>
        </row>
        <row r="63">
          <cell r="B63" t="str">
            <v>30202042800</v>
          </cell>
          <cell r="C63" t="str">
            <v>30202</v>
          </cell>
          <cell r="D63">
            <v>2800</v>
          </cell>
          <cell r="E63">
            <v>360000</v>
          </cell>
          <cell r="F63">
            <v>30000</v>
          </cell>
          <cell r="G63">
            <v>30000</v>
          </cell>
          <cell r="H63">
            <v>30000</v>
          </cell>
          <cell r="I63">
            <v>30000</v>
          </cell>
          <cell r="J63">
            <v>30000</v>
          </cell>
          <cell r="K63">
            <v>30000</v>
          </cell>
          <cell r="L63">
            <v>30000</v>
          </cell>
          <cell r="M63">
            <v>30000</v>
          </cell>
          <cell r="N63">
            <v>30000</v>
          </cell>
          <cell r="O63">
            <v>30000</v>
          </cell>
          <cell r="P63">
            <v>30000</v>
          </cell>
          <cell r="Q63">
            <v>30000</v>
          </cell>
        </row>
        <row r="64">
          <cell r="B64" t="str">
            <v>30202042900</v>
          </cell>
          <cell r="C64" t="str">
            <v>30202</v>
          </cell>
          <cell r="D64">
            <v>2900</v>
          </cell>
          <cell r="E64">
            <v>480000</v>
          </cell>
          <cell r="F64">
            <v>40000</v>
          </cell>
          <cell r="G64">
            <v>40000</v>
          </cell>
          <cell r="H64">
            <v>40000</v>
          </cell>
          <cell r="I64">
            <v>40000</v>
          </cell>
          <cell r="J64">
            <v>40000</v>
          </cell>
          <cell r="K64">
            <v>40000</v>
          </cell>
          <cell r="L64">
            <v>40000</v>
          </cell>
          <cell r="M64">
            <v>40000</v>
          </cell>
          <cell r="N64">
            <v>40000</v>
          </cell>
          <cell r="O64">
            <v>40000</v>
          </cell>
          <cell r="P64">
            <v>40000</v>
          </cell>
          <cell r="Q64">
            <v>40000</v>
          </cell>
        </row>
        <row r="65">
          <cell r="B65" t="str">
            <v>30202042907</v>
          </cell>
          <cell r="C65" t="str">
            <v>30202</v>
          </cell>
          <cell r="D65">
            <v>2907</v>
          </cell>
          <cell r="E65">
            <v>1200000</v>
          </cell>
          <cell r="F65">
            <v>100000</v>
          </cell>
          <cell r="G65">
            <v>100000</v>
          </cell>
          <cell r="H65">
            <v>100000</v>
          </cell>
          <cell r="I65">
            <v>100000</v>
          </cell>
          <cell r="J65">
            <v>100000</v>
          </cell>
          <cell r="K65">
            <v>100000</v>
          </cell>
          <cell r="L65">
            <v>100000</v>
          </cell>
          <cell r="M65">
            <v>100000</v>
          </cell>
          <cell r="N65">
            <v>100000</v>
          </cell>
          <cell r="O65">
            <v>100000</v>
          </cell>
          <cell r="P65">
            <v>100000</v>
          </cell>
          <cell r="Q65">
            <v>100000</v>
          </cell>
        </row>
        <row r="66">
          <cell r="B66" t="str">
            <v>30202042908</v>
          </cell>
          <cell r="C66" t="str">
            <v>30202</v>
          </cell>
          <cell r="D66">
            <v>2908</v>
          </cell>
          <cell r="E66">
            <v>240000</v>
          </cell>
          <cell r="F66">
            <v>20000</v>
          </cell>
          <cell r="G66">
            <v>20000</v>
          </cell>
          <cell r="H66">
            <v>20000</v>
          </cell>
          <cell r="I66">
            <v>20000</v>
          </cell>
          <cell r="J66">
            <v>20000</v>
          </cell>
          <cell r="K66">
            <v>20000</v>
          </cell>
          <cell r="L66">
            <v>20000</v>
          </cell>
          <cell r="M66">
            <v>20000</v>
          </cell>
          <cell r="N66">
            <v>20000</v>
          </cell>
          <cell r="O66">
            <v>20000</v>
          </cell>
          <cell r="P66">
            <v>20000</v>
          </cell>
          <cell r="Q66">
            <v>20000</v>
          </cell>
        </row>
        <row r="67">
          <cell r="B67" t="str">
            <v>30202042911</v>
          </cell>
          <cell r="C67" t="str">
            <v>30202</v>
          </cell>
          <cell r="D67">
            <v>2911</v>
          </cell>
          <cell r="E67">
            <v>720000</v>
          </cell>
          <cell r="F67">
            <v>60000</v>
          </cell>
          <cell r="G67">
            <v>60000</v>
          </cell>
          <cell r="H67">
            <v>60000</v>
          </cell>
          <cell r="I67">
            <v>60000</v>
          </cell>
          <cell r="J67">
            <v>60000</v>
          </cell>
          <cell r="K67">
            <v>60000</v>
          </cell>
          <cell r="L67">
            <v>60000</v>
          </cell>
          <cell r="M67">
            <v>60000</v>
          </cell>
          <cell r="N67">
            <v>60000</v>
          </cell>
          <cell r="O67">
            <v>60000</v>
          </cell>
          <cell r="P67">
            <v>60000</v>
          </cell>
          <cell r="Q67">
            <v>60000</v>
          </cell>
        </row>
        <row r="68">
          <cell r="B68" t="str">
            <v>30202042925</v>
          </cell>
          <cell r="C68" t="str">
            <v>30202</v>
          </cell>
          <cell r="D68">
            <v>2925</v>
          </cell>
          <cell r="E68">
            <v>12000</v>
          </cell>
          <cell r="F68">
            <v>1000</v>
          </cell>
          <cell r="G68">
            <v>1000</v>
          </cell>
          <cell r="H68">
            <v>1000</v>
          </cell>
          <cell r="I68">
            <v>1000</v>
          </cell>
          <cell r="J68">
            <v>1000</v>
          </cell>
          <cell r="K68">
            <v>1000</v>
          </cell>
          <cell r="L68">
            <v>1000</v>
          </cell>
          <cell r="M68">
            <v>1000</v>
          </cell>
          <cell r="N68">
            <v>1000</v>
          </cell>
          <cell r="O68">
            <v>1000</v>
          </cell>
          <cell r="P68">
            <v>1000</v>
          </cell>
          <cell r="Q68">
            <v>1000</v>
          </cell>
        </row>
        <row r="69">
          <cell r="B69" t="str">
            <v>30202043101</v>
          </cell>
          <cell r="C69" t="str">
            <v>30202</v>
          </cell>
          <cell r="D69">
            <v>3101</v>
          </cell>
          <cell r="E69">
            <v>96000</v>
          </cell>
          <cell r="F69">
            <v>8000</v>
          </cell>
          <cell r="G69">
            <v>8000</v>
          </cell>
          <cell r="H69">
            <v>8000</v>
          </cell>
          <cell r="I69">
            <v>8000</v>
          </cell>
          <cell r="J69">
            <v>8000</v>
          </cell>
          <cell r="K69">
            <v>8000</v>
          </cell>
          <cell r="L69">
            <v>8000</v>
          </cell>
          <cell r="M69">
            <v>8000</v>
          </cell>
          <cell r="N69">
            <v>8000</v>
          </cell>
          <cell r="O69">
            <v>8000</v>
          </cell>
          <cell r="P69">
            <v>8000</v>
          </cell>
          <cell r="Q69">
            <v>8000</v>
          </cell>
        </row>
        <row r="70">
          <cell r="B70" t="str">
            <v>30202043103</v>
          </cell>
          <cell r="C70" t="str">
            <v>30202</v>
          </cell>
          <cell r="D70">
            <v>3103</v>
          </cell>
          <cell r="E70">
            <v>55000</v>
          </cell>
          <cell r="F70">
            <v>4583</v>
          </cell>
          <cell r="G70">
            <v>4583</v>
          </cell>
          <cell r="H70">
            <v>4583</v>
          </cell>
          <cell r="I70">
            <v>4583</v>
          </cell>
          <cell r="J70">
            <v>4583</v>
          </cell>
          <cell r="K70">
            <v>4583</v>
          </cell>
          <cell r="L70">
            <v>4583</v>
          </cell>
          <cell r="M70">
            <v>4583</v>
          </cell>
          <cell r="N70">
            <v>4583</v>
          </cell>
          <cell r="O70">
            <v>4583</v>
          </cell>
          <cell r="P70">
            <v>4583</v>
          </cell>
          <cell r="Q70">
            <v>4587</v>
          </cell>
        </row>
        <row r="71">
          <cell r="B71" t="str">
            <v>30202043302</v>
          </cell>
          <cell r="C71" t="str">
            <v>30202</v>
          </cell>
          <cell r="D71">
            <v>3302</v>
          </cell>
          <cell r="E71">
            <v>500000</v>
          </cell>
          <cell r="F71">
            <v>41666</v>
          </cell>
          <cell r="G71">
            <v>41666</v>
          </cell>
          <cell r="H71">
            <v>41666</v>
          </cell>
          <cell r="I71">
            <v>41666</v>
          </cell>
          <cell r="J71">
            <v>41666</v>
          </cell>
          <cell r="K71">
            <v>41666</v>
          </cell>
          <cell r="L71">
            <v>41666</v>
          </cell>
          <cell r="M71">
            <v>41666</v>
          </cell>
          <cell r="N71">
            <v>41666</v>
          </cell>
          <cell r="O71">
            <v>41666</v>
          </cell>
          <cell r="P71">
            <v>41666</v>
          </cell>
          <cell r="Q71">
            <v>41674</v>
          </cell>
        </row>
        <row r="72">
          <cell r="B72" t="str">
            <v>30202043303</v>
          </cell>
          <cell r="C72" t="str">
            <v>30202</v>
          </cell>
          <cell r="D72">
            <v>3303</v>
          </cell>
          <cell r="E72">
            <v>40000</v>
          </cell>
          <cell r="F72">
            <v>3333</v>
          </cell>
          <cell r="G72">
            <v>3333</v>
          </cell>
          <cell r="H72">
            <v>3333</v>
          </cell>
          <cell r="I72">
            <v>3333</v>
          </cell>
          <cell r="J72">
            <v>3333</v>
          </cell>
          <cell r="K72">
            <v>3333</v>
          </cell>
          <cell r="L72">
            <v>3333</v>
          </cell>
          <cell r="M72">
            <v>3333</v>
          </cell>
          <cell r="N72">
            <v>3333</v>
          </cell>
          <cell r="O72">
            <v>3333</v>
          </cell>
          <cell r="P72">
            <v>3333</v>
          </cell>
          <cell r="Q72">
            <v>3337</v>
          </cell>
        </row>
        <row r="73">
          <cell r="B73" t="str">
            <v>30202043401</v>
          </cell>
          <cell r="C73" t="str">
            <v>30202</v>
          </cell>
          <cell r="D73">
            <v>3401</v>
          </cell>
          <cell r="E73">
            <v>275000</v>
          </cell>
          <cell r="F73">
            <v>22916</v>
          </cell>
          <cell r="G73">
            <v>22916</v>
          </cell>
          <cell r="H73">
            <v>22916</v>
          </cell>
          <cell r="I73">
            <v>22916</v>
          </cell>
          <cell r="J73">
            <v>22916</v>
          </cell>
          <cell r="K73">
            <v>22916</v>
          </cell>
          <cell r="L73">
            <v>22916</v>
          </cell>
          <cell r="M73">
            <v>22916</v>
          </cell>
          <cell r="N73">
            <v>22916</v>
          </cell>
          <cell r="O73">
            <v>22916</v>
          </cell>
          <cell r="P73">
            <v>22916</v>
          </cell>
          <cell r="Q73">
            <v>22924</v>
          </cell>
        </row>
        <row r="74">
          <cell r="B74" t="str">
            <v>30202043424</v>
          </cell>
          <cell r="C74" t="str">
            <v>30202</v>
          </cell>
          <cell r="D74">
            <v>3424</v>
          </cell>
          <cell r="E74">
            <v>948050</v>
          </cell>
          <cell r="F74">
            <v>79004</v>
          </cell>
          <cell r="G74">
            <v>79004</v>
          </cell>
          <cell r="H74">
            <v>79004</v>
          </cell>
          <cell r="I74">
            <v>79004</v>
          </cell>
          <cell r="J74">
            <v>79004</v>
          </cell>
          <cell r="K74">
            <v>79004</v>
          </cell>
          <cell r="L74">
            <v>79004</v>
          </cell>
          <cell r="M74">
            <v>79004</v>
          </cell>
          <cell r="N74">
            <v>79004</v>
          </cell>
          <cell r="O74">
            <v>79004</v>
          </cell>
          <cell r="P74">
            <v>79004</v>
          </cell>
          <cell r="Q74">
            <v>79006</v>
          </cell>
        </row>
        <row r="75">
          <cell r="B75" t="str">
            <v>30203041302</v>
          </cell>
          <cell r="C75" t="str">
            <v>30203</v>
          </cell>
          <cell r="D75">
            <v>1302</v>
          </cell>
          <cell r="E75">
            <v>978500</v>
          </cell>
          <cell r="F75">
            <v>81541</v>
          </cell>
          <cell r="G75">
            <v>81541</v>
          </cell>
          <cell r="H75">
            <v>81541</v>
          </cell>
          <cell r="I75">
            <v>81541</v>
          </cell>
          <cell r="J75">
            <v>81541</v>
          </cell>
          <cell r="K75">
            <v>81541</v>
          </cell>
          <cell r="L75">
            <v>81541</v>
          </cell>
          <cell r="M75">
            <v>81541</v>
          </cell>
          <cell r="N75">
            <v>81541</v>
          </cell>
          <cell r="O75">
            <v>81541</v>
          </cell>
          <cell r="P75">
            <v>81541</v>
          </cell>
          <cell r="Q75">
            <v>81549</v>
          </cell>
        </row>
        <row r="76">
          <cell r="B76" t="str">
            <v>30203042103</v>
          </cell>
          <cell r="C76" t="str">
            <v>30203</v>
          </cell>
          <cell r="D76">
            <v>2103</v>
          </cell>
          <cell r="E76">
            <v>253000</v>
          </cell>
          <cell r="F76">
            <v>21083</v>
          </cell>
          <cell r="G76">
            <v>21083</v>
          </cell>
          <cell r="H76">
            <v>21083</v>
          </cell>
          <cell r="I76">
            <v>21083</v>
          </cell>
          <cell r="J76">
            <v>21083</v>
          </cell>
          <cell r="K76">
            <v>21083</v>
          </cell>
          <cell r="L76">
            <v>21083</v>
          </cell>
          <cell r="M76">
            <v>21083</v>
          </cell>
          <cell r="N76">
            <v>21083</v>
          </cell>
          <cell r="O76">
            <v>21083</v>
          </cell>
          <cell r="P76">
            <v>21083</v>
          </cell>
          <cell r="Q76">
            <v>21087</v>
          </cell>
        </row>
        <row r="77">
          <cell r="B77" t="str">
            <v>30203042202</v>
          </cell>
          <cell r="C77" t="str">
            <v>30203</v>
          </cell>
          <cell r="D77">
            <v>2202</v>
          </cell>
          <cell r="E77">
            <v>1098547</v>
          </cell>
          <cell r="F77">
            <v>91545</v>
          </cell>
          <cell r="G77">
            <v>91545</v>
          </cell>
          <cell r="H77">
            <v>91545</v>
          </cell>
          <cell r="I77">
            <v>91545</v>
          </cell>
          <cell r="J77">
            <v>91545</v>
          </cell>
          <cell r="K77">
            <v>91545</v>
          </cell>
          <cell r="L77">
            <v>91545</v>
          </cell>
          <cell r="M77">
            <v>91545</v>
          </cell>
          <cell r="N77">
            <v>91545</v>
          </cell>
          <cell r="O77">
            <v>91545</v>
          </cell>
          <cell r="P77">
            <v>91545</v>
          </cell>
          <cell r="Q77">
            <v>91552</v>
          </cell>
        </row>
        <row r="78">
          <cell r="B78" t="str">
            <v>30203042207</v>
          </cell>
          <cell r="C78" t="str">
            <v>30203</v>
          </cell>
          <cell r="D78">
            <v>2207</v>
          </cell>
          <cell r="E78">
            <v>435919</v>
          </cell>
          <cell r="F78">
            <v>36326</v>
          </cell>
          <cell r="G78">
            <v>36326</v>
          </cell>
          <cell r="H78">
            <v>36326</v>
          </cell>
          <cell r="I78">
            <v>36326</v>
          </cell>
          <cell r="J78">
            <v>36326</v>
          </cell>
          <cell r="K78">
            <v>36326</v>
          </cell>
          <cell r="L78">
            <v>36326</v>
          </cell>
          <cell r="M78">
            <v>36326</v>
          </cell>
          <cell r="N78">
            <v>36326</v>
          </cell>
          <cell r="O78">
            <v>36326</v>
          </cell>
          <cell r="P78">
            <v>36326</v>
          </cell>
          <cell r="Q78">
            <v>36333</v>
          </cell>
        </row>
        <row r="79">
          <cell r="B79" t="str">
            <v>30203042208</v>
          </cell>
          <cell r="C79" t="str">
            <v>30203</v>
          </cell>
          <cell r="D79">
            <v>2208</v>
          </cell>
          <cell r="E79">
            <v>74111</v>
          </cell>
          <cell r="F79">
            <v>6175</v>
          </cell>
          <cell r="G79">
            <v>6175</v>
          </cell>
          <cell r="H79">
            <v>6175</v>
          </cell>
          <cell r="I79">
            <v>6175</v>
          </cell>
          <cell r="J79">
            <v>6175</v>
          </cell>
          <cell r="K79">
            <v>6175</v>
          </cell>
          <cell r="L79">
            <v>6175</v>
          </cell>
          <cell r="M79">
            <v>6175</v>
          </cell>
          <cell r="N79">
            <v>6175</v>
          </cell>
          <cell r="O79">
            <v>6175</v>
          </cell>
          <cell r="P79">
            <v>6175</v>
          </cell>
          <cell r="Q79">
            <v>6186</v>
          </cell>
        </row>
        <row r="80">
          <cell r="B80" t="str">
            <v>30203042405</v>
          </cell>
          <cell r="C80" t="str">
            <v>30203</v>
          </cell>
          <cell r="D80">
            <v>2405</v>
          </cell>
          <cell r="E80">
            <v>194700</v>
          </cell>
          <cell r="F80">
            <v>16225</v>
          </cell>
          <cell r="G80">
            <v>16225</v>
          </cell>
          <cell r="H80">
            <v>16225</v>
          </cell>
          <cell r="I80">
            <v>16225</v>
          </cell>
          <cell r="J80">
            <v>16225</v>
          </cell>
          <cell r="K80">
            <v>16225</v>
          </cell>
          <cell r="L80">
            <v>16225</v>
          </cell>
          <cell r="M80">
            <v>16225</v>
          </cell>
          <cell r="N80">
            <v>16225</v>
          </cell>
          <cell r="O80">
            <v>16225</v>
          </cell>
          <cell r="P80">
            <v>16225</v>
          </cell>
          <cell r="Q80">
            <v>16225</v>
          </cell>
        </row>
        <row r="81">
          <cell r="B81" t="str">
            <v>30203042701</v>
          </cell>
          <cell r="C81" t="str">
            <v>30203</v>
          </cell>
          <cell r="D81">
            <v>2701</v>
          </cell>
          <cell r="E81">
            <v>227700</v>
          </cell>
          <cell r="F81">
            <v>18975</v>
          </cell>
          <cell r="G81">
            <v>18975</v>
          </cell>
          <cell r="H81">
            <v>18975</v>
          </cell>
          <cell r="I81">
            <v>18975</v>
          </cell>
          <cell r="J81">
            <v>18975</v>
          </cell>
          <cell r="K81">
            <v>18975</v>
          </cell>
          <cell r="L81">
            <v>18975</v>
          </cell>
          <cell r="M81">
            <v>18975</v>
          </cell>
          <cell r="N81">
            <v>18975</v>
          </cell>
          <cell r="O81">
            <v>18975</v>
          </cell>
          <cell r="P81">
            <v>18975</v>
          </cell>
          <cell r="Q81">
            <v>18975</v>
          </cell>
        </row>
        <row r="82">
          <cell r="B82" t="str">
            <v>30203042702</v>
          </cell>
          <cell r="C82" t="str">
            <v>30203</v>
          </cell>
          <cell r="D82">
            <v>2702</v>
          </cell>
          <cell r="E82">
            <v>41800</v>
          </cell>
          <cell r="F82">
            <v>3483</v>
          </cell>
          <cell r="G82">
            <v>3483</v>
          </cell>
          <cell r="H82">
            <v>3483</v>
          </cell>
          <cell r="I82">
            <v>3483</v>
          </cell>
          <cell r="J82">
            <v>3483</v>
          </cell>
          <cell r="K82">
            <v>3483</v>
          </cell>
          <cell r="L82">
            <v>3483</v>
          </cell>
          <cell r="M82">
            <v>3483</v>
          </cell>
          <cell r="N82">
            <v>3483</v>
          </cell>
          <cell r="O82">
            <v>3483</v>
          </cell>
          <cell r="P82">
            <v>3483</v>
          </cell>
          <cell r="Q82">
            <v>3487</v>
          </cell>
        </row>
        <row r="83">
          <cell r="B83" t="str">
            <v>30203042704</v>
          </cell>
          <cell r="C83" t="str">
            <v>30203</v>
          </cell>
          <cell r="D83">
            <v>2704</v>
          </cell>
          <cell r="E83">
            <v>76500</v>
          </cell>
          <cell r="F83">
            <v>6375</v>
          </cell>
          <cell r="G83">
            <v>6375</v>
          </cell>
          <cell r="H83">
            <v>6375</v>
          </cell>
          <cell r="I83">
            <v>6375</v>
          </cell>
          <cell r="J83">
            <v>6375</v>
          </cell>
          <cell r="K83">
            <v>6375</v>
          </cell>
          <cell r="L83">
            <v>6375</v>
          </cell>
          <cell r="M83">
            <v>6375</v>
          </cell>
          <cell r="N83">
            <v>6375</v>
          </cell>
          <cell r="O83">
            <v>6375</v>
          </cell>
          <cell r="P83">
            <v>6375</v>
          </cell>
          <cell r="Q83">
            <v>6375</v>
          </cell>
        </row>
        <row r="84">
          <cell r="B84" t="str">
            <v>30203042708</v>
          </cell>
          <cell r="C84" t="str">
            <v>30203</v>
          </cell>
          <cell r="D84">
            <v>2708</v>
          </cell>
          <cell r="E84">
            <v>85900</v>
          </cell>
          <cell r="F84">
            <v>7158</v>
          </cell>
          <cell r="G84">
            <v>7158</v>
          </cell>
          <cell r="H84">
            <v>7158</v>
          </cell>
          <cell r="I84">
            <v>7158</v>
          </cell>
          <cell r="J84">
            <v>7158</v>
          </cell>
          <cell r="K84">
            <v>7158</v>
          </cell>
          <cell r="L84">
            <v>7158</v>
          </cell>
          <cell r="M84">
            <v>7158</v>
          </cell>
          <cell r="N84">
            <v>7158</v>
          </cell>
          <cell r="O84">
            <v>7158</v>
          </cell>
          <cell r="P84">
            <v>7158</v>
          </cell>
          <cell r="Q84">
            <v>7162</v>
          </cell>
        </row>
        <row r="85">
          <cell r="B85" t="str">
            <v>30203042800</v>
          </cell>
          <cell r="C85" t="str">
            <v>30203</v>
          </cell>
          <cell r="D85">
            <v>2800</v>
          </cell>
          <cell r="E85">
            <v>201200</v>
          </cell>
          <cell r="F85">
            <v>16767</v>
          </cell>
          <cell r="G85">
            <v>16767</v>
          </cell>
          <cell r="H85">
            <v>16767</v>
          </cell>
          <cell r="I85">
            <v>16767</v>
          </cell>
          <cell r="J85">
            <v>16767</v>
          </cell>
          <cell r="K85">
            <v>16767</v>
          </cell>
          <cell r="L85">
            <v>16767</v>
          </cell>
          <cell r="M85">
            <v>16767</v>
          </cell>
          <cell r="N85">
            <v>16767</v>
          </cell>
          <cell r="O85">
            <v>16767</v>
          </cell>
          <cell r="P85">
            <v>16767</v>
          </cell>
          <cell r="Q85">
            <v>16763</v>
          </cell>
        </row>
        <row r="86">
          <cell r="B86" t="str">
            <v>30203042900</v>
          </cell>
          <cell r="C86" t="str">
            <v>30203</v>
          </cell>
          <cell r="D86">
            <v>2900</v>
          </cell>
          <cell r="E86">
            <v>230100</v>
          </cell>
          <cell r="F86">
            <v>19175</v>
          </cell>
          <cell r="G86">
            <v>19175</v>
          </cell>
          <cell r="H86">
            <v>19175</v>
          </cell>
          <cell r="I86">
            <v>19175</v>
          </cell>
          <cell r="J86">
            <v>19175</v>
          </cell>
          <cell r="K86">
            <v>19175</v>
          </cell>
          <cell r="L86">
            <v>19175</v>
          </cell>
          <cell r="M86">
            <v>19175</v>
          </cell>
          <cell r="N86">
            <v>19175</v>
          </cell>
          <cell r="O86">
            <v>19175</v>
          </cell>
          <cell r="P86">
            <v>19175</v>
          </cell>
          <cell r="Q86">
            <v>19175</v>
          </cell>
        </row>
        <row r="87">
          <cell r="B87" t="str">
            <v>30203042907</v>
          </cell>
          <cell r="C87" t="str">
            <v>30203</v>
          </cell>
          <cell r="D87">
            <v>2907</v>
          </cell>
          <cell r="E87">
            <v>364600</v>
          </cell>
          <cell r="F87">
            <v>30383</v>
          </cell>
          <cell r="G87">
            <v>30383</v>
          </cell>
          <cell r="H87">
            <v>30383</v>
          </cell>
          <cell r="I87">
            <v>30383</v>
          </cell>
          <cell r="J87">
            <v>30383</v>
          </cell>
          <cell r="K87">
            <v>30383</v>
          </cell>
          <cell r="L87">
            <v>30383</v>
          </cell>
          <cell r="M87">
            <v>30383</v>
          </cell>
          <cell r="N87">
            <v>30383</v>
          </cell>
          <cell r="O87">
            <v>30383</v>
          </cell>
          <cell r="P87">
            <v>30383</v>
          </cell>
          <cell r="Q87">
            <v>30387</v>
          </cell>
        </row>
        <row r="88">
          <cell r="B88" t="str">
            <v>30203043101</v>
          </cell>
          <cell r="C88" t="str">
            <v>30203</v>
          </cell>
          <cell r="D88">
            <v>3101</v>
          </cell>
          <cell r="E88">
            <v>168700</v>
          </cell>
          <cell r="F88">
            <v>14058</v>
          </cell>
          <cell r="G88">
            <v>14058</v>
          </cell>
          <cell r="H88">
            <v>14058</v>
          </cell>
          <cell r="I88">
            <v>14058</v>
          </cell>
          <cell r="J88">
            <v>14058</v>
          </cell>
          <cell r="K88">
            <v>14058</v>
          </cell>
          <cell r="L88">
            <v>14058</v>
          </cell>
          <cell r="M88">
            <v>14058</v>
          </cell>
          <cell r="N88">
            <v>14058</v>
          </cell>
          <cell r="O88">
            <v>14058</v>
          </cell>
          <cell r="P88">
            <v>14058</v>
          </cell>
          <cell r="Q88">
            <v>14062</v>
          </cell>
        </row>
        <row r="89">
          <cell r="B89" t="str">
            <v>30203043103</v>
          </cell>
          <cell r="C89" t="str">
            <v>30203</v>
          </cell>
          <cell r="D89">
            <v>3103</v>
          </cell>
          <cell r="E89">
            <v>79500</v>
          </cell>
          <cell r="F89">
            <v>6625</v>
          </cell>
          <cell r="G89">
            <v>6625</v>
          </cell>
          <cell r="H89">
            <v>6625</v>
          </cell>
          <cell r="I89">
            <v>6625</v>
          </cell>
          <cell r="J89">
            <v>6625</v>
          </cell>
          <cell r="K89">
            <v>6625</v>
          </cell>
          <cell r="L89">
            <v>6625</v>
          </cell>
          <cell r="M89">
            <v>6625</v>
          </cell>
          <cell r="N89">
            <v>6625</v>
          </cell>
          <cell r="O89">
            <v>6625</v>
          </cell>
          <cell r="P89">
            <v>6625</v>
          </cell>
          <cell r="Q89">
            <v>6625</v>
          </cell>
        </row>
        <row r="90">
          <cell r="B90" t="str">
            <v>30203043106</v>
          </cell>
          <cell r="C90" t="str">
            <v>30203</v>
          </cell>
          <cell r="D90">
            <v>3106</v>
          </cell>
          <cell r="E90">
            <v>714100</v>
          </cell>
          <cell r="F90">
            <v>59508</v>
          </cell>
          <cell r="G90">
            <v>59508</v>
          </cell>
          <cell r="H90">
            <v>59508</v>
          </cell>
          <cell r="I90">
            <v>59508</v>
          </cell>
          <cell r="J90">
            <v>59508</v>
          </cell>
          <cell r="K90">
            <v>59508</v>
          </cell>
          <cell r="L90">
            <v>59508</v>
          </cell>
          <cell r="M90">
            <v>59508</v>
          </cell>
          <cell r="N90">
            <v>59508</v>
          </cell>
          <cell r="O90">
            <v>59508</v>
          </cell>
          <cell r="P90">
            <v>59508</v>
          </cell>
          <cell r="Q90">
            <v>59512</v>
          </cell>
        </row>
        <row r="91">
          <cell r="B91" t="str">
            <v>30203043302</v>
          </cell>
          <cell r="C91" t="str">
            <v>30203</v>
          </cell>
          <cell r="D91">
            <v>3302</v>
          </cell>
          <cell r="E91">
            <v>419000</v>
          </cell>
          <cell r="F91">
            <v>34917</v>
          </cell>
          <cell r="G91">
            <v>34917</v>
          </cell>
          <cell r="H91">
            <v>34917</v>
          </cell>
          <cell r="I91">
            <v>34917</v>
          </cell>
          <cell r="J91">
            <v>34917</v>
          </cell>
          <cell r="K91">
            <v>34917</v>
          </cell>
          <cell r="L91">
            <v>34917</v>
          </cell>
          <cell r="M91">
            <v>34917</v>
          </cell>
          <cell r="N91">
            <v>34917</v>
          </cell>
          <cell r="O91">
            <v>34917</v>
          </cell>
          <cell r="P91">
            <v>34917</v>
          </cell>
          <cell r="Q91">
            <v>34913</v>
          </cell>
        </row>
        <row r="92">
          <cell r="B92" t="str">
            <v>30203043303</v>
          </cell>
          <cell r="C92" t="str">
            <v>30203</v>
          </cell>
          <cell r="D92">
            <v>3303</v>
          </cell>
          <cell r="E92">
            <v>16000</v>
          </cell>
          <cell r="F92">
            <v>1333</v>
          </cell>
          <cell r="G92">
            <v>1333</v>
          </cell>
          <cell r="H92">
            <v>1333</v>
          </cell>
          <cell r="I92">
            <v>1333</v>
          </cell>
          <cell r="J92">
            <v>1333</v>
          </cell>
          <cell r="K92">
            <v>1333</v>
          </cell>
          <cell r="L92">
            <v>1333</v>
          </cell>
          <cell r="M92">
            <v>1333</v>
          </cell>
          <cell r="N92">
            <v>1333</v>
          </cell>
          <cell r="O92">
            <v>1333</v>
          </cell>
          <cell r="P92">
            <v>1333</v>
          </cell>
          <cell r="Q92">
            <v>1337</v>
          </cell>
        </row>
        <row r="93">
          <cell r="B93" t="str">
            <v>30203043401</v>
          </cell>
          <cell r="C93" t="str">
            <v>30203</v>
          </cell>
          <cell r="D93">
            <v>3401</v>
          </cell>
          <cell r="E93">
            <v>72700</v>
          </cell>
          <cell r="F93">
            <v>6058</v>
          </cell>
          <cell r="G93">
            <v>6058</v>
          </cell>
          <cell r="H93">
            <v>6058</v>
          </cell>
          <cell r="I93">
            <v>6058</v>
          </cell>
          <cell r="J93">
            <v>6058</v>
          </cell>
          <cell r="K93">
            <v>6058</v>
          </cell>
          <cell r="L93">
            <v>6058</v>
          </cell>
          <cell r="M93">
            <v>6058</v>
          </cell>
          <cell r="N93">
            <v>6058</v>
          </cell>
          <cell r="O93">
            <v>6058</v>
          </cell>
          <cell r="P93">
            <v>6058</v>
          </cell>
          <cell r="Q93">
            <v>6062</v>
          </cell>
        </row>
        <row r="94">
          <cell r="B94" t="str">
            <v>30203043404</v>
          </cell>
          <cell r="C94" t="str">
            <v>30203</v>
          </cell>
          <cell r="D94">
            <v>3404</v>
          </cell>
          <cell r="E94">
            <v>157900</v>
          </cell>
          <cell r="F94">
            <v>13158</v>
          </cell>
          <cell r="G94">
            <v>13158</v>
          </cell>
          <cell r="H94">
            <v>13158</v>
          </cell>
          <cell r="I94">
            <v>13158</v>
          </cell>
          <cell r="J94">
            <v>13158</v>
          </cell>
          <cell r="K94">
            <v>13158</v>
          </cell>
          <cell r="L94">
            <v>13158</v>
          </cell>
          <cell r="M94">
            <v>13158</v>
          </cell>
          <cell r="N94">
            <v>13158</v>
          </cell>
          <cell r="O94">
            <v>13158</v>
          </cell>
          <cell r="P94">
            <v>13158</v>
          </cell>
          <cell r="Q94">
            <v>13162</v>
          </cell>
        </row>
        <row r="95">
          <cell r="B95" t="str">
            <v>30203043405</v>
          </cell>
          <cell r="C95" t="str">
            <v>30203</v>
          </cell>
          <cell r="D95">
            <v>3405</v>
          </cell>
          <cell r="E95">
            <v>46800</v>
          </cell>
          <cell r="F95">
            <v>3900</v>
          </cell>
          <cell r="G95">
            <v>3900</v>
          </cell>
          <cell r="H95">
            <v>3900</v>
          </cell>
          <cell r="I95">
            <v>3900</v>
          </cell>
          <cell r="J95">
            <v>3900</v>
          </cell>
          <cell r="K95">
            <v>3900</v>
          </cell>
          <cell r="L95">
            <v>3900</v>
          </cell>
          <cell r="M95">
            <v>3900</v>
          </cell>
          <cell r="N95">
            <v>3900</v>
          </cell>
          <cell r="O95">
            <v>3900</v>
          </cell>
          <cell r="P95">
            <v>3900</v>
          </cell>
          <cell r="Q95">
            <v>3900</v>
          </cell>
        </row>
        <row r="96">
          <cell r="B96" t="str">
            <v>30204042202</v>
          </cell>
          <cell r="C96" t="str">
            <v>30204</v>
          </cell>
          <cell r="D96">
            <v>2202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</row>
        <row r="97">
          <cell r="B97" t="str">
            <v>30204042701</v>
          </cell>
          <cell r="C97" t="str">
            <v>30204</v>
          </cell>
          <cell r="D97">
            <v>2701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</row>
        <row r="98">
          <cell r="B98" t="str">
            <v>30204042702</v>
          </cell>
          <cell r="C98" t="str">
            <v>30204</v>
          </cell>
          <cell r="D98">
            <v>2702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</row>
        <row r="99">
          <cell r="B99" t="str">
            <v>30204042705</v>
          </cell>
          <cell r="C99" t="str">
            <v>30204</v>
          </cell>
          <cell r="D99">
            <v>2705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</row>
        <row r="100">
          <cell r="B100" t="str">
            <v>30204042900</v>
          </cell>
          <cell r="C100" t="str">
            <v>30204</v>
          </cell>
          <cell r="D100">
            <v>2900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</row>
        <row r="101">
          <cell r="B101" t="str">
            <v>30204042907</v>
          </cell>
          <cell r="C101" t="str">
            <v>30204</v>
          </cell>
          <cell r="D101">
            <v>2907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</row>
        <row r="102">
          <cell r="B102" t="str">
            <v>30204042908</v>
          </cell>
          <cell r="C102" t="str">
            <v>30204</v>
          </cell>
          <cell r="D102">
            <v>2908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</row>
        <row r="103">
          <cell r="B103" t="str">
            <v>30204043101</v>
          </cell>
          <cell r="C103" t="str">
            <v>30204</v>
          </cell>
          <cell r="D103">
            <v>3101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</row>
        <row r="104">
          <cell r="B104" t="str">
            <v>30204043103</v>
          </cell>
          <cell r="C104" t="str">
            <v>30204</v>
          </cell>
          <cell r="D104">
            <v>3103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</row>
        <row r="105">
          <cell r="B105" t="str">
            <v>30204043302</v>
          </cell>
          <cell r="C105" t="str">
            <v>30204</v>
          </cell>
          <cell r="D105">
            <v>3302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</row>
        <row r="106">
          <cell r="B106" t="str">
            <v>30204043303</v>
          </cell>
          <cell r="C106" t="str">
            <v>30204</v>
          </cell>
          <cell r="D106">
            <v>3303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</row>
        <row r="107">
          <cell r="B107" t="str">
            <v>30205061302</v>
          </cell>
          <cell r="C107" t="str">
            <v>30205</v>
          </cell>
          <cell r="D107">
            <v>1302</v>
          </cell>
          <cell r="E107">
            <v>960000</v>
          </cell>
          <cell r="F107">
            <v>80000</v>
          </cell>
          <cell r="G107">
            <v>80000</v>
          </cell>
          <cell r="H107">
            <v>80000</v>
          </cell>
          <cell r="I107">
            <v>80000</v>
          </cell>
          <cell r="J107">
            <v>80000</v>
          </cell>
          <cell r="K107">
            <v>80000</v>
          </cell>
          <cell r="L107">
            <v>80000</v>
          </cell>
          <cell r="M107">
            <v>80000</v>
          </cell>
          <cell r="N107">
            <v>80000</v>
          </cell>
          <cell r="O107">
            <v>80000</v>
          </cell>
          <cell r="P107">
            <v>80000</v>
          </cell>
          <cell r="Q107">
            <v>80000</v>
          </cell>
        </row>
        <row r="108">
          <cell r="B108" t="str">
            <v>30205062103</v>
          </cell>
          <cell r="C108" t="str">
            <v>30205</v>
          </cell>
          <cell r="D108">
            <v>2103</v>
          </cell>
          <cell r="E108">
            <v>54000</v>
          </cell>
          <cell r="F108">
            <v>4500</v>
          </cell>
          <cell r="G108">
            <v>4500</v>
          </cell>
          <cell r="H108">
            <v>4500</v>
          </cell>
          <cell r="I108">
            <v>4500</v>
          </cell>
          <cell r="J108">
            <v>4500</v>
          </cell>
          <cell r="K108">
            <v>4500</v>
          </cell>
          <cell r="L108">
            <v>4500</v>
          </cell>
          <cell r="M108">
            <v>4500</v>
          </cell>
          <cell r="N108">
            <v>4500</v>
          </cell>
          <cell r="O108">
            <v>4500</v>
          </cell>
          <cell r="P108">
            <v>4500</v>
          </cell>
          <cell r="Q108">
            <v>4500</v>
          </cell>
        </row>
        <row r="109">
          <cell r="B109" t="str">
            <v>30205062201</v>
          </cell>
          <cell r="C109" t="str">
            <v>30205</v>
          </cell>
          <cell r="D109">
            <v>2201</v>
          </cell>
          <cell r="E109">
            <v>16100</v>
          </cell>
          <cell r="F109">
            <v>1342</v>
          </cell>
          <cell r="G109">
            <v>1342</v>
          </cell>
          <cell r="H109">
            <v>1342</v>
          </cell>
          <cell r="I109">
            <v>1342</v>
          </cell>
          <cell r="J109">
            <v>1342</v>
          </cell>
          <cell r="K109">
            <v>1342</v>
          </cell>
          <cell r="L109">
            <v>1342</v>
          </cell>
          <cell r="M109">
            <v>1342</v>
          </cell>
          <cell r="N109">
            <v>1342</v>
          </cell>
          <cell r="O109">
            <v>1342</v>
          </cell>
          <cell r="P109">
            <v>1342</v>
          </cell>
          <cell r="Q109">
            <v>1338</v>
          </cell>
        </row>
        <row r="110">
          <cell r="B110" t="str">
            <v>30205062202</v>
          </cell>
          <cell r="C110" t="str">
            <v>30205</v>
          </cell>
          <cell r="D110">
            <v>2202</v>
          </cell>
          <cell r="E110">
            <v>554682</v>
          </cell>
          <cell r="F110">
            <v>46223</v>
          </cell>
          <cell r="G110">
            <v>46223</v>
          </cell>
          <cell r="H110">
            <v>46223</v>
          </cell>
          <cell r="I110">
            <v>46223</v>
          </cell>
          <cell r="J110">
            <v>46223</v>
          </cell>
          <cell r="K110">
            <v>46223</v>
          </cell>
          <cell r="L110">
            <v>46223</v>
          </cell>
          <cell r="M110">
            <v>46223</v>
          </cell>
          <cell r="N110">
            <v>46223</v>
          </cell>
          <cell r="O110">
            <v>46223</v>
          </cell>
          <cell r="P110">
            <v>46223</v>
          </cell>
          <cell r="Q110">
            <v>46229</v>
          </cell>
        </row>
        <row r="111">
          <cell r="B111" t="str">
            <v>30205062207</v>
          </cell>
          <cell r="C111" t="str">
            <v>30205</v>
          </cell>
          <cell r="D111">
            <v>2207</v>
          </cell>
          <cell r="E111">
            <v>87543</v>
          </cell>
          <cell r="F111">
            <v>7295</v>
          </cell>
          <cell r="G111">
            <v>7295</v>
          </cell>
          <cell r="H111">
            <v>7295</v>
          </cell>
          <cell r="I111">
            <v>7295</v>
          </cell>
          <cell r="J111">
            <v>7295</v>
          </cell>
          <cell r="K111">
            <v>7295</v>
          </cell>
          <cell r="L111">
            <v>7295</v>
          </cell>
          <cell r="M111">
            <v>7295</v>
          </cell>
          <cell r="N111">
            <v>7295</v>
          </cell>
          <cell r="O111">
            <v>7295</v>
          </cell>
          <cell r="P111">
            <v>7295</v>
          </cell>
          <cell r="Q111">
            <v>7298</v>
          </cell>
        </row>
        <row r="112">
          <cell r="B112" t="str">
            <v>30205062208</v>
          </cell>
          <cell r="C112" t="str">
            <v>30205</v>
          </cell>
          <cell r="D112">
            <v>2208</v>
          </cell>
          <cell r="E112">
            <v>5226</v>
          </cell>
          <cell r="F112">
            <v>435</v>
          </cell>
          <cell r="G112">
            <v>435</v>
          </cell>
          <cell r="H112">
            <v>435</v>
          </cell>
          <cell r="I112">
            <v>435</v>
          </cell>
          <cell r="J112">
            <v>435</v>
          </cell>
          <cell r="K112">
            <v>435</v>
          </cell>
          <cell r="L112">
            <v>435</v>
          </cell>
          <cell r="M112">
            <v>435</v>
          </cell>
          <cell r="N112">
            <v>435</v>
          </cell>
          <cell r="O112">
            <v>435</v>
          </cell>
          <cell r="P112">
            <v>435</v>
          </cell>
          <cell r="Q112">
            <v>441</v>
          </cell>
        </row>
        <row r="113">
          <cell r="B113" t="str">
            <v>30205062305</v>
          </cell>
          <cell r="C113" t="str">
            <v>30205</v>
          </cell>
          <cell r="D113">
            <v>2305</v>
          </cell>
          <cell r="E113">
            <v>2511200</v>
          </cell>
          <cell r="F113">
            <v>209267</v>
          </cell>
          <cell r="G113">
            <v>209267</v>
          </cell>
          <cell r="H113">
            <v>209267</v>
          </cell>
          <cell r="I113">
            <v>209267</v>
          </cell>
          <cell r="J113">
            <v>209267</v>
          </cell>
          <cell r="K113">
            <v>209267</v>
          </cell>
          <cell r="L113">
            <v>209267</v>
          </cell>
          <cell r="M113">
            <v>209267</v>
          </cell>
          <cell r="N113">
            <v>209267</v>
          </cell>
          <cell r="O113">
            <v>209267</v>
          </cell>
          <cell r="P113">
            <v>209267</v>
          </cell>
          <cell r="Q113">
            <v>209263</v>
          </cell>
        </row>
        <row r="114">
          <cell r="B114" t="str">
            <v>30205062306</v>
          </cell>
          <cell r="C114" t="str">
            <v>30205</v>
          </cell>
          <cell r="D114">
            <v>2306</v>
          </cell>
          <cell r="E114">
            <v>21400</v>
          </cell>
          <cell r="F114">
            <v>1783</v>
          </cell>
          <cell r="G114">
            <v>1783</v>
          </cell>
          <cell r="H114">
            <v>1783</v>
          </cell>
          <cell r="I114">
            <v>1783</v>
          </cell>
          <cell r="J114">
            <v>1783</v>
          </cell>
          <cell r="K114">
            <v>1783</v>
          </cell>
          <cell r="L114">
            <v>1783</v>
          </cell>
          <cell r="M114">
            <v>1783</v>
          </cell>
          <cell r="N114">
            <v>1783</v>
          </cell>
          <cell r="O114">
            <v>1783</v>
          </cell>
          <cell r="P114">
            <v>1783</v>
          </cell>
          <cell r="Q114">
            <v>1787</v>
          </cell>
        </row>
        <row r="115">
          <cell r="B115" t="str">
            <v>30205062701</v>
          </cell>
          <cell r="C115" t="str">
            <v>30205</v>
          </cell>
          <cell r="D115">
            <v>2701</v>
          </cell>
          <cell r="E115">
            <v>300000</v>
          </cell>
          <cell r="F115">
            <v>25000</v>
          </cell>
          <cell r="G115">
            <v>25000</v>
          </cell>
          <cell r="H115">
            <v>25000</v>
          </cell>
          <cell r="I115">
            <v>25000</v>
          </cell>
          <cell r="J115">
            <v>25000</v>
          </cell>
          <cell r="K115">
            <v>25000</v>
          </cell>
          <cell r="L115">
            <v>25000</v>
          </cell>
          <cell r="M115">
            <v>25000</v>
          </cell>
          <cell r="N115">
            <v>25000</v>
          </cell>
          <cell r="O115">
            <v>25000</v>
          </cell>
          <cell r="P115">
            <v>25000</v>
          </cell>
          <cell r="Q115">
            <v>25000</v>
          </cell>
        </row>
        <row r="116">
          <cell r="B116" t="str">
            <v>30205062702</v>
          </cell>
          <cell r="C116" t="str">
            <v>30205</v>
          </cell>
          <cell r="D116">
            <v>2702</v>
          </cell>
          <cell r="E116">
            <v>9500</v>
          </cell>
          <cell r="F116">
            <v>792</v>
          </cell>
          <cell r="G116">
            <v>792</v>
          </cell>
          <cell r="H116">
            <v>792</v>
          </cell>
          <cell r="I116">
            <v>792</v>
          </cell>
          <cell r="J116">
            <v>792</v>
          </cell>
          <cell r="K116">
            <v>792</v>
          </cell>
          <cell r="L116">
            <v>792</v>
          </cell>
          <cell r="M116">
            <v>792</v>
          </cell>
          <cell r="N116">
            <v>792</v>
          </cell>
          <cell r="O116">
            <v>792</v>
          </cell>
          <cell r="P116">
            <v>792</v>
          </cell>
          <cell r="Q116">
            <v>788</v>
          </cell>
        </row>
        <row r="117">
          <cell r="B117" t="str">
            <v>30205062705</v>
          </cell>
          <cell r="C117" t="str">
            <v>30205</v>
          </cell>
          <cell r="D117">
            <v>2705</v>
          </cell>
          <cell r="E117">
            <v>60000</v>
          </cell>
          <cell r="F117">
            <v>5000</v>
          </cell>
          <cell r="G117">
            <v>5000</v>
          </cell>
          <cell r="H117">
            <v>5000</v>
          </cell>
          <cell r="I117">
            <v>5000</v>
          </cell>
          <cell r="J117">
            <v>5000</v>
          </cell>
          <cell r="K117">
            <v>5000</v>
          </cell>
          <cell r="L117">
            <v>5000</v>
          </cell>
          <cell r="M117">
            <v>5000</v>
          </cell>
          <cell r="N117">
            <v>5000</v>
          </cell>
          <cell r="O117">
            <v>5000</v>
          </cell>
          <cell r="P117">
            <v>5000</v>
          </cell>
          <cell r="Q117">
            <v>5000</v>
          </cell>
        </row>
        <row r="118">
          <cell r="B118" t="str">
            <v>30205062708</v>
          </cell>
          <cell r="C118" t="str">
            <v>30205</v>
          </cell>
          <cell r="D118">
            <v>2708</v>
          </cell>
          <cell r="E118">
            <v>1370434</v>
          </cell>
          <cell r="F118">
            <v>114202</v>
          </cell>
          <cell r="G118">
            <v>114202</v>
          </cell>
          <cell r="H118">
            <v>114202</v>
          </cell>
          <cell r="I118">
            <v>114202</v>
          </cell>
          <cell r="J118">
            <v>114202</v>
          </cell>
          <cell r="K118">
            <v>114202</v>
          </cell>
          <cell r="L118">
            <v>114202</v>
          </cell>
          <cell r="M118">
            <v>114202</v>
          </cell>
          <cell r="N118">
            <v>114202</v>
          </cell>
          <cell r="O118">
            <v>114202</v>
          </cell>
          <cell r="P118">
            <v>114202</v>
          </cell>
          <cell r="Q118">
            <v>114212</v>
          </cell>
        </row>
        <row r="119">
          <cell r="B119" t="str">
            <v>30205062800</v>
          </cell>
          <cell r="C119" t="str">
            <v>30205</v>
          </cell>
          <cell r="D119">
            <v>2800</v>
          </cell>
          <cell r="E119">
            <v>667700</v>
          </cell>
          <cell r="F119">
            <v>55642</v>
          </cell>
          <cell r="G119">
            <v>55642</v>
          </cell>
          <cell r="H119">
            <v>55642</v>
          </cell>
          <cell r="I119">
            <v>55642</v>
          </cell>
          <cell r="J119">
            <v>55642</v>
          </cell>
          <cell r="K119">
            <v>55642</v>
          </cell>
          <cell r="L119">
            <v>55642</v>
          </cell>
          <cell r="M119">
            <v>55642</v>
          </cell>
          <cell r="N119">
            <v>55642</v>
          </cell>
          <cell r="O119">
            <v>55642</v>
          </cell>
          <cell r="P119">
            <v>55642</v>
          </cell>
          <cell r="Q119">
            <v>55638</v>
          </cell>
        </row>
        <row r="120">
          <cell r="B120" t="str">
            <v>30205062900</v>
          </cell>
          <cell r="C120" t="str">
            <v>30205</v>
          </cell>
          <cell r="D120">
            <v>2900</v>
          </cell>
          <cell r="E120">
            <v>600000</v>
          </cell>
          <cell r="F120">
            <v>50000</v>
          </cell>
          <cell r="G120">
            <v>50000</v>
          </cell>
          <cell r="H120">
            <v>50000</v>
          </cell>
          <cell r="I120">
            <v>50000</v>
          </cell>
          <cell r="J120">
            <v>50000</v>
          </cell>
          <cell r="K120">
            <v>50000</v>
          </cell>
          <cell r="L120">
            <v>50000</v>
          </cell>
          <cell r="M120">
            <v>50000</v>
          </cell>
          <cell r="N120">
            <v>50000</v>
          </cell>
          <cell r="O120">
            <v>50000</v>
          </cell>
          <cell r="P120">
            <v>50000</v>
          </cell>
          <cell r="Q120">
            <v>50000</v>
          </cell>
        </row>
        <row r="121">
          <cell r="B121" t="str">
            <v>30205062907</v>
          </cell>
          <cell r="C121" t="str">
            <v>30205</v>
          </cell>
          <cell r="D121">
            <v>2907</v>
          </cell>
          <cell r="E121">
            <v>300000</v>
          </cell>
          <cell r="F121">
            <v>25000</v>
          </cell>
          <cell r="G121">
            <v>25000</v>
          </cell>
          <cell r="H121">
            <v>25000</v>
          </cell>
          <cell r="I121">
            <v>25000</v>
          </cell>
          <cell r="J121">
            <v>25000</v>
          </cell>
          <cell r="K121">
            <v>25000</v>
          </cell>
          <cell r="L121">
            <v>25000</v>
          </cell>
          <cell r="M121">
            <v>25000</v>
          </cell>
          <cell r="N121">
            <v>25000</v>
          </cell>
          <cell r="O121">
            <v>25000</v>
          </cell>
          <cell r="P121">
            <v>25000</v>
          </cell>
          <cell r="Q121">
            <v>25000</v>
          </cell>
        </row>
        <row r="122">
          <cell r="B122" t="str">
            <v>30205062908</v>
          </cell>
          <cell r="C122" t="str">
            <v>30205</v>
          </cell>
          <cell r="D122">
            <v>2908</v>
          </cell>
          <cell r="E122">
            <v>120000</v>
          </cell>
          <cell r="F122">
            <v>10000</v>
          </cell>
          <cell r="G122">
            <v>10000</v>
          </cell>
          <cell r="H122">
            <v>10000</v>
          </cell>
          <cell r="I122">
            <v>10000</v>
          </cell>
          <cell r="J122">
            <v>10000</v>
          </cell>
          <cell r="K122">
            <v>10000</v>
          </cell>
          <cell r="L122">
            <v>10000</v>
          </cell>
          <cell r="M122">
            <v>10000</v>
          </cell>
          <cell r="N122">
            <v>10000</v>
          </cell>
          <cell r="O122">
            <v>10000</v>
          </cell>
          <cell r="P122">
            <v>10000</v>
          </cell>
          <cell r="Q122">
            <v>10000</v>
          </cell>
        </row>
        <row r="123">
          <cell r="B123" t="str">
            <v>30205063101</v>
          </cell>
          <cell r="C123" t="str">
            <v>30205</v>
          </cell>
          <cell r="D123">
            <v>3101</v>
          </cell>
          <cell r="E123">
            <v>69600</v>
          </cell>
          <cell r="F123">
            <v>5800</v>
          </cell>
          <cell r="G123">
            <v>5800</v>
          </cell>
          <cell r="H123">
            <v>5800</v>
          </cell>
          <cell r="I123">
            <v>5800</v>
          </cell>
          <cell r="J123">
            <v>5800</v>
          </cell>
          <cell r="K123">
            <v>5800</v>
          </cell>
          <cell r="L123">
            <v>5800</v>
          </cell>
          <cell r="M123">
            <v>5800</v>
          </cell>
          <cell r="N123">
            <v>5800</v>
          </cell>
          <cell r="O123">
            <v>5800</v>
          </cell>
          <cell r="P123">
            <v>5800</v>
          </cell>
          <cell r="Q123">
            <v>5800</v>
          </cell>
        </row>
        <row r="124">
          <cell r="B124" t="str">
            <v>30205063103</v>
          </cell>
          <cell r="C124" t="str">
            <v>30205</v>
          </cell>
          <cell r="D124">
            <v>3103</v>
          </cell>
          <cell r="E124">
            <v>60000</v>
          </cell>
          <cell r="F124">
            <v>5000</v>
          </cell>
          <cell r="G124">
            <v>5000</v>
          </cell>
          <cell r="H124">
            <v>5000</v>
          </cell>
          <cell r="I124">
            <v>5000</v>
          </cell>
          <cell r="J124">
            <v>5000</v>
          </cell>
          <cell r="K124">
            <v>5000</v>
          </cell>
          <cell r="L124">
            <v>5000</v>
          </cell>
          <cell r="M124">
            <v>5000</v>
          </cell>
          <cell r="N124">
            <v>5000</v>
          </cell>
          <cell r="O124">
            <v>5000</v>
          </cell>
          <cell r="P124">
            <v>5000</v>
          </cell>
          <cell r="Q124">
            <v>5000</v>
          </cell>
        </row>
        <row r="125">
          <cell r="B125" t="str">
            <v>30205063302</v>
          </cell>
          <cell r="C125" t="str">
            <v>30205</v>
          </cell>
          <cell r="D125">
            <v>3302</v>
          </cell>
          <cell r="E125">
            <v>300000</v>
          </cell>
          <cell r="F125">
            <v>25000</v>
          </cell>
          <cell r="G125">
            <v>25000</v>
          </cell>
          <cell r="H125">
            <v>25000</v>
          </cell>
          <cell r="I125">
            <v>25000</v>
          </cell>
          <cell r="J125">
            <v>25000</v>
          </cell>
          <cell r="K125">
            <v>25000</v>
          </cell>
          <cell r="L125">
            <v>25000</v>
          </cell>
          <cell r="M125">
            <v>25000</v>
          </cell>
          <cell r="N125">
            <v>25000</v>
          </cell>
          <cell r="O125">
            <v>25000</v>
          </cell>
          <cell r="P125">
            <v>25000</v>
          </cell>
          <cell r="Q125">
            <v>25000</v>
          </cell>
        </row>
        <row r="126">
          <cell r="B126" t="str">
            <v>30205063303</v>
          </cell>
          <cell r="C126" t="str">
            <v>30205</v>
          </cell>
          <cell r="D126">
            <v>3303</v>
          </cell>
          <cell r="E126">
            <v>58900</v>
          </cell>
          <cell r="F126">
            <v>4908</v>
          </cell>
          <cell r="G126">
            <v>4908</v>
          </cell>
          <cell r="H126">
            <v>4908</v>
          </cell>
          <cell r="I126">
            <v>4908</v>
          </cell>
          <cell r="J126">
            <v>4908</v>
          </cell>
          <cell r="K126">
            <v>4908</v>
          </cell>
          <cell r="L126">
            <v>4908</v>
          </cell>
          <cell r="M126">
            <v>4908</v>
          </cell>
          <cell r="N126">
            <v>4908</v>
          </cell>
          <cell r="O126">
            <v>4908</v>
          </cell>
          <cell r="P126">
            <v>4908</v>
          </cell>
          <cell r="Q126">
            <v>4912</v>
          </cell>
        </row>
        <row r="127">
          <cell r="B127" t="str">
            <v>30205063401</v>
          </cell>
          <cell r="C127" t="str">
            <v>30205</v>
          </cell>
          <cell r="D127">
            <v>3401</v>
          </cell>
          <cell r="E127">
            <v>200000</v>
          </cell>
          <cell r="F127">
            <v>16667</v>
          </cell>
          <cell r="G127">
            <v>16667</v>
          </cell>
          <cell r="H127">
            <v>16667</v>
          </cell>
          <cell r="I127">
            <v>16667</v>
          </cell>
          <cell r="J127">
            <v>16667</v>
          </cell>
          <cell r="K127">
            <v>16667</v>
          </cell>
          <cell r="L127">
            <v>16667</v>
          </cell>
          <cell r="M127">
            <v>16667</v>
          </cell>
          <cell r="N127">
            <v>16667</v>
          </cell>
          <cell r="O127">
            <v>16667</v>
          </cell>
          <cell r="P127">
            <v>16667</v>
          </cell>
          <cell r="Q127">
            <v>16663</v>
          </cell>
        </row>
        <row r="128">
          <cell r="B128" t="str">
            <v>30205063404</v>
          </cell>
          <cell r="C128" t="str">
            <v>30205</v>
          </cell>
          <cell r="D128">
            <v>3404</v>
          </cell>
          <cell r="E128">
            <v>60000</v>
          </cell>
          <cell r="F128">
            <v>5000</v>
          </cell>
          <cell r="G128">
            <v>5000</v>
          </cell>
          <cell r="H128">
            <v>5000</v>
          </cell>
          <cell r="I128">
            <v>5000</v>
          </cell>
          <cell r="J128">
            <v>5000</v>
          </cell>
          <cell r="K128">
            <v>5000</v>
          </cell>
          <cell r="L128">
            <v>5000</v>
          </cell>
          <cell r="M128">
            <v>5000</v>
          </cell>
          <cell r="N128">
            <v>5000</v>
          </cell>
          <cell r="O128">
            <v>5000</v>
          </cell>
          <cell r="P128">
            <v>5000</v>
          </cell>
          <cell r="Q128">
            <v>5000</v>
          </cell>
        </row>
        <row r="129">
          <cell r="B129" t="str">
            <v>30205063406</v>
          </cell>
          <cell r="C129" t="str">
            <v>30205</v>
          </cell>
          <cell r="D129">
            <v>3406</v>
          </cell>
          <cell r="E129">
            <v>1855800</v>
          </cell>
          <cell r="F129">
            <v>154650</v>
          </cell>
          <cell r="G129">
            <v>154650</v>
          </cell>
          <cell r="H129">
            <v>154650</v>
          </cell>
          <cell r="I129">
            <v>154650</v>
          </cell>
          <cell r="J129">
            <v>154650</v>
          </cell>
          <cell r="K129">
            <v>154650</v>
          </cell>
          <cell r="L129">
            <v>154650</v>
          </cell>
          <cell r="M129">
            <v>154650</v>
          </cell>
          <cell r="N129">
            <v>154650</v>
          </cell>
          <cell r="O129">
            <v>154650</v>
          </cell>
          <cell r="P129">
            <v>154650</v>
          </cell>
          <cell r="Q129">
            <v>154650</v>
          </cell>
        </row>
        <row r="130">
          <cell r="B130" t="str">
            <v>30207042103</v>
          </cell>
          <cell r="C130" t="str">
            <v>30207</v>
          </cell>
          <cell r="D130">
            <v>2103</v>
          </cell>
          <cell r="E130">
            <v>2000</v>
          </cell>
          <cell r="F130">
            <v>166</v>
          </cell>
          <cell r="G130">
            <v>166</v>
          </cell>
          <cell r="H130">
            <v>166</v>
          </cell>
          <cell r="I130">
            <v>166</v>
          </cell>
          <cell r="J130">
            <v>166</v>
          </cell>
          <cell r="K130">
            <v>166</v>
          </cell>
          <cell r="L130">
            <v>166</v>
          </cell>
          <cell r="M130">
            <v>166</v>
          </cell>
          <cell r="N130">
            <v>166</v>
          </cell>
          <cell r="O130">
            <v>166</v>
          </cell>
          <cell r="P130">
            <v>166</v>
          </cell>
          <cell r="Q130">
            <v>174</v>
          </cell>
        </row>
        <row r="131">
          <cell r="B131" t="str">
            <v>30207042202</v>
          </cell>
          <cell r="C131" t="str">
            <v>30207</v>
          </cell>
          <cell r="D131">
            <v>2202</v>
          </cell>
          <cell r="E131">
            <v>31200</v>
          </cell>
          <cell r="F131">
            <v>2600</v>
          </cell>
          <cell r="G131">
            <v>2600</v>
          </cell>
          <cell r="H131">
            <v>2600</v>
          </cell>
          <cell r="I131">
            <v>2600</v>
          </cell>
          <cell r="J131">
            <v>2600</v>
          </cell>
          <cell r="K131">
            <v>2600</v>
          </cell>
          <cell r="L131">
            <v>2600</v>
          </cell>
          <cell r="M131">
            <v>2600</v>
          </cell>
          <cell r="N131">
            <v>2600</v>
          </cell>
          <cell r="O131">
            <v>2600</v>
          </cell>
          <cell r="P131">
            <v>2600</v>
          </cell>
          <cell r="Q131">
            <v>2600</v>
          </cell>
        </row>
        <row r="132">
          <cell r="B132" t="str">
            <v>30207042207</v>
          </cell>
          <cell r="C132" t="str">
            <v>30207</v>
          </cell>
          <cell r="D132">
            <v>2207</v>
          </cell>
          <cell r="E132">
            <v>20000</v>
          </cell>
          <cell r="F132">
            <v>1666</v>
          </cell>
          <cell r="G132">
            <v>1666</v>
          </cell>
          <cell r="H132">
            <v>1666</v>
          </cell>
          <cell r="I132">
            <v>1666</v>
          </cell>
          <cell r="J132">
            <v>1666</v>
          </cell>
          <cell r="K132">
            <v>1666</v>
          </cell>
          <cell r="L132">
            <v>1666</v>
          </cell>
          <cell r="M132">
            <v>1666</v>
          </cell>
          <cell r="N132">
            <v>1666</v>
          </cell>
          <cell r="O132">
            <v>1666</v>
          </cell>
          <cell r="P132">
            <v>1666</v>
          </cell>
          <cell r="Q132">
            <v>1674</v>
          </cell>
        </row>
        <row r="133">
          <cell r="B133" t="str">
            <v>30207042208</v>
          </cell>
          <cell r="C133" t="str">
            <v>30207</v>
          </cell>
          <cell r="D133">
            <v>2208</v>
          </cell>
          <cell r="E133">
            <v>12000</v>
          </cell>
          <cell r="F133">
            <v>1000</v>
          </cell>
          <cell r="G133">
            <v>1000</v>
          </cell>
          <cell r="H133">
            <v>1000</v>
          </cell>
          <cell r="I133">
            <v>1000</v>
          </cell>
          <cell r="J133">
            <v>1000</v>
          </cell>
          <cell r="K133">
            <v>1000</v>
          </cell>
          <cell r="L133">
            <v>1000</v>
          </cell>
          <cell r="M133">
            <v>1000</v>
          </cell>
          <cell r="N133">
            <v>1000</v>
          </cell>
          <cell r="O133">
            <v>1000</v>
          </cell>
          <cell r="P133">
            <v>1000</v>
          </cell>
          <cell r="Q133">
            <v>1000</v>
          </cell>
        </row>
        <row r="134">
          <cell r="B134" t="str">
            <v>30207042306</v>
          </cell>
          <cell r="C134" t="str">
            <v>30207</v>
          </cell>
          <cell r="D134">
            <v>2306</v>
          </cell>
          <cell r="E134">
            <v>22000</v>
          </cell>
          <cell r="F134">
            <v>1833</v>
          </cell>
          <cell r="G134">
            <v>1833</v>
          </cell>
          <cell r="H134">
            <v>1833</v>
          </cell>
          <cell r="I134">
            <v>1833</v>
          </cell>
          <cell r="J134">
            <v>1833</v>
          </cell>
          <cell r="K134">
            <v>1833</v>
          </cell>
          <cell r="L134">
            <v>1833</v>
          </cell>
          <cell r="M134">
            <v>1833</v>
          </cell>
          <cell r="N134">
            <v>1833</v>
          </cell>
          <cell r="O134">
            <v>1833</v>
          </cell>
          <cell r="P134">
            <v>1833</v>
          </cell>
          <cell r="Q134">
            <v>1837</v>
          </cell>
        </row>
        <row r="135">
          <cell r="B135" t="str">
            <v>30207042701</v>
          </cell>
          <cell r="C135" t="str">
            <v>30207</v>
          </cell>
          <cell r="D135">
            <v>2701</v>
          </cell>
          <cell r="E135">
            <v>24000</v>
          </cell>
          <cell r="F135">
            <v>2000</v>
          </cell>
          <cell r="G135">
            <v>2000</v>
          </cell>
          <cell r="H135">
            <v>2000</v>
          </cell>
          <cell r="I135">
            <v>2000</v>
          </cell>
          <cell r="J135">
            <v>2000</v>
          </cell>
          <cell r="K135">
            <v>2000</v>
          </cell>
          <cell r="L135">
            <v>2000</v>
          </cell>
          <cell r="M135">
            <v>2000</v>
          </cell>
          <cell r="N135">
            <v>2000</v>
          </cell>
          <cell r="O135">
            <v>2000</v>
          </cell>
          <cell r="P135">
            <v>2000</v>
          </cell>
          <cell r="Q135">
            <v>2000</v>
          </cell>
        </row>
        <row r="136">
          <cell r="B136" t="str">
            <v>30207042702</v>
          </cell>
          <cell r="C136" t="str">
            <v>30207</v>
          </cell>
          <cell r="D136">
            <v>2702</v>
          </cell>
          <cell r="E136">
            <v>12000</v>
          </cell>
          <cell r="F136">
            <v>1000</v>
          </cell>
          <cell r="G136">
            <v>1000</v>
          </cell>
          <cell r="H136">
            <v>1000</v>
          </cell>
          <cell r="I136">
            <v>1000</v>
          </cell>
          <cell r="J136">
            <v>1000</v>
          </cell>
          <cell r="K136">
            <v>1000</v>
          </cell>
          <cell r="L136">
            <v>1000</v>
          </cell>
          <cell r="M136">
            <v>1000</v>
          </cell>
          <cell r="N136">
            <v>1000</v>
          </cell>
          <cell r="O136">
            <v>1000</v>
          </cell>
          <cell r="P136">
            <v>1000</v>
          </cell>
          <cell r="Q136">
            <v>1000</v>
          </cell>
        </row>
        <row r="137">
          <cell r="B137" t="str">
            <v>30207042705</v>
          </cell>
          <cell r="C137" t="str">
            <v>30207</v>
          </cell>
          <cell r="D137">
            <v>2705</v>
          </cell>
          <cell r="E137">
            <v>12000</v>
          </cell>
          <cell r="F137">
            <v>1000</v>
          </cell>
          <cell r="G137">
            <v>1000</v>
          </cell>
          <cell r="H137">
            <v>1000</v>
          </cell>
          <cell r="I137">
            <v>1000</v>
          </cell>
          <cell r="J137">
            <v>1000</v>
          </cell>
          <cell r="K137">
            <v>1000</v>
          </cell>
          <cell r="L137">
            <v>1000</v>
          </cell>
          <cell r="M137">
            <v>1000</v>
          </cell>
          <cell r="N137">
            <v>1000</v>
          </cell>
          <cell r="O137">
            <v>1000</v>
          </cell>
          <cell r="P137">
            <v>1000</v>
          </cell>
          <cell r="Q137">
            <v>1000</v>
          </cell>
        </row>
        <row r="138">
          <cell r="B138" t="str">
            <v>30207042800</v>
          </cell>
          <cell r="C138" t="str">
            <v>30207</v>
          </cell>
          <cell r="D138">
            <v>2800</v>
          </cell>
          <cell r="E138">
            <v>24000</v>
          </cell>
          <cell r="F138">
            <v>2000</v>
          </cell>
          <cell r="G138">
            <v>2000</v>
          </cell>
          <cell r="H138">
            <v>2000</v>
          </cell>
          <cell r="I138">
            <v>2000</v>
          </cell>
          <cell r="J138">
            <v>2000</v>
          </cell>
          <cell r="K138">
            <v>2000</v>
          </cell>
          <cell r="L138">
            <v>2000</v>
          </cell>
          <cell r="M138">
            <v>2000</v>
          </cell>
          <cell r="N138">
            <v>2000</v>
          </cell>
          <cell r="O138">
            <v>2000</v>
          </cell>
          <cell r="P138">
            <v>2000</v>
          </cell>
          <cell r="Q138">
            <v>2000</v>
          </cell>
        </row>
        <row r="139">
          <cell r="B139" t="str">
            <v>30207042900</v>
          </cell>
          <cell r="C139" t="str">
            <v>30207</v>
          </cell>
          <cell r="D139">
            <v>2900</v>
          </cell>
          <cell r="E139">
            <v>34000</v>
          </cell>
          <cell r="F139">
            <v>2833</v>
          </cell>
          <cell r="G139">
            <v>2833</v>
          </cell>
          <cell r="H139">
            <v>2833</v>
          </cell>
          <cell r="I139">
            <v>2833</v>
          </cell>
          <cell r="J139">
            <v>2833</v>
          </cell>
          <cell r="K139">
            <v>2833</v>
          </cell>
          <cell r="L139">
            <v>2833</v>
          </cell>
          <cell r="M139">
            <v>2833</v>
          </cell>
          <cell r="N139">
            <v>2833</v>
          </cell>
          <cell r="O139">
            <v>2833</v>
          </cell>
          <cell r="P139">
            <v>2833</v>
          </cell>
          <cell r="Q139">
            <v>2837</v>
          </cell>
        </row>
        <row r="140">
          <cell r="B140" t="str">
            <v>30207042907</v>
          </cell>
          <cell r="C140" t="str">
            <v>30207</v>
          </cell>
          <cell r="D140">
            <v>2907</v>
          </cell>
          <cell r="E140">
            <v>41000</v>
          </cell>
          <cell r="F140">
            <v>3416</v>
          </cell>
          <cell r="G140">
            <v>3416</v>
          </cell>
          <cell r="H140">
            <v>3416</v>
          </cell>
          <cell r="I140">
            <v>3416</v>
          </cell>
          <cell r="J140">
            <v>3416</v>
          </cell>
          <cell r="K140">
            <v>3416</v>
          </cell>
          <cell r="L140">
            <v>3416</v>
          </cell>
          <cell r="M140">
            <v>3416</v>
          </cell>
          <cell r="N140">
            <v>3416</v>
          </cell>
          <cell r="O140">
            <v>3416</v>
          </cell>
          <cell r="P140">
            <v>3416</v>
          </cell>
          <cell r="Q140">
            <v>3424</v>
          </cell>
        </row>
        <row r="141">
          <cell r="B141" t="str">
            <v>30207043101</v>
          </cell>
          <cell r="C141" t="str">
            <v>30207</v>
          </cell>
          <cell r="D141">
            <v>3101</v>
          </cell>
          <cell r="E141">
            <v>12000</v>
          </cell>
          <cell r="F141">
            <v>1000</v>
          </cell>
          <cell r="G141">
            <v>1000</v>
          </cell>
          <cell r="H141">
            <v>1000</v>
          </cell>
          <cell r="I141">
            <v>1000</v>
          </cell>
          <cell r="J141">
            <v>1000</v>
          </cell>
          <cell r="K141">
            <v>1000</v>
          </cell>
          <cell r="L141">
            <v>1000</v>
          </cell>
          <cell r="M141">
            <v>1000</v>
          </cell>
          <cell r="N141">
            <v>1000</v>
          </cell>
          <cell r="O141">
            <v>1000</v>
          </cell>
          <cell r="P141">
            <v>1000</v>
          </cell>
          <cell r="Q141">
            <v>1000</v>
          </cell>
        </row>
        <row r="142">
          <cell r="B142" t="str">
            <v>30207043103</v>
          </cell>
          <cell r="C142" t="str">
            <v>30207</v>
          </cell>
          <cell r="D142">
            <v>3103</v>
          </cell>
          <cell r="E142">
            <v>6093</v>
          </cell>
          <cell r="F142">
            <v>507</v>
          </cell>
          <cell r="G142">
            <v>507</v>
          </cell>
          <cell r="H142">
            <v>507</v>
          </cell>
          <cell r="I142">
            <v>507</v>
          </cell>
          <cell r="J142">
            <v>507</v>
          </cell>
          <cell r="K142">
            <v>507</v>
          </cell>
          <cell r="L142">
            <v>507</v>
          </cell>
          <cell r="M142">
            <v>507</v>
          </cell>
          <cell r="N142">
            <v>507</v>
          </cell>
          <cell r="O142">
            <v>507</v>
          </cell>
          <cell r="P142">
            <v>507</v>
          </cell>
          <cell r="Q142">
            <v>516</v>
          </cell>
        </row>
        <row r="143">
          <cell r="B143" t="str">
            <v>30207043302</v>
          </cell>
          <cell r="C143" t="str">
            <v>30207</v>
          </cell>
          <cell r="D143">
            <v>3302</v>
          </cell>
          <cell r="E143">
            <v>110000</v>
          </cell>
          <cell r="F143">
            <v>9166</v>
          </cell>
          <cell r="G143">
            <v>9166</v>
          </cell>
          <cell r="H143">
            <v>9166</v>
          </cell>
          <cell r="I143">
            <v>9166</v>
          </cell>
          <cell r="J143">
            <v>9166</v>
          </cell>
          <cell r="K143">
            <v>9166</v>
          </cell>
          <cell r="L143">
            <v>9166</v>
          </cell>
          <cell r="M143">
            <v>9166</v>
          </cell>
          <cell r="N143">
            <v>9166</v>
          </cell>
          <cell r="O143">
            <v>9166</v>
          </cell>
          <cell r="P143">
            <v>9166</v>
          </cell>
          <cell r="Q143">
            <v>9174</v>
          </cell>
        </row>
        <row r="144">
          <cell r="B144" t="str">
            <v>30207043303</v>
          </cell>
          <cell r="C144" t="str">
            <v>30207</v>
          </cell>
          <cell r="D144">
            <v>3303</v>
          </cell>
          <cell r="E144">
            <v>3000</v>
          </cell>
          <cell r="F144">
            <v>250</v>
          </cell>
          <cell r="G144">
            <v>250</v>
          </cell>
          <cell r="H144">
            <v>250</v>
          </cell>
          <cell r="I144">
            <v>250</v>
          </cell>
          <cell r="J144">
            <v>250</v>
          </cell>
          <cell r="K144">
            <v>250</v>
          </cell>
          <cell r="L144">
            <v>250</v>
          </cell>
          <cell r="M144">
            <v>250</v>
          </cell>
          <cell r="N144">
            <v>250</v>
          </cell>
          <cell r="O144">
            <v>250</v>
          </cell>
          <cell r="P144">
            <v>250</v>
          </cell>
          <cell r="Q144">
            <v>250</v>
          </cell>
        </row>
        <row r="145">
          <cell r="B145" t="str">
            <v>30300041302</v>
          </cell>
          <cell r="C145" t="str">
            <v>30300</v>
          </cell>
          <cell r="D145">
            <v>1302</v>
          </cell>
          <cell r="E145">
            <v>427900</v>
          </cell>
          <cell r="F145">
            <v>35658</v>
          </cell>
          <cell r="G145">
            <v>35658</v>
          </cell>
          <cell r="H145">
            <v>35658</v>
          </cell>
          <cell r="I145">
            <v>35658</v>
          </cell>
          <cell r="J145">
            <v>35658</v>
          </cell>
          <cell r="K145">
            <v>35658</v>
          </cell>
          <cell r="L145">
            <v>35658</v>
          </cell>
          <cell r="M145">
            <v>35658</v>
          </cell>
          <cell r="N145">
            <v>35658</v>
          </cell>
          <cell r="O145">
            <v>35658</v>
          </cell>
          <cell r="P145">
            <v>35658</v>
          </cell>
          <cell r="Q145">
            <v>35662</v>
          </cell>
        </row>
        <row r="146">
          <cell r="B146" t="str">
            <v>30300042103</v>
          </cell>
          <cell r="C146" t="str">
            <v>30300</v>
          </cell>
          <cell r="D146">
            <v>2103</v>
          </cell>
          <cell r="E146">
            <v>143400</v>
          </cell>
          <cell r="F146">
            <v>11950</v>
          </cell>
          <cell r="G146">
            <v>11950</v>
          </cell>
          <cell r="H146">
            <v>11950</v>
          </cell>
          <cell r="I146">
            <v>11950</v>
          </cell>
          <cell r="J146">
            <v>11950</v>
          </cell>
          <cell r="K146">
            <v>11950</v>
          </cell>
          <cell r="L146">
            <v>11950</v>
          </cell>
          <cell r="M146">
            <v>11950</v>
          </cell>
          <cell r="N146">
            <v>11950</v>
          </cell>
          <cell r="O146">
            <v>11950</v>
          </cell>
          <cell r="P146">
            <v>11950</v>
          </cell>
          <cell r="Q146">
            <v>11950</v>
          </cell>
        </row>
        <row r="147">
          <cell r="B147" t="str">
            <v>30300042201</v>
          </cell>
          <cell r="C147" t="str">
            <v>30300</v>
          </cell>
          <cell r="D147">
            <v>2201</v>
          </cell>
          <cell r="E147">
            <v>36000</v>
          </cell>
          <cell r="F147">
            <v>3000</v>
          </cell>
          <cell r="G147">
            <v>3000</v>
          </cell>
          <cell r="H147">
            <v>3000</v>
          </cell>
          <cell r="I147">
            <v>3000</v>
          </cell>
          <cell r="J147">
            <v>3000</v>
          </cell>
          <cell r="K147">
            <v>3000</v>
          </cell>
          <cell r="L147">
            <v>3000</v>
          </cell>
          <cell r="M147">
            <v>3000</v>
          </cell>
          <cell r="N147">
            <v>3000</v>
          </cell>
          <cell r="O147">
            <v>3000</v>
          </cell>
          <cell r="P147">
            <v>3000</v>
          </cell>
          <cell r="Q147">
            <v>3000</v>
          </cell>
        </row>
        <row r="148">
          <cell r="B148" t="str">
            <v>30300042202</v>
          </cell>
          <cell r="C148" t="str">
            <v>30300</v>
          </cell>
          <cell r="D148">
            <v>2202</v>
          </cell>
          <cell r="E148">
            <v>197465</v>
          </cell>
          <cell r="F148">
            <v>16455</v>
          </cell>
          <cell r="G148">
            <v>16455</v>
          </cell>
          <cell r="H148">
            <v>16455</v>
          </cell>
          <cell r="I148">
            <v>16455</v>
          </cell>
          <cell r="J148">
            <v>16455</v>
          </cell>
          <cell r="K148">
            <v>16455</v>
          </cell>
          <cell r="L148">
            <v>16455</v>
          </cell>
          <cell r="M148">
            <v>16455</v>
          </cell>
          <cell r="N148">
            <v>16455</v>
          </cell>
          <cell r="O148">
            <v>16455</v>
          </cell>
          <cell r="P148">
            <v>16455</v>
          </cell>
          <cell r="Q148">
            <v>16460</v>
          </cell>
        </row>
        <row r="149">
          <cell r="B149" t="str">
            <v>30300042207</v>
          </cell>
          <cell r="C149" t="str">
            <v>30300</v>
          </cell>
          <cell r="D149">
            <v>2207</v>
          </cell>
          <cell r="E149">
            <v>200629</v>
          </cell>
          <cell r="F149">
            <v>16719</v>
          </cell>
          <cell r="G149">
            <v>16719</v>
          </cell>
          <cell r="H149">
            <v>16719</v>
          </cell>
          <cell r="I149">
            <v>16719</v>
          </cell>
          <cell r="J149">
            <v>16719</v>
          </cell>
          <cell r="K149">
            <v>16719</v>
          </cell>
          <cell r="L149">
            <v>16719</v>
          </cell>
          <cell r="M149">
            <v>16719</v>
          </cell>
          <cell r="N149">
            <v>16719</v>
          </cell>
          <cell r="O149">
            <v>16719</v>
          </cell>
          <cell r="P149">
            <v>16719</v>
          </cell>
          <cell r="Q149">
            <v>16720</v>
          </cell>
        </row>
        <row r="150">
          <cell r="B150" t="str">
            <v>30300042208</v>
          </cell>
          <cell r="C150" t="str">
            <v>30300</v>
          </cell>
          <cell r="D150">
            <v>2208</v>
          </cell>
          <cell r="E150">
            <v>9463</v>
          </cell>
          <cell r="F150">
            <v>789</v>
          </cell>
          <cell r="G150">
            <v>789</v>
          </cell>
          <cell r="H150">
            <v>789</v>
          </cell>
          <cell r="I150">
            <v>789</v>
          </cell>
          <cell r="J150">
            <v>789</v>
          </cell>
          <cell r="K150">
            <v>789</v>
          </cell>
          <cell r="L150">
            <v>789</v>
          </cell>
          <cell r="M150">
            <v>789</v>
          </cell>
          <cell r="N150">
            <v>789</v>
          </cell>
          <cell r="O150">
            <v>789</v>
          </cell>
          <cell r="P150">
            <v>789</v>
          </cell>
          <cell r="Q150">
            <v>784</v>
          </cell>
        </row>
        <row r="151">
          <cell r="B151" t="str">
            <v>30300042306</v>
          </cell>
          <cell r="C151" t="str">
            <v>30300</v>
          </cell>
          <cell r="D151">
            <v>2306</v>
          </cell>
          <cell r="E151">
            <v>1231906</v>
          </cell>
          <cell r="F151">
            <v>102659</v>
          </cell>
          <cell r="G151">
            <v>102659</v>
          </cell>
          <cell r="H151">
            <v>102659</v>
          </cell>
          <cell r="I151">
            <v>102659</v>
          </cell>
          <cell r="J151">
            <v>102659</v>
          </cell>
          <cell r="K151">
            <v>102659</v>
          </cell>
          <cell r="L151">
            <v>102659</v>
          </cell>
          <cell r="M151">
            <v>102659</v>
          </cell>
          <cell r="N151">
            <v>102659</v>
          </cell>
          <cell r="O151">
            <v>102659</v>
          </cell>
          <cell r="P151">
            <v>102659</v>
          </cell>
          <cell r="Q151">
            <v>102657</v>
          </cell>
        </row>
        <row r="152">
          <cell r="B152" t="str">
            <v>30300042701</v>
          </cell>
          <cell r="C152" t="str">
            <v>30300</v>
          </cell>
          <cell r="D152">
            <v>2701</v>
          </cell>
          <cell r="E152">
            <v>229700</v>
          </cell>
          <cell r="F152">
            <v>19142</v>
          </cell>
          <cell r="G152">
            <v>19142</v>
          </cell>
          <cell r="H152">
            <v>19142</v>
          </cell>
          <cell r="I152">
            <v>19142</v>
          </cell>
          <cell r="J152">
            <v>19142</v>
          </cell>
          <cell r="K152">
            <v>19142</v>
          </cell>
          <cell r="L152">
            <v>19142</v>
          </cell>
          <cell r="M152">
            <v>19142</v>
          </cell>
          <cell r="N152">
            <v>19142</v>
          </cell>
          <cell r="O152">
            <v>19142</v>
          </cell>
          <cell r="P152">
            <v>19142</v>
          </cell>
          <cell r="Q152">
            <v>19138</v>
          </cell>
        </row>
        <row r="153">
          <cell r="B153" t="str">
            <v>30300042702</v>
          </cell>
          <cell r="C153" t="str">
            <v>30300</v>
          </cell>
          <cell r="D153">
            <v>2702</v>
          </cell>
          <cell r="E153">
            <v>313100</v>
          </cell>
          <cell r="F153">
            <v>26092</v>
          </cell>
          <cell r="G153">
            <v>26092</v>
          </cell>
          <cell r="H153">
            <v>26092</v>
          </cell>
          <cell r="I153">
            <v>26092</v>
          </cell>
          <cell r="J153">
            <v>26092</v>
          </cell>
          <cell r="K153">
            <v>26092</v>
          </cell>
          <cell r="L153">
            <v>26092</v>
          </cell>
          <cell r="M153">
            <v>26092</v>
          </cell>
          <cell r="N153">
            <v>26092</v>
          </cell>
          <cell r="O153">
            <v>26092</v>
          </cell>
          <cell r="P153">
            <v>26092</v>
          </cell>
          <cell r="Q153">
            <v>26088</v>
          </cell>
        </row>
        <row r="154">
          <cell r="B154" t="str">
            <v>30300042800</v>
          </cell>
          <cell r="C154" t="str">
            <v>30300</v>
          </cell>
          <cell r="D154">
            <v>2800</v>
          </cell>
          <cell r="E154">
            <v>584000</v>
          </cell>
          <cell r="F154">
            <v>48666</v>
          </cell>
          <cell r="G154">
            <v>48666</v>
          </cell>
          <cell r="H154">
            <v>48666</v>
          </cell>
          <cell r="I154">
            <v>48666</v>
          </cell>
          <cell r="J154">
            <v>48666</v>
          </cell>
          <cell r="K154">
            <v>48666</v>
          </cell>
          <cell r="L154">
            <v>48666</v>
          </cell>
          <cell r="M154">
            <v>48666</v>
          </cell>
          <cell r="N154">
            <v>48666</v>
          </cell>
          <cell r="O154">
            <v>48666</v>
          </cell>
          <cell r="P154">
            <v>48666</v>
          </cell>
          <cell r="Q154">
            <v>48674</v>
          </cell>
        </row>
        <row r="155">
          <cell r="B155" t="str">
            <v>30300042900</v>
          </cell>
          <cell r="C155" t="str">
            <v>30300</v>
          </cell>
          <cell r="D155">
            <v>2900</v>
          </cell>
          <cell r="E155">
            <v>885700</v>
          </cell>
          <cell r="F155">
            <v>73808</v>
          </cell>
          <cell r="G155">
            <v>73808</v>
          </cell>
          <cell r="H155">
            <v>73808</v>
          </cell>
          <cell r="I155">
            <v>73808</v>
          </cell>
          <cell r="J155">
            <v>73808</v>
          </cell>
          <cell r="K155">
            <v>73808</v>
          </cell>
          <cell r="L155">
            <v>73808</v>
          </cell>
          <cell r="M155">
            <v>73808</v>
          </cell>
          <cell r="N155">
            <v>73808</v>
          </cell>
          <cell r="O155">
            <v>73808</v>
          </cell>
          <cell r="P155">
            <v>73808</v>
          </cell>
          <cell r="Q155">
            <v>73812</v>
          </cell>
        </row>
        <row r="156">
          <cell r="B156" t="str">
            <v>30300042907</v>
          </cell>
          <cell r="C156" t="str">
            <v>30300</v>
          </cell>
          <cell r="D156">
            <v>2907</v>
          </cell>
          <cell r="E156">
            <v>597800</v>
          </cell>
          <cell r="F156">
            <v>49817</v>
          </cell>
          <cell r="G156">
            <v>49817</v>
          </cell>
          <cell r="H156">
            <v>49817</v>
          </cell>
          <cell r="I156">
            <v>49817</v>
          </cell>
          <cell r="J156">
            <v>49817</v>
          </cell>
          <cell r="K156">
            <v>49817</v>
          </cell>
          <cell r="L156">
            <v>49817</v>
          </cell>
          <cell r="M156">
            <v>49817</v>
          </cell>
          <cell r="N156">
            <v>49817</v>
          </cell>
          <cell r="O156">
            <v>49817</v>
          </cell>
          <cell r="P156">
            <v>49817</v>
          </cell>
          <cell r="Q156">
            <v>49813</v>
          </cell>
        </row>
        <row r="157">
          <cell r="B157" t="str">
            <v>30300042908</v>
          </cell>
          <cell r="C157" t="str">
            <v>30300</v>
          </cell>
          <cell r="D157">
            <v>2908</v>
          </cell>
          <cell r="E157">
            <v>202900</v>
          </cell>
          <cell r="F157">
            <v>16908</v>
          </cell>
          <cell r="G157">
            <v>16908</v>
          </cell>
          <cell r="H157">
            <v>16908</v>
          </cell>
          <cell r="I157">
            <v>16908</v>
          </cell>
          <cell r="J157">
            <v>16908</v>
          </cell>
          <cell r="K157">
            <v>16908</v>
          </cell>
          <cell r="L157">
            <v>16908</v>
          </cell>
          <cell r="M157">
            <v>16908</v>
          </cell>
          <cell r="N157">
            <v>16908</v>
          </cell>
          <cell r="O157">
            <v>16908</v>
          </cell>
          <cell r="P157">
            <v>16908</v>
          </cell>
          <cell r="Q157">
            <v>16912</v>
          </cell>
        </row>
        <row r="158">
          <cell r="B158" t="str">
            <v>30300043101</v>
          </cell>
          <cell r="C158" t="str">
            <v>30300</v>
          </cell>
          <cell r="D158">
            <v>3101</v>
          </cell>
          <cell r="E158">
            <v>76300</v>
          </cell>
          <cell r="F158">
            <v>6358</v>
          </cell>
          <cell r="G158">
            <v>6358</v>
          </cell>
          <cell r="H158">
            <v>6358</v>
          </cell>
          <cell r="I158">
            <v>6358</v>
          </cell>
          <cell r="J158">
            <v>6358</v>
          </cell>
          <cell r="K158">
            <v>6358</v>
          </cell>
          <cell r="L158">
            <v>6358</v>
          </cell>
          <cell r="M158">
            <v>6358</v>
          </cell>
          <cell r="N158">
            <v>6358</v>
          </cell>
          <cell r="O158">
            <v>6358</v>
          </cell>
          <cell r="P158">
            <v>6358</v>
          </cell>
          <cell r="Q158">
            <v>6362</v>
          </cell>
        </row>
        <row r="159">
          <cell r="B159" t="str">
            <v>30300043103</v>
          </cell>
          <cell r="C159" t="str">
            <v>30300</v>
          </cell>
          <cell r="D159">
            <v>3103</v>
          </cell>
          <cell r="E159">
            <v>28200</v>
          </cell>
          <cell r="F159">
            <v>2350</v>
          </cell>
          <cell r="G159">
            <v>2350</v>
          </cell>
          <cell r="H159">
            <v>2350</v>
          </cell>
          <cell r="I159">
            <v>2350</v>
          </cell>
          <cell r="J159">
            <v>2350</v>
          </cell>
          <cell r="K159">
            <v>2350</v>
          </cell>
          <cell r="L159">
            <v>2350</v>
          </cell>
          <cell r="M159">
            <v>2350</v>
          </cell>
          <cell r="N159">
            <v>2350</v>
          </cell>
          <cell r="O159">
            <v>2350</v>
          </cell>
          <cell r="P159">
            <v>2350</v>
          </cell>
          <cell r="Q159">
            <v>2350</v>
          </cell>
        </row>
        <row r="160">
          <cell r="B160" t="str">
            <v>30300043302</v>
          </cell>
          <cell r="C160" t="str">
            <v>30300</v>
          </cell>
          <cell r="D160">
            <v>3302</v>
          </cell>
          <cell r="E160">
            <v>556700</v>
          </cell>
          <cell r="F160">
            <v>46392</v>
          </cell>
          <cell r="G160">
            <v>46392</v>
          </cell>
          <cell r="H160">
            <v>46392</v>
          </cell>
          <cell r="I160">
            <v>46392</v>
          </cell>
          <cell r="J160">
            <v>46392</v>
          </cell>
          <cell r="K160">
            <v>46392</v>
          </cell>
          <cell r="L160">
            <v>46392</v>
          </cell>
          <cell r="M160">
            <v>46392</v>
          </cell>
          <cell r="N160">
            <v>46392</v>
          </cell>
          <cell r="O160">
            <v>46392</v>
          </cell>
          <cell r="P160">
            <v>46392</v>
          </cell>
          <cell r="Q160">
            <v>46388</v>
          </cell>
        </row>
        <row r="161">
          <cell r="B161" t="str">
            <v>30300043303</v>
          </cell>
          <cell r="C161" t="str">
            <v>30300</v>
          </cell>
          <cell r="D161">
            <v>3303</v>
          </cell>
          <cell r="E161">
            <v>42300</v>
          </cell>
          <cell r="F161">
            <v>3525</v>
          </cell>
          <cell r="G161">
            <v>3525</v>
          </cell>
          <cell r="H161">
            <v>3525</v>
          </cell>
          <cell r="I161">
            <v>3525</v>
          </cell>
          <cell r="J161">
            <v>3525</v>
          </cell>
          <cell r="K161">
            <v>3525</v>
          </cell>
          <cell r="L161">
            <v>3525</v>
          </cell>
          <cell r="M161">
            <v>3525</v>
          </cell>
          <cell r="N161">
            <v>3525</v>
          </cell>
          <cell r="O161">
            <v>3525</v>
          </cell>
          <cell r="P161">
            <v>3525</v>
          </cell>
          <cell r="Q161">
            <v>3525</v>
          </cell>
        </row>
        <row r="162">
          <cell r="B162" t="str">
            <v>30300043404</v>
          </cell>
          <cell r="C162" t="str">
            <v>30300</v>
          </cell>
          <cell r="D162">
            <v>3404</v>
          </cell>
          <cell r="E162">
            <v>9100</v>
          </cell>
          <cell r="F162">
            <v>758</v>
          </cell>
          <cell r="G162">
            <v>758</v>
          </cell>
          <cell r="H162">
            <v>758</v>
          </cell>
          <cell r="I162">
            <v>758</v>
          </cell>
          <cell r="J162">
            <v>758</v>
          </cell>
          <cell r="K162">
            <v>758</v>
          </cell>
          <cell r="L162">
            <v>758</v>
          </cell>
          <cell r="M162">
            <v>758</v>
          </cell>
          <cell r="N162">
            <v>758</v>
          </cell>
          <cell r="O162">
            <v>758</v>
          </cell>
          <cell r="P162">
            <v>758</v>
          </cell>
          <cell r="Q162">
            <v>762</v>
          </cell>
        </row>
        <row r="163">
          <cell r="B163" t="str">
            <v>30301041302</v>
          </cell>
          <cell r="C163" t="str">
            <v>30301</v>
          </cell>
          <cell r="D163">
            <v>1302</v>
          </cell>
          <cell r="E163">
            <v>206000</v>
          </cell>
          <cell r="F163">
            <v>17167</v>
          </cell>
          <cell r="G163">
            <v>17167</v>
          </cell>
          <cell r="H163">
            <v>17167</v>
          </cell>
          <cell r="I163">
            <v>17167</v>
          </cell>
          <cell r="J163">
            <v>17167</v>
          </cell>
          <cell r="K163">
            <v>17167</v>
          </cell>
          <cell r="L163">
            <v>17167</v>
          </cell>
          <cell r="M163">
            <v>17167</v>
          </cell>
          <cell r="N163">
            <v>17167</v>
          </cell>
          <cell r="O163">
            <v>17167</v>
          </cell>
          <cell r="P163">
            <v>17167</v>
          </cell>
          <cell r="Q163">
            <v>17163</v>
          </cell>
        </row>
        <row r="164">
          <cell r="B164" t="str">
            <v>30301042103</v>
          </cell>
          <cell r="C164" t="str">
            <v>30301</v>
          </cell>
          <cell r="D164">
            <v>2103</v>
          </cell>
          <cell r="E164">
            <v>44200</v>
          </cell>
          <cell r="F164">
            <v>3683</v>
          </cell>
          <cell r="G164">
            <v>3683</v>
          </cell>
          <cell r="H164">
            <v>3683</v>
          </cell>
          <cell r="I164">
            <v>3683</v>
          </cell>
          <cell r="J164">
            <v>3683</v>
          </cell>
          <cell r="K164">
            <v>3683</v>
          </cell>
          <cell r="L164">
            <v>3683</v>
          </cell>
          <cell r="M164">
            <v>3683</v>
          </cell>
          <cell r="N164">
            <v>3683</v>
          </cell>
          <cell r="O164">
            <v>3683</v>
          </cell>
          <cell r="P164">
            <v>3683</v>
          </cell>
          <cell r="Q164">
            <v>3687</v>
          </cell>
        </row>
        <row r="165">
          <cell r="B165" t="str">
            <v>30301042202</v>
          </cell>
          <cell r="C165" t="str">
            <v>30301</v>
          </cell>
          <cell r="D165">
            <v>2202</v>
          </cell>
          <cell r="E165">
            <v>128874</v>
          </cell>
          <cell r="F165">
            <v>10739</v>
          </cell>
          <cell r="G165">
            <v>10739</v>
          </cell>
          <cell r="H165">
            <v>10739</v>
          </cell>
          <cell r="I165">
            <v>10739</v>
          </cell>
          <cell r="J165">
            <v>10739</v>
          </cell>
          <cell r="K165">
            <v>10739</v>
          </cell>
          <cell r="L165">
            <v>10739</v>
          </cell>
          <cell r="M165">
            <v>10739</v>
          </cell>
          <cell r="N165">
            <v>10739</v>
          </cell>
          <cell r="O165">
            <v>10739</v>
          </cell>
          <cell r="P165">
            <v>10739</v>
          </cell>
          <cell r="Q165">
            <v>10745</v>
          </cell>
        </row>
        <row r="166">
          <cell r="B166" t="str">
            <v>30301042207</v>
          </cell>
          <cell r="C166" t="str">
            <v>30301</v>
          </cell>
          <cell r="D166">
            <v>2207</v>
          </cell>
          <cell r="E166">
            <v>32556</v>
          </cell>
          <cell r="F166">
            <v>2713</v>
          </cell>
          <cell r="G166">
            <v>2713</v>
          </cell>
          <cell r="H166">
            <v>2713</v>
          </cell>
          <cell r="I166">
            <v>2713</v>
          </cell>
          <cell r="J166">
            <v>2713</v>
          </cell>
          <cell r="K166">
            <v>2713</v>
          </cell>
          <cell r="L166">
            <v>2713</v>
          </cell>
          <cell r="M166">
            <v>2713</v>
          </cell>
          <cell r="N166">
            <v>2713</v>
          </cell>
          <cell r="O166">
            <v>2713</v>
          </cell>
          <cell r="P166">
            <v>2713</v>
          </cell>
          <cell r="Q166">
            <v>2713</v>
          </cell>
        </row>
        <row r="167">
          <cell r="B167" t="str">
            <v>30301042208</v>
          </cell>
          <cell r="C167" t="str">
            <v>30301</v>
          </cell>
          <cell r="D167">
            <v>2208</v>
          </cell>
          <cell r="E167">
            <v>1847</v>
          </cell>
          <cell r="F167">
            <v>154</v>
          </cell>
          <cell r="G167">
            <v>154</v>
          </cell>
          <cell r="H167">
            <v>154</v>
          </cell>
          <cell r="I167">
            <v>154</v>
          </cell>
          <cell r="J167">
            <v>154</v>
          </cell>
          <cell r="K167">
            <v>154</v>
          </cell>
          <cell r="L167">
            <v>154</v>
          </cell>
          <cell r="M167">
            <v>154</v>
          </cell>
          <cell r="N167">
            <v>154</v>
          </cell>
          <cell r="O167">
            <v>154</v>
          </cell>
          <cell r="P167">
            <v>154</v>
          </cell>
          <cell r="Q167">
            <v>153</v>
          </cell>
        </row>
        <row r="168">
          <cell r="B168" t="str">
            <v>30301042306</v>
          </cell>
          <cell r="C168" t="str">
            <v>30301</v>
          </cell>
          <cell r="D168">
            <v>2306</v>
          </cell>
          <cell r="E168">
            <v>121840</v>
          </cell>
          <cell r="F168">
            <v>10153</v>
          </cell>
          <cell r="G168">
            <v>10153</v>
          </cell>
          <cell r="H168">
            <v>10153</v>
          </cell>
          <cell r="I168">
            <v>10153</v>
          </cell>
          <cell r="J168">
            <v>10153</v>
          </cell>
          <cell r="K168">
            <v>10153</v>
          </cell>
          <cell r="L168">
            <v>10153</v>
          </cell>
          <cell r="M168">
            <v>10153</v>
          </cell>
          <cell r="N168">
            <v>10153</v>
          </cell>
          <cell r="O168">
            <v>10153</v>
          </cell>
          <cell r="P168">
            <v>10153</v>
          </cell>
          <cell r="Q168">
            <v>10157</v>
          </cell>
        </row>
        <row r="169">
          <cell r="B169" t="str">
            <v>30301042701</v>
          </cell>
          <cell r="C169" t="str">
            <v>30301</v>
          </cell>
          <cell r="D169">
            <v>2701</v>
          </cell>
          <cell r="E169">
            <v>37400</v>
          </cell>
          <cell r="F169">
            <v>3117</v>
          </cell>
          <cell r="G169">
            <v>3117</v>
          </cell>
          <cell r="H169">
            <v>3117</v>
          </cell>
          <cell r="I169">
            <v>3117</v>
          </cell>
          <cell r="J169">
            <v>3117</v>
          </cell>
          <cell r="K169">
            <v>3117</v>
          </cell>
          <cell r="L169">
            <v>3117</v>
          </cell>
          <cell r="M169">
            <v>3117</v>
          </cell>
          <cell r="N169">
            <v>3117</v>
          </cell>
          <cell r="O169">
            <v>3117</v>
          </cell>
          <cell r="P169">
            <v>3117</v>
          </cell>
          <cell r="Q169">
            <v>3113</v>
          </cell>
        </row>
        <row r="170">
          <cell r="B170" t="str">
            <v>30301042702</v>
          </cell>
          <cell r="C170" t="str">
            <v>30301</v>
          </cell>
          <cell r="D170">
            <v>2702</v>
          </cell>
          <cell r="E170">
            <v>40700</v>
          </cell>
          <cell r="F170">
            <v>3391</v>
          </cell>
          <cell r="G170">
            <v>3391</v>
          </cell>
          <cell r="H170">
            <v>3391</v>
          </cell>
          <cell r="I170">
            <v>3391</v>
          </cell>
          <cell r="J170">
            <v>3391</v>
          </cell>
          <cell r="K170">
            <v>3391</v>
          </cell>
          <cell r="L170">
            <v>3391</v>
          </cell>
          <cell r="M170">
            <v>3391</v>
          </cell>
          <cell r="N170">
            <v>3391</v>
          </cell>
          <cell r="O170">
            <v>3391</v>
          </cell>
          <cell r="P170">
            <v>3391</v>
          </cell>
          <cell r="Q170">
            <v>3399</v>
          </cell>
        </row>
        <row r="171">
          <cell r="B171" t="str">
            <v>30301042705</v>
          </cell>
          <cell r="C171" t="str">
            <v>30301</v>
          </cell>
          <cell r="D171">
            <v>2705</v>
          </cell>
          <cell r="E171">
            <v>240000</v>
          </cell>
          <cell r="F171">
            <v>20000</v>
          </cell>
          <cell r="G171">
            <v>20000</v>
          </cell>
          <cell r="H171">
            <v>20000</v>
          </cell>
          <cell r="I171">
            <v>20000</v>
          </cell>
          <cell r="J171">
            <v>20000</v>
          </cell>
          <cell r="K171">
            <v>20000</v>
          </cell>
          <cell r="L171">
            <v>20000</v>
          </cell>
          <cell r="M171">
            <v>20000</v>
          </cell>
          <cell r="N171">
            <v>20000</v>
          </cell>
          <cell r="O171">
            <v>20000</v>
          </cell>
          <cell r="P171">
            <v>20000</v>
          </cell>
          <cell r="Q171">
            <v>20000</v>
          </cell>
        </row>
        <row r="172">
          <cell r="B172" t="str">
            <v>30301042800</v>
          </cell>
          <cell r="C172" t="str">
            <v>30301</v>
          </cell>
          <cell r="D172">
            <v>2800</v>
          </cell>
          <cell r="E172">
            <v>128800</v>
          </cell>
          <cell r="F172">
            <v>10733</v>
          </cell>
          <cell r="G172">
            <v>10733</v>
          </cell>
          <cell r="H172">
            <v>10733</v>
          </cell>
          <cell r="I172">
            <v>10733</v>
          </cell>
          <cell r="J172">
            <v>10733</v>
          </cell>
          <cell r="K172">
            <v>10733</v>
          </cell>
          <cell r="L172">
            <v>10733</v>
          </cell>
          <cell r="M172">
            <v>10733</v>
          </cell>
          <cell r="N172">
            <v>10733</v>
          </cell>
          <cell r="O172">
            <v>10733</v>
          </cell>
          <cell r="P172">
            <v>10733</v>
          </cell>
          <cell r="Q172">
            <v>10737</v>
          </cell>
        </row>
        <row r="173">
          <cell r="B173" t="str">
            <v>30301042900</v>
          </cell>
          <cell r="C173" t="str">
            <v>30301</v>
          </cell>
          <cell r="D173">
            <v>2900</v>
          </cell>
          <cell r="E173">
            <v>89900</v>
          </cell>
          <cell r="F173">
            <v>7492</v>
          </cell>
          <cell r="G173">
            <v>7492</v>
          </cell>
          <cell r="H173">
            <v>7492</v>
          </cell>
          <cell r="I173">
            <v>7492</v>
          </cell>
          <cell r="J173">
            <v>7492</v>
          </cell>
          <cell r="K173">
            <v>7492</v>
          </cell>
          <cell r="L173">
            <v>7492</v>
          </cell>
          <cell r="M173">
            <v>7492</v>
          </cell>
          <cell r="N173">
            <v>7492</v>
          </cell>
          <cell r="O173">
            <v>7492</v>
          </cell>
          <cell r="P173">
            <v>7492</v>
          </cell>
          <cell r="Q173">
            <v>7488</v>
          </cell>
        </row>
        <row r="174">
          <cell r="B174" t="str">
            <v>30301042907</v>
          </cell>
          <cell r="C174" t="str">
            <v>30301</v>
          </cell>
          <cell r="D174">
            <v>2907</v>
          </cell>
          <cell r="E174">
            <v>5600</v>
          </cell>
          <cell r="F174">
            <v>467</v>
          </cell>
          <cell r="G174">
            <v>467</v>
          </cell>
          <cell r="H174">
            <v>467</v>
          </cell>
          <cell r="I174">
            <v>467</v>
          </cell>
          <cell r="J174">
            <v>467</v>
          </cell>
          <cell r="K174">
            <v>467</v>
          </cell>
          <cell r="L174">
            <v>467</v>
          </cell>
          <cell r="M174">
            <v>467</v>
          </cell>
          <cell r="N174">
            <v>467</v>
          </cell>
          <cell r="O174">
            <v>467</v>
          </cell>
          <cell r="P174">
            <v>467</v>
          </cell>
          <cell r="Q174">
            <v>463</v>
          </cell>
        </row>
        <row r="175">
          <cell r="B175" t="str">
            <v>30301043101</v>
          </cell>
          <cell r="C175" t="str">
            <v>30301</v>
          </cell>
          <cell r="D175">
            <v>3101</v>
          </cell>
          <cell r="E175">
            <v>50000</v>
          </cell>
          <cell r="F175">
            <v>4166</v>
          </cell>
          <cell r="G175">
            <v>4166</v>
          </cell>
          <cell r="H175">
            <v>4166</v>
          </cell>
          <cell r="I175">
            <v>4166</v>
          </cell>
          <cell r="J175">
            <v>4166</v>
          </cell>
          <cell r="K175">
            <v>4166</v>
          </cell>
          <cell r="L175">
            <v>4166</v>
          </cell>
          <cell r="M175">
            <v>4166</v>
          </cell>
          <cell r="N175">
            <v>4166</v>
          </cell>
          <cell r="O175">
            <v>4166</v>
          </cell>
          <cell r="P175">
            <v>4166</v>
          </cell>
          <cell r="Q175">
            <v>4174</v>
          </cell>
        </row>
        <row r="176">
          <cell r="B176" t="str">
            <v>30301043103</v>
          </cell>
          <cell r="C176" t="str">
            <v>30301</v>
          </cell>
          <cell r="D176">
            <v>3103</v>
          </cell>
          <cell r="E176">
            <v>178200</v>
          </cell>
          <cell r="F176">
            <v>14850</v>
          </cell>
          <cell r="G176">
            <v>14850</v>
          </cell>
          <cell r="H176">
            <v>14850</v>
          </cell>
          <cell r="I176">
            <v>14850</v>
          </cell>
          <cell r="J176">
            <v>14850</v>
          </cell>
          <cell r="K176">
            <v>14850</v>
          </cell>
          <cell r="L176">
            <v>14850</v>
          </cell>
          <cell r="M176">
            <v>14850</v>
          </cell>
          <cell r="N176">
            <v>14850</v>
          </cell>
          <cell r="O176">
            <v>14850</v>
          </cell>
          <cell r="P176">
            <v>14850</v>
          </cell>
          <cell r="Q176">
            <v>14850</v>
          </cell>
        </row>
        <row r="177">
          <cell r="B177" t="str">
            <v>30301043302</v>
          </cell>
          <cell r="C177" t="str">
            <v>30301</v>
          </cell>
          <cell r="D177">
            <v>3302</v>
          </cell>
          <cell r="E177">
            <v>106600</v>
          </cell>
          <cell r="F177">
            <v>8883</v>
          </cell>
          <cell r="G177">
            <v>8883</v>
          </cell>
          <cell r="H177">
            <v>8883</v>
          </cell>
          <cell r="I177">
            <v>8883</v>
          </cell>
          <cell r="J177">
            <v>8883</v>
          </cell>
          <cell r="K177">
            <v>8883</v>
          </cell>
          <cell r="L177">
            <v>8883</v>
          </cell>
          <cell r="M177">
            <v>8883</v>
          </cell>
          <cell r="N177">
            <v>8883</v>
          </cell>
          <cell r="O177">
            <v>8883</v>
          </cell>
          <cell r="P177">
            <v>8883</v>
          </cell>
          <cell r="Q177">
            <v>8887</v>
          </cell>
        </row>
        <row r="178">
          <cell r="B178" t="str">
            <v>30301043303</v>
          </cell>
          <cell r="C178" t="str">
            <v>30301</v>
          </cell>
          <cell r="D178">
            <v>3303</v>
          </cell>
          <cell r="E178">
            <v>98800</v>
          </cell>
          <cell r="F178">
            <v>8233</v>
          </cell>
          <cell r="G178">
            <v>8233</v>
          </cell>
          <cell r="H178">
            <v>8233</v>
          </cell>
          <cell r="I178">
            <v>8233</v>
          </cell>
          <cell r="J178">
            <v>8233</v>
          </cell>
          <cell r="K178">
            <v>8233</v>
          </cell>
          <cell r="L178">
            <v>8233</v>
          </cell>
          <cell r="M178">
            <v>8233</v>
          </cell>
          <cell r="N178">
            <v>8233</v>
          </cell>
          <cell r="O178">
            <v>8233</v>
          </cell>
          <cell r="P178">
            <v>8233</v>
          </cell>
          <cell r="Q178">
            <v>8237</v>
          </cell>
        </row>
        <row r="179">
          <cell r="B179" t="str">
            <v>30301043401</v>
          </cell>
          <cell r="C179" t="str">
            <v>30301</v>
          </cell>
          <cell r="D179">
            <v>3401</v>
          </cell>
          <cell r="E179">
            <v>20000</v>
          </cell>
          <cell r="F179">
            <v>1666</v>
          </cell>
          <cell r="G179">
            <v>1666</v>
          </cell>
          <cell r="H179">
            <v>1666</v>
          </cell>
          <cell r="I179">
            <v>1666</v>
          </cell>
          <cell r="J179">
            <v>1666</v>
          </cell>
          <cell r="K179">
            <v>1666</v>
          </cell>
          <cell r="L179">
            <v>1666</v>
          </cell>
          <cell r="M179">
            <v>1666</v>
          </cell>
          <cell r="N179">
            <v>1666</v>
          </cell>
          <cell r="O179">
            <v>1666</v>
          </cell>
          <cell r="P179">
            <v>1666</v>
          </cell>
          <cell r="Q179">
            <v>1674</v>
          </cell>
        </row>
        <row r="180">
          <cell r="B180" t="str">
            <v>30302041302</v>
          </cell>
          <cell r="C180" t="str">
            <v>30302</v>
          </cell>
          <cell r="D180">
            <v>1302</v>
          </cell>
          <cell r="E180">
            <v>143800</v>
          </cell>
          <cell r="F180">
            <v>11983</v>
          </cell>
          <cell r="G180">
            <v>11983</v>
          </cell>
          <cell r="H180">
            <v>11983</v>
          </cell>
          <cell r="I180">
            <v>11983</v>
          </cell>
          <cell r="J180">
            <v>11983</v>
          </cell>
          <cell r="K180">
            <v>11983</v>
          </cell>
          <cell r="L180">
            <v>11983</v>
          </cell>
          <cell r="M180">
            <v>11983</v>
          </cell>
          <cell r="N180">
            <v>11984</v>
          </cell>
          <cell r="O180">
            <v>11984</v>
          </cell>
          <cell r="P180">
            <v>11984</v>
          </cell>
          <cell r="Q180">
            <v>11984</v>
          </cell>
        </row>
        <row r="181">
          <cell r="B181" t="str">
            <v>30302042103</v>
          </cell>
          <cell r="C181" t="str">
            <v>30302</v>
          </cell>
          <cell r="D181">
            <v>2103</v>
          </cell>
          <cell r="E181">
            <v>51000</v>
          </cell>
          <cell r="F181">
            <v>4250</v>
          </cell>
          <cell r="G181">
            <v>4250</v>
          </cell>
          <cell r="H181">
            <v>4250</v>
          </cell>
          <cell r="I181">
            <v>4250</v>
          </cell>
          <cell r="J181">
            <v>4250</v>
          </cell>
          <cell r="K181">
            <v>4250</v>
          </cell>
          <cell r="L181">
            <v>4250</v>
          </cell>
          <cell r="M181">
            <v>4250</v>
          </cell>
          <cell r="N181">
            <v>4250</v>
          </cell>
          <cell r="O181">
            <v>4250</v>
          </cell>
          <cell r="P181">
            <v>4250</v>
          </cell>
          <cell r="Q181">
            <v>4250</v>
          </cell>
        </row>
        <row r="182">
          <cell r="B182" t="str">
            <v>30302042201</v>
          </cell>
          <cell r="C182" t="str">
            <v>30302</v>
          </cell>
          <cell r="D182">
            <v>2201</v>
          </cell>
          <cell r="E182">
            <v>358200</v>
          </cell>
          <cell r="F182">
            <v>29850</v>
          </cell>
          <cell r="G182">
            <v>29850</v>
          </cell>
          <cell r="H182">
            <v>29850</v>
          </cell>
          <cell r="I182">
            <v>29850</v>
          </cell>
          <cell r="J182">
            <v>29850</v>
          </cell>
          <cell r="K182">
            <v>29850</v>
          </cell>
          <cell r="L182">
            <v>29850</v>
          </cell>
          <cell r="M182">
            <v>29850</v>
          </cell>
          <cell r="N182">
            <v>29850</v>
          </cell>
          <cell r="O182">
            <v>29850</v>
          </cell>
          <cell r="P182">
            <v>29850</v>
          </cell>
          <cell r="Q182">
            <v>29850</v>
          </cell>
        </row>
        <row r="183">
          <cell r="B183" t="str">
            <v>30302042202</v>
          </cell>
          <cell r="C183" t="str">
            <v>30302</v>
          </cell>
          <cell r="D183">
            <v>2202</v>
          </cell>
          <cell r="E183">
            <v>78601</v>
          </cell>
          <cell r="F183">
            <v>6550</v>
          </cell>
          <cell r="G183">
            <v>6550</v>
          </cell>
          <cell r="H183">
            <v>6550</v>
          </cell>
          <cell r="I183">
            <v>6550</v>
          </cell>
          <cell r="J183">
            <v>6550</v>
          </cell>
          <cell r="K183">
            <v>6550</v>
          </cell>
          <cell r="L183">
            <v>6550</v>
          </cell>
          <cell r="M183">
            <v>6550</v>
          </cell>
          <cell r="N183">
            <v>6550</v>
          </cell>
          <cell r="O183">
            <v>6550</v>
          </cell>
          <cell r="P183">
            <v>6550</v>
          </cell>
          <cell r="Q183">
            <v>6551</v>
          </cell>
        </row>
        <row r="184">
          <cell r="B184" t="str">
            <v>30302042207</v>
          </cell>
          <cell r="C184" t="str">
            <v>30302</v>
          </cell>
          <cell r="D184">
            <v>2207</v>
          </cell>
          <cell r="E184">
            <v>23111</v>
          </cell>
          <cell r="F184">
            <v>1926</v>
          </cell>
          <cell r="G184">
            <v>1926</v>
          </cell>
          <cell r="H184">
            <v>1926</v>
          </cell>
          <cell r="I184">
            <v>1926</v>
          </cell>
          <cell r="J184">
            <v>1926</v>
          </cell>
          <cell r="K184">
            <v>1926</v>
          </cell>
          <cell r="L184">
            <v>1926</v>
          </cell>
          <cell r="M184">
            <v>1926</v>
          </cell>
          <cell r="N184">
            <v>1926</v>
          </cell>
          <cell r="O184">
            <v>1926</v>
          </cell>
          <cell r="P184">
            <v>1926</v>
          </cell>
          <cell r="Q184">
            <v>1925</v>
          </cell>
        </row>
        <row r="185">
          <cell r="B185" t="str">
            <v>30302042208</v>
          </cell>
          <cell r="C185" t="str">
            <v>30302</v>
          </cell>
          <cell r="D185">
            <v>2208</v>
          </cell>
          <cell r="E185">
            <v>5522</v>
          </cell>
          <cell r="F185">
            <v>460</v>
          </cell>
          <cell r="G185">
            <v>460</v>
          </cell>
          <cell r="H185">
            <v>460</v>
          </cell>
          <cell r="I185">
            <v>460</v>
          </cell>
          <cell r="J185">
            <v>460</v>
          </cell>
          <cell r="K185">
            <v>460</v>
          </cell>
          <cell r="L185">
            <v>460</v>
          </cell>
          <cell r="M185">
            <v>460</v>
          </cell>
          <cell r="N185">
            <v>460</v>
          </cell>
          <cell r="O185">
            <v>460</v>
          </cell>
          <cell r="P185">
            <v>460</v>
          </cell>
          <cell r="Q185">
            <v>462</v>
          </cell>
        </row>
        <row r="186">
          <cell r="B186" t="str">
            <v>30302042306</v>
          </cell>
          <cell r="C186" t="str">
            <v>30302</v>
          </cell>
          <cell r="D186">
            <v>2306</v>
          </cell>
          <cell r="E186">
            <v>32100</v>
          </cell>
          <cell r="F186">
            <v>2675</v>
          </cell>
          <cell r="G186">
            <v>2675</v>
          </cell>
          <cell r="H186">
            <v>2675</v>
          </cell>
          <cell r="I186">
            <v>2675</v>
          </cell>
          <cell r="J186">
            <v>2675</v>
          </cell>
          <cell r="K186">
            <v>2675</v>
          </cell>
          <cell r="L186">
            <v>2675</v>
          </cell>
          <cell r="M186">
            <v>2675</v>
          </cell>
          <cell r="N186">
            <v>2675</v>
          </cell>
          <cell r="O186">
            <v>2675</v>
          </cell>
          <cell r="P186">
            <v>2675</v>
          </cell>
          <cell r="Q186">
            <v>2675</v>
          </cell>
        </row>
        <row r="187">
          <cell r="B187" t="str">
            <v>30302042701</v>
          </cell>
          <cell r="C187" t="str">
            <v>30302</v>
          </cell>
          <cell r="D187">
            <v>2701</v>
          </cell>
          <cell r="E187">
            <v>117400</v>
          </cell>
          <cell r="F187">
            <v>9783</v>
          </cell>
          <cell r="G187">
            <v>9783</v>
          </cell>
          <cell r="H187">
            <v>9783</v>
          </cell>
          <cell r="I187">
            <v>9783</v>
          </cell>
          <cell r="J187">
            <v>9783</v>
          </cell>
          <cell r="K187">
            <v>9783</v>
          </cell>
          <cell r="L187">
            <v>9783</v>
          </cell>
          <cell r="M187">
            <v>9783</v>
          </cell>
          <cell r="N187">
            <v>9783</v>
          </cell>
          <cell r="O187">
            <v>9783</v>
          </cell>
          <cell r="P187">
            <v>9783</v>
          </cell>
          <cell r="Q187">
            <v>9787</v>
          </cell>
        </row>
        <row r="188">
          <cell r="B188" t="str">
            <v>30302042702</v>
          </cell>
          <cell r="C188" t="str">
            <v>30302</v>
          </cell>
          <cell r="D188">
            <v>2702</v>
          </cell>
          <cell r="E188">
            <v>7700</v>
          </cell>
          <cell r="F188">
            <v>641</v>
          </cell>
          <cell r="G188">
            <v>641</v>
          </cell>
          <cell r="H188">
            <v>641</v>
          </cell>
          <cell r="I188">
            <v>641</v>
          </cell>
          <cell r="J188">
            <v>641</v>
          </cell>
          <cell r="K188">
            <v>641</v>
          </cell>
          <cell r="L188">
            <v>641</v>
          </cell>
          <cell r="M188">
            <v>641</v>
          </cell>
          <cell r="N188">
            <v>643</v>
          </cell>
          <cell r="O188">
            <v>643</v>
          </cell>
          <cell r="P188">
            <v>643</v>
          </cell>
          <cell r="Q188">
            <v>643</v>
          </cell>
        </row>
        <row r="189">
          <cell r="B189" t="str">
            <v>30302042800</v>
          </cell>
          <cell r="C189" t="str">
            <v>30302</v>
          </cell>
          <cell r="D189">
            <v>2800</v>
          </cell>
          <cell r="E189">
            <v>44400</v>
          </cell>
          <cell r="F189">
            <v>3700</v>
          </cell>
          <cell r="G189">
            <v>3700</v>
          </cell>
          <cell r="H189">
            <v>3700</v>
          </cell>
          <cell r="I189">
            <v>3700</v>
          </cell>
          <cell r="J189">
            <v>3700</v>
          </cell>
          <cell r="K189">
            <v>3700</v>
          </cell>
          <cell r="L189">
            <v>3700</v>
          </cell>
          <cell r="M189">
            <v>3700</v>
          </cell>
          <cell r="N189">
            <v>3700</v>
          </cell>
          <cell r="O189">
            <v>3700</v>
          </cell>
          <cell r="P189">
            <v>3700</v>
          </cell>
          <cell r="Q189">
            <v>3700</v>
          </cell>
        </row>
        <row r="190">
          <cell r="B190" t="str">
            <v>30302042900</v>
          </cell>
          <cell r="C190" t="str">
            <v>30302</v>
          </cell>
          <cell r="D190">
            <v>2900</v>
          </cell>
          <cell r="E190">
            <v>145000</v>
          </cell>
          <cell r="F190">
            <v>12083</v>
          </cell>
          <cell r="G190">
            <v>12083</v>
          </cell>
          <cell r="H190">
            <v>12083</v>
          </cell>
          <cell r="I190">
            <v>12083</v>
          </cell>
          <cell r="J190">
            <v>12083</v>
          </cell>
          <cell r="K190">
            <v>12083</v>
          </cell>
          <cell r="L190">
            <v>12083</v>
          </cell>
          <cell r="M190">
            <v>12083</v>
          </cell>
          <cell r="N190">
            <v>12083</v>
          </cell>
          <cell r="O190">
            <v>12083</v>
          </cell>
          <cell r="P190">
            <v>12085</v>
          </cell>
          <cell r="Q190">
            <v>12085</v>
          </cell>
        </row>
        <row r="191">
          <cell r="B191" t="str">
            <v>30302042907</v>
          </cell>
          <cell r="C191" t="str">
            <v>30302</v>
          </cell>
          <cell r="D191">
            <v>2907</v>
          </cell>
          <cell r="E191">
            <v>50700</v>
          </cell>
          <cell r="F191">
            <v>4225</v>
          </cell>
          <cell r="G191">
            <v>4225</v>
          </cell>
          <cell r="H191">
            <v>4225</v>
          </cell>
          <cell r="I191">
            <v>4225</v>
          </cell>
          <cell r="J191">
            <v>4225</v>
          </cell>
          <cell r="K191">
            <v>4225</v>
          </cell>
          <cell r="L191">
            <v>4225</v>
          </cell>
          <cell r="M191">
            <v>4225</v>
          </cell>
          <cell r="N191">
            <v>4225</v>
          </cell>
          <cell r="O191">
            <v>4225</v>
          </cell>
          <cell r="P191">
            <v>4225</v>
          </cell>
          <cell r="Q191">
            <v>4225</v>
          </cell>
        </row>
        <row r="192">
          <cell r="B192" t="str">
            <v>30302043101</v>
          </cell>
          <cell r="C192" t="str">
            <v>30302</v>
          </cell>
          <cell r="D192">
            <v>3101</v>
          </cell>
          <cell r="E192">
            <v>41300</v>
          </cell>
          <cell r="F192">
            <v>3442</v>
          </cell>
          <cell r="G192">
            <v>3442</v>
          </cell>
          <cell r="H192">
            <v>3442</v>
          </cell>
          <cell r="I192">
            <v>3442</v>
          </cell>
          <cell r="J192">
            <v>3442</v>
          </cell>
          <cell r="K192">
            <v>3442</v>
          </cell>
          <cell r="L192">
            <v>3442</v>
          </cell>
          <cell r="M192">
            <v>3442</v>
          </cell>
          <cell r="N192">
            <v>3441</v>
          </cell>
          <cell r="O192">
            <v>3441</v>
          </cell>
          <cell r="P192">
            <v>3441</v>
          </cell>
          <cell r="Q192">
            <v>3441</v>
          </cell>
        </row>
        <row r="193">
          <cell r="B193" t="str">
            <v>30302043103</v>
          </cell>
          <cell r="C193" t="str">
            <v>30302</v>
          </cell>
          <cell r="D193">
            <v>3103</v>
          </cell>
          <cell r="E193">
            <v>13900</v>
          </cell>
          <cell r="F193">
            <v>1159</v>
          </cell>
          <cell r="G193">
            <v>1159</v>
          </cell>
          <cell r="H193">
            <v>1159</v>
          </cell>
          <cell r="I193">
            <v>1159</v>
          </cell>
          <cell r="J193">
            <v>1158</v>
          </cell>
          <cell r="K193">
            <v>1158</v>
          </cell>
          <cell r="L193">
            <v>1158</v>
          </cell>
          <cell r="M193">
            <v>1158</v>
          </cell>
          <cell r="N193">
            <v>1158</v>
          </cell>
          <cell r="O193">
            <v>1158</v>
          </cell>
          <cell r="P193">
            <v>1158</v>
          </cell>
          <cell r="Q193">
            <v>1158</v>
          </cell>
        </row>
        <row r="194">
          <cell r="B194" t="str">
            <v>30302043302</v>
          </cell>
          <cell r="C194" t="str">
            <v>30302</v>
          </cell>
          <cell r="D194">
            <v>3302</v>
          </cell>
          <cell r="E194">
            <v>196500</v>
          </cell>
          <cell r="F194">
            <v>16375</v>
          </cell>
          <cell r="G194">
            <v>16375</v>
          </cell>
          <cell r="H194">
            <v>16375</v>
          </cell>
          <cell r="I194">
            <v>16375</v>
          </cell>
          <cell r="J194">
            <v>16375</v>
          </cell>
          <cell r="K194">
            <v>16375</v>
          </cell>
          <cell r="L194">
            <v>16375</v>
          </cell>
          <cell r="M194">
            <v>16375</v>
          </cell>
          <cell r="N194">
            <v>16375</v>
          </cell>
          <cell r="O194">
            <v>16375</v>
          </cell>
          <cell r="P194">
            <v>16375</v>
          </cell>
          <cell r="Q194">
            <v>16375</v>
          </cell>
        </row>
        <row r="195">
          <cell r="B195" t="str">
            <v>30302043303</v>
          </cell>
          <cell r="C195" t="str">
            <v>30302</v>
          </cell>
          <cell r="D195">
            <v>3303</v>
          </cell>
          <cell r="E195">
            <v>21900</v>
          </cell>
          <cell r="F195">
            <v>1825</v>
          </cell>
          <cell r="G195">
            <v>1825</v>
          </cell>
          <cell r="H195">
            <v>1825</v>
          </cell>
          <cell r="I195">
            <v>1825</v>
          </cell>
          <cell r="J195">
            <v>1825</v>
          </cell>
          <cell r="K195">
            <v>1825</v>
          </cell>
          <cell r="L195">
            <v>1825</v>
          </cell>
          <cell r="M195">
            <v>1825</v>
          </cell>
          <cell r="N195">
            <v>1825</v>
          </cell>
          <cell r="O195">
            <v>1825</v>
          </cell>
          <cell r="P195">
            <v>1825</v>
          </cell>
          <cell r="Q195">
            <v>1825</v>
          </cell>
        </row>
        <row r="196">
          <cell r="B196" t="str">
            <v>30303061302</v>
          </cell>
          <cell r="C196" t="str">
            <v>30303</v>
          </cell>
          <cell r="D196">
            <v>1302</v>
          </cell>
          <cell r="E196">
            <v>68000</v>
          </cell>
          <cell r="F196">
            <v>3000</v>
          </cell>
          <cell r="G196">
            <v>6000</v>
          </cell>
          <cell r="H196">
            <v>7500</v>
          </cell>
          <cell r="I196">
            <v>5000</v>
          </cell>
          <cell r="J196">
            <v>6500</v>
          </cell>
          <cell r="K196">
            <v>7000</v>
          </cell>
          <cell r="L196">
            <v>6000</v>
          </cell>
          <cell r="M196">
            <v>5500</v>
          </cell>
          <cell r="N196">
            <v>6000</v>
          </cell>
          <cell r="O196">
            <v>6000</v>
          </cell>
          <cell r="P196">
            <v>6000</v>
          </cell>
          <cell r="Q196">
            <v>3500</v>
          </cell>
        </row>
        <row r="197">
          <cell r="B197" t="str">
            <v>30303062103</v>
          </cell>
          <cell r="C197" t="str">
            <v>30303</v>
          </cell>
          <cell r="D197">
            <v>2103</v>
          </cell>
          <cell r="E197">
            <v>51000</v>
          </cell>
          <cell r="F197">
            <v>4250</v>
          </cell>
          <cell r="G197">
            <v>4250</v>
          </cell>
          <cell r="H197">
            <v>4250</v>
          </cell>
          <cell r="I197">
            <v>4250</v>
          </cell>
          <cell r="J197">
            <v>4250</v>
          </cell>
          <cell r="K197">
            <v>4250</v>
          </cell>
          <cell r="L197">
            <v>4250</v>
          </cell>
          <cell r="M197">
            <v>4250</v>
          </cell>
          <cell r="N197">
            <v>4250</v>
          </cell>
          <cell r="O197">
            <v>4250</v>
          </cell>
          <cell r="P197">
            <v>4250</v>
          </cell>
          <cell r="Q197">
            <v>4250</v>
          </cell>
        </row>
        <row r="198">
          <cell r="B198" t="str">
            <v>30303062201</v>
          </cell>
          <cell r="C198" t="str">
            <v>30303</v>
          </cell>
          <cell r="D198">
            <v>2201</v>
          </cell>
          <cell r="E198">
            <v>5100</v>
          </cell>
          <cell r="F198">
            <v>200</v>
          </cell>
          <cell r="G198">
            <v>300</v>
          </cell>
          <cell r="H198">
            <v>1500</v>
          </cell>
          <cell r="I198">
            <v>500</v>
          </cell>
          <cell r="J198">
            <v>400</v>
          </cell>
          <cell r="K198">
            <v>400</v>
          </cell>
          <cell r="L198">
            <v>400</v>
          </cell>
          <cell r="M198">
            <v>400</v>
          </cell>
          <cell r="N198">
            <v>400</v>
          </cell>
          <cell r="O198">
            <v>400</v>
          </cell>
          <cell r="P198">
            <v>200</v>
          </cell>
          <cell r="Q198">
            <v>0</v>
          </cell>
        </row>
        <row r="199">
          <cell r="B199" t="str">
            <v>30303062202</v>
          </cell>
          <cell r="C199" t="str">
            <v>30303</v>
          </cell>
          <cell r="D199">
            <v>2202</v>
          </cell>
          <cell r="E199">
            <v>30439</v>
          </cell>
          <cell r="F199">
            <v>2537</v>
          </cell>
          <cell r="G199">
            <v>2537</v>
          </cell>
          <cell r="H199">
            <v>2537</v>
          </cell>
          <cell r="I199">
            <v>2537</v>
          </cell>
          <cell r="J199">
            <v>2537</v>
          </cell>
          <cell r="K199">
            <v>2537</v>
          </cell>
          <cell r="L199">
            <v>2537</v>
          </cell>
          <cell r="M199">
            <v>2537</v>
          </cell>
          <cell r="N199">
            <v>2537</v>
          </cell>
          <cell r="O199">
            <v>2537</v>
          </cell>
          <cell r="P199">
            <v>2537</v>
          </cell>
          <cell r="Q199">
            <v>2532</v>
          </cell>
        </row>
        <row r="200">
          <cell r="B200" t="str">
            <v>30303062207</v>
          </cell>
          <cell r="C200" t="str">
            <v>30303</v>
          </cell>
          <cell r="D200">
            <v>2207</v>
          </cell>
          <cell r="E200">
            <v>15310</v>
          </cell>
          <cell r="F200">
            <v>800</v>
          </cell>
          <cell r="G200">
            <v>1000</v>
          </cell>
          <cell r="H200">
            <v>1500</v>
          </cell>
          <cell r="I200">
            <v>1500</v>
          </cell>
          <cell r="J200">
            <v>1500</v>
          </cell>
          <cell r="K200">
            <v>1500</v>
          </cell>
          <cell r="L200">
            <v>1500</v>
          </cell>
          <cell r="M200">
            <v>1400</v>
          </cell>
          <cell r="N200">
            <v>1500</v>
          </cell>
          <cell r="O200">
            <v>1310</v>
          </cell>
          <cell r="P200">
            <v>1000</v>
          </cell>
          <cell r="Q200">
            <v>800</v>
          </cell>
        </row>
        <row r="201">
          <cell r="B201" t="str">
            <v>30303062208</v>
          </cell>
          <cell r="C201" t="str">
            <v>30303</v>
          </cell>
          <cell r="D201">
            <v>2208</v>
          </cell>
          <cell r="E201">
            <v>1672</v>
          </cell>
          <cell r="F201">
            <v>139</v>
          </cell>
          <cell r="G201">
            <v>139</v>
          </cell>
          <cell r="H201">
            <v>139</v>
          </cell>
          <cell r="I201">
            <v>139</v>
          </cell>
          <cell r="J201">
            <v>139</v>
          </cell>
          <cell r="K201">
            <v>139</v>
          </cell>
          <cell r="L201">
            <v>139</v>
          </cell>
          <cell r="M201">
            <v>139</v>
          </cell>
          <cell r="N201">
            <v>139</v>
          </cell>
          <cell r="O201">
            <v>139</v>
          </cell>
          <cell r="P201">
            <v>139</v>
          </cell>
          <cell r="Q201">
            <v>143</v>
          </cell>
        </row>
        <row r="202">
          <cell r="B202" t="str">
            <v>30303062306</v>
          </cell>
          <cell r="C202" t="str">
            <v>30303</v>
          </cell>
          <cell r="D202">
            <v>2306</v>
          </cell>
          <cell r="E202">
            <v>20000</v>
          </cell>
          <cell r="F202">
            <v>0</v>
          </cell>
          <cell r="G202">
            <v>5000</v>
          </cell>
          <cell r="H202">
            <v>2500</v>
          </cell>
          <cell r="I202">
            <v>1500</v>
          </cell>
          <cell r="J202">
            <v>1500</v>
          </cell>
          <cell r="K202">
            <v>1000</v>
          </cell>
          <cell r="L202">
            <v>2500</v>
          </cell>
          <cell r="M202">
            <v>3000</v>
          </cell>
          <cell r="N202">
            <v>1500</v>
          </cell>
          <cell r="O202">
            <v>1500</v>
          </cell>
          <cell r="P202">
            <v>0</v>
          </cell>
          <cell r="Q202">
            <v>0</v>
          </cell>
        </row>
        <row r="203">
          <cell r="B203" t="str">
            <v>30303062701</v>
          </cell>
          <cell r="C203" t="str">
            <v>30303</v>
          </cell>
          <cell r="D203">
            <v>2701</v>
          </cell>
          <cell r="E203">
            <v>20100</v>
          </cell>
          <cell r="F203">
            <v>1000</v>
          </cell>
          <cell r="G203">
            <v>2100</v>
          </cell>
          <cell r="H203">
            <v>2000</v>
          </cell>
          <cell r="I203">
            <v>2000</v>
          </cell>
          <cell r="J203">
            <v>2000</v>
          </cell>
          <cell r="K203">
            <v>2000</v>
          </cell>
          <cell r="L203">
            <v>2000</v>
          </cell>
          <cell r="M203">
            <v>2000</v>
          </cell>
          <cell r="N203">
            <v>2000</v>
          </cell>
          <cell r="O203">
            <v>2000</v>
          </cell>
          <cell r="P203">
            <v>1000</v>
          </cell>
          <cell r="Q203">
            <v>0</v>
          </cell>
        </row>
        <row r="204">
          <cell r="B204" t="str">
            <v>30303062702</v>
          </cell>
          <cell r="C204" t="str">
            <v>30303</v>
          </cell>
          <cell r="D204">
            <v>2702</v>
          </cell>
          <cell r="E204">
            <v>3400</v>
          </cell>
          <cell r="F204">
            <v>0</v>
          </cell>
          <cell r="G204">
            <v>1000</v>
          </cell>
          <cell r="H204">
            <v>500</v>
          </cell>
          <cell r="I204">
            <v>800</v>
          </cell>
          <cell r="J204">
            <v>800</v>
          </cell>
          <cell r="K204">
            <v>300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</row>
        <row r="205">
          <cell r="B205" t="str">
            <v>30303062705</v>
          </cell>
          <cell r="C205" t="str">
            <v>30303</v>
          </cell>
          <cell r="D205">
            <v>2705</v>
          </cell>
          <cell r="E205">
            <v>39300</v>
          </cell>
          <cell r="F205">
            <v>2000</v>
          </cell>
          <cell r="G205">
            <v>4000</v>
          </cell>
          <cell r="H205">
            <v>5000</v>
          </cell>
          <cell r="I205">
            <v>4000</v>
          </cell>
          <cell r="J205">
            <v>4000</v>
          </cell>
          <cell r="K205">
            <v>4000</v>
          </cell>
          <cell r="L205">
            <v>4000</v>
          </cell>
          <cell r="M205">
            <v>4000</v>
          </cell>
          <cell r="N205">
            <v>3300</v>
          </cell>
          <cell r="O205">
            <v>3000</v>
          </cell>
          <cell r="P205">
            <v>2000</v>
          </cell>
          <cell r="Q205">
            <v>0</v>
          </cell>
        </row>
        <row r="206">
          <cell r="B206" t="str">
            <v>30303062800</v>
          </cell>
          <cell r="C206" t="str">
            <v>30303</v>
          </cell>
          <cell r="D206">
            <v>2800</v>
          </cell>
          <cell r="E206">
            <v>19900</v>
          </cell>
          <cell r="F206">
            <v>1658</v>
          </cell>
          <cell r="G206">
            <v>1658</v>
          </cell>
          <cell r="H206">
            <v>1658</v>
          </cell>
          <cell r="I206">
            <v>1658</v>
          </cell>
          <cell r="J206">
            <v>1658</v>
          </cell>
          <cell r="K206">
            <v>1658</v>
          </cell>
          <cell r="L206">
            <v>1658</v>
          </cell>
          <cell r="M206">
            <v>1658</v>
          </cell>
          <cell r="N206">
            <v>1658</v>
          </cell>
          <cell r="O206">
            <v>1658</v>
          </cell>
          <cell r="P206">
            <v>1658</v>
          </cell>
          <cell r="Q206">
            <v>1662</v>
          </cell>
        </row>
        <row r="207">
          <cell r="B207" t="str">
            <v>30303062900</v>
          </cell>
          <cell r="C207" t="str">
            <v>30303</v>
          </cell>
          <cell r="D207">
            <v>2900</v>
          </cell>
          <cell r="E207">
            <v>31700</v>
          </cell>
          <cell r="F207">
            <v>2500</v>
          </cell>
          <cell r="G207">
            <v>3000</v>
          </cell>
          <cell r="H207">
            <v>3500</v>
          </cell>
          <cell r="I207">
            <v>3500</v>
          </cell>
          <cell r="J207">
            <v>2500</v>
          </cell>
          <cell r="K207">
            <v>3000</v>
          </cell>
          <cell r="L207">
            <v>2500</v>
          </cell>
          <cell r="M207">
            <v>1500</v>
          </cell>
          <cell r="N207">
            <v>2500</v>
          </cell>
          <cell r="O207">
            <v>2500</v>
          </cell>
          <cell r="P207">
            <v>3700</v>
          </cell>
          <cell r="Q207">
            <v>1000</v>
          </cell>
        </row>
        <row r="208">
          <cell r="B208" t="str">
            <v>30303062907</v>
          </cell>
          <cell r="C208" t="str">
            <v>30303</v>
          </cell>
          <cell r="D208">
            <v>2907</v>
          </cell>
          <cell r="E208">
            <v>53300</v>
          </cell>
          <cell r="F208">
            <v>4000</v>
          </cell>
          <cell r="G208">
            <v>6000</v>
          </cell>
          <cell r="H208">
            <v>5000</v>
          </cell>
          <cell r="I208">
            <v>4800</v>
          </cell>
          <cell r="J208">
            <v>4500</v>
          </cell>
          <cell r="K208">
            <v>6000</v>
          </cell>
          <cell r="L208">
            <v>5000</v>
          </cell>
          <cell r="M208">
            <v>5000</v>
          </cell>
          <cell r="N208">
            <v>5000</v>
          </cell>
          <cell r="O208">
            <v>4000</v>
          </cell>
          <cell r="P208">
            <v>4000</v>
          </cell>
          <cell r="Q208">
            <v>0</v>
          </cell>
        </row>
        <row r="209">
          <cell r="B209" t="str">
            <v>30303063101</v>
          </cell>
          <cell r="C209" t="str">
            <v>30303</v>
          </cell>
          <cell r="D209">
            <v>3101</v>
          </cell>
          <cell r="E209">
            <v>32100</v>
          </cell>
          <cell r="F209">
            <v>2000</v>
          </cell>
          <cell r="G209">
            <v>4000</v>
          </cell>
          <cell r="H209">
            <v>3000</v>
          </cell>
          <cell r="I209">
            <v>2000</v>
          </cell>
          <cell r="J209">
            <v>2000</v>
          </cell>
          <cell r="K209">
            <v>3100</v>
          </cell>
          <cell r="L209">
            <v>3000</v>
          </cell>
          <cell r="M209">
            <v>2000</v>
          </cell>
          <cell r="N209">
            <v>3000</v>
          </cell>
          <cell r="O209">
            <v>4000</v>
          </cell>
          <cell r="P209">
            <v>3000</v>
          </cell>
          <cell r="Q209">
            <v>1000</v>
          </cell>
        </row>
        <row r="210">
          <cell r="B210" t="str">
            <v>30303063103</v>
          </cell>
          <cell r="C210" t="str">
            <v>30303</v>
          </cell>
          <cell r="D210">
            <v>3103</v>
          </cell>
          <cell r="E210">
            <v>19300</v>
          </cell>
          <cell r="F210">
            <v>1600</v>
          </cell>
          <cell r="G210">
            <v>2000</v>
          </cell>
          <cell r="H210">
            <v>2500</v>
          </cell>
          <cell r="I210">
            <v>1500</v>
          </cell>
          <cell r="J210">
            <v>1000</v>
          </cell>
          <cell r="K210">
            <v>1500</v>
          </cell>
          <cell r="L210">
            <v>2000</v>
          </cell>
          <cell r="M210">
            <v>2000</v>
          </cell>
          <cell r="N210">
            <v>2000</v>
          </cell>
          <cell r="O210">
            <v>2000</v>
          </cell>
          <cell r="P210">
            <v>1000</v>
          </cell>
          <cell r="Q210">
            <v>200</v>
          </cell>
        </row>
        <row r="211">
          <cell r="B211" t="str">
            <v>30303063110</v>
          </cell>
          <cell r="C211" t="str">
            <v>30303</v>
          </cell>
          <cell r="D211">
            <v>3110</v>
          </cell>
          <cell r="E211">
            <v>35300</v>
          </cell>
          <cell r="F211">
            <v>2000</v>
          </cell>
          <cell r="G211">
            <v>4000</v>
          </cell>
          <cell r="H211">
            <v>5000</v>
          </cell>
          <cell r="I211">
            <v>4300</v>
          </cell>
          <cell r="J211">
            <v>4000</v>
          </cell>
          <cell r="K211">
            <v>4000</v>
          </cell>
          <cell r="L211">
            <v>4000</v>
          </cell>
          <cell r="M211">
            <v>3000</v>
          </cell>
          <cell r="N211">
            <v>3000</v>
          </cell>
          <cell r="O211">
            <v>2000</v>
          </cell>
          <cell r="P211">
            <v>0</v>
          </cell>
          <cell r="Q211">
            <v>0</v>
          </cell>
        </row>
        <row r="212">
          <cell r="B212" t="str">
            <v>30303063302</v>
          </cell>
          <cell r="C212" t="str">
            <v>30303</v>
          </cell>
          <cell r="D212">
            <v>3302</v>
          </cell>
          <cell r="E212">
            <v>46200</v>
          </cell>
          <cell r="F212">
            <v>3850</v>
          </cell>
          <cell r="G212">
            <v>3850</v>
          </cell>
          <cell r="H212">
            <v>3850</v>
          </cell>
          <cell r="I212">
            <v>3850</v>
          </cell>
          <cell r="J212">
            <v>3850</v>
          </cell>
          <cell r="K212">
            <v>3850</v>
          </cell>
          <cell r="L212">
            <v>3850</v>
          </cell>
          <cell r="M212">
            <v>3850</v>
          </cell>
          <cell r="N212">
            <v>3850</v>
          </cell>
          <cell r="O212">
            <v>3850</v>
          </cell>
          <cell r="P212">
            <v>3850</v>
          </cell>
          <cell r="Q212">
            <v>3850</v>
          </cell>
        </row>
        <row r="213">
          <cell r="B213" t="str">
            <v>30303063303</v>
          </cell>
          <cell r="C213" t="str">
            <v>30303</v>
          </cell>
          <cell r="D213">
            <v>3303</v>
          </cell>
          <cell r="E213">
            <v>8900</v>
          </cell>
          <cell r="F213">
            <v>900</v>
          </cell>
          <cell r="G213">
            <v>800</v>
          </cell>
          <cell r="H213">
            <v>800</v>
          </cell>
          <cell r="I213">
            <v>700</v>
          </cell>
          <cell r="J213">
            <v>700</v>
          </cell>
          <cell r="K213">
            <v>800</v>
          </cell>
          <cell r="L213">
            <v>750</v>
          </cell>
          <cell r="M213">
            <v>750</v>
          </cell>
          <cell r="N213">
            <v>800</v>
          </cell>
          <cell r="O213">
            <v>900</v>
          </cell>
          <cell r="P213">
            <v>700</v>
          </cell>
          <cell r="Q213">
            <v>300</v>
          </cell>
        </row>
        <row r="214">
          <cell r="B214" t="str">
            <v>30304041302</v>
          </cell>
          <cell r="C214" t="str">
            <v>30304</v>
          </cell>
          <cell r="D214">
            <v>1302</v>
          </cell>
          <cell r="E214">
            <v>332000</v>
          </cell>
          <cell r="F214">
            <v>27666</v>
          </cell>
          <cell r="G214">
            <v>27666</v>
          </cell>
          <cell r="H214">
            <v>27666</v>
          </cell>
          <cell r="I214">
            <v>27666</v>
          </cell>
          <cell r="J214">
            <v>27666</v>
          </cell>
          <cell r="K214">
            <v>27666</v>
          </cell>
          <cell r="L214">
            <v>27666</v>
          </cell>
          <cell r="M214">
            <v>27666</v>
          </cell>
          <cell r="N214">
            <v>27666</v>
          </cell>
          <cell r="O214">
            <v>27666</v>
          </cell>
          <cell r="P214">
            <v>27666</v>
          </cell>
          <cell r="Q214">
            <v>27674</v>
          </cell>
        </row>
        <row r="215">
          <cell r="B215" t="str">
            <v>30304042103</v>
          </cell>
          <cell r="C215" t="str">
            <v>30304</v>
          </cell>
          <cell r="D215">
            <v>2103</v>
          </cell>
          <cell r="E215">
            <v>10400</v>
          </cell>
          <cell r="F215">
            <v>866</v>
          </cell>
          <cell r="G215">
            <v>866</v>
          </cell>
          <cell r="H215">
            <v>866</v>
          </cell>
          <cell r="I215">
            <v>866</v>
          </cell>
          <cell r="J215">
            <v>866</v>
          </cell>
          <cell r="K215">
            <v>866</v>
          </cell>
          <cell r="L215">
            <v>866</v>
          </cell>
          <cell r="M215">
            <v>866</v>
          </cell>
          <cell r="N215">
            <v>866</v>
          </cell>
          <cell r="O215">
            <v>866</v>
          </cell>
          <cell r="P215">
            <v>866</v>
          </cell>
          <cell r="Q215">
            <v>874</v>
          </cell>
        </row>
        <row r="216">
          <cell r="B216" t="str">
            <v>30304042202</v>
          </cell>
          <cell r="C216" t="str">
            <v>30304</v>
          </cell>
          <cell r="D216">
            <v>2202</v>
          </cell>
          <cell r="E216">
            <v>114731</v>
          </cell>
          <cell r="F216">
            <v>9561</v>
          </cell>
          <cell r="G216">
            <v>9561</v>
          </cell>
          <cell r="H216">
            <v>9561</v>
          </cell>
          <cell r="I216">
            <v>9561</v>
          </cell>
          <cell r="J216">
            <v>9561</v>
          </cell>
          <cell r="K216">
            <v>9561</v>
          </cell>
          <cell r="L216">
            <v>9561</v>
          </cell>
          <cell r="M216">
            <v>9561</v>
          </cell>
          <cell r="N216">
            <v>9561</v>
          </cell>
          <cell r="O216">
            <v>9561</v>
          </cell>
          <cell r="P216">
            <v>9561</v>
          </cell>
          <cell r="Q216">
            <v>9560</v>
          </cell>
        </row>
        <row r="217">
          <cell r="B217" t="str">
            <v>30304042207</v>
          </cell>
          <cell r="C217" t="str">
            <v>30304</v>
          </cell>
          <cell r="D217">
            <v>2207</v>
          </cell>
          <cell r="E217">
            <v>39250</v>
          </cell>
          <cell r="F217">
            <v>3271</v>
          </cell>
          <cell r="G217">
            <v>3271</v>
          </cell>
          <cell r="H217">
            <v>3271</v>
          </cell>
          <cell r="I217">
            <v>3271</v>
          </cell>
          <cell r="J217">
            <v>3271</v>
          </cell>
          <cell r="K217">
            <v>3271</v>
          </cell>
          <cell r="L217">
            <v>3271</v>
          </cell>
          <cell r="M217">
            <v>3271</v>
          </cell>
          <cell r="N217">
            <v>3271</v>
          </cell>
          <cell r="O217">
            <v>3271</v>
          </cell>
          <cell r="P217">
            <v>3271</v>
          </cell>
          <cell r="Q217">
            <v>3269</v>
          </cell>
        </row>
        <row r="218">
          <cell r="B218" t="str">
            <v>30304042208</v>
          </cell>
          <cell r="C218" t="str">
            <v>30304</v>
          </cell>
          <cell r="D218">
            <v>2208</v>
          </cell>
          <cell r="E218">
            <v>9666</v>
          </cell>
          <cell r="F218">
            <v>806</v>
          </cell>
          <cell r="G218">
            <v>806</v>
          </cell>
          <cell r="H218">
            <v>806</v>
          </cell>
          <cell r="I218">
            <v>806</v>
          </cell>
          <cell r="J218">
            <v>806</v>
          </cell>
          <cell r="K218">
            <v>806</v>
          </cell>
          <cell r="L218">
            <v>806</v>
          </cell>
          <cell r="M218">
            <v>806</v>
          </cell>
          <cell r="N218">
            <v>806</v>
          </cell>
          <cell r="O218">
            <v>806</v>
          </cell>
          <cell r="P218">
            <v>806</v>
          </cell>
          <cell r="Q218">
            <v>806</v>
          </cell>
        </row>
        <row r="219">
          <cell r="B219" t="str">
            <v>30304042701</v>
          </cell>
          <cell r="C219" t="str">
            <v>30304</v>
          </cell>
          <cell r="D219">
            <v>2701</v>
          </cell>
          <cell r="E219">
            <v>63492</v>
          </cell>
          <cell r="F219">
            <v>5291</v>
          </cell>
          <cell r="G219">
            <v>5291</v>
          </cell>
          <cell r="H219">
            <v>5291</v>
          </cell>
          <cell r="I219">
            <v>5291</v>
          </cell>
          <cell r="J219">
            <v>5291</v>
          </cell>
          <cell r="K219">
            <v>5291</v>
          </cell>
          <cell r="L219">
            <v>5291</v>
          </cell>
          <cell r="M219">
            <v>5291</v>
          </cell>
          <cell r="N219">
            <v>5291</v>
          </cell>
          <cell r="O219">
            <v>5291</v>
          </cell>
          <cell r="P219">
            <v>5291</v>
          </cell>
          <cell r="Q219">
            <v>5291</v>
          </cell>
        </row>
        <row r="220">
          <cell r="B220" t="str">
            <v>30304042702</v>
          </cell>
          <cell r="C220" t="str">
            <v>30304</v>
          </cell>
          <cell r="D220">
            <v>2702</v>
          </cell>
          <cell r="E220">
            <v>10800</v>
          </cell>
          <cell r="F220">
            <v>900</v>
          </cell>
          <cell r="G220">
            <v>900</v>
          </cell>
          <cell r="H220">
            <v>900</v>
          </cell>
          <cell r="I220">
            <v>900</v>
          </cell>
          <cell r="J220">
            <v>900</v>
          </cell>
          <cell r="K220">
            <v>900</v>
          </cell>
          <cell r="L220">
            <v>900</v>
          </cell>
          <cell r="M220">
            <v>900</v>
          </cell>
          <cell r="N220">
            <v>900</v>
          </cell>
          <cell r="O220">
            <v>900</v>
          </cell>
          <cell r="P220">
            <v>900</v>
          </cell>
          <cell r="Q220">
            <v>900</v>
          </cell>
        </row>
        <row r="221">
          <cell r="B221" t="str">
            <v>30304042704</v>
          </cell>
          <cell r="C221" t="str">
            <v>30304</v>
          </cell>
          <cell r="D221">
            <v>2704</v>
          </cell>
          <cell r="E221">
            <v>34200</v>
          </cell>
          <cell r="F221">
            <v>2850</v>
          </cell>
          <cell r="G221">
            <v>2850</v>
          </cell>
          <cell r="H221">
            <v>2850</v>
          </cell>
          <cell r="I221">
            <v>2850</v>
          </cell>
          <cell r="J221">
            <v>2850</v>
          </cell>
          <cell r="K221">
            <v>2850</v>
          </cell>
          <cell r="L221">
            <v>2850</v>
          </cell>
          <cell r="M221">
            <v>2850</v>
          </cell>
          <cell r="N221">
            <v>2850</v>
          </cell>
          <cell r="O221">
            <v>2850</v>
          </cell>
          <cell r="P221">
            <v>2850</v>
          </cell>
          <cell r="Q221">
            <v>2850</v>
          </cell>
        </row>
        <row r="222">
          <cell r="B222" t="str">
            <v>30304042705</v>
          </cell>
          <cell r="C222" t="str">
            <v>30304</v>
          </cell>
          <cell r="D222">
            <v>2705</v>
          </cell>
          <cell r="E222">
            <v>21600</v>
          </cell>
          <cell r="F222">
            <v>1800</v>
          </cell>
          <cell r="G222">
            <v>1800</v>
          </cell>
          <cell r="H222">
            <v>1800</v>
          </cell>
          <cell r="I222">
            <v>1800</v>
          </cell>
          <cell r="J222">
            <v>1800</v>
          </cell>
          <cell r="K222">
            <v>1800</v>
          </cell>
          <cell r="L222">
            <v>1800</v>
          </cell>
          <cell r="M222">
            <v>1800</v>
          </cell>
          <cell r="N222">
            <v>1800</v>
          </cell>
          <cell r="O222">
            <v>1800</v>
          </cell>
          <cell r="P222">
            <v>1800</v>
          </cell>
          <cell r="Q222">
            <v>1800</v>
          </cell>
        </row>
        <row r="223">
          <cell r="B223" t="str">
            <v>30304042800</v>
          </cell>
          <cell r="C223" t="str">
            <v>30304</v>
          </cell>
          <cell r="D223">
            <v>2800</v>
          </cell>
          <cell r="E223">
            <v>25500</v>
          </cell>
          <cell r="F223">
            <v>2675</v>
          </cell>
          <cell r="G223">
            <v>2075</v>
          </cell>
          <cell r="H223">
            <v>2075</v>
          </cell>
          <cell r="I223">
            <v>2075</v>
          </cell>
          <cell r="J223">
            <v>2075</v>
          </cell>
          <cell r="K223">
            <v>2075</v>
          </cell>
          <cell r="L223">
            <v>2075</v>
          </cell>
          <cell r="M223">
            <v>2075</v>
          </cell>
          <cell r="N223">
            <v>2075</v>
          </cell>
          <cell r="O223">
            <v>2075</v>
          </cell>
          <cell r="P223">
            <v>2075</v>
          </cell>
          <cell r="Q223">
            <v>2075</v>
          </cell>
        </row>
        <row r="224">
          <cell r="B224" t="str">
            <v>30304042900</v>
          </cell>
          <cell r="C224" t="str">
            <v>30304</v>
          </cell>
          <cell r="D224">
            <v>2900</v>
          </cell>
          <cell r="E224">
            <v>157855</v>
          </cell>
          <cell r="F224">
            <v>13155</v>
          </cell>
          <cell r="G224">
            <v>13155</v>
          </cell>
          <cell r="H224">
            <v>13155</v>
          </cell>
          <cell r="I224">
            <v>13155</v>
          </cell>
          <cell r="J224">
            <v>13155</v>
          </cell>
          <cell r="K224">
            <v>13155</v>
          </cell>
          <cell r="L224">
            <v>13155</v>
          </cell>
          <cell r="M224">
            <v>13155</v>
          </cell>
          <cell r="N224">
            <v>13155</v>
          </cell>
          <cell r="O224">
            <v>13155</v>
          </cell>
          <cell r="P224">
            <v>13155</v>
          </cell>
          <cell r="Q224">
            <v>13150</v>
          </cell>
        </row>
        <row r="225">
          <cell r="B225" t="str">
            <v>30304042907</v>
          </cell>
          <cell r="C225" t="str">
            <v>30304</v>
          </cell>
          <cell r="D225">
            <v>2907</v>
          </cell>
          <cell r="E225">
            <v>3000</v>
          </cell>
          <cell r="F225">
            <v>250</v>
          </cell>
          <cell r="G225">
            <v>250</v>
          </cell>
          <cell r="H225">
            <v>250</v>
          </cell>
          <cell r="I225">
            <v>250</v>
          </cell>
          <cell r="J225">
            <v>250</v>
          </cell>
          <cell r="K225">
            <v>250</v>
          </cell>
          <cell r="L225">
            <v>250</v>
          </cell>
          <cell r="M225">
            <v>250</v>
          </cell>
          <cell r="N225">
            <v>250</v>
          </cell>
          <cell r="O225">
            <v>250</v>
          </cell>
          <cell r="P225">
            <v>250</v>
          </cell>
          <cell r="Q225">
            <v>250</v>
          </cell>
        </row>
        <row r="226">
          <cell r="B226" t="str">
            <v>30304043101</v>
          </cell>
          <cell r="C226" t="str">
            <v>30304</v>
          </cell>
          <cell r="D226">
            <v>3101</v>
          </cell>
          <cell r="E226">
            <v>7704</v>
          </cell>
          <cell r="F226">
            <v>642</v>
          </cell>
          <cell r="G226">
            <v>642</v>
          </cell>
          <cell r="H226">
            <v>642</v>
          </cell>
          <cell r="I226">
            <v>642</v>
          </cell>
          <cell r="J226">
            <v>642</v>
          </cell>
          <cell r="K226">
            <v>642</v>
          </cell>
          <cell r="L226">
            <v>642</v>
          </cell>
          <cell r="M226">
            <v>642</v>
          </cell>
          <cell r="N226">
            <v>642</v>
          </cell>
          <cell r="O226">
            <v>642</v>
          </cell>
          <cell r="P226">
            <v>642</v>
          </cell>
          <cell r="Q226">
            <v>642</v>
          </cell>
        </row>
        <row r="227">
          <cell r="B227" t="str">
            <v>30304043103</v>
          </cell>
          <cell r="C227" t="str">
            <v>30304</v>
          </cell>
          <cell r="D227">
            <v>3103</v>
          </cell>
          <cell r="E227">
            <v>20800</v>
          </cell>
          <cell r="F227">
            <v>1733</v>
          </cell>
          <cell r="G227">
            <v>1733</v>
          </cell>
          <cell r="H227">
            <v>1733</v>
          </cell>
          <cell r="I227">
            <v>1733</v>
          </cell>
          <cell r="J227">
            <v>1733</v>
          </cell>
          <cell r="K227">
            <v>1733</v>
          </cell>
          <cell r="L227">
            <v>1733</v>
          </cell>
          <cell r="M227">
            <v>1733</v>
          </cell>
          <cell r="N227">
            <v>1733</v>
          </cell>
          <cell r="O227">
            <v>1733</v>
          </cell>
          <cell r="P227">
            <v>1733</v>
          </cell>
          <cell r="Q227">
            <v>1737</v>
          </cell>
        </row>
        <row r="228">
          <cell r="B228" t="str">
            <v>30304043302</v>
          </cell>
          <cell r="C228" t="str">
            <v>30304</v>
          </cell>
          <cell r="D228">
            <v>3302</v>
          </cell>
          <cell r="E228">
            <v>96150</v>
          </cell>
          <cell r="F228">
            <v>8013</v>
          </cell>
          <cell r="G228">
            <v>8013</v>
          </cell>
          <cell r="H228">
            <v>8013</v>
          </cell>
          <cell r="I228">
            <v>8013</v>
          </cell>
          <cell r="J228">
            <v>8013</v>
          </cell>
          <cell r="K228">
            <v>8013</v>
          </cell>
          <cell r="L228">
            <v>8013</v>
          </cell>
          <cell r="M228">
            <v>8013</v>
          </cell>
          <cell r="N228">
            <v>8013</v>
          </cell>
          <cell r="O228">
            <v>8013</v>
          </cell>
          <cell r="P228">
            <v>8013</v>
          </cell>
          <cell r="Q228">
            <v>8013</v>
          </cell>
        </row>
        <row r="229">
          <cell r="B229" t="str">
            <v>30304043303</v>
          </cell>
          <cell r="C229" t="str">
            <v>30304</v>
          </cell>
          <cell r="D229">
            <v>3303</v>
          </cell>
          <cell r="E229">
            <v>5700</v>
          </cell>
          <cell r="F229">
            <v>475</v>
          </cell>
          <cell r="G229">
            <v>475</v>
          </cell>
          <cell r="H229">
            <v>475</v>
          </cell>
          <cell r="I229">
            <v>475</v>
          </cell>
          <cell r="J229">
            <v>475</v>
          </cell>
          <cell r="K229">
            <v>475</v>
          </cell>
          <cell r="L229">
            <v>475</v>
          </cell>
          <cell r="M229">
            <v>475</v>
          </cell>
          <cell r="N229">
            <v>475</v>
          </cell>
          <cell r="O229">
            <v>475</v>
          </cell>
          <cell r="P229">
            <v>475</v>
          </cell>
          <cell r="Q229">
            <v>475</v>
          </cell>
        </row>
        <row r="230">
          <cell r="B230" t="str">
            <v>30304043404</v>
          </cell>
          <cell r="C230" t="str">
            <v>30304</v>
          </cell>
          <cell r="D230">
            <v>3404</v>
          </cell>
          <cell r="E230">
            <v>3600</v>
          </cell>
          <cell r="F230">
            <v>300</v>
          </cell>
          <cell r="G230">
            <v>300</v>
          </cell>
          <cell r="H230">
            <v>300</v>
          </cell>
          <cell r="I230">
            <v>300</v>
          </cell>
          <cell r="J230">
            <v>300</v>
          </cell>
          <cell r="K230">
            <v>300</v>
          </cell>
          <cell r="L230">
            <v>300</v>
          </cell>
          <cell r="M230">
            <v>300</v>
          </cell>
          <cell r="N230">
            <v>300</v>
          </cell>
          <cell r="O230">
            <v>300</v>
          </cell>
          <cell r="P230">
            <v>300</v>
          </cell>
          <cell r="Q230">
            <v>300</v>
          </cell>
        </row>
        <row r="231">
          <cell r="B231" t="str">
            <v>30305041302</v>
          </cell>
          <cell r="C231" t="str">
            <v>30305</v>
          </cell>
          <cell r="D231">
            <v>1302</v>
          </cell>
          <cell r="E231">
            <v>16800</v>
          </cell>
          <cell r="F231">
            <v>1400</v>
          </cell>
          <cell r="G231">
            <v>1400</v>
          </cell>
          <cell r="H231">
            <v>1400</v>
          </cell>
          <cell r="I231">
            <v>1400</v>
          </cell>
          <cell r="J231">
            <v>1400</v>
          </cell>
          <cell r="K231">
            <v>1400</v>
          </cell>
          <cell r="L231">
            <v>1400</v>
          </cell>
          <cell r="M231">
            <v>1400</v>
          </cell>
          <cell r="N231">
            <v>1400</v>
          </cell>
          <cell r="O231">
            <v>1400</v>
          </cell>
          <cell r="P231">
            <v>1400</v>
          </cell>
          <cell r="Q231">
            <v>1400</v>
          </cell>
        </row>
        <row r="232">
          <cell r="B232" t="str">
            <v>30305042103</v>
          </cell>
          <cell r="C232" t="str">
            <v>30305</v>
          </cell>
          <cell r="D232">
            <v>2103</v>
          </cell>
          <cell r="E232">
            <v>104900</v>
          </cell>
          <cell r="F232">
            <v>8742</v>
          </cell>
          <cell r="G232">
            <v>8742</v>
          </cell>
          <cell r="H232">
            <v>8742</v>
          </cell>
          <cell r="I232">
            <v>8742</v>
          </cell>
          <cell r="J232">
            <v>8742</v>
          </cell>
          <cell r="K232">
            <v>8742</v>
          </cell>
          <cell r="L232">
            <v>8742</v>
          </cell>
          <cell r="M232">
            <v>8742</v>
          </cell>
          <cell r="N232">
            <v>8742</v>
          </cell>
          <cell r="O232">
            <v>8742</v>
          </cell>
          <cell r="P232">
            <v>8742</v>
          </cell>
          <cell r="Q232">
            <v>8738</v>
          </cell>
        </row>
        <row r="233">
          <cell r="B233" t="str">
            <v>30305042201</v>
          </cell>
          <cell r="C233" t="str">
            <v>30305</v>
          </cell>
          <cell r="D233">
            <v>2201</v>
          </cell>
          <cell r="E233">
            <v>11850</v>
          </cell>
          <cell r="F233">
            <v>988</v>
          </cell>
          <cell r="G233">
            <v>988</v>
          </cell>
          <cell r="H233">
            <v>988</v>
          </cell>
          <cell r="I233">
            <v>988</v>
          </cell>
          <cell r="J233">
            <v>988</v>
          </cell>
          <cell r="K233">
            <v>988</v>
          </cell>
          <cell r="L233">
            <v>988</v>
          </cell>
          <cell r="M233">
            <v>988</v>
          </cell>
          <cell r="N233">
            <v>988</v>
          </cell>
          <cell r="O233">
            <v>988</v>
          </cell>
          <cell r="P233">
            <v>988</v>
          </cell>
          <cell r="Q233">
            <v>988</v>
          </cell>
        </row>
        <row r="234">
          <cell r="B234" t="str">
            <v>30305042202</v>
          </cell>
          <cell r="C234" t="str">
            <v>30305</v>
          </cell>
          <cell r="D234">
            <v>2202</v>
          </cell>
          <cell r="E234">
            <v>65761</v>
          </cell>
          <cell r="F234">
            <v>5480</v>
          </cell>
          <cell r="G234">
            <v>5480</v>
          </cell>
          <cell r="H234">
            <v>5480</v>
          </cell>
          <cell r="I234">
            <v>5480</v>
          </cell>
          <cell r="J234">
            <v>5480</v>
          </cell>
          <cell r="K234">
            <v>5480</v>
          </cell>
          <cell r="L234">
            <v>5480</v>
          </cell>
          <cell r="M234">
            <v>5480</v>
          </cell>
          <cell r="N234">
            <v>5480</v>
          </cell>
          <cell r="O234">
            <v>5480</v>
          </cell>
          <cell r="P234">
            <v>5480</v>
          </cell>
          <cell r="Q234">
            <v>5481</v>
          </cell>
        </row>
        <row r="235">
          <cell r="B235" t="str">
            <v>30305042207</v>
          </cell>
          <cell r="C235" t="str">
            <v>30305</v>
          </cell>
          <cell r="D235">
            <v>2207</v>
          </cell>
          <cell r="E235">
            <v>34700</v>
          </cell>
          <cell r="F235">
            <v>2891</v>
          </cell>
          <cell r="G235">
            <v>2891</v>
          </cell>
          <cell r="H235">
            <v>2891</v>
          </cell>
          <cell r="I235">
            <v>2891</v>
          </cell>
          <cell r="J235">
            <v>2891</v>
          </cell>
          <cell r="K235">
            <v>2891</v>
          </cell>
          <cell r="L235">
            <v>2891</v>
          </cell>
          <cell r="M235">
            <v>2891</v>
          </cell>
          <cell r="N235">
            <v>2891</v>
          </cell>
          <cell r="O235">
            <v>2891</v>
          </cell>
          <cell r="P235">
            <v>2891</v>
          </cell>
          <cell r="Q235">
            <v>2899</v>
          </cell>
        </row>
        <row r="236">
          <cell r="B236" t="str">
            <v>30305042306</v>
          </cell>
          <cell r="C236" t="str">
            <v>30305</v>
          </cell>
          <cell r="D236">
            <v>2306</v>
          </cell>
          <cell r="E236">
            <v>71200</v>
          </cell>
          <cell r="F236">
            <v>5933</v>
          </cell>
          <cell r="G236">
            <v>5933</v>
          </cell>
          <cell r="H236">
            <v>5933</v>
          </cell>
          <cell r="I236">
            <v>5933</v>
          </cell>
          <cell r="J236">
            <v>5933</v>
          </cell>
          <cell r="K236">
            <v>5933</v>
          </cell>
          <cell r="L236">
            <v>5933</v>
          </cell>
          <cell r="M236">
            <v>5933</v>
          </cell>
          <cell r="N236">
            <v>5933</v>
          </cell>
          <cell r="O236">
            <v>5933</v>
          </cell>
          <cell r="P236">
            <v>5933</v>
          </cell>
          <cell r="Q236">
            <v>5937</v>
          </cell>
        </row>
        <row r="237">
          <cell r="B237" t="str">
            <v>30305042701</v>
          </cell>
          <cell r="C237" t="str">
            <v>30305</v>
          </cell>
          <cell r="D237">
            <v>2701</v>
          </cell>
          <cell r="E237">
            <v>48900</v>
          </cell>
          <cell r="F237">
            <v>4075</v>
          </cell>
          <cell r="G237">
            <v>4075</v>
          </cell>
          <cell r="H237">
            <v>4075</v>
          </cell>
          <cell r="I237">
            <v>4075</v>
          </cell>
          <cell r="J237">
            <v>4075</v>
          </cell>
          <cell r="K237">
            <v>4075</v>
          </cell>
          <cell r="L237">
            <v>4075</v>
          </cell>
          <cell r="M237">
            <v>4075</v>
          </cell>
          <cell r="N237">
            <v>4075</v>
          </cell>
          <cell r="O237">
            <v>4075</v>
          </cell>
          <cell r="P237">
            <v>4075</v>
          </cell>
          <cell r="Q237">
            <v>4075</v>
          </cell>
        </row>
        <row r="238">
          <cell r="B238" t="str">
            <v>30305042702</v>
          </cell>
          <cell r="C238" t="str">
            <v>30305</v>
          </cell>
          <cell r="D238">
            <v>2702</v>
          </cell>
          <cell r="E238">
            <v>12000</v>
          </cell>
          <cell r="F238">
            <v>1000</v>
          </cell>
          <cell r="G238">
            <v>1000</v>
          </cell>
          <cell r="H238">
            <v>1000</v>
          </cell>
          <cell r="I238">
            <v>1000</v>
          </cell>
          <cell r="J238">
            <v>1000</v>
          </cell>
          <cell r="K238">
            <v>1000</v>
          </cell>
          <cell r="L238">
            <v>1000</v>
          </cell>
          <cell r="M238">
            <v>1000</v>
          </cell>
          <cell r="N238">
            <v>1000</v>
          </cell>
          <cell r="O238">
            <v>1000</v>
          </cell>
          <cell r="P238">
            <v>1000</v>
          </cell>
          <cell r="Q238">
            <v>1000</v>
          </cell>
        </row>
        <row r="239">
          <cell r="B239" t="str">
            <v>30305042705</v>
          </cell>
          <cell r="C239" t="str">
            <v>30305</v>
          </cell>
          <cell r="D239">
            <v>2705</v>
          </cell>
          <cell r="E239">
            <v>56700</v>
          </cell>
          <cell r="F239">
            <v>4725</v>
          </cell>
          <cell r="G239">
            <v>4725</v>
          </cell>
          <cell r="H239">
            <v>4725</v>
          </cell>
          <cell r="I239">
            <v>4725</v>
          </cell>
          <cell r="J239">
            <v>4725</v>
          </cell>
          <cell r="K239">
            <v>4725</v>
          </cell>
          <cell r="L239">
            <v>4725</v>
          </cell>
          <cell r="M239">
            <v>4725</v>
          </cell>
          <cell r="N239">
            <v>4725</v>
          </cell>
          <cell r="O239">
            <v>4725</v>
          </cell>
          <cell r="P239">
            <v>4725</v>
          </cell>
          <cell r="Q239">
            <v>4725</v>
          </cell>
        </row>
        <row r="240">
          <cell r="B240" t="str">
            <v>30305042800</v>
          </cell>
          <cell r="C240" t="str">
            <v>30305</v>
          </cell>
          <cell r="D240">
            <v>2800</v>
          </cell>
          <cell r="E240">
            <v>65700</v>
          </cell>
          <cell r="F240">
            <v>5475</v>
          </cell>
          <cell r="G240">
            <v>5475</v>
          </cell>
          <cell r="H240">
            <v>5475</v>
          </cell>
          <cell r="I240">
            <v>5475</v>
          </cell>
          <cell r="J240">
            <v>5475</v>
          </cell>
          <cell r="K240">
            <v>5475</v>
          </cell>
          <cell r="L240">
            <v>5475</v>
          </cell>
          <cell r="M240">
            <v>5475</v>
          </cell>
          <cell r="N240">
            <v>5475</v>
          </cell>
          <cell r="O240">
            <v>5475</v>
          </cell>
          <cell r="P240">
            <v>5475</v>
          </cell>
          <cell r="Q240">
            <v>5475</v>
          </cell>
        </row>
        <row r="241">
          <cell r="B241" t="str">
            <v>30305042900</v>
          </cell>
          <cell r="C241" t="str">
            <v>30305</v>
          </cell>
          <cell r="D241">
            <v>2900</v>
          </cell>
          <cell r="E241">
            <v>42000</v>
          </cell>
          <cell r="F241">
            <v>3500</v>
          </cell>
          <cell r="G241">
            <v>3500</v>
          </cell>
          <cell r="H241">
            <v>3500</v>
          </cell>
          <cell r="I241">
            <v>3500</v>
          </cell>
          <cell r="J241">
            <v>3500</v>
          </cell>
          <cell r="K241">
            <v>3500</v>
          </cell>
          <cell r="L241">
            <v>3500</v>
          </cell>
          <cell r="M241">
            <v>3500</v>
          </cell>
          <cell r="N241">
            <v>3500</v>
          </cell>
          <cell r="O241">
            <v>3500</v>
          </cell>
          <cell r="P241">
            <v>3500</v>
          </cell>
          <cell r="Q241">
            <v>3500</v>
          </cell>
        </row>
        <row r="242">
          <cell r="B242" t="str">
            <v>30305042907</v>
          </cell>
          <cell r="C242" t="str">
            <v>30305</v>
          </cell>
          <cell r="D242">
            <v>2907</v>
          </cell>
          <cell r="E242">
            <v>20000</v>
          </cell>
          <cell r="F242">
            <v>1666</v>
          </cell>
          <cell r="G242">
            <v>1666</v>
          </cell>
          <cell r="H242">
            <v>1666</v>
          </cell>
          <cell r="I242">
            <v>1666</v>
          </cell>
          <cell r="J242">
            <v>1666</v>
          </cell>
          <cell r="K242">
            <v>1666</v>
          </cell>
          <cell r="L242">
            <v>1666</v>
          </cell>
          <cell r="M242">
            <v>1666</v>
          </cell>
          <cell r="N242">
            <v>1666</v>
          </cell>
          <cell r="O242">
            <v>1666</v>
          </cell>
          <cell r="P242">
            <v>1666</v>
          </cell>
          <cell r="Q242">
            <v>1674</v>
          </cell>
        </row>
        <row r="243">
          <cell r="B243" t="str">
            <v>30305043101</v>
          </cell>
          <cell r="C243" t="str">
            <v>30305</v>
          </cell>
          <cell r="D243">
            <v>3101</v>
          </cell>
          <cell r="E243">
            <v>23650</v>
          </cell>
          <cell r="F243">
            <v>1970</v>
          </cell>
          <cell r="G243">
            <v>1970</v>
          </cell>
          <cell r="H243">
            <v>1970</v>
          </cell>
          <cell r="I243">
            <v>1970</v>
          </cell>
          <cell r="J243">
            <v>1970</v>
          </cell>
          <cell r="K243">
            <v>1970</v>
          </cell>
          <cell r="L243">
            <v>1970</v>
          </cell>
          <cell r="M243">
            <v>1970</v>
          </cell>
          <cell r="N243">
            <v>1970</v>
          </cell>
          <cell r="O243">
            <v>1970</v>
          </cell>
          <cell r="P243">
            <v>1970</v>
          </cell>
          <cell r="Q243">
            <v>1980</v>
          </cell>
        </row>
        <row r="244">
          <cell r="B244" t="str">
            <v>30305043103</v>
          </cell>
          <cell r="C244" t="str">
            <v>30305</v>
          </cell>
          <cell r="D244">
            <v>3103</v>
          </cell>
          <cell r="E244">
            <v>45300</v>
          </cell>
          <cell r="F244">
            <v>3775</v>
          </cell>
          <cell r="G244">
            <v>3775</v>
          </cell>
          <cell r="H244">
            <v>3775</v>
          </cell>
          <cell r="I244">
            <v>3775</v>
          </cell>
          <cell r="J244">
            <v>3775</v>
          </cell>
          <cell r="K244">
            <v>3775</v>
          </cell>
          <cell r="L244">
            <v>3775</v>
          </cell>
          <cell r="M244">
            <v>3775</v>
          </cell>
          <cell r="N244">
            <v>3775</v>
          </cell>
          <cell r="O244">
            <v>3775</v>
          </cell>
          <cell r="P244">
            <v>3775</v>
          </cell>
          <cell r="Q244">
            <v>3775</v>
          </cell>
        </row>
        <row r="245">
          <cell r="B245" t="str">
            <v>30305043106</v>
          </cell>
          <cell r="C245" t="str">
            <v>30305</v>
          </cell>
          <cell r="D245">
            <v>3106</v>
          </cell>
          <cell r="E245">
            <v>24000</v>
          </cell>
          <cell r="F245">
            <v>2000</v>
          </cell>
          <cell r="G245">
            <v>2000</v>
          </cell>
          <cell r="H245">
            <v>2000</v>
          </cell>
          <cell r="I245">
            <v>2000</v>
          </cell>
          <cell r="J245">
            <v>2000</v>
          </cell>
          <cell r="K245">
            <v>2000</v>
          </cell>
          <cell r="L245">
            <v>2000</v>
          </cell>
          <cell r="M245">
            <v>2000</v>
          </cell>
          <cell r="N245">
            <v>2000</v>
          </cell>
          <cell r="O245">
            <v>2000</v>
          </cell>
          <cell r="P245">
            <v>2000</v>
          </cell>
          <cell r="Q245">
            <v>2000</v>
          </cell>
        </row>
        <row r="246">
          <cell r="B246" t="str">
            <v>30305043108</v>
          </cell>
          <cell r="C246" t="str">
            <v>30305</v>
          </cell>
          <cell r="D246">
            <v>3108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</row>
        <row r="247">
          <cell r="B247" t="str">
            <v>30305043110</v>
          </cell>
          <cell r="C247" t="str">
            <v>30305</v>
          </cell>
          <cell r="D247">
            <v>3110</v>
          </cell>
          <cell r="E247">
            <v>13200</v>
          </cell>
          <cell r="F247">
            <v>1100</v>
          </cell>
          <cell r="G247">
            <v>1100</v>
          </cell>
          <cell r="H247">
            <v>1100</v>
          </cell>
          <cell r="I247">
            <v>1100</v>
          </cell>
          <cell r="J247">
            <v>1100</v>
          </cell>
          <cell r="K247">
            <v>1100</v>
          </cell>
          <cell r="L247">
            <v>1100</v>
          </cell>
          <cell r="M247">
            <v>1100</v>
          </cell>
          <cell r="N247">
            <v>1100</v>
          </cell>
          <cell r="O247">
            <v>1100</v>
          </cell>
          <cell r="P247">
            <v>1100</v>
          </cell>
          <cell r="Q247">
            <v>1100</v>
          </cell>
        </row>
        <row r="248">
          <cell r="B248" t="str">
            <v>30305043302</v>
          </cell>
          <cell r="C248" t="str">
            <v>30305</v>
          </cell>
          <cell r="D248">
            <v>3302</v>
          </cell>
          <cell r="E248">
            <v>96000</v>
          </cell>
          <cell r="F248">
            <v>8000</v>
          </cell>
          <cell r="G248">
            <v>8000</v>
          </cell>
          <cell r="H248">
            <v>8000</v>
          </cell>
          <cell r="I248">
            <v>8000</v>
          </cell>
          <cell r="J248">
            <v>8000</v>
          </cell>
          <cell r="K248">
            <v>8000</v>
          </cell>
          <cell r="L248">
            <v>8000</v>
          </cell>
          <cell r="M248">
            <v>8000</v>
          </cell>
          <cell r="N248">
            <v>8000</v>
          </cell>
          <cell r="O248">
            <v>8000</v>
          </cell>
          <cell r="P248">
            <v>8000</v>
          </cell>
          <cell r="Q248">
            <v>8000</v>
          </cell>
        </row>
        <row r="249">
          <cell r="B249" t="str">
            <v>30305043303</v>
          </cell>
          <cell r="C249" t="str">
            <v>30305</v>
          </cell>
          <cell r="D249">
            <v>3303</v>
          </cell>
          <cell r="E249">
            <v>13300</v>
          </cell>
          <cell r="F249">
            <v>1108</v>
          </cell>
          <cell r="G249">
            <v>1108</v>
          </cell>
          <cell r="H249">
            <v>1108</v>
          </cell>
          <cell r="I249">
            <v>1108</v>
          </cell>
          <cell r="J249">
            <v>1108</v>
          </cell>
          <cell r="K249">
            <v>1108</v>
          </cell>
          <cell r="L249">
            <v>1108</v>
          </cell>
          <cell r="M249">
            <v>1108</v>
          </cell>
          <cell r="N249">
            <v>1108</v>
          </cell>
          <cell r="O249">
            <v>1108</v>
          </cell>
          <cell r="P249">
            <v>1108</v>
          </cell>
          <cell r="Q249">
            <v>1112</v>
          </cell>
        </row>
        <row r="250">
          <cell r="B250" t="str">
            <v>30306041302</v>
          </cell>
          <cell r="C250" t="str">
            <v>30306</v>
          </cell>
          <cell r="D250">
            <v>1302</v>
          </cell>
          <cell r="E250">
            <v>56300</v>
          </cell>
          <cell r="F250">
            <v>4692</v>
          </cell>
          <cell r="G250">
            <v>4692</v>
          </cell>
          <cell r="H250">
            <v>4692</v>
          </cell>
          <cell r="I250">
            <v>4692</v>
          </cell>
          <cell r="J250">
            <v>4692</v>
          </cell>
          <cell r="K250">
            <v>4692</v>
          </cell>
          <cell r="L250">
            <v>4692</v>
          </cell>
          <cell r="M250">
            <v>4692</v>
          </cell>
          <cell r="N250">
            <v>4692</v>
          </cell>
          <cell r="O250">
            <v>4692</v>
          </cell>
          <cell r="P250">
            <v>4692</v>
          </cell>
          <cell r="Q250">
            <v>4688</v>
          </cell>
        </row>
        <row r="251">
          <cell r="B251" t="str">
            <v>30306042103</v>
          </cell>
          <cell r="C251" t="str">
            <v>30306</v>
          </cell>
          <cell r="D251">
            <v>2103</v>
          </cell>
          <cell r="E251">
            <v>11700</v>
          </cell>
          <cell r="F251">
            <v>975</v>
          </cell>
          <cell r="G251">
            <v>975</v>
          </cell>
          <cell r="H251">
            <v>975</v>
          </cell>
          <cell r="I251">
            <v>975</v>
          </cell>
          <cell r="J251">
            <v>975</v>
          </cell>
          <cell r="K251">
            <v>975</v>
          </cell>
          <cell r="L251">
            <v>975</v>
          </cell>
          <cell r="M251">
            <v>975</v>
          </cell>
          <cell r="N251">
            <v>975</v>
          </cell>
          <cell r="O251">
            <v>975</v>
          </cell>
          <cell r="P251">
            <v>975</v>
          </cell>
          <cell r="Q251">
            <v>975</v>
          </cell>
        </row>
        <row r="252">
          <cell r="B252" t="str">
            <v>30306042202</v>
          </cell>
          <cell r="C252" t="str">
            <v>30306</v>
          </cell>
          <cell r="D252">
            <v>2202</v>
          </cell>
          <cell r="E252">
            <v>83721</v>
          </cell>
          <cell r="F252">
            <v>6977</v>
          </cell>
          <cell r="G252">
            <v>6977</v>
          </cell>
          <cell r="H252">
            <v>6977</v>
          </cell>
          <cell r="I252">
            <v>6977</v>
          </cell>
          <cell r="J252">
            <v>6977</v>
          </cell>
          <cell r="K252">
            <v>6977</v>
          </cell>
          <cell r="L252">
            <v>6977</v>
          </cell>
          <cell r="M252">
            <v>6977</v>
          </cell>
          <cell r="N252">
            <v>6977</v>
          </cell>
          <cell r="O252">
            <v>6977</v>
          </cell>
          <cell r="P252">
            <v>6977</v>
          </cell>
          <cell r="Q252">
            <v>6974</v>
          </cell>
        </row>
        <row r="253">
          <cell r="B253" t="str">
            <v>30306042207</v>
          </cell>
          <cell r="C253" t="str">
            <v>30306</v>
          </cell>
          <cell r="D253">
            <v>2207</v>
          </cell>
          <cell r="E253">
            <v>22954</v>
          </cell>
          <cell r="F253">
            <v>1913</v>
          </cell>
          <cell r="G253">
            <v>1913</v>
          </cell>
          <cell r="H253">
            <v>1913</v>
          </cell>
          <cell r="I253">
            <v>1913</v>
          </cell>
          <cell r="J253">
            <v>1913</v>
          </cell>
          <cell r="K253">
            <v>1913</v>
          </cell>
          <cell r="L253">
            <v>1913</v>
          </cell>
          <cell r="M253">
            <v>1913</v>
          </cell>
          <cell r="N253">
            <v>1913</v>
          </cell>
          <cell r="O253">
            <v>1913</v>
          </cell>
          <cell r="P253">
            <v>1913</v>
          </cell>
          <cell r="Q253">
            <v>1911</v>
          </cell>
        </row>
        <row r="254">
          <cell r="B254" t="str">
            <v>30306042208</v>
          </cell>
          <cell r="C254" t="str">
            <v>30306</v>
          </cell>
          <cell r="D254">
            <v>2208</v>
          </cell>
          <cell r="E254">
            <v>3097</v>
          </cell>
          <cell r="F254">
            <v>258</v>
          </cell>
          <cell r="G254">
            <v>258</v>
          </cell>
          <cell r="H254">
            <v>258</v>
          </cell>
          <cell r="I254">
            <v>258</v>
          </cell>
          <cell r="J254">
            <v>258</v>
          </cell>
          <cell r="K254">
            <v>258</v>
          </cell>
          <cell r="L254">
            <v>258</v>
          </cell>
          <cell r="M254">
            <v>258</v>
          </cell>
          <cell r="N254">
            <v>258</v>
          </cell>
          <cell r="O254">
            <v>258</v>
          </cell>
          <cell r="P254">
            <v>258</v>
          </cell>
          <cell r="Q254">
            <v>259</v>
          </cell>
        </row>
        <row r="255">
          <cell r="B255" t="str">
            <v>30306042701</v>
          </cell>
          <cell r="C255" t="str">
            <v>30306</v>
          </cell>
          <cell r="D255">
            <v>2701</v>
          </cell>
          <cell r="E255">
            <v>82800</v>
          </cell>
          <cell r="F255">
            <v>6900</v>
          </cell>
          <cell r="G255">
            <v>6900</v>
          </cell>
          <cell r="H255">
            <v>6900</v>
          </cell>
          <cell r="I255">
            <v>6900</v>
          </cell>
          <cell r="J255">
            <v>6900</v>
          </cell>
          <cell r="K255">
            <v>6900</v>
          </cell>
          <cell r="L255">
            <v>6900</v>
          </cell>
          <cell r="M255">
            <v>6900</v>
          </cell>
          <cell r="N255">
            <v>6900</v>
          </cell>
          <cell r="O255">
            <v>6900</v>
          </cell>
          <cell r="P255">
            <v>6900</v>
          </cell>
          <cell r="Q255">
            <v>6900</v>
          </cell>
        </row>
        <row r="256">
          <cell r="B256" t="str">
            <v>30306042702</v>
          </cell>
          <cell r="C256" t="str">
            <v>30306</v>
          </cell>
          <cell r="D256">
            <v>2702</v>
          </cell>
          <cell r="E256">
            <v>21200</v>
          </cell>
          <cell r="F256">
            <v>1767</v>
          </cell>
          <cell r="G256">
            <v>1767</v>
          </cell>
          <cell r="H256">
            <v>1767</v>
          </cell>
          <cell r="I256">
            <v>1767</v>
          </cell>
          <cell r="J256">
            <v>1767</v>
          </cell>
          <cell r="K256">
            <v>1767</v>
          </cell>
          <cell r="L256">
            <v>1767</v>
          </cell>
          <cell r="M256">
            <v>1767</v>
          </cell>
          <cell r="N256">
            <v>1767</v>
          </cell>
          <cell r="O256">
            <v>1767</v>
          </cell>
          <cell r="P256">
            <v>1767</v>
          </cell>
          <cell r="Q256">
            <v>1763</v>
          </cell>
        </row>
        <row r="257">
          <cell r="B257" t="str">
            <v>30306042705</v>
          </cell>
          <cell r="C257" t="str">
            <v>30306</v>
          </cell>
          <cell r="D257">
            <v>2705</v>
          </cell>
          <cell r="E257">
            <v>8700</v>
          </cell>
          <cell r="F257">
            <v>725</v>
          </cell>
          <cell r="G257">
            <v>725</v>
          </cell>
          <cell r="H257">
            <v>725</v>
          </cell>
          <cell r="I257">
            <v>725</v>
          </cell>
          <cell r="J257">
            <v>725</v>
          </cell>
          <cell r="K257">
            <v>725</v>
          </cell>
          <cell r="L257">
            <v>725</v>
          </cell>
          <cell r="M257">
            <v>725</v>
          </cell>
          <cell r="N257">
            <v>725</v>
          </cell>
          <cell r="O257">
            <v>725</v>
          </cell>
          <cell r="P257">
            <v>725</v>
          </cell>
          <cell r="Q257">
            <v>725</v>
          </cell>
        </row>
        <row r="258">
          <cell r="B258" t="str">
            <v>30306042800</v>
          </cell>
          <cell r="C258" t="str">
            <v>30306</v>
          </cell>
          <cell r="D258">
            <v>2800</v>
          </cell>
          <cell r="E258">
            <v>18000</v>
          </cell>
          <cell r="F258">
            <v>1500</v>
          </cell>
          <cell r="G258">
            <v>1500</v>
          </cell>
          <cell r="H258">
            <v>1500</v>
          </cell>
          <cell r="I258">
            <v>1500</v>
          </cell>
          <cell r="J258">
            <v>1500</v>
          </cell>
          <cell r="K258">
            <v>1500</v>
          </cell>
          <cell r="L258">
            <v>1500</v>
          </cell>
          <cell r="M258">
            <v>1500</v>
          </cell>
          <cell r="N258">
            <v>1500</v>
          </cell>
          <cell r="O258">
            <v>1500</v>
          </cell>
          <cell r="P258">
            <v>1500</v>
          </cell>
          <cell r="Q258">
            <v>1500</v>
          </cell>
        </row>
        <row r="259">
          <cell r="B259" t="str">
            <v>30306042900</v>
          </cell>
          <cell r="C259" t="str">
            <v>30306</v>
          </cell>
          <cell r="D259">
            <v>2900</v>
          </cell>
          <cell r="E259">
            <v>50000</v>
          </cell>
          <cell r="F259">
            <v>4167</v>
          </cell>
          <cell r="G259">
            <v>4167</v>
          </cell>
          <cell r="H259">
            <v>4167</v>
          </cell>
          <cell r="I259">
            <v>4167</v>
          </cell>
          <cell r="J259">
            <v>4167</v>
          </cell>
          <cell r="K259">
            <v>4167</v>
          </cell>
          <cell r="L259">
            <v>4167</v>
          </cell>
          <cell r="M259">
            <v>4167</v>
          </cell>
          <cell r="N259">
            <v>4167</v>
          </cell>
          <cell r="O259">
            <v>4167</v>
          </cell>
          <cell r="P259">
            <v>4167</v>
          </cell>
          <cell r="Q259">
            <v>4163</v>
          </cell>
        </row>
        <row r="260">
          <cell r="B260" t="str">
            <v>30306042907</v>
          </cell>
          <cell r="C260" t="str">
            <v>30306</v>
          </cell>
          <cell r="D260">
            <v>2907</v>
          </cell>
          <cell r="E260">
            <v>21100</v>
          </cell>
          <cell r="F260">
            <v>1758</v>
          </cell>
          <cell r="G260">
            <v>1758</v>
          </cell>
          <cell r="H260">
            <v>1758</v>
          </cell>
          <cell r="I260">
            <v>1758</v>
          </cell>
          <cell r="J260">
            <v>1758</v>
          </cell>
          <cell r="K260">
            <v>1758</v>
          </cell>
          <cell r="L260">
            <v>1758</v>
          </cell>
          <cell r="M260">
            <v>1758</v>
          </cell>
          <cell r="N260">
            <v>1758</v>
          </cell>
          <cell r="O260">
            <v>1758</v>
          </cell>
          <cell r="P260">
            <v>1758</v>
          </cell>
          <cell r="Q260">
            <v>1762</v>
          </cell>
        </row>
        <row r="261">
          <cell r="B261" t="str">
            <v>30306043101</v>
          </cell>
          <cell r="C261" t="str">
            <v>30306</v>
          </cell>
          <cell r="D261">
            <v>3101</v>
          </cell>
          <cell r="E261">
            <v>14100</v>
          </cell>
          <cell r="F261">
            <v>1175</v>
          </cell>
          <cell r="G261">
            <v>1175</v>
          </cell>
          <cell r="H261">
            <v>1175</v>
          </cell>
          <cell r="I261">
            <v>1175</v>
          </cell>
          <cell r="J261">
            <v>1175</v>
          </cell>
          <cell r="K261">
            <v>1175</v>
          </cell>
          <cell r="L261">
            <v>1175</v>
          </cell>
          <cell r="M261">
            <v>1175</v>
          </cell>
          <cell r="N261">
            <v>1175</v>
          </cell>
          <cell r="O261">
            <v>1175</v>
          </cell>
          <cell r="P261">
            <v>1175</v>
          </cell>
          <cell r="Q261">
            <v>1175</v>
          </cell>
        </row>
        <row r="262">
          <cell r="B262" t="str">
            <v>30306043103</v>
          </cell>
          <cell r="C262" t="str">
            <v>30306</v>
          </cell>
          <cell r="D262">
            <v>3103</v>
          </cell>
          <cell r="E262">
            <v>7100</v>
          </cell>
          <cell r="F262">
            <v>592</v>
          </cell>
          <cell r="G262">
            <v>592</v>
          </cell>
          <cell r="H262">
            <v>592</v>
          </cell>
          <cell r="I262">
            <v>592</v>
          </cell>
          <cell r="J262">
            <v>592</v>
          </cell>
          <cell r="K262">
            <v>592</v>
          </cell>
          <cell r="L262">
            <v>592</v>
          </cell>
          <cell r="M262">
            <v>592</v>
          </cell>
          <cell r="N262">
            <v>592</v>
          </cell>
          <cell r="O262">
            <v>592</v>
          </cell>
          <cell r="P262">
            <v>592</v>
          </cell>
          <cell r="Q262">
            <v>588</v>
          </cell>
        </row>
        <row r="263">
          <cell r="B263" t="str">
            <v>30306043302</v>
          </cell>
          <cell r="C263" t="str">
            <v>30306</v>
          </cell>
          <cell r="D263">
            <v>3302</v>
          </cell>
          <cell r="E263">
            <v>138000</v>
          </cell>
          <cell r="F263">
            <v>11500</v>
          </cell>
          <cell r="G263">
            <v>11500</v>
          </cell>
          <cell r="H263">
            <v>11500</v>
          </cell>
          <cell r="I263">
            <v>11500</v>
          </cell>
          <cell r="J263">
            <v>11500</v>
          </cell>
          <cell r="K263">
            <v>11500</v>
          </cell>
          <cell r="L263">
            <v>11500</v>
          </cell>
          <cell r="M263">
            <v>11500</v>
          </cell>
          <cell r="N263">
            <v>11500</v>
          </cell>
          <cell r="O263">
            <v>11500</v>
          </cell>
          <cell r="P263">
            <v>11500</v>
          </cell>
          <cell r="Q263">
            <v>11500</v>
          </cell>
        </row>
        <row r="264">
          <cell r="B264" t="str">
            <v>30306043303</v>
          </cell>
          <cell r="C264" t="str">
            <v>30306</v>
          </cell>
          <cell r="D264">
            <v>3303</v>
          </cell>
          <cell r="E264">
            <v>5900</v>
          </cell>
          <cell r="F264">
            <v>492</v>
          </cell>
          <cell r="G264">
            <v>492</v>
          </cell>
          <cell r="H264">
            <v>492</v>
          </cell>
          <cell r="I264">
            <v>492</v>
          </cell>
          <cell r="J264">
            <v>492</v>
          </cell>
          <cell r="K264">
            <v>492</v>
          </cell>
          <cell r="L264">
            <v>492</v>
          </cell>
          <cell r="M264">
            <v>492</v>
          </cell>
          <cell r="N264">
            <v>492</v>
          </cell>
          <cell r="O264">
            <v>492</v>
          </cell>
          <cell r="P264">
            <v>492</v>
          </cell>
          <cell r="Q264">
            <v>488</v>
          </cell>
        </row>
        <row r="265">
          <cell r="B265" t="str">
            <v>30306043404</v>
          </cell>
          <cell r="C265" t="str">
            <v>30306</v>
          </cell>
          <cell r="D265">
            <v>3404</v>
          </cell>
          <cell r="E265">
            <v>6500</v>
          </cell>
          <cell r="F265">
            <v>541</v>
          </cell>
          <cell r="G265">
            <v>541</v>
          </cell>
          <cell r="H265">
            <v>541</v>
          </cell>
          <cell r="I265">
            <v>541</v>
          </cell>
          <cell r="J265">
            <v>541</v>
          </cell>
          <cell r="K265">
            <v>541</v>
          </cell>
          <cell r="L265">
            <v>541</v>
          </cell>
          <cell r="M265">
            <v>541</v>
          </cell>
          <cell r="N265">
            <v>541</v>
          </cell>
          <cell r="O265">
            <v>541</v>
          </cell>
          <cell r="P265">
            <v>541</v>
          </cell>
          <cell r="Q265">
            <v>549</v>
          </cell>
        </row>
        <row r="266">
          <cell r="B266" t="str">
            <v>30307061302</v>
          </cell>
          <cell r="C266" t="str">
            <v>30307</v>
          </cell>
          <cell r="D266">
            <v>1302</v>
          </cell>
          <cell r="E266">
            <v>55000</v>
          </cell>
          <cell r="F266">
            <v>4583</v>
          </cell>
          <cell r="G266">
            <v>4583</v>
          </cell>
          <cell r="H266">
            <v>4583</v>
          </cell>
          <cell r="I266">
            <v>4583</v>
          </cell>
          <cell r="J266">
            <v>4583</v>
          </cell>
          <cell r="K266">
            <v>4583</v>
          </cell>
          <cell r="L266">
            <v>4583</v>
          </cell>
          <cell r="M266">
            <v>4583</v>
          </cell>
          <cell r="N266">
            <v>4584</v>
          </cell>
          <cell r="O266">
            <v>4584</v>
          </cell>
          <cell r="P266">
            <v>4584</v>
          </cell>
          <cell r="Q266">
            <v>4584</v>
          </cell>
        </row>
        <row r="267">
          <cell r="B267" t="str">
            <v>30307062103</v>
          </cell>
          <cell r="C267" t="str">
            <v>30307</v>
          </cell>
          <cell r="D267">
            <v>2103</v>
          </cell>
          <cell r="E267">
            <v>27200</v>
          </cell>
          <cell r="F267">
            <v>2267</v>
          </cell>
          <cell r="G267">
            <v>2267</v>
          </cell>
          <cell r="H267">
            <v>2267</v>
          </cell>
          <cell r="I267">
            <v>2267</v>
          </cell>
          <cell r="J267">
            <v>2267</v>
          </cell>
          <cell r="K267">
            <v>2267</v>
          </cell>
          <cell r="L267">
            <v>2267</v>
          </cell>
          <cell r="M267">
            <v>2267</v>
          </cell>
          <cell r="N267">
            <v>2266</v>
          </cell>
          <cell r="O267">
            <v>2266</v>
          </cell>
          <cell r="P267">
            <v>2266</v>
          </cell>
          <cell r="Q267">
            <v>2266</v>
          </cell>
        </row>
        <row r="268">
          <cell r="B268" t="str">
            <v>30307062202</v>
          </cell>
          <cell r="C268" t="str">
            <v>30307</v>
          </cell>
          <cell r="D268">
            <v>2202</v>
          </cell>
          <cell r="E268">
            <v>137733</v>
          </cell>
          <cell r="F268">
            <v>11478</v>
          </cell>
          <cell r="G268">
            <v>11478</v>
          </cell>
          <cell r="H268">
            <v>11478</v>
          </cell>
          <cell r="I268">
            <v>11478</v>
          </cell>
          <cell r="J268">
            <v>11478</v>
          </cell>
          <cell r="K268">
            <v>11478</v>
          </cell>
          <cell r="L268">
            <v>11478</v>
          </cell>
          <cell r="M268">
            <v>11478</v>
          </cell>
          <cell r="N268">
            <v>11478</v>
          </cell>
          <cell r="O268">
            <v>11477</v>
          </cell>
          <cell r="P268">
            <v>11477</v>
          </cell>
          <cell r="Q268">
            <v>11477</v>
          </cell>
        </row>
        <row r="269">
          <cell r="B269" t="str">
            <v>30307062207</v>
          </cell>
          <cell r="C269" t="str">
            <v>30307</v>
          </cell>
          <cell r="D269">
            <v>2207</v>
          </cell>
          <cell r="E269">
            <v>11338</v>
          </cell>
          <cell r="F269">
            <v>945</v>
          </cell>
          <cell r="G269">
            <v>945</v>
          </cell>
          <cell r="H269">
            <v>945</v>
          </cell>
          <cell r="I269">
            <v>945</v>
          </cell>
          <cell r="J269">
            <v>945</v>
          </cell>
          <cell r="K269">
            <v>945</v>
          </cell>
          <cell r="L269">
            <v>945</v>
          </cell>
          <cell r="M269">
            <v>945</v>
          </cell>
          <cell r="N269">
            <v>945</v>
          </cell>
          <cell r="O269">
            <v>945</v>
          </cell>
          <cell r="P269">
            <v>944</v>
          </cell>
          <cell r="Q269">
            <v>944</v>
          </cell>
        </row>
        <row r="270">
          <cell r="B270" t="str">
            <v>30307062306</v>
          </cell>
          <cell r="C270" t="str">
            <v>30307</v>
          </cell>
          <cell r="D270">
            <v>2306</v>
          </cell>
          <cell r="E270">
            <v>8600</v>
          </cell>
          <cell r="F270">
            <v>717</v>
          </cell>
          <cell r="G270">
            <v>717</v>
          </cell>
          <cell r="H270">
            <v>717</v>
          </cell>
          <cell r="I270">
            <v>717</v>
          </cell>
          <cell r="J270">
            <v>717</v>
          </cell>
          <cell r="K270">
            <v>717</v>
          </cell>
          <cell r="L270">
            <v>717</v>
          </cell>
          <cell r="M270">
            <v>717</v>
          </cell>
          <cell r="N270">
            <v>716</v>
          </cell>
          <cell r="O270">
            <v>716</v>
          </cell>
          <cell r="P270">
            <v>716</v>
          </cell>
          <cell r="Q270">
            <v>716</v>
          </cell>
        </row>
        <row r="271">
          <cell r="B271" t="str">
            <v>30307062701</v>
          </cell>
          <cell r="C271" t="str">
            <v>30307</v>
          </cell>
          <cell r="D271">
            <v>2701</v>
          </cell>
          <cell r="E271">
            <v>68896</v>
          </cell>
          <cell r="F271">
            <v>5742</v>
          </cell>
          <cell r="G271">
            <v>5742</v>
          </cell>
          <cell r="H271">
            <v>5742</v>
          </cell>
          <cell r="I271">
            <v>5742</v>
          </cell>
          <cell r="J271">
            <v>5742</v>
          </cell>
          <cell r="K271">
            <v>5741</v>
          </cell>
          <cell r="L271">
            <v>5741</v>
          </cell>
          <cell r="M271">
            <v>5741</v>
          </cell>
          <cell r="N271">
            <v>5741</v>
          </cell>
          <cell r="O271">
            <v>5741</v>
          </cell>
          <cell r="P271">
            <v>5741</v>
          </cell>
          <cell r="Q271">
            <v>5740</v>
          </cell>
        </row>
        <row r="272">
          <cell r="B272" t="str">
            <v>30307062702</v>
          </cell>
          <cell r="C272" t="str">
            <v>30307</v>
          </cell>
          <cell r="D272">
            <v>2702</v>
          </cell>
          <cell r="E272">
            <v>4500</v>
          </cell>
          <cell r="F272">
            <v>375</v>
          </cell>
          <cell r="G272">
            <v>375</v>
          </cell>
          <cell r="H272">
            <v>375</v>
          </cell>
          <cell r="I272">
            <v>375</v>
          </cell>
          <cell r="J272">
            <v>375</v>
          </cell>
          <cell r="K272">
            <v>375</v>
          </cell>
          <cell r="L272">
            <v>375</v>
          </cell>
          <cell r="M272">
            <v>375</v>
          </cell>
          <cell r="N272">
            <v>375</v>
          </cell>
          <cell r="O272">
            <v>375</v>
          </cell>
          <cell r="P272">
            <v>375</v>
          </cell>
          <cell r="Q272">
            <v>375</v>
          </cell>
        </row>
        <row r="273">
          <cell r="B273" t="str">
            <v>30307062705</v>
          </cell>
          <cell r="C273" t="str">
            <v>30307</v>
          </cell>
          <cell r="D273">
            <v>2705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</row>
        <row r="274">
          <cell r="B274" t="str">
            <v>30307062800</v>
          </cell>
          <cell r="C274" t="str">
            <v>30307</v>
          </cell>
          <cell r="D274">
            <v>2800</v>
          </cell>
          <cell r="E274">
            <v>26000</v>
          </cell>
          <cell r="F274">
            <v>2167</v>
          </cell>
          <cell r="G274">
            <v>2167</v>
          </cell>
          <cell r="H274">
            <v>2167</v>
          </cell>
          <cell r="I274">
            <v>2167</v>
          </cell>
          <cell r="J274">
            <v>2167</v>
          </cell>
          <cell r="K274">
            <v>2167</v>
          </cell>
          <cell r="L274">
            <v>2167</v>
          </cell>
          <cell r="M274">
            <v>2167</v>
          </cell>
          <cell r="N274">
            <v>2166</v>
          </cell>
          <cell r="O274">
            <v>2166</v>
          </cell>
          <cell r="P274">
            <v>2166</v>
          </cell>
          <cell r="Q274">
            <v>2166</v>
          </cell>
        </row>
        <row r="275">
          <cell r="B275" t="str">
            <v>30307062900</v>
          </cell>
          <cell r="C275" t="str">
            <v>30307</v>
          </cell>
          <cell r="D275">
            <v>2900</v>
          </cell>
          <cell r="E275">
            <v>85284</v>
          </cell>
          <cell r="F275">
            <v>7106</v>
          </cell>
          <cell r="G275">
            <v>7106</v>
          </cell>
          <cell r="H275">
            <v>7106</v>
          </cell>
          <cell r="I275">
            <v>7106</v>
          </cell>
          <cell r="J275">
            <v>7106</v>
          </cell>
          <cell r="K275">
            <v>7106</v>
          </cell>
          <cell r="L275">
            <v>7107</v>
          </cell>
          <cell r="M275">
            <v>7107</v>
          </cell>
          <cell r="N275">
            <v>7107</v>
          </cell>
          <cell r="O275">
            <v>7107</v>
          </cell>
          <cell r="P275">
            <v>7110</v>
          </cell>
          <cell r="Q275">
            <v>7110</v>
          </cell>
        </row>
        <row r="276">
          <cell r="B276" t="str">
            <v>30307062907</v>
          </cell>
          <cell r="C276" t="str">
            <v>30307</v>
          </cell>
          <cell r="D276">
            <v>2907</v>
          </cell>
          <cell r="E276">
            <v>217400</v>
          </cell>
          <cell r="F276">
            <v>18117</v>
          </cell>
          <cell r="G276">
            <v>18117</v>
          </cell>
          <cell r="H276">
            <v>18117</v>
          </cell>
          <cell r="I276">
            <v>18117</v>
          </cell>
          <cell r="J276">
            <v>18117</v>
          </cell>
          <cell r="K276">
            <v>18117</v>
          </cell>
          <cell r="L276">
            <v>18117</v>
          </cell>
          <cell r="M276">
            <v>18117</v>
          </cell>
          <cell r="N276">
            <v>18117</v>
          </cell>
          <cell r="O276">
            <v>18117</v>
          </cell>
          <cell r="P276">
            <v>18115</v>
          </cell>
          <cell r="Q276">
            <v>18115</v>
          </cell>
        </row>
        <row r="277">
          <cell r="B277" t="str">
            <v>30307063101</v>
          </cell>
          <cell r="C277" t="str">
            <v>30307</v>
          </cell>
          <cell r="D277">
            <v>3101</v>
          </cell>
          <cell r="E277">
            <v>20800</v>
          </cell>
          <cell r="F277">
            <v>1733</v>
          </cell>
          <cell r="G277">
            <v>1733</v>
          </cell>
          <cell r="H277">
            <v>1733</v>
          </cell>
          <cell r="I277">
            <v>1733</v>
          </cell>
          <cell r="J277">
            <v>1733</v>
          </cell>
          <cell r="K277">
            <v>1733</v>
          </cell>
          <cell r="L277">
            <v>1733</v>
          </cell>
          <cell r="M277">
            <v>1733</v>
          </cell>
          <cell r="N277">
            <v>1733</v>
          </cell>
          <cell r="O277">
            <v>1733</v>
          </cell>
          <cell r="P277">
            <v>1735</v>
          </cell>
          <cell r="Q277">
            <v>1735</v>
          </cell>
        </row>
        <row r="278">
          <cell r="B278" t="str">
            <v>30307063103</v>
          </cell>
          <cell r="C278" t="str">
            <v>30307</v>
          </cell>
          <cell r="D278">
            <v>3103</v>
          </cell>
          <cell r="E278">
            <v>15700</v>
          </cell>
          <cell r="F278">
            <v>1312</v>
          </cell>
          <cell r="G278">
            <v>1308</v>
          </cell>
          <cell r="H278">
            <v>1308</v>
          </cell>
          <cell r="I278">
            <v>1308</v>
          </cell>
          <cell r="J278">
            <v>1308</v>
          </cell>
          <cell r="K278">
            <v>1308</v>
          </cell>
          <cell r="L278">
            <v>1308</v>
          </cell>
          <cell r="M278">
            <v>1308</v>
          </cell>
          <cell r="N278">
            <v>1308</v>
          </cell>
          <cell r="O278">
            <v>1308</v>
          </cell>
          <cell r="P278">
            <v>1308</v>
          </cell>
          <cell r="Q278">
            <v>1308</v>
          </cell>
        </row>
        <row r="279">
          <cell r="B279" t="str">
            <v>30307063302</v>
          </cell>
          <cell r="C279" t="str">
            <v>30307</v>
          </cell>
          <cell r="D279">
            <v>3302</v>
          </cell>
          <cell r="E279">
            <v>155700</v>
          </cell>
          <cell r="F279">
            <v>12975</v>
          </cell>
          <cell r="G279">
            <v>12975</v>
          </cell>
          <cell r="H279">
            <v>12975</v>
          </cell>
          <cell r="I279">
            <v>12975</v>
          </cell>
          <cell r="J279">
            <v>12975</v>
          </cell>
          <cell r="K279">
            <v>12975</v>
          </cell>
          <cell r="L279">
            <v>12975</v>
          </cell>
          <cell r="M279">
            <v>12975</v>
          </cell>
          <cell r="N279">
            <v>12975</v>
          </cell>
          <cell r="O279">
            <v>12975</v>
          </cell>
          <cell r="P279">
            <v>12975</v>
          </cell>
          <cell r="Q279">
            <v>12975</v>
          </cell>
        </row>
        <row r="280">
          <cell r="B280" t="str">
            <v>30307063303</v>
          </cell>
          <cell r="C280" t="str">
            <v>30307</v>
          </cell>
          <cell r="D280">
            <v>3303</v>
          </cell>
          <cell r="E280">
            <v>10800</v>
          </cell>
          <cell r="F280">
            <v>900</v>
          </cell>
          <cell r="G280">
            <v>900</v>
          </cell>
          <cell r="H280">
            <v>900</v>
          </cell>
          <cell r="I280">
            <v>900</v>
          </cell>
          <cell r="J280">
            <v>900</v>
          </cell>
          <cell r="K280">
            <v>900</v>
          </cell>
          <cell r="L280">
            <v>900</v>
          </cell>
          <cell r="M280">
            <v>900</v>
          </cell>
          <cell r="N280">
            <v>900</v>
          </cell>
          <cell r="O280">
            <v>900</v>
          </cell>
          <cell r="P280">
            <v>900</v>
          </cell>
          <cell r="Q280">
            <v>900</v>
          </cell>
        </row>
        <row r="281">
          <cell r="B281" t="str">
            <v>30308061302</v>
          </cell>
          <cell r="C281" t="str">
            <v>30308</v>
          </cell>
          <cell r="D281">
            <v>1302</v>
          </cell>
          <cell r="E281">
            <v>6800</v>
          </cell>
          <cell r="F281">
            <v>567</v>
          </cell>
          <cell r="G281">
            <v>567</v>
          </cell>
          <cell r="H281">
            <v>567</v>
          </cell>
          <cell r="I281">
            <v>567</v>
          </cell>
          <cell r="J281">
            <v>567</v>
          </cell>
          <cell r="K281">
            <v>567</v>
          </cell>
          <cell r="L281">
            <v>567</v>
          </cell>
          <cell r="M281">
            <v>567</v>
          </cell>
          <cell r="N281">
            <v>567</v>
          </cell>
          <cell r="O281">
            <v>567</v>
          </cell>
          <cell r="P281">
            <v>567</v>
          </cell>
          <cell r="Q281">
            <v>563</v>
          </cell>
        </row>
        <row r="282">
          <cell r="B282" t="str">
            <v>30308062103</v>
          </cell>
          <cell r="C282" t="str">
            <v>30308</v>
          </cell>
          <cell r="D282">
            <v>2103</v>
          </cell>
          <cell r="E282">
            <v>4300</v>
          </cell>
          <cell r="F282">
            <v>358</v>
          </cell>
          <cell r="G282">
            <v>358</v>
          </cell>
          <cell r="H282">
            <v>358</v>
          </cell>
          <cell r="I282">
            <v>358</v>
          </cell>
          <cell r="J282">
            <v>358</v>
          </cell>
          <cell r="K282">
            <v>358</v>
          </cell>
          <cell r="L282">
            <v>358</v>
          </cell>
          <cell r="M282">
            <v>358</v>
          </cell>
          <cell r="N282">
            <v>358</v>
          </cell>
          <cell r="O282">
            <v>358</v>
          </cell>
          <cell r="P282">
            <v>358</v>
          </cell>
          <cell r="Q282">
            <v>362</v>
          </cell>
        </row>
        <row r="283">
          <cell r="B283" t="str">
            <v>30308062201</v>
          </cell>
          <cell r="C283" t="str">
            <v>30308</v>
          </cell>
          <cell r="D283">
            <v>2201</v>
          </cell>
          <cell r="E283">
            <v>300</v>
          </cell>
          <cell r="F283">
            <v>25</v>
          </cell>
          <cell r="G283">
            <v>25</v>
          </cell>
          <cell r="H283">
            <v>25</v>
          </cell>
          <cell r="I283">
            <v>25</v>
          </cell>
          <cell r="J283">
            <v>25</v>
          </cell>
          <cell r="K283">
            <v>25</v>
          </cell>
          <cell r="L283">
            <v>25</v>
          </cell>
          <cell r="M283">
            <v>25</v>
          </cell>
          <cell r="N283">
            <v>25</v>
          </cell>
          <cell r="O283">
            <v>25</v>
          </cell>
          <cell r="P283">
            <v>25</v>
          </cell>
          <cell r="Q283">
            <v>25</v>
          </cell>
        </row>
        <row r="284">
          <cell r="B284" t="str">
            <v>30308062202</v>
          </cell>
          <cell r="C284" t="str">
            <v>30308</v>
          </cell>
          <cell r="D284">
            <v>2202</v>
          </cell>
          <cell r="E284">
            <v>48692</v>
          </cell>
          <cell r="F284">
            <v>4058</v>
          </cell>
          <cell r="G284">
            <v>4058</v>
          </cell>
          <cell r="H284">
            <v>4058</v>
          </cell>
          <cell r="I284">
            <v>4058</v>
          </cell>
          <cell r="J284">
            <v>4058</v>
          </cell>
          <cell r="K284">
            <v>4058</v>
          </cell>
          <cell r="L284">
            <v>4058</v>
          </cell>
          <cell r="M284">
            <v>4058</v>
          </cell>
          <cell r="N284">
            <v>4058</v>
          </cell>
          <cell r="O284">
            <v>4058</v>
          </cell>
          <cell r="P284">
            <v>4058</v>
          </cell>
          <cell r="Q284">
            <v>4054</v>
          </cell>
        </row>
        <row r="285">
          <cell r="B285" t="str">
            <v>30308062207</v>
          </cell>
          <cell r="C285" t="str">
            <v>30308</v>
          </cell>
          <cell r="D285">
            <v>2207</v>
          </cell>
          <cell r="E285">
            <v>20000</v>
          </cell>
          <cell r="F285">
            <v>1666</v>
          </cell>
          <cell r="G285">
            <v>1666</v>
          </cell>
          <cell r="H285">
            <v>1666</v>
          </cell>
          <cell r="I285">
            <v>1666</v>
          </cell>
          <cell r="J285">
            <v>1666</v>
          </cell>
          <cell r="K285">
            <v>1666</v>
          </cell>
          <cell r="L285">
            <v>1666</v>
          </cell>
          <cell r="M285">
            <v>1666</v>
          </cell>
          <cell r="N285">
            <v>1666</v>
          </cell>
          <cell r="O285">
            <v>1666</v>
          </cell>
          <cell r="P285">
            <v>1666</v>
          </cell>
          <cell r="Q285">
            <v>1674</v>
          </cell>
        </row>
        <row r="286">
          <cell r="B286" t="str">
            <v>30308062701</v>
          </cell>
          <cell r="C286" t="str">
            <v>30308</v>
          </cell>
          <cell r="D286">
            <v>2701</v>
          </cell>
          <cell r="E286">
            <v>27600</v>
          </cell>
          <cell r="F286">
            <v>2300</v>
          </cell>
          <cell r="G286">
            <v>2300</v>
          </cell>
          <cell r="H286">
            <v>2300</v>
          </cell>
          <cell r="I286">
            <v>2300</v>
          </cell>
          <cell r="J286">
            <v>2300</v>
          </cell>
          <cell r="K286">
            <v>2300</v>
          </cell>
          <cell r="L286">
            <v>2300</v>
          </cell>
          <cell r="M286">
            <v>2300</v>
          </cell>
          <cell r="N286">
            <v>2300</v>
          </cell>
          <cell r="O286">
            <v>2300</v>
          </cell>
          <cell r="P286">
            <v>2300</v>
          </cell>
          <cell r="Q286">
            <v>2300</v>
          </cell>
        </row>
        <row r="287">
          <cell r="B287" t="str">
            <v>30308062702</v>
          </cell>
          <cell r="C287" t="str">
            <v>30308</v>
          </cell>
          <cell r="D287">
            <v>2702</v>
          </cell>
          <cell r="E287">
            <v>5400</v>
          </cell>
          <cell r="F287">
            <v>450</v>
          </cell>
          <cell r="G287">
            <v>450</v>
          </cell>
          <cell r="H287">
            <v>450</v>
          </cell>
          <cell r="I287">
            <v>450</v>
          </cell>
          <cell r="J287">
            <v>450</v>
          </cell>
          <cell r="K287">
            <v>450</v>
          </cell>
          <cell r="L287">
            <v>450</v>
          </cell>
          <cell r="M287">
            <v>450</v>
          </cell>
          <cell r="N287">
            <v>450</v>
          </cell>
          <cell r="O287">
            <v>450</v>
          </cell>
          <cell r="P287">
            <v>450</v>
          </cell>
          <cell r="Q287">
            <v>450</v>
          </cell>
        </row>
        <row r="288">
          <cell r="B288" t="str">
            <v>30308062705</v>
          </cell>
          <cell r="C288" t="str">
            <v>30308</v>
          </cell>
          <cell r="D288">
            <v>2705</v>
          </cell>
          <cell r="E288">
            <v>8100</v>
          </cell>
          <cell r="F288">
            <v>675</v>
          </cell>
          <cell r="G288">
            <v>675</v>
          </cell>
          <cell r="H288">
            <v>675</v>
          </cell>
          <cell r="I288">
            <v>675</v>
          </cell>
          <cell r="J288">
            <v>675</v>
          </cell>
          <cell r="K288">
            <v>675</v>
          </cell>
          <cell r="L288">
            <v>675</v>
          </cell>
          <cell r="M288">
            <v>675</v>
          </cell>
          <cell r="N288">
            <v>675</v>
          </cell>
          <cell r="O288">
            <v>675</v>
          </cell>
          <cell r="P288">
            <v>675</v>
          </cell>
          <cell r="Q288">
            <v>675</v>
          </cell>
        </row>
        <row r="289">
          <cell r="B289" t="str">
            <v>30308062900</v>
          </cell>
          <cell r="C289" t="str">
            <v>30308</v>
          </cell>
          <cell r="D289">
            <v>2900</v>
          </cell>
          <cell r="E289">
            <v>17400</v>
          </cell>
          <cell r="F289">
            <v>1450</v>
          </cell>
          <cell r="G289">
            <v>1450</v>
          </cell>
          <cell r="H289">
            <v>1450</v>
          </cell>
          <cell r="I289">
            <v>1450</v>
          </cell>
          <cell r="J289">
            <v>1450</v>
          </cell>
          <cell r="K289">
            <v>1450</v>
          </cell>
          <cell r="L289">
            <v>1450</v>
          </cell>
          <cell r="M289">
            <v>1450</v>
          </cell>
          <cell r="N289">
            <v>1450</v>
          </cell>
          <cell r="O289">
            <v>1450</v>
          </cell>
          <cell r="P289">
            <v>1450</v>
          </cell>
          <cell r="Q289">
            <v>1450</v>
          </cell>
        </row>
        <row r="290">
          <cell r="B290" t="str">
            <v>30308062907</v>
          </cell>
          <cell r="C290" t="str">
            <v>30308</v>
          </cell>
          <cell r="D290">
            <v>2907</v>
          </cell>
          <cell r="E290">
            <v>14100</v>
          </cell>
          <cell r="F290">
            <v>1175</v>
          </cell>
          <cell r="G290">
            <v>1175</v>
          </cell>
          <cell r="H290">
            <v>1175</v>
          </cell>
          <cell r="I290">
            <v>1175</v>
          </cell>
          <cell r="J290">
            <v>1175</v>
          </cell>
          <cell r="K290">
            <v>1175</v>
          </cell>
          <cell r="L290">
            <v>1175</v>
          </cell>
          <cell r="M290">
            <v>1175</v>
          </cell>
          <cell r="N290">
            <v>1175</v>
          </cell>
          <cell r="O290">
            <v>1175</v>
          </cell>
          <cell r="P290">
            <v>1175</v>
          </cell>
          <cell r="Q290">
            <v>1175</v>
          </cell>
        </row>
        <row r="291">
          <cell r="B291" t="str">
            <v>30308062925</v>
          </cell>
          <cell r="C291" t="str">
            <v>30308</v>
          </cell>
          <cell r="D291">
            <v>2925</v>
          </cell>
          <cell r="E291">
            <v>2900</v>
          </cell>
          <cell r="F291">
            <v>241</v>
          </cell>
          <cell r="G291">
            <v>241</v>
          </cell>
          <cell r="H291">
            <v>241</v>
          </cell>
          <cell r="I291">
            <v>241</v>
          </cell>
          <cell r="J291">
            <v>241</v>
          </cell>
          <cell r="K291">
            <v>241</v>
          </cell>
          <cell r="L291">
            <v>241</v>
          </cell>
          <cell r="M291">
            <v>241</v>
          </cell>
          <cell r="N291">
            <v>241</v>
          </cell>
          <cell r="O291">
            <v>241</v>
          </cell>
          <cell r="P291">
            <v>241</v>
          </cell>
          <cell r="Q291">
            <v>249</v>
          </cell>
        </row>
        <row r="292">
          <cell r="B292" t="str">
            <v>30308063101</v>
          </cell>
          <cell r="C292" t="str">
            <v>30308</v>
          </cell>
          <cell r="D292">
            <v>3101</v>
          </cell>
          <cell r="E292">
            <v>16400</v>
          </cell>
          <cell r="F292">
            <v>1366</v>
          </cell>
          <cell r="G292">
            <v>1366</v>
          </cell>
          <cell r="H292">
            <v>1366</v>
          </cell>
          <cell r="I292">
            <v>1366</v>
          </cell>
          <cell r="J292">
            <v>1366</v>
          </cell>
          <cell r="K292">
            <v>1366</v>
          </cell>
          <cell r="L292">
            <v>1366</v>
          </cell>
          <cell r="M292">
            <v>1366</v>
          </cell>
          <cell r="N292">
            <v>1366</v>
          </cell>
          <cell r="O292">
            <v>1366</v>
          </cell>
          <cell r="P292">
            <v>1366</v>
          </cell>
          <cell r="Q292">
            <v>1374</v>
          </cell>
        </row>
        <row r="293">
          <cell r="B293" t="str">
            <v>30308063103</v>
          </cell>
          <cell r="C293" t="str">
            <v>30308</v>
          </cell>
          <cell r="D293">
            <v>3103</v>
          </cell>
          <cell r="E293">
            <v>10300</v>
          </cell>
          <cell r="F293">
            <v>858</v>
          </cell>
          <cell r="G293">
            <v>858</v>
          </cell>
          <cell r="H293">
            <v>858</v>
          </cell>
          <cell r="I293">
            <v>858</v>
          </cell>
          <cell r="J293">
            <v>858</v>
          </cell>
          <cell r="K293">
            <v>858</v>
          </cell>
          <cell r="L293">
            <v>858</v>
          </cell>
          <cell r="M293">
            <v>858</v>
          </cell>
          <cell r="N293">
            <v>858</v>
          </cell>
          <cell r="O293">
            <v>858</v>
          </cell>
          <cell r="P293">
            <v>858</v>
          </cell>
          <cell r="Q293">
            <v>862</v>
          </cell>
        </row>
        <row r="294">
          <cell r="B294" t="str">
            <v>30308063109</v>
          </cell>
          <cell r="C294" t="str">
            <v>30308</v>
          </cell>
          <cell r="D294">
            <v>3109</v>
          </cell>
          <cell r="E294">
            <v>2800</v>
          </cell>
          <cell r="F294">
            <v>233</v>
          </cell>
          <cell r="G294">
            <v>233</v>
          </cell>
          <cell r="H294">
            <v>233</v>
          </cell>
          <cell r="I294">
            <v>233</v>
          </cell>
          <cell r="J294">
            <v>233</v>
          </cell>
          <cell r="K294">
            <v>233</v>
          </cell>
          <cell r="L294">
            <v>233</v>
          </cell>
          <cell r="M294">
            <v>233</v>
          </cell>
          <cell r="N294">
            <v>233</v>
          </cell>
          <cell r="O294">
            <v>233</v>
          </cell>
          <cell r="P294">
            <v>233</v>
          </cell>
          <cell r="Q294">
            <v>237</v>
          </cell>
        </row>
        <row r="295">
          <cell r="B295" t="str">
            <v>30308063302</v>
          </cell>
          <cell r="C295" t="str">
            <v>30308</v>
          </cell>
          <cell r="D295">
            <v>3302</v>
          </cell>
          <cell r="E295">
            <v>43100</v>
          </cell>
          <cell r="F295">
            <v>3592</v>
          </cell>
          <cell r="G295">
            <v>3592</v>
          </cell>
          <cell r="H295">
            <v>3592</v>
          </cell>
          <cell r="I295">
            <v>3592</v>
          </cell>
          <cell r="J295">
            <v>3592</v>
          </cell>
          <cell r="K295">
            <v>3592</v>
          </cell>
          <cell r="L295">
            <v>3592</v>
          </cell>
          <cell r="M295">
            <v>3592</v>
          </cell>
          <cell r="N295">
            <v>3592</v>
          </cell>
          <cell r="O295">
            <v>3592</v>
          </cell>
          <cell r="P295">
            <v>3592</v>
          </cell>
          <cell r="Q295">
            <v>3588</v>
          </cell>
        </row>
        <row r="296">
          <cell r="B296" t="str">
            <v>30308063303</v>
          </cell>
          <cell r="C296" t="str">
            <v>30308</v>
          </cell>
          <cell r="D296">
            <v>3303</v>
          </cell>
          <cell r="E296">
            <v>5700</v>
          </cell>
          <cell r="F296">
            <v>475</v>
          </cell>
          <cell r="G296">
            <v>475</v>
          </cell>
          <cell r="H296">
            <v>475</v>
          </cell>
          <cell r="I296">
            <v>475</v>
          </cell>
          <cell r="J296">
            <v>475</v>
          </cell>
          <cell r="K296">
            <v>475</v>
          </cell>
          <cell r="L296">
            <v>475</v>
          </cell>
          <cell r="M296">
            <v>475</v>
          </cell>
          <cell r="N296">
            <v>475</v>
          </cell>
          <cell r="O296">
            <v>475</v>
          </cell>
          <cell r="P296">
            <v>475</v>
          </cell>
          <cell r="Q296">
            <v>475</v>
          </cell>
        </row>
        <row r="297">
          <cell r="B297" t="str">
            <v>30308063404</v>
          </cell>
          <cell r="C297" t="str">
            <v>30308</v>
          </cell>
          <cell r="D297">
            <v>3404</v>
          </cell>
          <cell r="E297">
            <v>1600</v>
          </cell>
          <cell r="F297">
            <v>133</v>
          </cell>
          <cell r="G297">
            <v>133</v>
          </cell>
          <cell r="H297">
            <v>133</v>
          </cell>
          <cell r="I297">
            <v>133</v>
          </cell>
          <cell r="J297">
            <v>133</v>
          </cell>
          <cell r="K297">
            <v>133</v>
          </cell>
          <cell r="L297">
            <v>133</v>
          </cell>
          <cell r="M297">
            <v>133</v>
          </cell>
          <cell r="N297">
            <v>133</v>
          </cell>
          <cell r="O297">
            <v>133</v>
          </cell>
          <cell r="P297">
            <v>133</v>
          </cell>
          <cell r="Q297">
            <v>137</v>
          </cell>
        </row>
        <row r="298">
          <cell r="B298" t="str">
            <v>30309031302</v>
          </cell>
          <cell r="C298" t="str">
            <v>30309</v>
          </cell>
          <cell r="D298">
            <v>1302</v>
          </cell>
          <cell r="E298">
            <v>437800</v>
          </cell>
          <cell r="F298">
            <v>36483</v>
          </cell>
          <cell r="G298">
            <v>36483</v>
          </cell>
          <cell r="H298">
            <v>36483</v>
          </cell>
          <cell r="I298">
            <v>36483</v>
          </cell>
          <cell r="J298">
            <v>36483</v>
          </cell>
          <cell r="K298">
            <v>36483</v>
          </cell>
          <cell r="L298">
            <v>36483</v>
          </cell>
          <cell r="M298">
            <v>36483</v>
          </cell>
          <cell r="N298">
            <v>36483</v>
          </cell>
          <cell r="O298">
            <v>36483</v>
          </cell>
          <cell r="P298">
            <v>36483</v>
          </cell>
          <cell r="Q298">
            <v>36487</v>
          </cell>
        </row>
        <row r="299">
          <cell r="B299" t="str">
            <v>30309032103</v>
          </cell>
          <cell r="C299" t="str">
            <v>30309</v>
          </cell>
          <cell r="D299">
            <v>2103</v>
          </cell>
          <cell r="E299">
            <v>14300</v>
          </cell>
          <cell r="F299">
            <v>1192</v>
          </cell>
          <cell r="G299">
            <v>1192</v>
          </cell>
          <cell r="H299">
            <v>1192</v>
          </cell>
          <cell r="I299">
            <v>1192</v>
          </cell>
          <cell r="J299">
            <v>1192</v>
          </cell>
          <cell r="K299">
            <v>1192</v>
          </cell>
          <cell r="L299">
            <v>1192</v>
          </cell>
          <cell r="M299">
            <v>1192</v>
          </cell>
          <cell r="N299">
            <v>1192</v>
          </cell>
          <cell r="O299">
            <v>1192</v>
          </cell>
          <cell r="P299">
            <v>1192</v>
          </cell>
          <cell r="Q299">
            <v>1188</v>
          </cell>
        </row>
        <row r="300">
          <cell r="B300" t="str">
            <v>30309032202</v>
          </cell>
          <cell r="C300" t="str">
            <v>30309</v>
          </cell>
          <cell r="D300">
            <v>2202</v>
          </cell>
          <cell r="E300">
            <v>544707</v>
          </cell>
          <cell r="F300">
            <v>45392</v>
          </cell>
          <cell r="G300">
            <v>45392</v>
          </cell>
          <cell r="H300">
            <v>45392</v>
          </cell>
          <cell r="I300">
            <v>45392</v>
          </cell>
          <cell r="J300">
            <v>45392</v>
          </cell>
          <cell r="K300">
            <v>45392</v>
          </cell>
          <cell r="L300">
            <v>45392</v>
          </cell>
          <cell r="M300">
            <v>45392</v>
          </cell>
          <cell r="N300">
            <v>45392</v>
          </cell>
          <cell r="O300">
            <v>45392</v>
          </cell>
          <cell r="P300">
            <v>45392</v>
          </cell>
          <cell r="Q300">
            <v>45395</v>
          </cell>
        </row>
        <row r="301">
          <cell r="B301" t="str">
            <v>30309032207</v>
          </cell>
          <cell r="C301" t="str">
            <v>30309</v>
          </cell>
          <cell r="D301">
            <v>2207</v>
          </cell>
          <cell r="E301">
            <v>165609</v>
          </cell>
          <cell r="F301">
            <v>13801</v>
          </cell>
          <cell r="G301">
            <v>13801</v>
          </cell>
          <cell r="H301">
            <v>13801</v>
          </cell>
          <cell r="I301">
            <v>13801</v>
          </cell>
          <cell r="J301">
            <v>13801</v>
          </cell>
          <cell r="K301">
            <v>13801</v>
          </cell>
          <cell r="L301">
            <v>13801</v>
          </cell>
          <cell r="M301">
            <v>13801</v>
          </cell>
          <cell r="N301">
            <v>13801</v>
          </cell>
          <cell r="O301">
            <v>13801</v>
          </cell>
          <cell r="P301">
            <v>13801</v>
          </cell>
          <cell r="Q301">
            <v>13798</v>
          </cell>
        </row>
        <row r="302">
          <cell r="B302" t="str">
            <v>30309032208</v>
          </cell>
          <cell r="C302" t="str">
            <v>30309</v>
          </cell>
          <cell r="D302">
            <v>2208</v>
          </cell>
          <cell r="E302">
            <v>1697</v>
          </cell>
          <cell r="F302">
            <v>141</v>
          </cell>
          <cell r="G302">
            <v>141</v>
          </cell>
          <cell r="H302">
            <v>141</v>
          </cell>
          <cell r="I302">
            <v>141</v>
          </cell>
          <cell r="J302">
            <v>141</v>
          </cell>
          <cell r="K302">
            <v>141</v>
          </cell>
          <cell r="L302">
            <v>141</v>
          </cell>
          <cell r="M302">
            <v>141</v>
          </cell>
          <cell r="N302">
            <v>141</v>
          </cell>
          <cell r="O302">
            <v>141</v>
          </cell>
          <cell r="P302">
            <v>141</v>
          </cell>
          <cell r="Q302">
            <v>146</v>
          </cell>
        </row>
        <row r="303">
          <cell r="B303" t="str">
            <v>30309032306</v>
          </cell>
          <cell r="C303" t="str">
            <v>30309</v>
          </cell>
          <cell r="D303">
            <v>2306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</row>
        <row r="304">
          <cell r="B304" t="str">
            <v>30309032701</v>
          </cell>
          <cell r="C304" t="str">
            <v>30309</v>
          </cell>
          <cell r="D304">
            <v>2701</v>
          </cell>
          <cell r="E304">
            <v>362600</v>
          </cell>
          <cell r="F304">
            <v>30216</v>
          </cell>
          <cell r="G304">
            <v>30216</v>
          </cell>
          <cell r="H304">
            <v>30216</v>
          </cell>
          <cell r="I304">
            <v>30216</v>
          </cell>
          <cell r="J304">
            <v>30216</v>
          </cell>
          <cell r="K304">
            <v>30216</v>
          </cell>
          <cell r="L304">
            <v>30216</v>
          </cell>
          <cell r="M304">
            <v>30216</v>
          </cell>
          <cell r="N304">
            <v>30216</v>
          </cell>
          <cell r="O304">
            <v>30216</v>
          </cell>
          <cell r="P304">
            <v>30216</v>
          </cell>
          <cell r="Q304">
            <v>30224</v>
          </cell>
        </row>
        <row r="305">
          <cell r="B305" t="str">
            <v>30309032705</v>
          </cell>
          <cell r="C305" t="str">
            <v>30309</v>
          </cell>
          <cell r="D305">
            <v>2705</v>
          </cell>
          <cell r="E305">
            <v>30000</v>
          </cell>
          <cell r="F305">
            <v>2500</v>
          </cell>
          <cell r="G305">
            <v>2500</v>
          </cell>
          <cell r="H305">
            <v>2500</v>
          </cell>
          <cell r="I305">
            <v>2500</v>
          </cell>
          <cell r="J305">
            <v>2500</v>
          </cell>
          <cell r="K305">
            <v>2500</v>
          </cell>
          <cell r="L305">
            <v>2500</v>
          </cell>
          <cell r="M305">
            <v>2500</v>
          </cell>
          <cell r="N305">
            <v>2500</v>
          </cell>
          <cell r="O305">
            <v>2500</v>
          </cell>
          <cell r="P305">
            <v>2500</v>
          </cell>
          <cell r="Q305">
            <v>2500</v>
          </cell>
        </row>
        <row r="306">
          <cell r="B306" t="str">
            <v>30309032708</v>
          </cell>
          <cell r="C306" t="str">
            <v>30309</v>
          </cell>
          <cell r="D306">
            <v>2708</v>
          </cell>
          <cell r="E306">
            <v>12000</v>
          </cell>
          <cell r="F306">
            <v>1000</v>
          </cell>
          <cell r="G306">
            <v>1000</v>
          </cell>
          <cell r="H306">
            <v>1000</v>
          </cell>
          <cell r="I306">
            <v>1000</v>
          </cell>
          <cell r="J306">
            <v>1000</v>
          </cell>
          <cell r="K306">
            <v>1000</v>
          </cell>
          <cell r="L306">
            <v>1000</v>
          </cell>
          <cell r="M306">
            <v>1000</v>
          </cell>
          <cell r="N306">
            <v>1000</v>
          </cell>
          <cell r="O306">
            <v>1000</v>
          </cell>
          <cell r="P306">
            <v>1000</v>
          </cell>
          <cell r="Q306">
            <v>1000</v>
          </cell>
        </row>
        <row r="307">
          <cell r="B307" t="str">
            <v>30309032800</v>
          </cell>
          <cell r="C307" t="str">
            <v>30309</v>
          </cell>
          <cell r="D307">
            <v>2800</v>
          </cell>
          <cell r="E307">
            <v>29200</v>
          </cell>
          <cell r="F307">
            <v>2433</v>
          </cell>
          <cell r="G307">
            <v>2433</v>
          </cell>
          <cell r="H307">
            <v>2433</v>
          </cell>
          <cell r="I307">
            <v>2433</v>
          </cell>
          <cell r="J307">
            <v>2433</v>
          </cell>
          <cell r="K307">
            <v>2433</v>
          </cell>
          <cell r="L307">
            <v>2433</v>
          </cell>
          <cell r="M307">
            <v>2433</v>
          </cell>
          <cell r="N307">
            <v>2433</v>
          </cell>
          <cell r="O307">
            <v>2433</v>
          </cell>
          <cell r="P307">
            <v>2433</v>
          </cell>
          <cell r="Q307">
            <v>2437</v>
          </cell>
        </row>
        <row r="308">
          <cell r="B308" t="str">
            <v>30309032900</v>
          </cell>
          <cell r="C308" t="str">
            <v>30309</v>
          </cell>
          <cell r="D308">
            <v>2900</v>
          </cell>
          <cell r="E308">
            <v>360000</v>
          </cell>
          <cell r="F308">
            <v>30000</v>
          </cell>
          <cell r="G308">
            <v>30000</v>
          </cell>
          <cell r="H308">
            <v>30000</v>
          </cell>
          <cell r="I308">
            <v>30000</v>
          </cell>
          <cell r="J308">
            <v>30000</v>
          </cell>
          <cell r="K308">
            <v>30000</v>
          </cell>
          <cell r="L308">
            <v>30000</v>
          </cell>
          <cell r="M308">
            <v>30000</v>
          </cell>
          <cell r="N308">
            <v>30000</v>
          </cell>
          <cell r="O308">
            <v>30000</v>
          </cell>
          <cell r="P308">
            <v>30000</v>
          </cell>
          <cell r="Q308">
            <v>30000</v>
          </cell>
        </row>
        <row r="309">
          <cell r="B309" t="str">
            <v>30309032907</v>
          </cell>
          <cell r="C309" t="str">
            <v>30309</v>
          </cell>
          <cell r="D309">
            <v>2907</v>
          </cell>
          <cell r="E309">
            <v>109100</v>
          </cell>
          <cell r="F309">
            <v>9092</v>
          </cell>
          <cell r="G309">
            <v>9092</v>
          </cell>
          <cell r="H309">
            <v>9092</v>
          </cell>
          <cell r="I309">
            <v>9092</v>
          </cell>
          <cell r="J309">
            <v>9092</v>
          </cell>
          <cell r="K309">
            <v>9092</v>
          </cell>
          <cell r="L309">
            <v>9092</v>
          </cell>
          <cell r="M309">
            <v>9092</v>
          </cell>
          <cell r="N309">
            <v>9092</v>
          </cell>
          <cell r="O309">
            <v>9092</v>
          </cell>
          <cell r="P309">
            <v>9092</v>
          </cell>
          <cell r="Q309">
            <v>9088</v>
          </cell>
        </row>
        <row r="310">
          <cell r="B310" t="str">
            <v>30309032908</v>
          </cell>
          <cell r="C310" t="str">
            <v>30309</v>
          </cell>
          <cell r="D310">
            <v>2908</v>
          </cell>
          <cell r="E310">
            <v>180500</v>
          </cell>
          <cell r="F310">
            <v>15041</v>
          </cell>
          <cell r="G310">
            <v>15041</v>
          </cell>
          <cell r="H310">
            <v>15041</v>
          </cell>
          <cell r="I310">
            <v>15041</v>
          </cell>
          <cell r="J310">
            <v>15041</v>
          </cell>
          <cell r="K310">
            <v>15041</v>
          </cell>
          <cell r="L310">
            <v>15041</v>
          </cell>
          <cell r="M310">
            <v>15041</v>
          </cell>
          <cell r="N310">
            <v>15041</v>
          </cell>
          <cell r="O310">
            <v>15041</v>
          </cell>
          <cell r="P310">
            <v>15041</v>
          </cell>
          <cell r="Q310">
            <v>15049</v>
          </cell>
        </row>
        <row r="311">
          <cell r="B311" t="str">
            <v>30309033101</v>
          </cell>
          <cell r="C311" t="str">
            <v>30309</v>
          </cell>
          <cell r="D311">
            <v>3101</v>
          </cell>
          <cell r="E311">
            <v>100000</v>
          </cell>
          <cell r="F311">
            <v>8333</v>
          </cell>
          <cell r="G311">
            <v>8333</v>
          </cell>
          <cell r="H311">
            <v>8333</v>
          </cell>
          <cell r="I311">
            <v>8333</v>
          </cell>
          <cell r="J311">
            <v>8333</v>
          </cell>
          <cell r="K311">
            <v>8333</v>
          </cell>
          <cell r="L311">
            <v>8333</v>
          </cell>
          <cell r="M311">
            <v>8333</v>
          </cell>
          <cell r="N311">
            <v>8333</v>
          </cell>
          <cell r="O311">
            <v>8333</v>
          </cell>
          <cell r="P311">
            <v>8333</v>
          </cell>
          <cell r="Q311">
            <v>8337</v>
          </cell>
        </row>
        <row r="312">
          <cell r="B312" t="str">
            <v>30309033103</v>
          </cell>
          <cell r="C312" t="str">
            <v>30309</v>
          </cell>
          <cell r="D312">
            <v>3103</v>
          </cell>
          <cell r="E312">
            <v>92000</v>
          </cell>
          <cell r="F312">
            <v>7667</v>
          </cell>
          <cell r="G312">
            <v>7667</v>
          </cell>
          <cell r="H312">
            <v>7667</v>
          </cell>
          <cell r="I312">
            <v>7667</v>
          </cell>
          <cell r="J312">
            <v>7667</v>
          </cell>
          <cell r="K312">
            <v>7667</v>
          </cell>
          <cell r="L312">
            <v>7667</v>
          </cell>
          <cell r="M312">
            <v>7667</v>
          </cell>
          <cell r="N312">
            <v>7667</v>
          </cell>
          <cell r="O312">
            <v>7667</v>
          </cell>
          <cell r="P312">
            <v>7667</v>
          </cell>
          <cell r="Q312">
            <v>7663</v>
          </cell>
        </row>
        <row r="313">
          <cell r="B313" t="str">
            <v>30309033302</v>
          </cell>
          <cell r="C313" t="str">
            <v>30309</v>
          </cell>
          <cell r="D313">
            <v>3302</v>
          </cell>
          <cell r="E313">
            <v>519700</v>
          </cell>
          <cell r="F313">
            <v>43308</v>
          </cell>
          <cell r="G313">
            <v>43308</v>
          </cell>
          <cell r="H313">
            <v>43308</v>
          </cell>
          <cell r="I313">
            <v>43308</v>
          </cell>
          <cell r="J313">
            <v>43308</v>
          </cell>
          <cell r="K313">
            <v>43308</v>
          </cell>
          <cell r="L313">
            <v>43308</v>
          </cell>
          <cell r="M313">
            <v>43308</v>
          </cell>
          <cell r="N313">
            <v>43308</v>
          </cell>
          <cell r="O313">
            <v>43308</v>
          </cell>
          <cell r="P313">
            <v>43308</v>
          </cell>
          <cell r="Q313">
            <v>43312</v>
          </cell>
        </row>
        <row r="314">
          <cell r="B314" t="str">
            <v>30309033303</v>
          </cell>
          <cell r="C314" t="str">
            <v>30309</v>
          </cell>
          <cell r="D314">
            <v>3303</v>
          </cell>
          <cell r="E314">
            <v>63000</v>
          </cell>
          <cell r="F314">
            <v>5250</v>
          </cell>
          <cell r="G314">
            <v>5250</v>
          </cell>
          <cell r="H314">
            <v>5250</v>
          </cell>
          <cell r="I314">
            <v>5250</v>
          </cell>
          <cell r="J314">
            <v>5250</v>
          </cell>
          <cell r="K314">
            <v>5250</v>
          </cell>
          <cell r="L314">
            <v>5250</v>
          </cell>
          <cell r="M314">
            <v>5250</v>
          </cell>
          <cell r="N314">
            <v>5250</v>
          </cell>
          <cell r="O314">
            <v>5250</v>
          </cell>
          <cell r="P314">
            <v>5250</v>
          </cell>
          <cell r="Q314">
            <v>5250</v>
          </cell>
        </row>
        <row r="315">
          <cell r="B315" t="str">
            <v>30309033404</v>
          </cell>
          <cell r="C315" t="str">
            <v>30309</v>
          </cell>
          <cell r="D315">
            <v>3404</v>
          </cell>
          <cell r="E315">
            <v>53150</v>
          </cell>
          <cell r="F315">
            <v>4429</v>
          </cell>
          <cell r="G315">
            <v>4429</v>
          </cell>
          <cell r="H315">
            <v>4429</v>
          </cell>
          <cell r="I315">
            <v>4429</v>
          </cell>
          <cell r="J315">
            <v>4429</v>
          </cell>
          <cell r="K315">
            <v>4429</v>
          </cell>
          <cell r="L315">
            <v>4429</v>
          </cell>
          <cell r="M315">
            <v>4429</v>
          </cell>
          <cell r="N315">
            <v>4429</v>
          </cell>
          <cell r="O315">
            <v>4429</v>
          </cell>
          <cell r="P315">
            <v>4429</v>
          </cell>
          <cell r="Q315">
            <v>4431</v>
          </cell>
        </row>
        <row r="316">
          <cell r="B316" t="str">
            <v>30310032103</v>
          </cell>
          <cell r="C316" t="str">
            <v>30310</v>
          </cell>
          <cell r="D316">
            <v>2103</v>
          </cell>
          <cell r="E316">
            <v>2000</v>
          </cell>
          <cell r="F316">
            <v>167</v>
          </cell>
          <cell r="G316">
            <v>167</v>
          </cell>
          <cell r="H316">
            <v>167</v>
          </cell>
          <cell r="I316">
            <v>167</v>
          </cell>
          <cell r="J316">
            <v>167</v>
          </cell>
          <cell r="K316">
            <v>167</v>
          </cell>
          <cell r="L316">
            <v>167</v>
          </cell>
          <cell r="M316">
            <v>167</v>
          </cell>
          <cell r="N316">
            <v>167</v>
          </cell>
          <cell r="O316">
            <v>167</v>
          </cell>
          <cell r="P316">
            <v>167</v>
          </cell>
          <cell r="Q316">
            <v>167</v>
          </cell>
        </row>
        <row r="317">
          <cell r="B317" t="str">
            <v>30310032701</v>
          </cell>
          <cell r="C317" t="str">
            <v>30310</v>
          </cell>
          <cell r="D317">
            <v>2701</v>
          </cell>
          <cell r="E317">
            <v>67400</v>
          </cell>
          <cell r="F317">
            <v>5617</v>
          </cell>
          <cell r="G317">
            <v>5617</v>
          </cell>
          <cell r="H317">
            <v>5617</v>
          </cell>
          <cell r="I317">
            <v>5617</v>
          </cell>
          <cell r="J317">
            <v>5617</v>
          </cell>
          <cell r="K317">
            <v>5617</v>
          </cell>
          <cell r="L317">
            <v>5617</v>
          </cell>
          <cell r="M317">
            <v>5617</v>
          </cell>
          <cell r="N317">
            <v>5617</v>
          </cell>
          <cell r="O317">
            <v>5617</v>
          </cell>
          <cell r="P317">
            <v>5617</v>
          </cell>
          <cell r="Q317">
            <v>5617</v>
          </cell>
        </row>
        <row r="318">
          <cell r="B318" t="str">
            <v>30310032702</v>
          </cell>
          <cell r="C318" t="str">
            <v>30310</v>
          </cell>
          <cell r="D318">
            <v>2702</v>
          </cell>
          <cell r="E318">
            <v>21400</v>
          </cell>
          <cell r="F318">
            <v>1783</v>
          </cell>
          <cell r="G318">
            <v>1783</v>
          </cell>
          <cell r="H318">
            <v>1783</v>
          </cell>
          <cell r="I318">
            <v>1783</v>
          </cell>
          <cell r="J318">
            <v>1783</v>
          </cell>
          <cell r="K318">
            <v>1783</v>
          </cell>
          <cell r="L318">
            <v>1783</v>
          </cell>
          <cell r="M318">
            <v>1783</v>
          </cell>
          <cell r="N318">
            <v>1783</v>
          </cell>
          <cell r="O318">
            <v>1783</v>
          </cell>
          <cell r="P318">
            <v>1783</v>
          </cell>
          <cell r="Q318">
            <v>1783</v>
          </cell>
        </row>
        <row r="319">
          <cell r="B319" t="str">
            <v>30310032705</v>
          </cell>
          <cell r="C319" t="str">
            <v>30310</v>
          </cell>
          <cell r="D319">
            <v>2705</v>
          </cell>
          <cell r="E319">
            <v>21400</v>
          </cell>
          <cell r="F319">
            <v>1783</v>
          </cell>
          <cell r="G319">
            <v>1783</v>
          </cell>
          <cell r="H319">
            <v>1783</v>
          </cell>
          <cell r="I319">
            <v>1783</v>
          </cell>
          <cell r="J319">
            <v>1783</v>
          </cell>
          <cell r="K319">
            <v>1783</v>
          </cell>
          <cell r="L319">
            <v>1783</v>
          </cell>
          <cell r="M319">
            <v>1783</v>
          </cell>
          <cell r="N319">
            <v>1783</v>
          </cell>
          <cell r="O319">
            <v>1783</v>
          </cell>
          <cell r="P319">
            <v>1783</v>
          </cell>
          <cell r="Q319">
            <v>1783</v>
          </cell>
        </row>
        <row r="320">
          <cell r="B320" t="str">
            <v>30310032800</v>
          </cell>
          <cell r="C320" t="str">
            <v>30310</v>
          </cell>
          <cell r="D320">
            <v>2800</v>
          </cell>
          <cell r="E320">
            <v>16800</v>
          </cell>
          <cell r="F320">
            <v>1400</v>
          </cell>
          <cell r="G320">
            <v>1400</v>
          </cell>
          <cell r="H320">
            <v>1400</v>
          </cell>
          <cell r="I320">
            <v>1400</v>
          </cell>
          <cell r="J320">
            <v>1400</v>
          </cell>
          <cell r="K320">
            <v>1400</v>
          </cell>
          <cell r="L320">
            <v>1400</v>
          </cell>
          <cell r="M320">
            <v>1400</v>
          </cell>
          <cell r="N320">
            <v>1400</v>
          </cell>
          <cell r="O320">
            <v>1400</v>
          </cell>
          <cell r="P320">
            <v>1400</v>
          </cell>
          <cell r="Q320">
            <v>1400</v>
          </cell>
        </row>
        <row r="321">
          <cell r="B321" t="str">
            <v>30310032900</v>
          </cell>
          <cell r="C321" t="str">
            <v>30310</v>
          </cell>
          <cell r="D321">
            <v>2900</v>
          </cell>
          <cell r="E321">
            <v>26900</v>
          </cell>
          <cell r="F321">
            <v>2242</v>
          </cell>
          <cell r="G321">
            <v>2242</v>
          </cell>
          <cell r="H321">
            <v>2242</v>
          </cell>
          <cell r="I321">
            <v>2242</v>
          </cell>
          <cell r="J321">
            <v>2242</v>
          </cell>
          <cell r="K321">
            <v>2242</v>
          </cell>
          <cell r="L321">
            <v>2242</v>
          </cell>
          <cell r="M321">
            <v>2242</v>
          </cell>
          <cell r="N321">
            <v>2242</v>
          </cell>
          <cell r="O321">
            <v>2242</v>
          </cell>
          <cell r="P321">
            <v>2242</v>
          </cell>
          <cell r="Q321">
            <v>2242</v>
          </cell>
        </row>
        <row r="322">
          <cell r="B322" t="str">
            <v>30310032907</v>
          </cell>
          <cell r="C322" t="str">
            <v>30310</v>
          </cell>
          <cell r="D322">
            <v>2907</v>
          </cell>
          <cell r="E322">
            <v>6500</v>
          </cell>
          <cell r="F322">
            <v>542</v>
          </cell>
          <cell r="G322">
            <v>542</v>
          </cell>
          <cell r="H322">
            <v>542</v>
          </cell>
          <cell r="I322">
            <v>542</v>
          </cell>
          <cell r="J322">
            <v>542</v>
          </cell>
          <cell r="K322">
            <v>542</v>
          </cell>
          <cell r="L322">
            <v>542</v>
          </cell>
          <cell r="M322">
            <v>542</v>
          </cell>
          <cell r="N322">
            <v>542</v>
          </cell>
          <cell r="O322">
            <v>542</v>
          </cell>
          <cell r="P322">
            <v>542</v>
          </cell>
          <cell r="Q322">
            <v>542</v>
          </cell>
        </row>
        <row r="323">
          <cell r="B323" t="str">
            <v>30310033101</v>
          </cell>
          <cell r="C323" t="str">
            <v>30310</v>
          </cell>
          <cell r="D323">
            <v>3101</v>
          </cell>
          <cell r="E323">
            <v>6700</v>
          </cell>
          <cell r="F323">
            <v>558</v>
          </cell>
          <cell r="G323">
            <v>558</v>
          </cell>
          <cell r="H323">
            <v>558</v>
          </cell>
          <cell r="I323">
            <v>558</v>
          </cell>
          <cell r="J323">
            <v>558</v>
          </cell>
          <cell r="K323">
            <v>558</v>
          </cell>
          <cell r="L323">
            <v>558</v>
          </cell>
          <cell r="M323">
            <v>558</v>
          </cell>
          <cell r="N323">
            <v>558</v>
          </cell>
          <cell r="O323">
            <v>558</v>
          </cell>
          <cell r="P323">
            <v>558</v>
          </cell>
          <cell r="Q323">
            <v>558</v>
          </cell>
        </row>
        <row r="324">
          <cell r="B324" t="str">
            <v>30310033103</v>
          </cell>
          <cell r="C324" t="str">
            <v>30310</v>
          </cell>
          <cell r="D324">
            <v>3103</v>
          </cell>
          <cell r="E324">
            <v>8200</v>
          </cell>
          <cell r="F324">
            <v>683</v>
          </cell>
          <cell r="G324">
            <v>683</v>
          </cell>
          <cell r="H324">
            <v>683</v>
          </cell>
          <cell r="I324">
            <v>683</v>
          </cell>
          <cell r="J324">
            <v>683</v>
          </cell>
          <cell r="K324">
            <v>683</v>
          </cell>
          <cell r="L324">
            <v>683</v>
          </cell>
          <cell r="M324">
            <v>683</v>
          </cell>
          <cell r="N324">
            <v>683</v>
          </cell>
          <cell r="O324">
            <v>683</v>
          </cell>
          <cell r="P324">
            <v>683</v>
          </cell>
          <cell r="Q324">
            <v>683</v>
          </cell>
        </row>
        <row r="325">
          <cell r="B325" t="str">
            <v>30310033302</v>
          </cell>
          <cell r="C325" t="str">
            <v>30310</v>
          </cell>
          <cell r="D325">
            <v>3302</v>
          </cell>
          <cell r="E325">
            <v>86600</v>
          </cell>
          <cell r="F325">
            <v>7217</v>
          </cell>
          <cell r="G325">
            <v>7217</v>
          </cell>
          <cell r="H325">
            <v>7217</v>
          </cell>
          <cell r="I325">
            <v>7217</v>
          </cell>
          <cell r="J325">
            <v>7217</v>
          </cell>
          <cell r="K325">
            <v>7217</v>
          </cell>
          <cell r="L325">
            <v>7217</v>
          </cell>
          <cell r="M325">
            <v>7217</v>
          </cell>
          <cell r="N325">
            <v>7217</v>
          </cell>
          <cell r="O325">
            <v>7217</v>
          </cell>
          <cell r="P325">
            <v>7217</v>
          </cell>
          <cell r="Q325">
            <v>7217</v>
          </cell>
        </row>
        <row r="326">
          <cell r="B326" t="str">
            <v>30310033303</v>
          </cell>
          <cell r="C326" t="str">
            <v>30310</v>
          </cell>
          <cell r="D326">
            <v>3303</v>
          </cell>
          <cell r="E326">
            <v>14200</v>
          </cell>
          <cell r="F326">
            <v>1183</v>
          </cell>
          <cell r="G326">
            <v>1183</v>
          </cell>
          <cell r="H326">
            <v>1183</v>
          </cell>
          <cell r="I326">
            <v>1183</v>
          </cell>
          <cell r="J326">
            <v>1183</v>
          </cell>
          <cell r="K326">
            <v>1183</v>
          </cell>
          <cell r="L326">
            <v>1183</v>
          </cell>
          <cell r="M326">
            <v>1183</v>
          </cell>
          <cell r="N326">
            <v>1183</v>
          </cell>
          <cell r="O326">
            <v>1183</v>
          </cell>
          <cell r="P326">
            <v>1183</v>
          </cell>
          <cell r="Q326">
            <v>1183</v>
          </cell>
        </row>
        <row r="327">
          <cell r="B327" t="str">
            <v>30311031302</v>
          </cell>
          <cell r="C327" t="str">
            <v>30311</v>
          </cell>
          <cell r="D327">
            <v>1302</v>
          </cell>
          <cell r="E327">
            <v>330000</v>
          </cell>
          <cell r="F327">
            <v>27500</v>
          </cell>
          <cell r="G327">
            <v>27500</v>
          </cell>
          <cell r="H327">
            <v>27500</v>
          </cell>
          <cell r="I327">
            <v>27500</v>
          </cell>
          <cell r="J327">
            <v>27500</v>
          </cell>
          <cell r="K327">
            <v>27500</v>
          </cell>
          <cell r="L327">
            <v>27500</v>
          </cell>
          <cell r="M327">
            <v>27500</v>
          </cell>
          <cell r="N327">
            <v>27500</v>
          </cell>
          <cell r="O327">
            <v>27500</v>
          </cell>
          <cell r="P327">
            <v>27500</v>
          </cell>
          <cell r="Q327">
            <v>27500</v>
          </cell>
        </row>
        <row r="328">
          <cell r="B328" t="str">
            <v>30311032103</v>
          </cell>
          <cell r="C328" t="str">
            <v>30311</v>
          </cell>
          <cell r="D328">
            <v>2103</v>
          </cell>
          <cell r="E328">
            <v>60100</v>
          </cell>
          <cell r="F328">
            <v>5000</v>
          </cell>
          <cell r="G328">
            <v>5000</v>
          </cell>
          <cell r="H328">
            <v>5000</v>
          </cell>
          <cell r="I328">
            <v>5000</v>
          </cell>
          <cell r="J328">
            <v>5000</v>
          </cell>
          <cell r="K328">
            <v>5000</v>
          </cell>
          <cell r="L328">
            <v>5000</v>
          </cell>
          <cell r="M328">
            <v>5000</v>
          </cell>
          <cell r="N328">
            <v>5000</v>
          </cell>
          <cell r="O328">
            <v>5000</v>
          </cell>
          <cell r="P328">
            <v>5000</v>
          </cell>
          <cell r="Q328">
            <v>5100</v>
          </cell>
        </row>
        <row r="329">
          <cell r="B329" t="str">
            <v>30311032202</v>
          </cell>
          <cell r="C329" t="str">
            <v>30311</v>
          </cell>
          <cell r="D329">
            <v>2202</v>
          </cell>
          <cell r="E329">
            <v>370</v>
          </cell>
          <cell r="F329">
            <v>370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</row>
        <row r="330">
          <cell r="B330" t="str">
            <v>30311032207</v>
          </cell>
          <cell r="C330" t="str">
            <v>30311</v>
          </cell>
          <cell r="D330">
            <v>2207</v>
          </cell>
          <cell r="E330">
            <v>50400</v>
          </cell>
          <cell r="F330">
            <v>4200</v>
          </cell>
          <cell r="G330">
            <v>4200</v>
          </cell>
          <cell r="H330">
            <v>4200</v>
          </cell>
          <cell r="I330">
            <v>4200</v>
          </cell>
          <cell r="J330">
            <v>4200</v>
          </cell>
          <cell r="K330">
            <v>4200</v>
          </cell>
          <cell r="L330">
            <v>4200</v>
          </cell>
          <cell r="M330">
            <v>4200</v>
          </cell>
          <cell r="N330">
            <v>4200</v>
          </cell>
          <cell r="O330">
            <v>4200</v>
          </cell>
          <cell r="P330">
            <v>4200</v>
          </cell>
          <cell r="Q330">
            <v>4200</v>
          </cell>
        </row>
        <row r="331">
          <cell r="B331" t="str">
            <v>30311032208</v>
          </cell>
          <cell r="C331" t="str">
            <v>30311</v>
          </cell>
          <cell r="D331">
            <v>2208</v>
          </cell>
          <cell r="E331">
            <v>5128</v>
          </cell>
          <cell r="F331">
            <v>420</v>
          </cell>
          <cell r="G331">
            <v>420</v>
          </cell>
          <cell r="H331">
            <v>420</v>
          </cell>
          <cell r="I331">
            <v>420</v>
          </cell>
          <cell r="J331">
            <v>420</v>
          </cell>
          <cell r="K331">
            <v>420</v>
          </cell>
          <cell r="L331">
            <v>420</v>
          </cell>
          <cell r="M331">
            <v>420</v>
          </cell>
          <cell r="N331">
            <v>420</v>
          </cell>
          <cell r="O331">
            <v>420</v>
          </cell>
          <cell r="P331">
            <v>420</v>
          </cell>
          <cell r="Q331">
            <v>508</v>
          </cell>
        </row>
        <row r="332">
          <cell r="B332" t="str">
            <v>30311032701</v>
          </cell>
          <cell r="C332" t="str">
            <v>30311</v>
          </cell>
          <cell r="D332">
            <v>2701</v>
          </cell>
          <cell r="E332">
            <v>65400</v>
          </cell>
          <cell r="F332">
            <v>5450</v>
          </cell>
          <cell r="G332">
            <v>5450</v>
          </cell>
          <cell r="H332">
            <v>5450</v>
          </cell>
          <cell r="I332">
            <v>5450</v>
          </cell>
          <cell r="J332">
            <v>5450</v>
          </cell>
          <cell r="K332">
            <v>5450</v>
          </cell>
          <cell r="L332">
            <v>5450</v>
          </cell>
          <cell r="M332">
            <v>5450</v>
          </cell>
          <cell r="N332">
            <v>5450</v>
          </cell>
          <cell r="O332">
            <v>5450</v>
          </cell>
          <cell r="P332">
            <v>5450</v>
          </cell>
          <cell r="Q332">
            <v>5450</v>
          </cell>
        </row>
        <row r="333">
          <cell r="B333" t="str">
            <v>30311032702</v>
          </cell>
          <cell r="C333" t="str">
            <v>30311</v>
          </cell>
          <cell r="D333">
            <v>2702</v>
          </cell>
          <cell r="E333">
            <v>24000</v>
          </cell>
          <cell r="F333">
            <v>2000</v>
          </cell>
          <cell r="G333">
            <v>2000</v>
          </cell>
          <cell r="H333">
            <v>2000</v>
          </cell>
          <cell r="I333">
            <v>2000</v>
          </cell>
          <cell r="J333">
            <v>2000</v>
          </cell>
          <cell r="K333">
            <v>2000</v>
          </cell>
          <cell r="L333">
            <v>2000</v>
          </cell>
          <cell r="M333">
            <v>2000</v>
          </cell>
          <cell r="N333">
            <v>2000</v>
          </cell>
          <cell r="O333">
            <v>2000</v>
          </cell>
          <cell r="P333">
            <v>2000</v>
          </cell>
          <cell r="Q333">
            <v>2000</v>
          </cell>
        </row>
        <row r="334">
          <cell r="B334" t="str">
            <v>30311032900</v>
          </cell>
          <cell r="C334" t="str">
            <v>30311</v>
          </cell>
          <cell r="D334">
            <v>2900</v>
          </cell>
          <cell r="E334">
            <v>128400</v>
          </cell>
          <cell r="F334">
            <v>10700</v>
          </cell>
          <cell r="G334">
            <v>10700</v>
          </cell>
          <cell r="H334">
            <v>10700</v>
          </cell>
          <cell r="I334">
            <v>10700</v>
          </cell>
          <cell r="J334">
            <v>10700</v>
          </cell>
          <cell r="K334">
            <v>10700</v>
          </cell>
          <cell r="L334">
            <v>10700</v>
          </cell>
          <cell r="M334">
            <v>10700</v>
          </cell>
          <cell r="N334">
            <v>10700</v>
          </cell>
          <cell r="O334">
            <v>10700</v>
          </cell>
          <cell r="P334">
            <v>10700</v>
          </cell>
          <cell r="Q334">
            <v>10700</v>
          </cell>
        </row>
        <row r="335">
          <cell r="B335" t="str">
            <v>30311032907</v>
          </cell>
          <cell r="C335" t="str">
            <v>30311</v>
          </cell>
          <cell r="D335">
            <v>2907</v>
          </cell>
          <cell r="E335">
            <v>109100</v>
          </cell>
          <cell r="F335">
            <v>10000</v>
          </cell>
          <cell r="G335">
            <v>10000</v>
          </cell>
          <cell r="H335">
            <v>10000</v>
          </cell>
          <cell r="I335">
            <v>5000</v>
          </cell>
          <cell r="J335">
            <v>10000</v>
          </cell>
          <cell r="K335">
            <v>10000</v>
          </cell>
          <cell r="L335">
            <v>10000</v>
          </cell>
          <cell r="M335">
            <v>10000</v>
          </cell>
          <cell r="N335">
            <v>10000</v>
          </cell>
          <cell r="O335">
            <v>10000</v>
          </cell>
          <cell r="P335">
            <v>10000</v>
          </cell>
          <cell r="Q335">
            <v>4100</v>
          </cell>
        </row>
        <row r="336">
          <cell r="B336" t="str">
            <v>30311032908</v>
          </cell>
          <cell r="C336" t="str">
            <v>30311</v>
          </cell>
          <cell r="D336">
            <v>2908</v>
          </cell>
          <cell r="E336">
            <v>51400</v>
          </cell>
          <cell r="F336">
            <v>4500</v>
          </cell>
          <cell r="G336">
            <v>4500</v>
          </cell>
          <cell r="H336">
            <v>4500</v>
          </cell>
          <cell r="I336">
            <v>4000</v>
          </cell>
          <cell r="J336">
            <v>4500</v>
          </cell>
          <cell r="K336">
            <v>4500</v>
          </cell>
          <cell r="L336">
            <v>4500</v>
          </cell>
          <cell r="M336">
            <v>4500</v>
          </cell>
          <cell r="N336">
            <v>4500</v>
          </cell>
          <cell r="O336">
            <v>4500</v>
          </cell>
          <cell r="P336">
            <v>4500</v>
          </cell>
          <cell r="Q336">
            <v>2400</v>
          </cell>
        </row>
        <row r="337">
          <cell r="B337" t="str">
            <v>30311033101</v>
          </cell>
          <cell r="C337" t="str">
            <v>30311</v>
          </cell>
          <cell r="D337">
            <v>3101</v>
          </cell>
          <cell r="E337">
            <v>129100</v>
          </cell>
          <cell r="F337">
            <v>10800</v>
          </cell>
          <cell r="G337">
            <v>10800</v>
          </cell>
          <cell r="H337">
            <v>10800</v>
          </cell>
          <cell r="I337">
            <v>10800</v>
          </cell>
          <cell r="J337">
            <v>10800</v>
          </cell>
          <cell r="K337">
            <v>10800</v>
          </cell>
          <cell r="L337">
            <v>10800</v>
          </cell>
          <cell r="M337">
            <v>10800</v>
          </cell>
          <cell r="N337">
            <v>10800</v>
          </cell>
          <cell r="O337">
            <v>10800</v>
          </cell>
          <cell r="P337">
            <v>10800</v>
          </cell>
          <cell r="Q337">
            <v>10300</v>
          </cell>
        </row>
        <row r="338">
          <cell r="B338" t="str">
            <v>30311033103</v>
          </cell>
          <cell r="C338" t="str">
            <v>30311</v>
          </cell>
          <cell r="D338">
            <v>3103</v>
          </cell>
          <cell r="E338">
            <v>96300</v>
          </cell>
          <cell r="F338">
            <v>8025</v>
          </cell>
          <cell r="G338">
            <v>8025</v>
          </cell>
          <cell r="H338">
            <v>8025</v>
          </cell>
          <cell r="I338">
            <v>8025</v>
          </cell>
          <cell r="J338">
            <v>8025</v>
          </cell>
          <cell r="K338">
            <v>8025</v>
          </cell>
          <cell r="L338">
            <v>8025</v>
          </cell>
          <cell r="M338">
            <v>8025</v>
          </cell>
          <cell r="N338">
            <v>8025</v>
          </cell>
          <cell r="O338">
            <v>8025</v>
          </cell>
          <cell r="P338">
            <v>8025</v>
          </cell>
          <cell r="Q338">
            <v>8025</v>
          </cell>
        </row>
        <row r="339">
          <cell r="B339" t="str">
            <v>30311033302</v>
          </cell>
          <cell r="C339" t="str">
            <v>30311</v>
          </cell>
          <cell r="D339">
            <v>3302</v>
          </cell>
          <cell r="E339">
            <v>233500</v>
          </cell>
          <cell r="F339">
            <v>19500</v>
          </cell>
          <cell r="G339">
            <v>19500</v>
          </cell>
          <cell r="H339">
            <v>19500</v>
          </cell>
          <cell r="I339">
            <v>19500</v>
          </cell>
          <cell r="J339">
            <v>19500</v>
          </cell>
          <cell r="K339">
            <v>19500</v>
          </cell>
          <cell r="L339">
            <v>19500</v>
          </cell>
          <cell r="M339">
            <v>19500</v>
          </cell>
          <cell r="N339">
            <v>19500</v>
          </cell>
          <cell r="O339">
            <v>19500</v>
          </cell>
          <cell r="P339">
            <v>19500</v>
          </cell>
          <cell r="Q339">
            <v>19000</v>
          </cell>
        </row>
        <row r="340">
          <cell r="B340" t="str">
            <v>30311033303</v>
          </cell>
          <cell r="C340" t="str">
            <v>30311</v>
          </cell>
          <cell r="D340">
            <v>3303</v>
          </cell>
          <cell r="E340">
            <v>28596</v>
          </cell>
          <cell r="F340">
            <v>2383</v>
          </cell>
          <cell r="G340">
            <v>2383</v>
          </cell>
          <cell r="H340">
            <v>2383</v>
          </cell>
          <cell r="I340">
            <v>2383</v>
          </cell>
          <cell r="J340">
            <v>2383</v>
          </cell>
          <cell r="K340">
            <v>2383</v>
          </cell>
          <cell r="L340">
            <v>2383</v>
          </cell>
          <cell r="M340">
            <v>2383</v>
          </cell>
          <cell r="N340">
            <v>2383</v>
          </cell>
          <cell r="O340">
            <v>2383</v>
          </cell>
          <cell r="P340">
            <v>2383</v>
          </cell>
          <cell r="Q340">
            <v>2383</v>
          </cell>
        </row>
        <row r="341">
          <cell r="B341" t="str">
            <v>30312031302</v>
          </cell>
          <cell r="C341" t="str">
            <v>30312</v>
          </cell>
          <cell r="D341">
            <v>1302</v>
          </cell>
          <cell r="E341">
            <v>2603800</v>
          </cell>
          <cell r="F341">
            <v>216983</v>
          </cell>
          <cell r="G341">
            <v>216983</v>
          </cell>
          <cell r="H341">
            <v>216983</v>
          </cell>
          <cell r="I341">
            <v>216983</v>
          </cell>
          <cell r="J341">
            <v>216983</v>
          </cell>
          <cell r="K341">
            <v>216983</v>
          </cell>
          <cell r="L341">
            <v>216983</v>
          </cell>
          <cell r="M341">
            <v>216983</v>
          </cell>
          <cell r="N341">
            <v>216983</v>
          </cell>
          <cell r="O341">
            <v>216983</v>
          </cell>
          <cell r="P341">
            <v>216983</v>
          </cell>
          <cell r="Q341">
            <v>216987</v>
          </cell>
        </row>
        <row r="342">
          <cell r="B342" t="str">
            <v>30312032103</v>
          </cell>
          <cell r="C342" t="str">
            <v>30312</v>
          </cell>
          <cell r="D342">
            <v>2103</v>
          </cell>
          <cell r="E342">
            <v>74200</v>
          </cell>
          <cell r="F342">
            <v>6183</v>
          </cell>
          <cell r="G342">
            <v>6183</v>
          </cell>
          <cell r="H342">
            <v>6183</v>
          </cell>
          <cell r="I342">
            <v>6183</v>
          </cell>
          <cell r="J342">
            <v>6183</v>
          </cell>
          <cell r="K342">
            <v>6183</v>
          </cell>
          <cell r="L342">
            <v>6183</v>
          </cell>
          <cell r="M342">
            <v>6183</v>
          </cell>
          <cell r="N342">
            <v>6183</v>
          </cell>
          <cell r="O342">
            <v>6183</v>
          </cell>
          <cell r="P342">
            <v>6183</v>
          </cell>
          <cell r="Q342">
            <v>6187</v>
          </cell>
        </row>
        <row r="343">
          <cell r="B343" t="str">
            <v>30312032202</v>
          </cell>
          <cell r="C343" t="str">
            <v>30312</v>
          </cell>
          <cell r="D343">
            <v>2202</v>
          </cell>
          <cell r="E343">
            <v>3478279</v>
          </cell>
          <cell r="F343">
            <v>289857</v>
          </cell>
          <cell r="G343">
            <v>289857</v>
          </cell>
          <cell r="H343">
            <v>289857</v>
          </cell>
          <cell r="I343">
            <v>289857</v>
          </cell>
          <cell r="J343">
            <v>289857</v>
          </cell>
          <cell r="K343">
            <v>289857</v>
          </cell>
          <cell r="L343">
            <v>289857</v>
          </cell>
          <cell r="M343">
            <v>289857</v>
          </cell>
          <cell r="N343">
            <v>289857</v>
          </cell>
          <cell r="O343">
            <v>289857</v>
          </cell>
          <cell r="P343">
            <v>289857</v>
          </cell>
          <cell r="Q343">
            <v>289852</v>
          </cell>
        </row>
        <row r="344">
          <cell r="B344" t="str">
            <v>30312032207</v>
          </cell>
          <cell r="C344" t="str">
            <v>30312</v>
          </cell>
          <cell r="D344">
            <v>2207</v>
          </cell>
          <cell r="E344">
            <v>176739</v>
          </cell>
          <cell r="F344">
            <v>14728</v>
          </cell>
          <cell r="G344">
            <v>14728</v>
          </cell>
          <cell r="H344">
            <v>14728</v>
          </cell>
          <cell r="I344">
            <v>14728</v>
          </cell>
          <cell r="J344">
            <v>14728</v>
          </cell>
          <cell r="K344">
            <v>14728</v>
          </cell>
          <cell r="L344">
            <v>14728</v>
          </cell>
          <cell r="M344">
            <v>14728</v>
          </cell>
          <cell r="N344">
            <v>14728</v>
          </cell>
          <cell r="O344">
            <v>14728</v>
          </cell>
          <cell r="P344">
            <v>14728</v>
          </cell>
          <cell r="Q344">
            <v>14731</v>
          </cell>
        </row>
        <row r="345">
          <cell r="B345" t="str">
            <v>30312032208</v>
          </cell>
          <cell r="C345" t="str">
            <v>30312</v>
          </cell>
          <cell r="D345">
            <v>2208</v>
          </cell>
          <cell r="E345">
            <v>1578</v>
          </cell>
          <cell r="F345">
            <v>132</v>
          </cell>
          <cell r="G345">
            <v>132</v>
          </cell>
          <cell r="H345">
            <v>132</v>
          </cell>
          <cell r="I345">
            <v>132</v>
          </cell>
          <cell r="J345">
            <v>132</v>
          </cell>
          <cell r="K345">
            <v>132</v>
          </cell>
          <cell r="L345">
            <v>132</v>
          </cell>
          <cell r="M345">
            <v>132</v>
          </cell>
          <cell r="N345">
            <v>132</v>
          </cell>
          <cell r="O345">
            <v>132</v>
          </cell>
          <cell r="P345">
            <v>132</v>
          </cell>
          <cell r="Q345">
            <v>126</v>
          </cell>
        </row>
        <row r="346">
          <cell r="B346" t="str">
            <v>30312032306</v>
          </cell>
          <cell r="C346" t="str">
            <v>30312</v>
          </cell>
          <cell r="D346">
            <v>2306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</row>
        <row r="347">
          <cell r="B347" t="str">
            <v>30312032701</v>
          </cell>
          <cell r="C347" t="str">
            <v>30312</v>
          </cell>
          <cell r="D347">
            <v>2701</v>
          </cell>
          <cell r="E347">
            <v>10789700</v>
          </cell>
          <cell r="F347">
            <v>899142</v>
          </cell>
          <cell r="G347">
            <v>899142</v>
          </cell>
          <cell r="H347">
            <v>899142</v>
          </cell>
          <cell r="I347">
            <v>899142</v>
          </cell>
          <cell r="J347">
            <v>899142</v>
          </cell>
          <cell r="K347">
            <v>899142</v>
          </cell>
          <cell r="L347">
            <v>899142</v>
          </cell>
          <cell r="M347">
            <v>899142</v>
          </cell>
          <cell r="N347">
            <v>899142</v>
          </cell>
          <cell r="O347">
            <v>899142</v>
          </cell>
          <cell r="P347">
            <v>899142</v>
          </cell>
          <cell r="Q347">
            <v>899138</v>
          </cell>
        </row>
        <row r="348">
          <cell r="B348" t="str">
            <v>30312032702</v>
          </cell>
          <cell r="C348" t="str">
            <v>30312</v>
          </cell>
          <cell r="D348">
            <v>2702</v>
          </cell>
          <cell r="E348">
            <v>84400</v>
          </cell>
          <cell r="F348">
            <v>7033</v>
          </cell>
          <cell r="G348">
            <v>7033</v>
          </cell>
          <cell r="H348">
            <v>7033</v>
          </cell>
          <cell r="I348">
            <v>7033</v>
          </cell>
          <cell r="J348">
            <v>7033</v>
          </cell>
          <cell r="K348">
            <v>7033</v>
          </cell>
          <cell r="L348">
            <v>7033</v>
          </cell>
          <cell r="M348">
            <v>7033</v>
          </cell>
          <cell r="N348">
            <v>7033</v>
          </cell>
          <cell r="O348">
            <v>7033</v>
          </cell>
          <cell r="P348">
            <v>7033</v>
          </cell>
          <cell r="Q348">
            <v>7037</v>
          </cell>
        </row>
        <row r="349">
          <cell r="B349" t="str">
            <v>30312032704</v>
          </cell>
          <cell r="C349" t="str">
            <v>30312</v>
          </cell>
          <cell r="D349">
            <v>2704</v>
          </cell>
          <cell r="E349">
            <v>1902000</v>
          </cell>
          <cell r="F349">
            <v>158500</v>
          </cell>
          <cell r="G349">
            <v>158500</v>
          </cell>
          <cell r="H349">
            <v>158500</v>
          </cell>
          <cell r="I349">
            <v>158500</v>
          </cell>
          <cell r="J349">
            <v>158500</v>
          </cell>
          <cell r="K349">
            <v>158500</v>
          </cell>
          <cell r="L349">
            <v>158500</v>
          </cell>
          <cell r="M349">
            <v>158500</v>
          </cell>
          <cell r="N349">
            <v>158500</v>
          </cell>
          <cell r="O349">
            <v>158500</v>
          </cell>
          <cell r="P349">
            <v>158500</v>
          </cell>
          <cell r="Q349">
            <v>158500</v>
          </cell>
        </row>
        <row r="350">
          <cell r="B350" t="str">
            <v>30312032705</v>
          </cell>
          <cell r="C350" t="str">
            <v>30312</v>
          </cell>
          <cell r="D350">
            <v>2705</v>
          </cell>
          <cell r="E350">
            <v>76500</v>
          </cell>
          <cell r="F350">
            <v>6375</v>
          </cell>
          <cell r="G350">
            <v>6375</v>
          </cell>
          <cell r="H350">
            <v>6375</v>
          </cell>
          <cell r="I350">
            <v>6375</v>
          </cell>
          <cell r="J350">
            <v>6375</v>
          </cell>
          <cell r="K350">
            <v>6375</v>
          </cell>
          <cell r="L350">
            <v>6375</v>
          </cell>
          <cell r="M350">
            <v>6375</v>
          </cell>
          <cell r="N350">
            <v>6375</v>
          </cell>
          <cell r="O350">
            <v>6375</v>
          </cell>
          <cell r="P350">
            <v>6375</v>
          </cell>
          <cell r="Q350">
            <v>6375</v>
          </cell>
        </row>
        <row r="351">
          <cell r="B351" t="str">
            <v>30312032708</v>
          </cell>
          <cell r="C351" t="str">
            <v>30312</v>
          </cell>
          <cell r="D351">
            <v>2708</v>
          </cell>
          <cell r="E351">
            <v>4200</v>
          </cell>
          <cell r="F351">
            <v>350</v>
          </cell>
          <cell r="G351">
            <v>350</v>
          </cell>
          <cell r="H351">
            <v>350</v>
          </cell>
          <cell r="I351">
            <v>350</v>
          </cell>
          <cell r="J351">
            <v>350</v>
          </cell>
          <cell r="K351">
            <v>350</v>
          </cell>
          <cell r="L351">
            <v>350</v>
          </cell>
          <cell r="M351">
            <v>350</v>
          </cell>
          <cell r="N351">
            <v>350</v>
          </cell>
          <cell r="O351">
            <v>350</v>
          </cell>
          <cell r="P351">
            <v>350</v>
          </cell>
          <cell r="Q351">
            <v>350</v>
          </cell>
        </row>
        <row r="352">
          <cell r="B352" t="str">
            <v>30312032800</v>
          </cell>
          <cell r="C352" t="str">
            <v>30312</v>
          </cell>
          <cell r="D352">
            <v>2800</v>
          </cell>
          <cell r="E352">
            <v>913200</v>
          </cell>
          <cell r="F352">
            <v>76100</v>
          </cell>
          <cell r="G352">
            <v>76100</v>
          </cell>
          <cell r="H352">
            <v>76100</v>
          </cell>
          <cell r="I352">
            <v>76100</v>
          </cell>
          <cell r="J352">
            <v>76100</v>
          </cell>
          <cell r="K352">
            <v>76100</v>
          </cell>
          <cell r="L352">
            <v>76100</v>
          </cell>
          <cell r="M352">
            <v>76100</v>
          </cell>
          <cell r="N352">
            <v>76100</v>
          </cell>
          <cell r="O352">
            <v>76100</v>
          </cell>
          <cell r="P352">
            <v>76100</v>
          </cell>
          <cell r="Q352">
            <v>76100</v>
          </cell>
        </row>
        <row r="353">
          <cell r="B353" t="str">
            <v>30312032900</v>
          </cell>
          <cell r="C353" t="str">
            <v>30312</v>
          </cell>
          <cell r="D353">
            <v>2900</v>
          </cell>
          <cell r="E353">
            <v>977800</v>
          </cell>
          <cell r="F353">
            <v>81483</v>
          </cell>
          <cell r="G353">
            <v>81483</v>
          </cell>
          <cell r="H353">
            <v>81483</v>
          </cell>
          <cell r="I353">
            <v>81483</v>
          </cell>
          <cell r="J353">
            <v>81483</v>
          </cell>
          <cell r="K353">
            <v>81483</v>
          </cell>
          <cell r="L353">
            <v>81483</v>
          </cell>
          <cell r="M353">
            <v>81483</v>
          </cell>
          <cell r="N353">
            <v>81483</v>
          </cell>
          <cell r="O353">
            <v>81483</v>
          </cell>
          <cell r="P353">
            <v>81483</v>
          </cell>
          <cell r="Q353">
            <v>81487</v>
          </cell>
        </row>
        <row r="354">
          <cell r="B354" t="str">
            <v>30312032907</v>
          </cell>
          <cell r="C354" t="str">
            <v>30312</v>
          </cell>
          <cell r="D354">
            <v>2907</v>
          </cell>
          <cell r="E354">
            <v>738200</v>
          </cell>
          <cell r="F354">
            <v>61517</v>
          </cell>
          <cell r="G354">
            <v>61517</v>
          </cell>
          <cell r="H354">
            <v>61517</v>
          </cell>
          <cell r="I354">
            <v>61517</v>
          </cell>
          <cell r="J354">
            <v>61517</v>
          </cell>
          <cell r="K354">
            <v>61517</v>
          </cell>
          <cell r="L354">
            <v>61517</v>
          </cell>
          <cell r="M354">
            <v>61517</v>
          </cell>
          <cell r="N354">
            <v>61517</v>
          </cell>
          <cell r="O354">
            <v>61517</v>
          </cell>
          <cell r="P354">
            <v>61517</v>
          </cell>
          <cell r="Q354">
            <v>61513</v>
          </cell>
        </row>
        <row r="355">
          <cell r="B355" t="str">
            <v>30312032908</v>
          </cell>
          <cell r="C355" t="str">
            <v>30312</v>
          </cell>
          <cell r="D355">
            <v>2908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</row>
        <row r="356">
          <cell r="B356" t="str">
            <v>30312033101</v>
          </cell>
          <cell r="C356" t="str">
            <v>30312</v>
          </cell>
          <cell r="D356">
            <v>3101</v>
          </cell>
          <cell r="E356">
            <v>373800</v>
          </cell>
          <cell r="F356">
            <v>31150</v>
          </cell>
          <cell r="G356">
            <v>31150</v>
          </cell>
          <cell r="H356">
            <v>31150</v>
          </cell>
          <cell r="I356">
            <v>31150</v>
          </cell>
          <cell r="J356">
            <v>31150</v>
          </cell>
          <cell r="K356">
            <v>31150</v>
          </cell>
          <cell r="L356">
            <v>31150</v>
          </cell>
          <cell r="M356">
            <v>31150</v>
          </cell>
          <cell r="N356">
            <v>31150</v>
          </cell>
          <cell r="O356">
            <v>31150</v>
          </cell>
          <cell r="P356">
            <v>31150</v>
          </cell>
          <cell r="Q356">
            <v>31150</v>
          </cell>
        </row>
        <row r="357">
          <cell r="B357" t="str">
            <v>30312033103</v>
          </cell>
          <cell r="C357" t="str">
            <v>30312</v>
          </cell>
          <cell r="D357">
            <v>3103</v>
          </cell>
          <cell r="E357">
            <v>148600</v>
          </cell>
          <cell r="F357">
            <v>12383</v>
          </cell>
          <cell r="G357">
            <v>12383</v>
          </cell>
          <cell r="H357">
            <v>12383</v>
          </cell>
          <cell r="I357">
            <v>12383</v>
          </cell>
          <cell r="J357">
            <v>12383</v>
          </cell>
          <cell r="K357">
            <v>12383</v>
          </cell>
          <cell r="L357">
            <v>12383</v>
          </cell>
          <cell r="M357">
            <v>12383</v>
          </cell>
          <cell r="N357">
            <v>12383</v>
          </cell>
          <cell r="O357">
            <v>12383</v>
          </cell>
          <cell r="P357">
            <v>12383</v>
          </cell>
          <cell r="Q357">
            <v>12387</v>
          </cell>
        </row>
        <row r="358">
          <cell r="B358" t="str">
            <v>30312033302</v>
          </cell>
          <cell r="C358" t="str">
            <v>30312</v>
          </cell>
          <cell r="D358">
            <v>3302</v>
          </cell>
          <cell r="E358">
            <v>14470100</v>
          </cell>
          <cell r="F358">
            <v>1205842</v>
          </cell>
          <cell r="G358">
            <v>1205842</v>
          </cell>
          <cell r="H358">
            <v>1205842</v>
          </cell>
          <cell r="I358">
            <v>1205842</v>
          </cell>
          <cell r="J358">
            <v>1205842</v>
          </cell>
          <cell r="K358">
            <v>1205842</v>
          </cell>
          <cell r="L358">
            <v>1205842</v>
          </cell>
          <cell r="M358">
            <v>1205842</v>
          </cell>
          <cell r="N358">
            <v>1205842</v>
          </cell>
          <cell r="O358">
            <v>1205842</v>
          </cell>
          <cell r="P358">
            <v>1205842</v>
          </cell>
          <cell r="Q358">
            <v>1205838</v>
          </cell>
        </row>
        <row r="359">
          <cell r="B359" t="str">
            <v>30312033303</v>
          </cell>
          <cell r="C359" t="str">
            <v>30312</v>
          </cell>
          <cell r="D359">
            <v>3303</v>
          </cell>
          <cell r="E359">
            <v>145400</v>
          </cell>
          <cell r="F359">
            <v>12117</v>
          </cell>
          <cell r="G359">
            <v>12117</v>
          </cell>
          <cell r="H359">
            <v>12117</v>
          </cell>
          <cell r="I359">
            <v>12117</v>
          </cell>
          <cell r="J359">
            <v>12117</v>
          </cell>
          <cell r="K359">
            <v>12117</v>
          </cell>
          <cell r="L359">
            <v>12117</v>
          </cell>
          <cell r="M359">
            <v>12117</v>
          </cell>
          <cell r="N359">
            <v>12117</v>
          </cell>
          <cell r="O359">
            <v>12117</v>
          </cell>
          <cell r="P359">
            <v>12117</v>
          </cell>
          <cell r="Q359">
            <v>12113</v>
          </cell>
        </row>
        <row r="360">
          <cell r="B360" t="str">
            <v>30312033401</v>
          </cell>
          <cell r="C360" t="str">
            <v>30312</v>
          </cell>
          <cell r="D360">
            <v>3401</v>
          </cell>
          <cell r="E360">
            <v>8650800</v>
          </cell>
          <cell r="F360">
            <v>4325400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4325400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</row>
        <row r="361">
          <cell r="B361" t="str">
            <v>30312033404</v>
          </cell>
          <cell r="C361" t="str">
            <v>30312</v>
          </cell>
          <cell r="D361">
            <v>3404</v>
          </cell>
          <cell r="E361">
            <v>33050</v>
          </cell>
          <cell r="F361">
            <v>2754</v>
          </cell>
          <cell r="G361">
            <v>2754</v>
          </cell>
          <cell r="H361">
            <v>2754</v>
          </cell>
          <cell r="I361">
            <v>2754</v>
          </cell>
          <cell r="J361">
            <v>2754</v>
          </cell>
          <cell r="K361">
            <v>2754</v>
          </cell>
          <cell r="L361">
            <v>2754</v>
          </cell>
          <cell r="M361">
            <v>2754</v>
          </cell>
          <cell r="N361">
            <v>2754</v>
          </cell>
          <cell r="O361">
            <v>2754</v>
          </cell>
          <cell r="P361">
            <v>2754</v>
          </cell>
          <cell r="Q361">
            <v>2756</v>
          </cell>
        </row>
        <row r="362">
          <cell r="B362" t="str">
            <v>30312033410</v>
          </cell>
          <cell r="C362" t="str">
            <v>30312</v>
          </cell>
          <cell r="D362">
            <v>3410</v>
          </cell>
          <cell r="E362">
            <v>137300</v>
          </cell>
          <cell r="F362">
            <v>11441</v>
          </cell>
          <cell r="G362">
            <v>11441</v>
          </cell>
          <cell r="H362">
            <v>11441</v>
          </cell>
          <cell r="I362">
            <v>11441</v>
          </cell>
          <cell r="J362">
            <v>11441</v>
          </cell>
          <cell r="K362">
            <v>11441</v>
          </cell>
          <cell r="L362">
            <v>11441</v>
          </cell>
          <cell r="M362">
            <v>11441</v>
          </cell>
          <cell r="N362">
            <v>11441</v>
          </cell>
          <cell r="O362">
            <v>11441</v>
          </cell>
          <cell r="P362">
            <v>11441</v>
          </cell>
          <cell r="Q362">
            <v>11449</v>
          </cell>
        </row>
        <row r="363">
          <cell r="B363" t="str">
            <v>30312033416</v>
          </cell>
          <cell r="C363" t="str">
            <v>30312</v>
          </cell>
          <cell r="D363">
            <v>3416</v>
          </cell>
          <cell r="E363">
            <v>184300</v>
          </cell>
          <cell r="F363">
            <v>15358</v>
          </cell>
          <cell r="G363">
            <v>15358</v>
          </cell>
          <cell r="H363">
            <v>15358</v>
          </cell>
          <cell r="I363">
            <v>15358</v>
          </cell>
          <cell r="J363">
            <v>15358</v>
          </cell>
          <cell r="K363">
            <v>15358</v>
          </cell>
          <cell r="L363">
            <v>15358</v>
          </cell>
          <cell r="M363">
            <v>15358</v>
          </cell>
          <cell r="N363">
            <v>15358</v>
          </cell>
          <cell r="O363">
            <v>15358</v>
          </cell>
          <cell r="P363">
            <v>15358</v>
          </cell>
          <cell r="Q363">
            <v>15362</v>
          </cell>
        </row>
        <row r="364">
          <cell r="B364" t="str">
            <v>30313031302</v>
          </cell>
          <cell r="C364" t="str">
            <v>30313</v>
          </cell>
          <cell r="D364">
            <v>1302</v>
          </cell>
          <cell r="E364">
            <v>55000</v>
          </cell>
          <cell r="F364">
            <v>4583</v>
          </cell>
          <cell r="G364">
            <v>4583</v>
          </cell>
          <cell r="H364">
            <v>4583</v>
          </cell>
          <cell r="I364">
            <v>4583</v>
          </cell>
          <cell r="J364">
            <v>4583</v>
          </cell>
          <cell r="K364">
            <v>4583</v>
          </cell>
          <cell r="L364">
            <v>4583</v>
          </cell>
          <cell r="M364">
            <v>4583</v>
          </cell>
          <cell r="N364">
            <v>4583</v>
          </cell>
          <cell r="O364">
            <v>4583</v>
          </cell>
          <cell r="P364">
            <v>4583</v>
          </cell>
          <cell r="Q364">
            <v>4587</v>
          </cell>
        </row>
        <row r="365">
          <cell r="B365" t="str">
            <v>30313032103</v>
          </cell>
          <cell r="C365" t="str">
            <v>30313</v>
          </cell>
          <cell r="D365">
            <v>2103</v>
          </cell>
          <cell r="E365">
            <v>11700</v>
          </cell>
          <cell r="F365">
            <v>975</v>
          </cell>
          <cell r="G365">
            <v>975</v>
          </cell>
          <cell r="H365">
            <v>975</v>
          </cell>
          <cell r="I365">
            <v>975</v>
          </cell>
          <cell r="J365">
            <v>975</v>
          </cell>
          <cell r="K365">
            <v>975</v>
          </cell>
          <cell r="L365">
            <v>975</v>
          </cell>
          <cell r="M365">
            <v>975</v>
          </cell>
          <cell r="N365">
            <v>975</v>
          </cell>
          <cell r="O365">
            <v>975</v>
          </cell>
          <cell r="P365">
            <v>975</v>
          </cell>
          <cell r="Q365">
            <v>975</v>
          </cell>
        </row>
        <row r="366">
          <cell r="B366" t="str">
            <v>30313032202</v>
          </cell>
          <cell r="C366" t="str">
            <v>30313</v>
          </cell>
          <cell r="D366">
            <v>2202</v>
          </cell>
          <cell r="E366">
            <v>108915</v>
          </cell>
          <cell r="F366">
            <v>9076</v>
          </cell>
          <cell r="G366">
            <v>9076</v>
          </cell>
          <cell r="H366">
            <v>9076</v>
          </cell>
          <cell r="I366">
            <v>9076</v>
          </cell>
          <cell r="J366">
            <v>9076</v>
          </cell>
          <cell r="K366">
            <v>9076</v>
          </cell>
          <cell r="L366">
            <v>9076</v>
          </cell>
          <cell r="M366">
            <v>9076</v>
          </cell>
          <cell r="N366">
            <v>9076</v>
          </cell>
          <cell r="O366">
            <v>9076</v>
          </cell>
          <cell r="P366">
            <v>9076</v>
          </cell>
          <cell r="Q366">
            <v>9079</v>
          </cell>
        </row>
        <row r="367">
          <cell r="B367" t="str">
            <v>30313032207</v>
          </cell>
          <cell r="C367" t="str">
            <v>30313</v>
          </cell>
          <cell r="D367">
            <v>2207</v>
          </cell>
          <cell r="E367">
            <v>24819</v>
          </cell>
          <cell r="F367">
            <v>2068</v>
          </cell>
          <cell r="G367">
            <v>2068</v>
          </cell>
          <cell r="H367">
            <v>2068</v>
          </cell>
          <cell r="I367">
            <v>2068</v>
          </cell>
          <cell r="J367">
            <v>2068</v>
          </cell>
          <cell r="K367">
            <v>2068</v>
          </cell>
          <cell r="L367">
            <v>2068</v>
          </cell>
          <cell r="M367">
            <v>2068</v>
          </cell>
          <cell r="N367">
            <v>2068</v>
          </cell>
          <cell r="O367">
            <v>2068</v>
          </cell>
          <cell r="P367">
            <v>2068</v>
          </cell>
          <cell r="Q367">
            <v>2071</v>
          </cell>
        </row>
        <row r="368">
          <cell r="B368" t="str">
            <v>30313032701</v>
          </cell>
          <cell r="C368" t="str">
            <v>30313</v>
          </cell>
          <cell r="D368">
            <v>2701</v>
          </cell>
          <cell r="E368">
            <v>1712900</v>
          </cell>
          <cell r="F368">
            <v>142742</v>
          </cell>
          <cell r="G368">
            <v>142742</v>
          </cell>
          <cell r="H368">
            <v>142742</v>
          </cell>
          <cell r="I368">
            <v>142742</v>
          </cell>
          <cell r="J368">
            <v>142742</v>
          </cell>
          <cell r="K368">
            <v>142742</v>
          </cell>
          <cell r="L368">
            <v>142742</v>
          </cell>
          <cell r="M368">
            <v>142742</v>
          </cell>
          <cell r="N368">
            <v>142742</v>
          </cell>
          <cell r="O368">
            <v>142742</v>
          </cell>
          <cell r="P368">
            <v>142742</v>
          </cell>
          <cell r="Q368">
            <v>142738</v>
          </cell>
        </row>
        <row r="369">
          <cell r="B369" t="str">
            <v>30313032702</v>
          </cell>
          <cell r="C369" t="str">
            <v>30313</v>
          </cell>
          <cell r="D369">
            <v>2702</v>
          </cell>
          <cell r="E369">
            <v>11600</v>
          </cell>
          <cell r="F369">
            <v>967</v>
          </cell>
          <cell r="G369">
            <v>967</v>
          </cell>
          <cell r="H369">
            <v>967</v>
          </cell>
          <cell r="I369">
            <v>967</v>
          </cell>
          <cell r="J369">
            <v>967</v>
          </cell>
          <cell r="K369">
            <v>967</v>
          </cell>
          <cell r="L369">
            <v>967</v>
          </cell>
          <cell r="M369">
            <v>967</v>
          </cell>
          <cell r="N369">
            <v>967</v>
          </cell>
          <cell r="O369">
            <v>967</v>
          </cell>
          <cell r="P369">
            <v>967</v>
          </cell>
          <cell r="Q369">
            <v>963</v>
          </cell>
        </row>
        <row r="370">
          <cell r="B370" t="str">
            <v>30313032704</v>
          </cell>
          <cell r="C370" t="str">
            <v>30313</v>
          </cell>
          <cell r="D370">
            <v>2704</v>
          </cell>
          <cell r="E370">
            <v>149600</v>
          </cell>
          <cell r="F370">
            <v>12467</v>
          </cell>
          <cell r="G370">
            <v>12467</v>
          </cell>
          <cell r="H370">
            <v>12467</v>
          </cell>
          <cell r="I370">
            <v>12467</v>
          </cell>
          <cell r="J370">
            <v>12467</v>
          </cell>
          <cell r="K370">
            <v>12467</v>
          </cell>
          <cell r="L370">
            <v>12467</v>
          </cell>
          <cell r="M370">
            <v>12467</v>
          </cell>
          <cell r="N370">
            <v>12467</v>
          </cell>
          <cell r="O370">
            <v>12467</v>
          </cell>
          <cell r="P370">
            <v>12467</v>
          </cell>
          <cell r="Q370">
            <v>12463</v>
          </cell>
        </row>
        <row r="371">
          <cell r="B371" t="str">
            <v>30313032705</v>
          </cell>
          <cell r="C371" t="str">
            <v>30313</v>
          </cell>
          <cell r="D371">
            <v>2705</v>
          </cell>
          <cell r="E371">
            <v>10500</v>
          </cell>
          <cell r="F371">
            <v>875</v>
          </cell>
          <cell r="G371">
            <v>875</v>
          </cell>
          <cell r="H371">
            <v>875</v>
          </cell>
          <cell r="I371">
            <v>875</v>
          </cell>
          <cell r="J371">
            <v>875</v>
          </cell>
          <cell r="K371">
            <v>875</v>
          </cell>
          <cell r="L371">
            <v>875</v>
          </cell>
          <cell r="M371">
            <v>875</v>
          </cell>
          <cell r="N371">
            <v>875</v>
          </cell>
          <cell r="O371">
            <v>875</v>
          </cell>
          <cell r="P371">
            <v>875</v>
          </cell>
          <cell r="Q371">
            <v>875</v>
          </cell>
        </row>
        <row r="372">
          <cell r="B372" t="str">
            <v>30313032800</v>
          </cell>
          <cell r="C372" t="str">
            <v>30313</v>
          </cell>
          <cell r="D372">
            <v>2800</v>
          </cell>
          <cell r="E372">
            <v>96300</v>
          </cell>
          <cell r="F372">
            <v>8025</v>
          </cell>
          <cell r="G372">
            <v>8025</v>
          </cell>
          <cell r="H372">
            <v>8025</v>
          </cell>
          <cell r="I372">
            <v>8025</v>
          </cell>
          <cell r="J372">
            <v>8025</v>
          </cell>
          <cell r="K372">
            <v>8025</v>
          </cell>
          <cell r="L372">
            <v>8025</v>
          </cell>
          <cell r="M372">
            <v>8025</v>
          </cell>
          <cell r="N372">
            <v>8025</v>
          </cell>
          <cell r="O372">
            <v>8025</v>
          </cell>
          <cell r="P372">
            <v>8025</v>
          </cell>
          <cell r="Q372">
            <v>8025</v>
          </cell>
        </row>
        <row r="373">
          <cell r="B373" t="str">
            <v>30313032900</v>
          </cell>
          <cell r="C373" t="str">
            <v>30313</v>
          </cell>
          <cell r="D373">
            <v>2900</v>
          </cell>
          <cell r="E373">
            <v>134000</v>
          </cell>
          <cell r="F373">
            <v>11167</v>
          </cell>
          <cell r="G373">
            <v>11167</v>
          </cell>
          <cell r="H373">
            <v>11167</v>
          </cell>
          <cell r="I373">
            <v>11167</v>
          </cell>
          <cell r="J373">
            <v>11167</v>
          </cell>
          <cell r="K373">
            <v>11167</v>
          </cell>
          <cell r="L373">
            <v>11167</v>
          </cell>
          <cell r="M373">
            <v>11167</v>
          </cell>
          <cell r="N373">
            <v>11167</v>
          </cell>
          <cell r="O373">
            <v>11167</v>
          </cell>
          <cell r="P373">
            <v>11167</v>
          </cell>
          <cell r="Q373">
            <v>11163</v>
          </cell>
        </row>
        <row r="374">
          <cell r="B374" t="str">
            <v>30313032907</v>
          </cell>
          <cell r="C374" t="str">
            <v>30313</v>
          </cell>
          <cell r="D374">
            <v>2907</v>
          </cell>
          <cell r="E374">
            <v>651578</v>
          </cell>
          <cell r="F374">
            <v>54298</v>
          </cell>
          <cell r="G374">
            <v>54298</v>
          </cell>
          <cell r="H374">
            <v>54298</v>
          </cell>
          <cell r="I374">
            <v>54298</v>
          </cell>
          <cell r="J374">
            <v>54298</v>
          </cell>
          <cell r="K374">
            <v>54298</v>
          </cell>
          <cell r="L374">
            <v>54298</v>
          </cell>
          <cell r="M374">
            <v>54298</v>
          </cell>
          <cell r="N374">
            <v>54298</v>
          </cell>
          <cell r="O374">
            <v>54298</v>
          </cell>
          <cell r="P374">
            <v>54298</v>
          </cell>
          <cell r="Q374">
            <v>54300</v>
          </cell>
        </row>
        <row r="375">
          <cell r="B375" t="str">
            <v>30313033101</v>
          </cell>
          <cell r="C375" t="str">
            <v>30313</v>
          </cell>
          <cell r="D375">
            <v>3101</v>
          </cell>
          <cell r="E375">
            <v>38500</v>
          </cell>
          <cell r="F375">
            <v>3208</v>
          </cell>
          <cell r="G375">
            <v>3208</v>
          </cell>
          <cell r="H375">
            <v>3208</v>
          </cell>
          <cell r="I375">
            <v>3208</v>
          </cell>
          <cell r="J375">
            <v>3208</v>
          </cell>
          <cell r="K375">
            <v>3208</v>
          </cell>
          <cell r="L375">
            <v>3208</v>
          </cell>
          <cell r="M375">
            <v>3208</v>
          </cell>
          <cell r="N375">
            <v>3208</v>
          </cell>
          <cell r="O375">
            <v>3208</v>
          </cell>
          <cell r="P375">
            <v>3208</v>
          </cell>
          <cell r="Q375">
            <v>3212</v>
          </cell>
        </row>
        <row r="376">
          <cell r="B376" t="str">
            <v>30313033103</v>
          </cell>
          <cell r="C376" t="str">
            <v>30313</v>
          </cell>
          <cell r="D376">
            <v>3103</v>
          </cell>
          <cell r="E376">
            <v>11600</v>
          </cell>
          <cell r="F376">
            <v>967</v>
          </cell>
          <cell r="G376">
            <v>967</v>
          </cell>
          <cell r="H376">
            <v>967</v>
          </cell>
          <cell r="I376">
            <v>967</v>
          </cell>
          <cell r="J376">
            <v>967</v>
          </cell>
          <cell r="K376">
            <v>967</v>
          </cell>
          <cell r="L376">
            <v>967</v>
          </cell>
          <cell r="M376">
            <v>967</v>
          </cell>
          <cell r="N376">
            <v>967</v>
          </cell>
          <cell r="O376">
            <v>967</v>
          </cell>
          <cell r="P376">
            <v>967</v>
          </cell>
          <cell r="Q376">
            <v>963</v>
          </cell>
        </row>
        <row r="377">
          <cell r="B377" t="str">
            <v>30313033302</v>
          </cell>
          <cell r="C377" t="str">
            <v>30313</v>
          </cell>
          <cell r="D377">
            <v>3302</v>
          </cell>
          <cell r="E377">
            <v>4817300</v>
          </cell>
          <cell r="F377">
            <v>401442</v>
          </cell>
          <cell r="G377">
            <v>401442</v>
          </cell>
          <cell r="H377">
            <v>401442</v>
          </cell>
          <cell r="I377">
            <v>401442</v>
          </cell>
          <cell r="J377">
            <v>401442</v>
          </cell>
          <cell r="K377">
            <v>401442</v>
          </cell>
          <cell r="L377">
            <v>401442</v>
          </cell>
          <cell r="M377">
            <v>401442</v>
          </cell>
          <cell r="N377">
            <v>401442</v>
          </cell>
          <cell r="O377">
            <v>401442</v>
          </cell>
          <cell r="P377">
            <v>401442</v>
          </cell>
          <cell r="Q377">
            <v>401438</v>
          </cell>
        </row>
        <row r="378">
          <cell r="B378" t="str">
            <v>30313033303</v>
          </cell>
          <cell r="C378" t="str">
            <v>30313</v>
          </cell>
          <cell r="D378">
            <v>3303</v>
          </cell>
          <cell r="E378">
            <v>12800</v>
          </cell>
          <cell r="F378">
            <v>1067</v>
          </cell>
          <cell r="G378">
            <v>1067</v>
          </cell>
          <cell r="H378">
            <v>1067</v>
          </cell>
          <cell r="I378">
            <v>1067</v>
          </cell>
          <cell r="J378">
            <v>1067</v>
          </cell>
          <cell r="K378">
            <v>1067</v>
          </cell>
          <cell r="L378">
            <v>1067</v>
          </cell>
          <cell r="M378">
            <v>1067</v>
          </cell>
          <cell r="N378">
            <v>1067</v>
          </cell>
          <cell r="O378">
            <v>1067</v>
          </cell>
          <cell r="P378">
            <v>1067</v>
          </cell>
          <cell r="Q378">
            <v>1063</v>
          </cell>
        </row>
        <row r="379">
          <cell r="B379" t="str">
            <v>30313033401</v>
          </cell>
          <cell r="C379" t="str">
            <v>30313</v>
          </cell>
          <cell r="D379">
            <v>3401</v>
          </cell>
          <cell r="E379">
            <v>2179600</v>
          </cell>
          <cell r="F379">
            <v>181633</v>
          </cell>
          <cell r="G379">
            <v>181633</v>
          </cell>
          <cell r="H379">
            <v>181633</v>
          </cell>
          <cell r="I379">
            <v>181633</v>
          </cell>
          <cell r="J379">
            <v>181633</v>
          </cell>
          <cell r="K379">
            <v>181633</v>
          </cell>
          <cell r="L379">
            <v>181633</v>
          </cell>
          <cell r="M379">
            <v>181633</v>
          </cell>
          <cell r="N379">
            <v>181633</v>
          </cell>
          <cell r="O379">
            <v>181633</v>
          </cell>
          <cell r="P379">
            <v>181633</v>
          </cell>
          <cell r="Q379">
            <v>181637</v>
          </cell>
        </row>
        <row r="380">
          <cell r="B380" t="str">
            <v>30313033404</v>
          </cell>
          <cell r="C380" t="str">
            <v>30313</v>
          </cell>
          <cell r="D380">
            <v>3404</v>
          </cell>
          <cell r="E380">
            <v>5400</v>
          </cell>
          <cell r="F380">
            <v>450</v>
          </cell>
          <cell r="G380">
            <v>450</v>
          </cell>
          <cell r="H380">
            <v>450</v>
          </cell>
          <cell r="I380">
            <v>450</v>
          </cell>
          <cell r="J380">
            <v>450</v>
          </cell>
          <cell r="K380">
            <v>450</v>
          </cell>
          <cell r="L380">
            <v>450</v>
          </cell>
          <cell r="M380">
            <v>450</v>
          </cell>
          <cell r="N380">
            <v>450</v>
          </cell>
          <cell r="O380">
            <v>450</v>
          </cell>
          <cell r="P380">
            <v>450</v>
          </cell>
          <cell r="Q380">
            <v>450</v>
          </cell>
        </row>
        <row r="381">
          <cell r="B381" t="str">
            <v>30313033410</v>
          </cell>
          <cell r="C381" t="str">
            <v>30313</v>
          </cell>
          <cell r="D381">
            <v>3410</v>
          </cell>
          <cell r="E381">
            <v>25700</v>
          </cell>
          <cell r="F381">
            <v>2142</v>
          </cell>
          <cell r="G381">
            <v>2142</v>
          </cell>
          <cell r="H381">
            <v>2142</v>
          </cell>
          <cell r="I381">
            <v>2142</v>
          </cell>
          <cell r="J381">
            <v>2142</v>
          </cell>
          <cell r="K381">
            <v>2142</v>
          </cell>
          <cell r="L381">
            <v>2142</v>
          </cell>
          <cell r="M381">
            <v>2142</v>
          </cell>
          <cell r="N381">
            <v>2142</v>
          </cell>
          <cell r="O381">
            <v>2142</v>
          </cell>
          <cell r="P381">
            <v>2142</v>
          </cell>
          <cell r="Q381">
            <v>2138</v>
          </cell>
        </row>
        <row r="382">
          <cell r="B382" t="str">
            <v>30314031302</v>
          </cell>
          <cell r="C382" t="str">
            <v>30314</v>
          </cell>
          <cell r="D382">
            <v>1302</v>
          </cell>
          <cell r="E382">
            <v>220400</v>
          </cell>
          <cell r="F382">
            <v>22040</v>
          </cell>
          <cell r="G382">
            <v>22040</v>
          </cell>
          <cell r="H382">
            <v>22040</v>
          </cell>
          <cell r="I382">
            <v>0</v>
          </cell>
          <cell r="J382">
            <v>22040</v>
          </cell>
          <cell r="K382">
            <v>22040</v>
          </cell>
          <cell r="L382">
            <v>22040</v>
          </cell>
          <cell r="M382">
            <v>22040</v>
          </cell>
          <cell r="N382">
            <v>22040</v>
          </cell>
          <cell r="O382">
            <v>22040</v>
          </cell>
          <cell r="P382">
            <v>22040</v>
          </cell>
          <cell r="Q382">
            <v>0</v>
          </cell>
        </row>
        <row r="383">
          <cell r="B383" t="str">
            <v>30314032103</v>
          </cell>
          <cell r="C383" t="str">
            <v>30314</v>
          </cell>
          <cell r="D383">
            <v>2103</v>
          </cell>
          <cell r="E383">
            <v>26700</v>
          </cell>
          <cell r="F383">
            <v>2225</v>
          </cell>
          <cell r="G383">
            <v>2225</v>
          </cell>
          <cell r="H383">
            <v>2225</v>
          </cell>
          <cell r="I383">
            <v>2225</v>
          </cell>
          <cell r="J383">
            <v>2225</v>
          </cell>
          <cell r="K383">
            <v>2225</v>
          </cell>
          <cell r="L383">
            <v>2225</v>
          </cell>
          <cell r="M383">
            <v>2225</v>
          </cell>
          <cell r="N383">
            <v>2225</v>
          </cell>
          <cell r="O383">
            <v>2225</v>
          </cell>
          <cell r="P383">
            <v>2225</v>
          </cell>
          <cell r="Q383">
            <v>2225</v>
          </cell>
        </row>
        <row r="384">
          <cell r="B384" t="str">
            <v>30314032202</v>
          </cell>
          <cell r="C384" t="str">
            <v>30314</v>
          </cell>
          <cell r="D384">
            <v>2202</v>
          </cell>
          <cell r="E384">
            <v>355514</v>
          </cell>
          <cell r="F384">
            <v>29626</v>
          </cell>
          <cell r="G384">
            <v>29626</v>
          </cell>
          <cell r="H384">
            <v>29626</v>
          </cell>
          <cell r="I384">
            <v>29626</v>
          </cell>
          <cell r="J384">
            <v>29626</v>
          </cell>
          <cell r="K384">
            <v>29626</v>
          </cell>
          <cell r="L384">
            <v>29626</v>
          </cell>
          <cell r="M384">
            <v>29626</v>
          </cell>
          <cell r="N384">
            <v>29626</v>
          </cell>
          <cell r="O384">
            <v>29626</v>
          </cell>
          <cell r="P384">
            <v>29626</v>
          </cell>
          <cell r="Q384">
            <v>29628</v>
          </cell>
        </row>
        <row r="385">
          <cell r="B385" t="str">
            <v>30314032207</v>
          </cell>
          <cell r="C385" t="str">
            <v>30314</v>
          </cell>
          <cell r="D385">
            <v>2207</v>
          </cell>
          <cell r="E385">
            <v>18470</v>
          </cell>
          <cell r="F385">
            <v>1539</v>
          </cell>
          <cell r="G385">
            <v>1539</v>
          </cell>
          <cell r="H385">
            <v>1539</v>
          </cell>
          <cell r="I385">
            <v>1539</v>
          </cell>
          <cell r="J385">
            <v>1539</v>
          </cell>
          <cell r="K385">
            <v>1539</v>
          </cell>
          <cell r="L385">
            <v>1539</v>
          </cell>
          <cell r="M385">
            <v>1539</v>
          </cell>
          <cell r="N385">
            <v>1539</v>
          </cell>
          <cell r="O385">
            <v>1539</v>
          </cell>
          <cell r="P385">
            <v>1539</v>
          </cell>
          <cell r="Q385">
            <v>1541</v>
          </cell>
        </row>
        <row r="386">
          <cell r="B386" t="str">
            <v>30314032208</v>
          </cell>
          <cell r="C386" t="str">
            <v>30314</v>
          </cell>
          <cell r="D386">
            <v>2208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</row>
        <row r="387">
          <cell r="B387" t="str">
            <v>30314032306</v>
          </cell>
          <cell r="C387" t="str">
            <v>30314</v>
          </cell>
          <cell r="D387">
            <v>2306</v>
          </cell>
          <cell r="E387">
            <v>90000</v>
          </cell>
          <cell r="F387">
            <v>22500</v>
          </cell>
          <cell r="G387">
            <v>22500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22500</v>
          </cell>
          <cell r="M387">
            <v>22500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</row>
        <row r="388">
          <cell r="B388" t="str">
            <v>30314032701</v>
          </cell>
          <cell r="C388" t="str">
            <v>30314</v>
          </cell>
          <cell r="D388">
            <v>2701</v>
          </cell>
          <cell r="E388">
            <v>201900</v>
          </cell>
          <cell r="F388">
            <v>33650</v>
          </cell>
          <cell r="G388">
            <v>16825</v>
          </cell>
          <cell r="H388">
            <v>16825</v>
          </cell>
          <cell r="I388">
            <v>16825</v>
          </cell>
          <cell r="J388">
            <v>16825</v>
          </cell>
          <cell r="K388">
            <v>16825</v>
          </cell>
          <cell r="L388">
            <v>16825</v>
          </cell>
          <cell r="M388">
            <v>16825</v>
          </cell>
          <cell r="N388">
            <v>16825</v>
          </cell>
          <cell r="O388">
            <v>16825</v>
          </cell>
          <cell r="P388">
            <v>16825</v>
          </cell>
          <cell r="Q388">
            <v>0</v>
          </cell>
        </row>
        <row r="389">
          <cell r="B389" t="str">
            <v>30314032702</v>
          </cell>
          <cell r="C389" t="str">
            <v>30314</v>
          </cell>
          <cell r="D389">
            <v>2702</v>
          </cell>
          <cell r="E389">
            <v>14800</v>
          </cell>
          <cell r="F389">
            <v>1233</v>
          </cell>
          <cell r="G389">
            <v>1233</v>
          </cell>
          <cell r="H389">
            <v>1233</v>
          </cell>
          <cell r="I389">
            <v>1233</v>
          </cell>
          <cell r="J389">
            <v>1233</v>
          </cell>
          <cell r="K389">
            <v>1233</v>
          </cell>
          <cell r="L389">
            <v>1233</v>
          </cell>
          <cell r="M389">
            <v>1233</v>
          </cell>
          <cell r="N389">
            <v>1233</v>
          </cell>
          <cell r="O389">
            <v>1233</v>
          </cell>
          <cell r="P389">
            <v>1233</v>
          </cell>
          <cell r="Q389">
            <v>1237</v>
          </cell>
        </row>
        <row r="390">
          <cell r="B390" t="str">
            <v>30314032704</v>
          </cell>
          <cell r="C390" t="str">
            <v>30314</v>
          </cell>
          <cell r="D390">
            <v>2704</v>
          </cell>
          <cell r="E390">
            <v>10600</v>
          </cell>
          <cell r="F390">
            <v>2300</v>
          </cell>
          <cell r="G390">
            <v>2300</v>
          </cell>
          <cell r="H390">
            <v>0</v>
          </cell>
          <cell r="I390">
            <v>0</v>
          </cell>
          <cell r="J390">
            <v>2000</v>
          </cell>
          <cell r="K390">
            <v>2000</v>
          </cell>
          <cell r="L390">
            <v>0</v>
          </cell>
          <cell r="M390">
            <v>0</v>
          </cell>
          <cell r="N390">
            <v>2000</v>
          </cell>
          <cell r="O390">
            <v>0</v>
          </cell>
          <cell r="P390">
            <v>0</v>
          </cell>
          <cell r="Q390">
            <v>0</v>
          </cell>
        </row>
        <row r="391">
          <cell r="B391" t="str">
            <v>30314032705</v>
          </cell>
          <cell r="C391" t="str">
            <v>30314</v>
          </cell>
          <cell r="D391">
            <v>2705</v>
          </cell>
          <cell r="E391">
            <v>56500</v>
          </cell>
          <cell r="F391">
            <v>4708</v>
          </cell>
          <cell r="G391">
            <v>4708</v>
          </cell>
          <cell r="H391">
            <v>4708</v>
          </cell>
          <cell r="I391">
            <v>4708</v>
          </cell>
          <cell r="J391">
            <v>4708</v>
          </cell>
          <cell r="K391">
            <v>4708</v>
          </cell>
          <cell r="L391">
            <v>4708</v>
          </cell>
          <cell r="M391">
            <v>4708</v>
          </cell>
          <cell r="N391">
            <v>4708</v>
          </cell>
          <cell r="O391">
            <v>4708</v>
          </cell>
          <cell r="P391">
            <v>4708</v>
          </cell>
          <cell r="Q391">
            <v>4712</v>
          </cell>
        </row>
        <row r="392">
          <cell r="B392" t="str">
            <v>30314032708</v>
          </cell>
          <cell r="C392" t="str">
            <v>30314</v>
          </cell>
          <cell r="D392">
            <v>2708</v>
          </cell>
          <cell r="E392">
            <v>14100</v>
          </cell>
          <cell r="F392">
            <v>1175</v>
          </cell>
          <cell r="G392">
            <v>1175</v>
          </cell>
          <cell r="H392">
            <v>1175</v>
          </cell>
          <cell r="I392">
            <v>1175</v>
          </cell>
          <cell r="J392">
            <v>1175</v>
          </cell>
          <cell r="K392">
            <v>1175</v>
          </cell>
          <cell r="L392">
            <v>1175</v>
          </cell>
          <cell r="M392">
            <v>1175</v>
          </cell>
          <cell r="N392">
            <v>1175</v>
          </cell>
          <cell r="O392">
            <v>1175</v>
          </cell>
          <cell r="P392">
            <v>1175</v>
          </cell>
          <cell r="Q392">
            <v>1175</v>
          </cell>
        </row>
        <row r="393">
          <cell r="B393" t="str">
            <v>30314032800</v>
          </cell>
          <cell r="C393" t="str">
            <v>30314</v>
          </cell>
          <cell r="D393">
            <v>2800</v>
          </cell>
          <cell r="E393">
            <v>760000</v>
          </cell>
          <cell r="F393">
            <v>66667</v>
          </cell>
          <cell r="G393">
            <v>66667</v>
          </cell>
          <cell r="H393">
            <v>66667</v>
          </cell>
          <cell r="I393">
            <v>66667</v>
          </cell>
          <cell r="J393">
            <v>66667</v>
          </cell>
          <cell r="K393">
            <v>66667</v>
          </cell>
          <cell r="L393">
            <v>60000</v>
          </cell>
          <cell r="M393">
            <v>60000</v>
          </cell>
          <cell r="N393">
            <v>60000</v>
          </cell>
          <cell r="O393">
            <v>60000</v>
          </cell>
          <cell r="P393">
            <v>60000</v>
          </cell>
          <cell r="Q393">
            <v>60000</v>
          </cell>
        </row>
        <row r="394">
          <cell r="B394" t="str">
            <v>30314032900</v>
          </cell>
          <cell r="C394" t="str">
            <v>30314</v>
          </cell>
          <cell r="D394">
            <v>2900</v>
          </cell>
          <cell r="E394">
            <v>221910</v>
          </cell>
          <cell r="F394">
            <v>20173</v>
          </cell>
          <cell r="G394">
            <v>20173</v>
          </cell>
          <cell r="H394">
            <v>20173</v>
          </cell>
          <cell r="I394">
            <v>20173</v>
          </cell>
          <cell r="J394">
            <v>20173</v>
          </cell>
          <cell r="K394">
            <v>20173</v>
          </cell>
          <cell r="L394">
            <v>20173</v>
          </cell>
          <cell r="M394">
            <v>20173</v>
          </cell>
          <cell r="N394">
            <v>20173</v>
          </cell>
          <cell r="O394">
            <v>20173</v>
          </cell>
          <cell r="P394">
            <v>10086</v>
          </cell>
          <cell r="Q394">
            <v>10094</v>
          </cell>
        </row>
        <row r="395">
          <cell r="B395" t="str">
            <v>30314032907</v>
          </cell>
          <cell r="C395" t="str">
            <v>30314</v>
          </cell>
          <cell r="D395">
            <v>2907</v>
          </cell>
          <cell r="E395">
            <v>36700</v>
          </cell>
          <cell r="F395">
            <v>6000</v>
          </cell>
          <cell r="G395">
            <v>3000</v>
          </cell>
          <cell r="H395">
            <v>6000</v>
          </cell>
          <cell r="I395">
            <v>3000</v>
          </cell>
          <cell r="J395">
            <v>3000</v>
          </cell>
          <cell r="K395">
            <v>3000</v>
          </cell>
          <cell r="L395">
            <v>3000</v>
          </cell>
          <cell r="M395">
            <v>3000</v>
          </cell>
          <cell r="N395">
            <v>3000</v>
          </cell>
          <cell r="O395">
            <v>700</v>
          </cell>
          <cell r="P395">
            <v>1500</v>
          </cell>
          <cell r="Q395">
            <v>1500</v>
          </cell>
        </row>
        <row r="396">
          <cell r="B396" t="str">
            <v>30314032908</v>
          </cell>
          <cell r="C396" t="str">
            <v>30314</v>
          </cell>
          <cell r="D396">
            <v>2908</v>
          </cell>
          <cell r="E396">
            <v>31800</v>
          </cell>
          <cell r="F396">
            <v>2650</v>
          </cell>
          <cell r="G396">
            <v>2650</v>
          </cell>
          <cell r="H396">
            <v>2650</v>
          </cell>
          <cell r="I396">
            <v>2650</v>
          </cell>
          <cell r="J396">
            <v>2650</v>
          </cell>
          <cell r="K396">
            <v>2650</v>
          </cell>
          <cell r="L396">
            <v>2650</v>
          </cell>
          <cell r="M396">
            <v>2650</v>
          </cell>
          <cell r="N396">
            <v>2650</v>
          </cell>
          <cell r="O396">
            <v>2650</v>
          </cell>
          <cell r="P396">
            <v>2650</v>
          </cell>
          <cell r="Q396">
            <v>2650</v>
          </cell>
        </row>
        <row r="397">
          <cell r="B397" t="str">
            <v>30314032924</v>
          </cell>
          <cell r="C397" t="str">
            <v>30314</v>
          </cell>
          <cell r="D397">
            <v>2924</v>
          </cell>
          <cell r="E397">
            <v>9400</v>
          </cell>
          <cell r="F397">
            <v>783</v>
          </cell>
          <cell r="G397">
            <v>783</v>
          </cell>
          <cell r="H397">
            <v>783</v>
          </cell>
          <cell r="I397">
            <v>783</v>
          </cell>
          <cell r="J397">
            <v>783</v>
          </cell>
          <cell r="K397">
            <v>783</v>
          </cell>
          <cell r="L397">
            <v>783</v>
          </cell>
          <cell r="M397">
            <v>783</v>
          </cell>
          <cell r="N397">
            <v>783</v>
          </cell>
          <cell r="O397">
            <v>783</v>
          </cell>
          <cell r="P397">
            <v>783</v>
          </cell>
          <cell r="Q397">
            <v>787</v>
          </cell>
        </row>
        <row r="398">
          <cell r="B398" t="str">
            <v>30314033101</v>
          </cell>
          <cell r="C398" t="str">
            <v>30314</v>
          </cell>
          <cell r="D398">
            <v>3101</v>
          </cell>
          <cell r="E398">
            <v>68100</v>
          </cell>
          <cell r="F398">
            <v>8512</v>
          </cell>
          <cell r="G398">
            <v>5675</v>
          </cell>
          <cell r="H398">
            <v>5675</v>
          </cell>
          <cell r="I398">
            <v>5675</v>
          </cell>
          <cell r="J398">
            <v>5675</v>
          </cell>
          <cell r="K398">
            <v>5675</v>
          </cell>
          <cell r="L398">
            <v>5675</v>
          </cell>
          <cell r="M398">
            <v>5675</v>
          </cell>
          <cell r="N398">
            <v>5675</v>
          </cell>
          <cell r="O398">
            <v>5675</v>
          </cell>
          <cell r="P398">
            <v>5675</v>
          </cell>
          <cell r="Q398">
            <v>2838</v>
          </cell>
        </row>
        <row r="399">
          <cell r="B399" t="str">
            <v>30314033103</v>
          </cell>
          <cell r="C399" t="str">
            <v>30314</v>
          </cell>
          <cell r="D399">
            <v>3103</v>
          </cell>
          <cell r="E399">
            <v>61100</v>
          </cell>
          <cell r="F399">
            <v>6100</v>
          </cell>
          <cell r="G399">
            <v>5000</v>
          </cell>
          <cell r="H399">
            <v>5000</v>
          </cell>
          <cell r="I399">
            <v>5000</v>
          </cell>
          <cell r="J399">
            <v>5000</v>
          </cell>
          <cell r="K399">
            <v>5000</v>
          </cell>
          <cell r="L399">
            <v>5000</v>
          </cell>
          <cell r="M399">
            <v>5000</v>
          </cell>
          <cell r="N399">
            <v>5000</v>
          </cell>
          <cell r="O399">
            <v>5000</v>
          </cell>
          <cell r="P399">
            <v>5000</v>
          </cell>
          <cell r="Q399">
            <v>5000</v>
          </cell>
        </row>
        <row r="400">
          <cell r="B400" t="str">
            <v>30314033106</v>
          </cell>
          <cell r="C400" t="str">
            <v>30314</v>
          </cell>
          <cell r="D400">
            <v>3106</v>
          </cell>
          <cell r="E400">
            <v>3200</v>
          </cell>
          <cell r="F400">
            <v>274</v>
          </cell>
          <cell r="G400">
            <v>266</v>
          </cell>
          <cell r="H400">
            <v>266</v>
          </cell>
          <cell r="I400">
            <v>266</v>
          </cell>
          <cell r="J400">
            <v>266</v>
          </cell>
          <cell r="K400">
            <v>266</v>
          </cell>
          <cell r="L400">
            <v>266</v>
          </cell>
          <cell r="M400">
            <v>266</v>
          </cell>
          <cell r="N400">
            <v>266</v>
          </cell>
          <cell r="O400">
            <v>266</v>
          </cell>
          <cell r="P400">
            <v>266</v>
          </cell>
          <cell r="Q400">
            <v>266</v>
          </cell>
        </row>
        <row r="401">
          <cell r="B401" t="str">
            <v>30314033114</v>
          </cell>
          <cell r="C401" t="str">
            <v>30314</v>
          </cell>
          <cell r="D401">
            <v>3114</v>
          </cell>
          <cell r="E401">
            <v>50000</v>
          </cell>
          <cell r="F401">
            <v>4174</v>
          </cell>
          <cell r="G401">
            <v>4166</v>
          </cell>
          <cell r="H401">
            <v>4166</v>
          </cell>
          <cell r="I401">
            <v>4166</v>
          </cell>
          <cell r="J401">
            <v>4166</v>
          </cell>
          <cell r="K401">
            <v>4166</v>
          </cell>
          <cell r="L401">
            <v>4166</v>
          </cell>
          <cell r="M401">
            <v>4166</v>
          </cell>
          <cell r="N401">
            <v>4166</v>
          </cell>
          <cell r="O401">
            <v>4166</v>
          </cell>
          <cell r="P401">
            <v>4166</v>
          </cell>
          <cell r="Q401">
            <v>4166</v>
          </cell>
        </row>
        <row r="402">
          <cell r="B402" t="str">
            <v>30314033302</v>
          </cell>
          <cell r="C402" t="str">
            <v>30314</v>
          </cell>
          <cell r="D402">
            <v>3302</v>
          </cell>
          <cell r="E402">
            <v>433400</v>
          </cell>
          <cell r="F402">
            <v>37400</v>
          </cell>
          <cell r="G402">
            <v>36000</v>
          </cell>
          <cell r="H402">
            <v>36000</v>
          </cell>
          <cell r="I402">
            <v>36000</v>
          </cell>
          <cell r="J402">
            <v>36000</v>
          </cell>
          <cell r="K402">
            <v>36000</v>
          </cell>
          <cell r="L402">
            <v>36000</v>
          </cell>
          <cell r="M402">
            <v>36000</v>
          </cell>
          <cell r="N402">
            <v>36000</v>
          </cell>
          <cell r="O402">
            <v>36000</v>
          </cell>
          <cell r="P402">
            <v>36000</v>
          </cell>
          <cell r="Q402">
            <v>36000</v>
          </cell>
        </row>
        <row r="403">
          <cell r="B403" t="str">
            <v>30314033303</v>
          </cell>
          <cell r="C403" t="str">
            <v>30314</v>
          </cell>
          <cell r="D403">
            <v>3303</v>
          </cell>
          <cell r="E403">
            <v>69700</v>
          </cell>
          <cell r="F403">
            <v>5900</v>
          </cell>
          <cell r="G403">
            <v>5800</v>
          </cell>
          <cell r="H403">
            <v>5800</v>
          </cell>
          <cell r="I403">
            <v>5800</v>
          </cell>
          <cell r="J403">
            <v>5800</v>
          </cell>
          <cell r="K403">
            <v>5800</v>
          </cell>
          <cell r="L403">
            <v>5800</v>
          </cell>
          <cell r="M403">
            <v>5800</v>
          </cell>
          <cell r="N403">
            <v>5800</v>
          </cell>
          <cell r="O403">
            <v>5800</v>
          </cell>
          <cell r="P403">
            <v>5800</v>
          </cell>
          <cell r="Q403">
            <v>5800</v>
          </cell>
        </row>
        <row r="404">
          <cell r="B404" t="str">
            <v>30314033401</v>
          </cell>
          <cell r="C404" t="str">
            <v>30314</v>
          </cell>
          <cell r="D404">
            <v>3401</v>
          </cell>
          <cell r="E404">
            <v>555700</v>
          </cell>
          <cell r="F404">
            <v>69000</v>
          </cell>
          <cell r="G404">
            <v>49550</v>
          </cell>
          <cell r="H404">
            <v>46000</v>
          </cell>
          <cell r="I404">
            <v>46000</v>
          </cell>
          <cell r="J404">
            <v>46000</v>
          </cell>
          <cell r="K404">
            <v>46000</v>
          </cell>
          <cell r="L404">
            <v>46000</v>
          </cell>
          <cell r="M404">
            <v>46000</v>
          </cell>
          <cell r="N404">
            <v>46000</v>
          </cell>
          <cell r="O404">
            <v>46000</v>
          </cell>
          <cell r="P404">
            <v>46000</v>
          </cell>
          <cell r="Q404">
            <v>23150</v>
          </cell>
        </row>
        <row r="405">
          <cell r="B405" t="str">
            <v>30314033404</v>
          </cell>
          <cell r="C405" t="str">
            <v>30314</v>
          </cell>
          <cell r="D405">
            <v>3404</v>
          </cell>
          <cell r="E405">
            <v>14600</v>
          </cell>
          <cell r="F405">
            <v>1400</v>
          </cell>
          <cell r="G405">
            <v>1200</v>
          </cell>
          <cell r="H405">
            <v>1200</v>
          </cell>
          <cell r="I405">
            <v>1200</v>
          </cell>
          <cell r="J405">
            <v>1200</v>
          </cell>
          <cell r="K405">
            <v>1200</v>
          </cell>
          <cell r="L405">
            <v>1200</v>
          </cell>
          <cell r="M405">
            <v>1200</v>
          </cell>
          <cell r="N405">
            <v>1200</v>
          </cell>
          <cell r="O405">
            <v>1200</v>
          </cell>
          <cell r="P405">
            <v>1200</v>
          </cell>
          <cell r="Q405">
            <v>1200</v>
          </cell>
        </row>
        <row r="406">
          <cell r="B406" t="str">
            <v>30314033410</v>
          </cell>
          <cell r="C406" t="str">
            <v>30314</v>
          </cell>
          <cell r="D406">
            <v>3410</v>
          </cell>
          <cell r="E406">
            <v>34700</v>
          </cell>
          <cell r="F406">
            <v>4355</v>
          </cell>
          <cell r="G406">
            <v>2890</v>
          </cell>
          <cell r="H406">
            <v>2890</v>
          </cell>
          <cell r="I406">
            <v>2890</v>
          </cell>
          <cell r="J406">
            <v>2890</v>
          </cell>
          <cell r="K406">
            <v>2890</v>
          </cell>
          <cell r="L406">
            <v>2890</v>
          </cell>
          <cell r="M406">
            <v>2890</v>
          </cell>
          <cell r="N406">
            <v>2890</v>
          </cell>
          <cell r="O406">
            <v>2890</v>
          </cell>
          <cell r="P406">
            <v>2890</v>
          </cell>
          <cell r="Q406">
            <v>1445</v>
          </cell>
        </row>
        <row r="407">
          <cell r="B407" t="str">
            <v>30314033423</v>
          </cell>
          <cell r="C407" t="str">
            <v>30314</v>
          </cell>
          <cell r="D407">
            <v>3423</v>
          </cell>
          <cell r="E407">
            <v>207000</v>
          </cell>
          <cell r="F407">
            <v>25875</v>
          </cell>
          <cell r="G407">
            <v>17250</v>
          </cell>
          <cell r="H407">
            <v>17250</v>
          </cell>
          <cell r="I407">
            <v>17250</v>
          </cell>
          <cell r="J407">
            <v>17250</v>
          </cell>
          <cell r="K407">
            <v>17250</v>
          </cell>
          <cell r="L407">
            <v>17250</v>
          </cell>
          <cell r="M407">
            <v>17250</v>
          </cell>
          <cell r="N407">
            <v>17250</v>
          </cell>
          <cell r="O407">
            <v>17250</v>
          </cell>
          <cell r="P407">
            <v>17250</v>
          </cell>
          <cell r="Q407">
            <v>8625</v>
          </cell>
        </row>
        <row r="408">
          <cell r="B408" t="str">
            <v>30314033507</v>
          </cell>
          <cell r="C408" t="str">
            <v>30314</v>
          </cell>
          <cell r="D408">
            <v>3507</v>
          </cell>
          <cell r="E408">
            <v>3263990</v>
          </cell>
          <cell r="F408">
            <v>414250</v>
          </cell>
          <cell r="G408">
            <v>272000</v>
          </cell>
          <cell r="H408">
            <v>272000</v>
          </cell>
          <cell r="I408">
            <v>272000</v>
          </cell>
          <cell r="J408">
            <v>272000</v>
          </cell>
          <cell r="K408">
            <v>272000</v>
          </cell>
          <cell r="L408">
            <v>272000</v>
          </cell>
          <cell r="M408">
            <v>272000</v>
          </cell>
          <cell r="N408">
            <v>272000</v>
          </cell>
          <cell r="O408">
            <v>272000</v>
          </cell>
          <cell r="P408">
            <v>272000</v>
          </cell>
          <cell r="Q408">
            <v>129740</v>
          </cell>
        </row>
        <row r="409">
          <cell r="B409" t="str">
            <v>30315061302</v>
          </cell>
          <cell r="C409" t="str">
            <v>30315</v>
          </cell>
          <cell r="D409">
            <v>1302</v>
          </cell>
          <cell r="E409">
            <v>123500</v>
          </cell>
          <cell r="F409">
            <v>10292</v>
          </cell>
          <cell r="G409">
            <v>10292</v>
          </cell>
          <cell r="H409">
            <v>10292</v>
          </cell>
          <cell r="I409">
            <v>10292</v>
          </cell>
          <cell r="J409">
            <v>10292</v>
          </cell>
          <cell r="K409">
            <v>10292</v>
          </cell>
          <cell r="L409">
            <v>10292</v>
          </cell>
          <cell r="M409">
            <v>10292</v>
          </cell>
          <cell r="N409">
            <v>10292</v>
          </cell>
          <cell r="O409">
            <v>10292</v>
          </cell>
          <cell r="P409">
            <v>10292</v>
          </cell>
          <cell r="Q409">
            <v>10288</v>
          </cell>
        </row>
        <row r="410">
          <cell r="B410" t="str">
            <v>30315062103</v>
          </cell>
          <cell r="C410" t="str">
            <v>30315</v>
          </cell>
          <cell r="D410">
            <v>2103</v>
          </cell>
          <cell r="E410">
            <v>25500</v>
          </cell>
          <cell r="F410">
            <v>2125</v>
          </cell>
          <cell r="G410">
            <v>2125</v>
          </cell>
          <cell r="H410">
            <v>2125</v>
          </cell>
          <cell r="I410">
            <v>2125</v>
          </cell>
          <cell r="J410">
            <v>2125</v>
          </cell>
          <cell r="K410">
            <v>2125</v>
          </cell>
          <cell r="L410">
            <v>2125</v>
          </cell>
          <cell r="M410">
            <v>2125</v>
          </cell>
          <cell r="N410">
            <v>2125</v>
          </cell>
          <cell r="O410">
            <v>2125</v>
          </cell>
          <cell r="P410">
            <v>2125</v>
          </cell>
          <cell r="Q410">
            <v>2125</v>
          </cell>
        </row>
        <row r="411">
          <cell r="B411" t="str">
            <v>30315062201</v>
          </cell>
          <cell r="C411" t="str">
            <v>30315</v>
          </cell>
          <cell r="D411">
            <v>2201</v>
          </cell>
          <cell r="E411">
            <v>2400</v>
          </cell>
          <cell r="F411">
            <v>200</v>
          </cell>
          <cell r="G411">
            <v>200</v>
          </cell>
          <cell r="H411">
            <v>200</v>
          </cell>
          <cell r="I411">
            <v>200</v>
          </cell>
          <cell r="J411">
            <v>200</v>
          </cell>
          <cell r="K411">
            <v>200</v>
          </cell>
          <cell r="L411">
            <v>200</v>
          </cell>
          <cell r="M411">
            <v>200</v>
          </cell>
          <cell r="N411">
            <v>200</v>
          </cell>
          <cell r="O411">
            <v>200</v>
          </cell>
          <cell r="P411">
            <v>200</v>
          </cell>
          <cell r="Q411">
            <v>200</v>
          </cell>
        </row>
        <row r="412">
          <cell r="B412" t="str">
            <v>30315062202</v>
          </cell>
          <cell r="C412" t="str">
            <v>30315</v>
          </cell>
          <cell r="D412">
            <v>2202</v>
          </cell>
          <cell r="E412">
            <v>361343</v>
          </cell>
          <cell r="F412">
            <v>30112</v>
          </cell>
          <cell r="G412">
            <v>30112</v>
          </cell>
          <cell r="H412">
            <v>30112</v>
          </cell>
          <cell r="I412">
            <v>30112</v>
          </cell>
          <cell r="J412">
            <v>30112</v>
          </cell>
          <cell r="K412">
            <v>30112</v>
          </cell>
          <cell r="L412">
            <v>30112</v>
          </cell>
          <cell r="M412">
            <v>30112</v>
          </cell>
          <cell r="N412">
            <v>30112</v>
          </cell>
          <cell r="O412">
            <v>30112</v>
          </cell>
          <cell r="P412">
            <v>30112</v>
          </cell>
          <cell r="Q412">
            <v>30111</v>
          </cell>
        </row>
        <row r="413">
          <cell r="B413" t="str">
            <v>30315062207</v>
          </cell>
          <cell r="C413" t="str">
            <v>30315</v>
          </cell>
          <cell r="D413">
            <v>2207</v>
          </cell>
          <cell r="E413">
            <v>39222</v>
          </cell>
          <cell r="F413">
            <v>3269</v>
          </cell>
          <cell r="G413">
            <v>3269</v>
          </cell>
          <cell r="H413">
            <v>3269</v>
          </cell>
          <cell r="I413">
            <v>3269</v>
          </cell>
          <cell r="J413">
            <v>3269</v>
          </cell>
          <cell r="K413">
            <v>3269</v>
          </cell>
          <cell r="L413">
            <v>3269</v>
          </cell>
          <cell r="M413">
            <v>3269</v>
          </cell>
          <cell r="N413">
            <v>3269</v>
          </cell>
          <cell r="O413">
            <v>3269</v>
          </cell>
          <cell r="P413">
            <v>3269</v>
          </cell>
          <cell r="Q413">
            <v>3263</v>
          </cell>
        </row>
        <row r="414">
          <cell r="B414" t="str">
            <v>30315062306</v>
          </cell>
          <cell r="C414" t="str">
            <v>30315</v>
          </cell>
          <cell r="D414">
            <v>2306</v>
          </cell>
          <cell r="E414">
            <v>54100</v>
          </cell>
          <cell r="F414">
            <v>4508</v>
          </cell>
          <cell r="G414">
            <v>4508</v>
          </cell>
          <cell r="H414">
            <v>4508</v>
          </cell>
          <cell r="I414">
            <v>4508</v>
          </cell>
          <cell r="J414">
            <v>4508</v>
          </cell>
          <cell r="K414">
            <v>4508</v>
          </cell>
          <cell r="L414">
            <v>4508</v>
          </cell>
          <cell r="M414">
            <v>4508</v>
          </cell>
          <cell r="N414">
            <v>4508</v>
          </cell>
          <cell r="O414">
            <v>4508</v>
          </cell>
          <cell r="P414">
            <v>4508</v>
          </cell>
          <cell r="Q414">
            <v>4512</v>
          </cell>
        </row>
        <row r="415">
          <cell r="B415" t="str">
            <v>30315062701</v>
          </cell>
          <cell r="C415" t="str">
            <v>30315</v>
          </cell>
          <cell r="D415">
            <v>2701</v>
          </cell>
          <cell r="E415">
            <v>575200</v>
          </cell>
          <cell r="F415">
            <v>47933</v>
          </cell>
          <cell r="G415">
            <v>47933</v>
          </cell>
          <cell r="H415">
            <v>47933</v>
          </cell>
          <cell r="I415">
            <v>47933</v>
          </cell>
          <cell r="J415">
            <v>47933</v>
          </cell>
          <cell r="K415">
            <v>47933</v>
          </cell>
          <cell r="L415">
            <v>47933</v>
          </cell>
          <cell r="M415">
            <v>47933</v>
          </cell>
          <cell r="N415">
            <v>47933</v>
          </cell>
          <cell r="O415">
            <v>47933</v>
          </cell>
          <cell r="P415">
            <v>47933</v>
          </cell>
          <cell r="Q415">
            <v>47937</v>
          </cell>
        </row>
        <row r="416">
          <cell r="B416" t="str">
            <v>30315062702</v>
          </cell>
          <cell r="C416" t="str">
            <v>30315</v>
          </cell>
          <cell r="D416">
            <v>2702</v>
          </cell>
          <cell r="E416">
            <v>7900</v>
          </cell>
          <cell r="F416">
            <v>658</v>
          </cell>
          <cell r="G416">
            <v>658</v>
          </cell>
          <cell r="H416">
            <v>658</v>
          </cell>
          <cell r="I416">
            <v>658</v>
          </cell>
          <cell r="J416">
            <v>658</v>
          </cell>
          <cell r="K416">
            <v>658</v>
          </cell>
          <cell r="L416">
            <v>658</v>
          </cell>
          <cell r="M416">
            <v>658</v>
          </cell>
          <cell r="N416">
            <v>658</v>
          </cell>
          <cell r="O416">
            <v>658</v>
          </cell>
          <cell r="P416">
            <v>658</v>
          </cell>
          <cell r="Q416">
            <v>662</v>
          </cell>
        </row>
        <row r="417">
          <cell r="B417" t="str">
            <v>30315062704</v>
          </cell>
          <cell r="C417" t="str">
            <v>30315</v>
          </cell>
          <cell r="D417">
            <v>2704</v>
          </cell>
          <cell r="E417">
            <v>150100</v>
          </cell>
          <cell r="F417">
            <v>12508</v>
          </cell>
          <cell r="G417">
            <v>12508</v>
          </cell>
          <cell r="H417">
            <v>12508</v>
          </cell>
          <cell r="I417">
            <v>12508</v>
          </cell>
          <cell r="J417">
            <v>12508</v>
          </cell>
          <cell r="K417">
            <v>12508</v>
          </cell>
          <cell r="L417">
            <v>12508</v>
          </cell>
          <cell r="M417">
            <v>12508</v>
          </cell>
          <cell r="N417">
            <v>12508</v>
          </cell>
          <cell r="O417">
            <v>12508</v>
          </cell>
          <cell r="P417">
            <v>12508</v>
          </cell>
          <cell r="Q417">
            <v>12512</v>
          </cell>
        </row>
        <row r="418">
          <cell r="B418" t="str">
            <v>30315062705</v>
          </cell>
          <cell r="C418" t="str">
            <v>30315</v>
          </cell>
          <cell r="D418">
            <v>2705</v>
          </cell>
          <cell r="E418">
            <v>119700</v>
          </cell>
          <cell r="F418">
            <v>9975</v>
          </cell>
          <cell r="G418">
            <v>9975</v>
          </cell>
          <cell r="H418">
            <v>9975</v>
          </cell>
          <cell r="I418">
            <v>9975</v>
          </cell>
          <cell r="J418">
            <v>9975</v>
          </cell>
          <cell r="K418">
            <v>9975</v>
          </cell>
          <cell r="L418">
            <v>9975</v>
          </cell>
          <cell r="M418">
            <v>9975</v>
          </cell>
          <cell r="N418">
            <v>9975</v>
          </cell>
          <cell r="O418">
            <v>9975</v>
          </cell>
          <cell r="P418">
            <v>9975</v>
          </cell>
          <cell r="Q418">
            <v>9975</v>
          </cell>
        </row>
        <row r="419">
          <cell r="B419" t="str">
            <v>30315062800</v>
          </cell>
          <cell r="C419" t="str">
            <v>30315</v>
          </cell>
          <cell r="D419">
            <v>2800</v>
          </cell>
          <cell r="E419">
            <v>104000</v>
          </cell>
          <cell r="F419">
            <v>8666</v>
          </cell>
          <cell r="G419">
            <v>8666</v>
          </cell>
          <cell r="H419">
            <v>8666</v>
          </cell>
          <cell r="I419">
            <v>8666</v>
          </cell>
          <cell r="J419">
            <v>8666</v>
          </cell>
          <cell r="K419">
            <v>8666</v>
          </cell>
          <cell r="L419">
            <v>8666</v>
          </cell>
          <cell r="M419">
            <v>8666</v>
          </cell>
          <cell r="N419">
            <v>8666</v>
          </cell>
          <cell r="O419">
            <v>8666</v>
          </cell>
          <cell r="P419">
            <v>8666</v>
          </cell>
          <cell r="Q419">
            <v>8674</v>
          </cell>
        </row>
        <row r="420">
          <cell r="B420" t="str">
            <v>30315062900</v>
          </cell>
          <cell r="C420" t="str">
            <v>30315</v>
          </cell>
          <cell r="D420">
            <v>2900</v>
          </cell>
          <cell r="E420">
            <v>162040</v>
          </cell>
          <cell r="F420">
            <v>13503</v>
          </cell>
          <cell r="G420">
            <v>13503</v>
          </cell>
          <cell r="H420">
            <v>13503</v>
          </cell>
          <cell r="I420">
            <v>13503</v>
          </cell>
          <cell r="J420">
            <v>13503</v>
          </cell>
          <cell r="K420">
            <v>13503</v>
          </cell>
          <cell r="L420">
            <v>13503</v>
          </cell>
          <cell r="M420">
            <v>13503</v>
          </cell>
          <cell r="N420">
            <v>13503</v>
          </cell>
          <cell r="O420">
            <v>13503</v>
          </cell>
          <cell r="P420">
            <v>13503</v>
          </cell>
          <cell r="Q420">
            <v>13507</v>
          </cell>
        </row>
        <row r="421">
          <cell r="B421" t="str">
            <v>30315062907</v>
          </cell>
          <cell r="C421" t="str">
            <v>30315</v>
          </cell>
          <cell r="D421">
            <v>2907</v>
          </cell>
          <cell r="E421">
            <v>93200</v>
          </cell>
          <cell r="F421">
            <v>7767</v>
          </cell>
          <cell r="G421">
            <v>7767</v>
          </cell>
          <cell r="H421">
            <v>7767</v>
          </cell>
          <cell r="I421">
            <v>7767</v>
          </cell>
          <cell r="J421">
            <v>7767</v>
          </cell>
          <cell r="K421">
            <v>7767</v>
          </cell>
          <cell r="L421">
            <v>7767</v>
          </cell>
          <cell r="M421">
            <v>7767</v>
          </cell>
          <cell r="N421">
            <v>7767</v>
          </cell>
          <cell r="O421">
            <v>7767</v>
          </cell>
          <cell r="P421">
            <v>7767</v>
          </cell>
          <cell r="Q421">
            <v>7763</v>
          </cell>
        </row>
        <row r="422">
          <cell r="B422" t="str">
            <v>30315062908</v>
          </cell>
          <cell r="C422" t="str">
            <v>30315</v>
          </cell>
          <cell r="D422">
            <v>2908</v>
          </cell>
          <cell r="E422">
            <v>91400</v>
          </cell>
          <cell r="F422">
            <v>7616</v>
          </cell>
          <cell r="G422">
            <v>7616</v>
          </cell>
          <cell r="H422">
            <v>7616</v>
          </cell>
          <cell r="I422">
            <v>7616</v>
          </cell>
          <cell r="J422">
            <v>7616</v>
          </cell>
          <cell r="K422">
            <v>7616</v>
          </cell>
          <cell r="L422">
            <v>7616</v>
          </cell>
          <cell r="M422">
            <v>7616</v>
          </cell>
          <cell r="N422">
            <v>7616</v>
          </cell>
          <cell r="O422">
            <v>7616</v>
          </cell>
          <cell r="P422">
            <v>7616</v>
          </cell>
          <cell r="Q422">
            <v>7624</v>
          </cell>
        </row>
        <row r="423">
          <cell r="B423" t="str">
            <v>30315062922</v>
          </cell>
          <cell r="C423" t="str">
            <v>30315</v>
          </cell>
          <cell r="D423">
            <v>2922</v>
          </cell>
          <cell r="E423">
            <v>36616760</v>
          </cell>
          <cell r="F423">
            <v>3051397</v>
          </cell>
          <cell r="G423">
            <v>3051397</v>
          </cell>
          <cell r="H423">
            <v>3051397</v>
          </cell>
          <cell r="I423">
            <v>3051397</v>
          </cell>
          <cell r="J423">
            <v>3051397</v>
          </cell>
          <cell r="K423">
            <v>3051397</v>
          </cell>
          <cell r="L423">
            <v>3051397</v>
          </cell>
          <cell r="M423">
            <v>3051397</v>
          </cell>
          <cell r="N423">
            <v>3051397</v>
          </cell>
          <cell r="O423">
            <v>3051397</v>
          </cell>
          <cell r="P423">
            <v>3051397</v>
          </cell>
          <cell r="Q423">
            <v>3051393</v>
          </cell>
        </row>
        <row r="424">
          <cell r="B424" t="str">
            <v>30315063101</v>
          </cell>
          <cell r="C424" t="str">
            <v>30315</v>
          </cell>
          <cell r="D424">
            <v>3101</v>
          </cell>
          <cell r="E424">
            <v>79500</v>
          </cell>
          <cell r="F424">
            <v>6625</v>
          </cell>
          <cell r="G424">
            <v>6625</v>
          </cell>
          <cell r="H424">
            <v>6625</v>
          </cell>
          <cell r="I424">
            <v>6625</v>
          </cell>
          <cell r="J424">
            <v>6625</v>
          </cell>
          <cell r="K424">
            <v>6625</v>
          </cell>
          <cell r="L424">
            <v>6625</v>
          </cell>
          <cell r="M424">
            <v>6625</v>
          </cell>
          <cell r="N424">
            <v>6625</v>
          </cell>
          <cell r="O424">
            <v>6625</v>
          </cell>
          <cell r="P424">
            <v>6625</v>
          </cell>
          <cell r="Q424">
            <v>6625</v>
          </cell>
        </row>
        <row r="425">
          <cell r="B425" t="str">
            <v>30315063103</v>
          </cell>
          <cell r="C425" t="str">
            <v>30315</v>
          </cell>
          <cell r="D425">
            <v>3103</v>
          </cell>
          <cell r="E425">
            <v>193600</v>
          </cell>
          <cell r="F425">
            <v>16133</v>
          </cell>
          <cell r="G425">
            <v>16133</v>
          </cell>
          <cell r="H425">
            <v>16133</v>
          </cell>
          <cell r="I425">
            <v>16133</v>
          </cell>
          <cell r="J425">
            <v>16133</v>
          </cell>
          <cell r="K425">
            <v>16133</v>
          </cell>
          <cell r="L425">
            <v>16133</v>
          </cell>
          <cell r="M425">
            <v>16133</v>
          </cell>
          <cell r="N425">
            <v>16133</v>
          </cell>
          <cell r="O425">
            <v>16133</v>
          </cell>
          <cell r="P425">
            <v>16133</v>
          </cell>
          <cell r="Q425">
            <v>16137</v>
          </cell>
        </row>
        <row r="426">
          <cell r="B426" t="str">
            <v>30315063106</v>
          </cell>
          <cell r="C426" t="str">
            <v>30315</v>
          </cell>
          <cell r="D426">
            <v>3106</v>
          </cell>
          <cell r="E426">
            <v>5400</v>
          </cell>
          <cell r="F426">
            <v>450</v>
          </cell>
          <cell r="G426">
            <v>450</v>
          </cell>
          <cell r="H426">
            <v>450</v>
          </cell>
          <cell r="I426">
            <v>450</v>
          </cell>
          <cell r="J426">
            <v>450</v>
          </cell>
          <cell r="K426">
            <v>450</v>
          </cell>
          <cell r="L426">
            <v>450</v>
          </cell>
          <cell r="M426">
            <v>450</v>
          </cell>
          <cell r="N426">
            <v>450</v>
          </cell>
          <cell r="O426">
            <v>450</v>
          </cell>
          <cell r="P426">
            <v>450</v>
          </cell>
          <cell r="Q426">
            <v>450</v>
          </cell>
        </row>
        <row r="427">
          <cell r="B427" t="str">
            <v>30315063302</v>
          </cell>
          <cell r="C427" t="str">
            <v>30315</v>
          </cell>
          <cell r="D427">
            <v>3302</v>
          </cell>
          <cell r="E427">
            <v>876500</v>
          </cell>
          <cell r="F427">
            <v>73042</v>
          </cell>
          <cell r="G427">
            <v>73042</v>
          </cell>
          <cell r="H427">
            <v>73042</v>
          </cell>
          <cell r="I427">
            <v>73042</v>
          </cell>
          <cell r="J427">
            <v>73042</v>
          </cell>
          <cell r="K427">
            <v>73042</v>
          </cell>
          <cell r="L427">
            <v>73042</v>
          </cell>
          <cell r="M427">
            <v>73042</v>
          </cell>
          <cell r="N427">
            <v>73042</v>
          </cell>
          <cell r="O427">
            <v>73042</v>
          </cell>
          <cell r="P427">
            <v>73042</v>
          </cell>
          <cell r="Q427">
            <v>73038</v>
          </cell>
        </row>
        <row r="428">
          <cell r="B428" t="str">
            <v>30315063303</v>
          </cell>
          <cell r="C428" t="str">
            <v>30315</v>
          </cell>
          <cell r="D428">
            <v>3303</v>
          </cell>
          <cell r="E428">
            <v>26700</v>
          </cell>
          <cell r="F428">
            <v>2225</v>
          </cell>
          <cell r="G428">
            <v>2225</v>
          </cell>
          <cell r="H428">
            <v>2225</v>
          </cell>
          <cell r="I428">
            <v>2225</v>
          </cell>
          <cell r="J428">
            <v>2225</v>
          </cell>
          <cell r="K428">
            <v>2225</v>
          </cell>
          <cell r="L428">
            <v>2225</v>
          </cell>
          <cell r="M428">
            <v>2225</v>
          </cell>
          <cell r="N428">
            <v>2225</v>
          </cell>
          <cell r="O428">
            <v>2225</v>
          </cell>
          <cell r="P428">
            <v>2225</v>
          </cell>
          <cell r="Q428">
            <v>2225</v>
          </cell>
        </row>
        <row r="429">
          <cell r="B429" t="str">
            <v>30315063401</v>
          </cell>
          <cell r="C429" t="str">
            <v>30315</v>
          </cell>
          <cell r="D429">
            <v>3401</v>
          </cell>
          <cell r="E429">
            <v>279800</v>
          </cell>
          <cell r="F429">
            <v>23317</v>
          </cell>
          <cell r="G429">
            <v>23317</v>
          </cell>
          <cell r="H429">
            <v>23317</v>
          </cell>
          <cell r="I429">
            <v>23317</v>
          </cell>
          <cell r="J429">
            <v>23317</v>
          </cell>
          <cell r="K429">
            <v>23317</v>
          </cell>
          <cell r="L429">
            <v>23317</v>
          </cell>
          <cell r="M429">
            <v>23317</v>
          </cell>
          <cell r="N429">
            <v>23317</v>
          </cell>
          <cell r="O429">
            <v>23317</v>
          </cell>
          <cell r="P429">
            <v>23317</v>
          </cell>
          <cell r="Q429">
            <v>23313</v>
          </cell>
        </row>
        <row r="430">
          <cell r="B430" t="str">
            <v>30315063404</v>
          </cell>
          <cell r="C430" t="str">
            <v>30315</v>
          </cell>
          <cell r="D430">
            <v>3404</v>
          </cell>
          <cell r="E430">
            <v>19600</v>
          </cell>
          <cell r="F430">
            <v>1633</v>
          </cell>
          <cell r="G430">
            <v>1633</v>
          </cell>
          <cell r="H430">
            <v>1633</v>
          </cell>
          <cell r="I430">
            <v>1633</v>
          </cell>
          <cell r="J430">
            <v>1633</v>
          </cell>
          <cell r="K430">
            <v>1633</v>
          </cell>
          <cell r="L430">
            <v>1633</v>
          </cell>
          <cell r="M430">
            <v>1633</v>
          </cell>
          <cell r="N430">
            <v>1633</v>
          </cell>
          <cell r="O430">
            <v>1633</v>
          </cell>
          <cell r="P430">
            <v>1633</v>
          </cell>
          <cell r="Q430">
            <v>1637</v>
          </cell>
        </row>
        <row r="431">
          <cell r="B431" t="str">
            <v>30315063419</v>
          </cell>
          <cell r="C431" t="str">
            <v>30315</v>
          </cell>
          <cell r="D431">
            <v>3419</v>
          </cell>
          <cell r="E431">
            <v>43300</v>
          </cell>
          <cell r="F431">
            <v>3608</v>
          </cell>
          <cell r="G431">
            <v>3608</v>
          </cell>
          <cell r="H431">
            <v>3608</v>
          </cell>
          <cell r="I431">
            <v>3608</v>
          </cell>
          <cell r="J431">
            <v>3608</v>
          </cell>
          <cell r="K431">
            <v>3608</v>
          </cell>
          <cell r="L431">
            <v>3608</v>
          </cell>
          <cell r="M431">
            <v>3608</v>
          </cell>
          <cell r="N431">
            <v>3608</v>
          </cell>
          <cell r="O431">
            <v>3608</v>
          </cell>
          <cell r="P431">
            <v>3608</v>
          </cell>
          <cell r="Q431">
            <v>3612</v>
          </cell>
        </row>
        <row r="432">
          <cell r="B432" t="str">
            <v>30316031302</v>
          </cell>
          <cell r="C432" t="str">
            <v>30316</v>
          </cell>
          <cell r="D432">
            <v>1302</v>
          </cell>
          <cell r="E432">
            <v>134000</v>
          </cell>
          <cell r="F432">
            <v>11167</v>
          </cell>
          <cell r="G432">
            <v>11167</v>
          </cell>
          <cell r="H432">
            <v>11167</v>
          </cell>
          <cell r="I432">
            <v>11167</v>
          </cell>
          <cell r="J432">
            <v>11167</v>
          </cell>
          <cell r="K432">
            <v>11167</v>
          </cell>
          <cell r="L432">
            <v>11167</v>
          </cell>
          <cell r="M432">
            <v>11167</v>
          </cell>
          <cell r="N432">
            <v>11167</v>
          </cell>
          <cell r="O432">
            <v>11167</v>
          </cell>
          <cell r="P432">
            <v>11167</v>
          </cell>
          <cell r="Q432">
            <v>11163</v>
          </cell>
        </row>
        <row r="433">
          <cell r="B433" t="str">
            <v>30316032103</v>
          </cell>
          <cell r="C433" t="str">
            <v>30316</v>
          </cell>
          <cell r="D433">
            <v>2103</v>
          </cell>
          <cell r="E433">
            <v>47100</v>
          </cell>
          <cell r="F433">
            <v>3925</v>
          </cell>
          <cell r="G433">
            <v>3925</v>
          </cell>
          <cell r="H433">
            <v>3925</v>
          </cell>
          <cell r="I433">
            <v>3925</v>
          </cell>
          <cell r="J433">
            <v>3925</v>
          </cell>
          <cell r="K433">
            <v>3925</v>
          </cell>
          <cell r="L433">
            <v>3925</v>
          </cell>
          <cell r="M433">
            <v>3925</v>
          </cell>
          <cell r="N433">
            <v>3925</v>
          </cell>
          <cell r="O433">
            <v>3925</v>
          </cell>
          <cell r="P433">
            <v>3925</v>
          </cell>
          <cell r="Q433">
            <v>3925</v>
          </cell>
        </row>
        <row r="434">
          <cell r="B434" t="str">
            <v>30316032201</v>
          </cell>
          <cell r="C434" t="str">
            <v>30316</v>
          </cell>
          <cell r="D434">
            <v>2201</v>
          </cell>
          <cell r="E434">
            <v>6500</v>
          </cell>
          <cell r="F434">
            <v>542</v>
          </cell>
          <cell r="G434">
            <v>542</v>
          </cell>
          <cell r="H434">
            <v>542</v>
          </cell>
          <cell r="I434">
            <v>542</v>
          </cell>
          <cell r="J434">
            <v>542</v>
          </cell>
          <cell r="K434">
            <v>542</v>
          </cell>
          <cell r="L434">
            <v>542</v>
          </cell>
          <cell r="M434">
            <v>542</v>
          </cell>
          <cell r="N434">
            <v>542</v>
          </cell>
          <cell r="O434">
            <v>542</v>
          </cell>
          <cell r="P434">
            <v>542</v>
          </cell>
          <cell r="Q434">
            <v>538</v>
          </cell>
        </row>
        <row r="435">
          <cell r="B435" t="str">
            <v>30316032202</v>
          </cell>
          <cell r="C435" t="str">
            <v>30316</v>
          </cell>
          <cell r="D435">
            <v>2202</v>
          </cell>
          <cell r="E435">
            <v>179389</v>
          </cell>
          <cell r="F435">
            <v>14949</v>
          </cell>
          <cell r="G435">
            <v>14949</v>
          </cell>
          <cell r="H435">
            <v>14949</v>
          </cell>
          <cell r="I435">
            <v>14949</v>
          </cell>
          <cell r="J435">
            <v>14949</v>
          </cell>
          <cell r="K435">
            <v>14949</v>
          </cell>
          <cell r="L435">
            <v>14949</v>
          </cell>
          <cell r="M435">
            <v>14949</v>
          </cell>
          <cell r="N435">
            <v>14949</v>
          </cell>
          <cell r="O435">
            <v>14949</v>
          </cell>
          <cell r="P435">
            <v>14949</v>
          </cell>
          <cell r="Q435">
            <v>14950</v>
          </cell>
        </row>
        <row r="436">
          <cell r="B436" t="str">
            <v>30316032207</v>
          </cell>
          <cell r="C436" t="str">
            <v>30316</v>
          </cell>
          <cell r="D436">
            <v>2207</v>
          </cell>
          <cell r="E436">
            <v>29244</v>
          </cell>
          <cell r="F436">
            <v>2437</v>
          </cell>
          <cell r="G436">
            <v>2437</v>
          </cell>
          <cell r="H436">
            <v>2437</v>
          </cell>
          <cell r="I436">
            <v>2437</v>
          </cell>
          <cell r="J436">
            <v>2437</v>
          </cell>
          <cell r="K436">
            <v>2437</v>
          </cell>
          <cell r="L436">
            <v>2437</v>
          </cell>
          <cell r="M436">
            <v>2437</v>
          </cell>
          <cell r="N436">
            <v>2437</v>
          </cell>
          <cell r="O436">
            <v>2437</v>
          </cell>
          <cell r="P436">
            <v>2437</v>
          </cell>
          <cell r="Q436">
            <v>2437</v>
          </cell>
        </row>
        <row r="437">
          <cell r="B437" t="str">
            <v>30316032208</v>
          </cell>
          <cell r="C437" t="str">
            <v>30316</v>
          </cell>
          <cell r="D437">
            <v>2208</v>
          </cell>
          <cell r="E437">
            <v>11013</v>
          </cell>
          <cell r="F437">
            <v>918</v>
          </cell>
          <cell r="G437">
            <v>918</v>
          </cell>
          <cell r="H437">
            <v>918</v>
          </cell>
          <cell r="I437">
            <v>918</v>
          </cell>
          <cell r="J437">
            <v>918</v>
          </cell>
          <cell r="K437">
            <v>918</v>
          </cell>
          <cell r="L437">
            <v>918</v>
          </cell>
          <cell r="M437">
            <v>918</v>
          </cell>
          <cell r="N437">
            <v>918</v>
          </cell>
          <cell r="O437">
            <v>918</v>
          </cell>
          <cell r="P437">
            <v>918</v>
          </cell>
          <cell r="Q437">
            <v>915</v>
          </cell>
        </row>
        <row r="438">
          <cell r="B438" t="str">
            <v>30316032306</v>
          </cell>
          <cell r="C438" t="str">
            <v>30316</v>
          </cell>
          <cell r="D438">
            <v>2306</v>
          </cell>
          <cell r="E438">
            <v>11300</v>
          </cell>
          <cell r="F438">
            <v>942</v>
          </cell>
          <cell r="G438">
            <v>942</v>
          </cell>
          <cell r="H438">
            <v>942</v>
          </cell>
          <cell r="I438">
            <v>942</v>
          </cell>
          <cell r="J438">
            <v>942</v>
          </cell>
          <cell r="K438">
            <v>942</v>
          </cell>
          <cell r="L438">
            <v>942</v>
          </cell>
          <cell r="M438">
            <v>942</v>
          </cell>
          <cell r="N438">
            <v>942</v>
          </cell>
          <cell r="O438">
            <v>942</v>
          </cell>
          <cell r="P438">
            <v>942</v>
          </cell>
          <cell r="Q438">
            <v>938</v>
          </cell>
        </row>
        <row r="439">
          <cell r="B439" t="str">
            <v>30316032701</v>
          </cell>
          <cell r="C439" t="str">
            <v>30316</v>
          </cell>
          <cell r="D439">
            <v>2701</v>
          </cell>
          <cell r="E439">
            <v>156000</v>
          </cell>
          <cell r="F439">
            <v>13000</v>
          </cell>
          <cell r="G439">
            <v>13000</v>
          </cell>
          <cell r="H439">
            <v>13000</v>
          </cell>
          <cell r="I439">
            <v>13000</v>
          </cell>
          <cell r="J439">
            <v>13000</v>
          </cell>
          <cell r="K439">
            <v>13000</v>
          </cell>
          <cell r="L439">
            <v>13000</v>
          </cell>
          <cell r="M439">
            <v>13000</v>
          </cell>
          <cell r="N439">
            <v>13000</v>
          </cell>
          <cell r="O439">
            <v>13000</v>
          </cell>
          <cell r="P439">
            <v>13000</v>
          </cell>
          <cell r="Q439">
            <v>13000</v>
          </cell>
        </row>
        <row r="440">
          <cell r="B440" t="str">
            <v>30316032702</v>
          </cell>
          <cell r="C440" t="str">
            <v>30316</v>
          </cell>
          <cell r="D440">
            <v>2702</v>
          </cell>
          <cell r="E440">
            <v>14100</v>
          </cell>
          <cell r="F440">
            <v>1175</v>
          </cell>
          <cell r="G440">
            <v>1175</v>
          </cell>
          <cell r="H440">
            <v>1175</v>
          </cell>
          <cell r="I440">
            <v>1175</v>
          </cell>
          <cell r="J440">
            <v>1175</v>
          </cell>
          <cell r="K440">
            <v>1175</v>
          </cell>
          <cell r="L440">
            <v>1175</v>
          </cell>
          <cell r="M440">
            <v>1175</v>
          </cell>
          <cell r="N440">
            <v>1175</v>
          </cell>
          <cell r="O440">
            <v>1175</v>
          </cell>
          <cell r="P440">
            <v>1175</v>
          </cell>
          <cell r="Q440">
            <v>1175</v>
          </cell>
        </row>
        <row r="441">
          <cell r="B441" t="str">
            <v>30316032705</v>
          </cell>
          <cell r="C441" t="str">
            <v>30316</v>
          </cell>
          <cell r="D441">
            <v>2705</v>
          </cell>
          <cell r="E441">
            <v>27650</v>
          </cell>
          <cell r="F441">
            <v>2304</v>
          </cell>
          <cell r="G441">
            <v>2304</v>
          </cell>
          <cell r="H441">
            <v>2304</v>
          </cell>
          <cell r="I441">
            <v>2304</v>
          </cell>
          <cell r="J441">
            <v>2304</v>
          </cell>
          <cell r="K441">
            <v>2304</v>
          </cell>
          <cell r="L441">
            <v>2304</v>
          </cell>
          <cell r="M441">
            <v>2304</v>
          </cell>
          <cell r="N441">
            <v>2304</v>
          </cell>
          <cell r="O441">
            <v>2304</v>
          </cell>
          <cell r="P441">
            <v>2304</v>
          </cell>
          <cell r="Q441">
            <v>2306</v>
          </cell>
        </row>
        <row r="442">
          <cell r="B442" t="str">
            <v>30316032800</v>
          </cell>
          <cell r="C442" t="str">
            <v>30316</v>
          </cell>
          <cell r="D442">
            <v>2800</v>
          </cell>
          <cell r="E442">
            <v>96300</v>
          </cell>
          <cell r="F442">
            <v>8025</v>
          </cell>
          <cell r="G442">
            <v>8025</v>
          </cell>
          <cell r="H442">
            <v>8025</v>
          </cell>
          <cell r="I442">
            <v>8025</v>
          </cell>
          <cell r="J442">
            <v>8025</v>
          </cell>
          <cell r="K442">
            <v>8025</v>
          </cell>
          <cell r="L442">
            <v>8025</v>
          </cell>
          <cell r="M442">
            <v>8025</v>
          </cell>
          <cell r="N442">
            <v>8025</v>
          </cell>
          <cell r="O442">
            <v>8025</v>
          </cell>
          <cell r="P442">
            <v>8025</v>
          </cell>
          <cell r="Q442">
            <v>8025</v>
          </cell>
        </row>
        <row r="443">
          <cell r="B443" t="str">
            <v>30316032900</v>
          </cell>
          <cell r="C443" t="str">
            <v>30316</v>
          </cell>
          <cell r="D443">
            <v>2900</v>
          </cell>
          <cell r="E443">
            <v>53550</v>
          </cell>
          <cell r="F443">
            <v>4463</v>
          </cell>
          <cell r="G443">
            <v>4463</v>
          </cell>
          <cell r="H443">
            <v>4463</v>
          </cell>
          <cell r="I443">
            <v>4463</v>
          </cell>
          <cell r="J443">
            <v>4463</v>
          </cell>
          <cell r="K443">
            <v>4463</v>
          </cell>
          <cell r="L443">
            <v>4463</v>
          </cell>
          <cell r="M443">
            <v>4463</v>
          </cell>
          <cell r="N443">
            <v>4463</v>
          </cell>
          <cell r="O443">
            <v>4463</v>
          </cell>
          <cell r="P443">
            <v>4463</v>
          </cell>
          <cell r="Q443">
            <v>4457</v>
          </cell>
        </row>
        <row r="444">
          <cell r="B444" t="str">
            <v>30316032907</v>
          </cell>
          <cell r="C444" t="str">
            <v>30316</v>
          </cell>
          <cell r="D444">
            <v>2907</v>
          </cell>
          <cell r="E444">
            <v>63800</v>
          </cell>
          <cell r="F444">
            <v>5317</v>
          </cell>
          <cell r="G444">
            <v>5317</v>
          </cell>
          <cell r="H444">
            <v>5317</v>
          </cell>
          <cell r="I444">
            <v>5317</v>
          </cell>
          <cell r="J444">
            <v>5317</v>
          </cell>
          <cell r="K444">
            <v>5317</v>
          </cell>
          <cell r="L444">
            <v>5317</v>
          </cell>
          <cell r="M444">
            <v>5317</v>
          </cell>
          <cell r="N444">
            <v>5317</v>
          </cell>
          <cell r="O444">
            <v>5317</v>
          </cell>
          <cell r="P444">
            <v>5317</v>
          </cell>
          <cell r="Q444">
            <v>5313</v>
          </cell>
        </row>
        <row r="445">
          <cell r="B445" t="str">
            <v>30316032908</v>
          </cell>
          <cell r="C445" t="str">
            <v>30316</v>
          </cell>
          <cell r="D445">
            <v>2908</v>
          </cell>
          <cell r="E445">
            <v>36800</v>
          </cell>
          <cell r="F445">
            <v>3067</v>
          </cell>
          <cell r="G445">
            <v>3067</v>
          </cell>
          <cell r="H445">
            <v>3067</v>
          </cell>
          <cell r="I445">
            <v>3067</v>
          </cell>
          <cell r="J445">
            <v>3067</v>
          </cell>
          <cell r="K445">
            <v>3067</v>
          </cell>
          <cell r="L445">
            <v>3067</v>
          </cell>
          <cell r="M445">
            <v>3067</v>
          </cell>
          <cell r="N445">
            <v>3067</v>
          </cell>
          <cell r="O445">
            <v>3067</v>
          </cell>
          <cell r="P445">
            <v>3067</v>
          </cell>
          <cell r="Q445">
            <v>3063</v>
          </cell>
        </row>
        <row r="446">
          <cell r="B446" t="str">
            <v>30316033101</v>
          </cell>
          <cell r="C446" t="str">
            <v>30316</v>
          </cell>
          <cell r="D446">
            <v>3101</v>
          </cell>
          <cell r="E446">
            <v>63400</v>
          </cell>
          <cell r="F446">
            <v>5283</v>
          </cell>
          <cell r="G446">
            <v>5283</v>
          </cell>
          <cell r="H446">
            <v>5283</v>
          </cell>
          <cell r="I446">
            <v>5283</v>
          </cell>
          <cell r="J446">
            <v>5283</v>
          </cell>
          <cell r="K446">
            <v>5283</v>
          </cell>
          <cell r="L446">
            <v>5283</v>
          </cell>
          <cell r="M446">
            <v>5283</v>
          </cell>
          <cell r="N446">
            <v>5283</v>
          </cell>
          <cell r="O446">
            <v>5283</v>
          </cell>
          <cell r="P446">
            <v>5283</v>
          </cell>
          <cell r="Q446">
            <v>5287</v>
          </cell>
        </row>
        <row r="447">
          <cell r="B447" t="str">
            <v>30316033103</v>
          </cell>
          <cell r="C447" t="str">
            <v>30316</v>
          </cell>
          <cell r="D447">
            <v>3103</v>
          </cell>
          <cell r="E447">
            <v>76100</v>
          </cell>
          <cell r="F447">
            <v>6342</v>
          </cell>
          <cell r="G447">
            <v>6342</v>
          </cell>
          <cell r="H447">
            <v>6342</v>
          </cell>
          <cell r="I447">
            <v>6342</v>
          </cell>
          <cell r="J447">
            <v>6342</v>
          </cell>
          <cell r="K447">
            <v>6342</v>
          </cell>
          <cell r="L447">
            <v>6342</v>
          </cell>
          <cell r="M447">
            <v>6342</v>
          </cell>
          <cell r="N447">
            <v>6342</v>
          </cell>
          <cell r="O447">
            <v>6342</v>
          </cell>
          <cell r="P447">
            <v>6342</v>
          </cell>
          <cell r="Q447">
            <v>6338</v>
          </cell>
        </row>
        <row r="448">
          <cell r="B448" t="str">
            <v>30316033302</v>
          </cell>
          <cell r="C448" t="str">
            <v>30316</v>
          </cell>
          <cell r="D448">
            <v>3302</v>
          </cell>
          <cell r="E448">
            <v>346800</v>
          </cell>
          <cell r="F448">
            <v>28900</v>
          </cell>
          <cell r="G448">
            <v>28900</v>
          </cell>
          <cell r="H448">
            <v>28900</v>
          </cell>
          <cell r="I448">
            <v>28900</v>
          </cell>
          <cell r="J448">
            <v>28900</v>
          </cell>
          <cell r="K448">
            <v>28900</v>
          </cell>
          <cell r="L448">
            <v>28900</v>
          </cell>
          <cell r="M448">
            <v>28900</v>
          </cell>
          <cell r="N448">
            <v>28900</v>
          </cell>
          <cell r="O448">
            <v>28900</v>
          </cell>
          <cell r="P448">
            <v>28900</v>
          </cell>
          <cell r="Q448">
            <v>28900</v>
          </cell>
        </row>
        <row r="449">
          <cell r="B449" t="str">
            <v>30316033303</v>
          </cell>
          <cell r="C449" t="str">
            <v>30316</v>
          </cell>
          <cell r="D449">
            <v>3303</v>
          </cell>
          <cell r="E449">
            <v>24900</v>
          </cell>
          <cell r="F449">
            <v>2075</v>
          </cell>
          <cell r="G449">
            <v>2075</v>
          </cell>
          <cell r="H449">
            <v>2075</v>
          </cell>
          <cell r="I449">
            <v>2075</v>
          </cell>
          <cell r="J449">
            <v>2075</v>
          </cell>
          <cell r="K449">
            <v>2075</v>
          </cell>
          <cell r="L449">
            <v>2075</v>
          </cell>
          <cell r="M449">
            <v>2075</v>
          </cell>
          <cell r="N449">
            <v>2075</v>
          </cell>
          <cell r="O449">
            <v>2075</v>
          </cell>
          <cell r="P449">
            <v>2075</v>
          </cell>
          <cell r="Q449">
            <v>2075</v>
          </cell>
        </row>
        <row r="450">
          <cell r="B450" t="str">
            <v>30316033404</v>
          </cell>
          <cell r="C450" t="str">
            <v>30316</v>
          </cell>
          <cell r="D450">
            <v>3404</v>
          </cell>
          <cell r="E450">
            <v>7700</v>
          </cell>
          <cell r="F450">
            <v>642</v>
          </cell>
          <cell r="G450">
            <v>642</v>
          </cell>
          <cell r="H450">
            <v>642</v>
          </cell>
          <cell r="I450">
            <v>642</v>
          </cell>
          <cell r="J450">
            <v>642</v>
          </cell>
          <cell r="K450">
            <v>642</v>
          </cell>
          <cell r="L450">
            <v>642</v>
          </cell>
          <cell r="M450">
            <v>642</v>
          </cell>
          <cell r="N450">
            <v>642</v>
          </cell>
          <cell r="O450">
            <v>642</v>
          </cell>
          <cell r="P450">
            <v>642</v>
          </cell>
          <cell r="Q450">
            <v>638</v>
          </cell>
        </row>
        <row r="451">
          <cell r="B451" t="str">
            <v>30317031302</v>
          </cell>
          <cell r="C451" t="str">
            <v>30317</v>
          </cell>
          <cell r="D451">
            <v>1302</v>
          </cell>
          <cell r="E451">
            <v>1320000</v>
          </cell>
          <cell r="F451">
            <v>110000</v>
          </cell>
          <cell r="G451">
            <v>110000</v>
          </cell>
          <cell r="H451">
            <v>110000</v>
          </cell>
          <cell r="I451">
            <v>110000</v>
          </cell>
          <cell r="J451">
            <v>110000</v>
          </cell>
          <cell r="K451">
            <v>110000</v>
          </cell>
          <cell r="L451">
            <v>110000</v>
          </cell>
          <cell r="M451">
            <v>110000</v>
          </cell>
          <cell r="N451">
            <v>110000</v>
          </cell>
          <cell r="O451">
            <v>110000</v>
          </cell>
          <cell r="P451">
            <v>110000</v>
          </cell>
          <cell r="Q451">
            <v>110000</v>
          </cell>
        </row>
        <row r="452">
          <cell r="B452" t="str">
            <v>30317032103</v>
          </cell>
          <cell r="C452" t="str">
            <v>30317</v>
          </cell>
          <cell r="D452">
            <v>2103</v>
          </cell>
          <cell r="E452">
            <v>82900</v>
          </cell>
          <cell r="F452">
            <v>6908</v>
          </cell>
          <cell r="G452">
            <v>6908</v>
          </cell>
          <cell r="H452">
            <v>6908</v>
          </cell>
          <cell r="I452">
            <v>6908</v>
          </cell>
          <cell r="J452">
            <v>6908</v>
          </cell>
          <cell r="K452">
            <v>6908</v>
          </cell>
          <cell r="L452">
            <v>6908</v>
          </cell>
          <cell r="M452">
            <v>6908</v>
          </cell>
          <cell r="N452">
            <v>6908</v>
          </cell>
          <cell r="O452">
            <v>6908</v>
          </cell>
          <cell r="P452">
            <v>6908</v>
          </cell>
          <cell r="Q452">
            <v>6912</v>
          </cell>
        </row>
        <row r="453">
          <cell r="B453" t="str">
            <v>30317032202</v>
          </cell>
          <cell r="C453" t="str">
            <v>30317</v>
          </cell>
          <cell r="D453">
            <v>2202</v>
          </cell>
          <cell r="E453">
            <v>58360</v>
          </cell>
          <cell r="F453">
            <v>4863</v>
          </cell>
          <cell r="G453">
            <v>4863</v>
          </cell>
          <cell r="H453">
            <v>4863</v>
          </cell>
          <cell r="I453">
            <v>4863</v>
          </cell>
          <cell r="J453">
            <v>4863</v>
          </cell>
          <cell r="K453">
            <v>4863</v>
          </cell>
          <cell r="L453">
            <v>4863</v>
          </cell>
          <cell r="M453">
            <v>4863</v>
          </cell>
          <cell r="N453">
            <v>4863</v>
          </cell>
          <cell r="O453">
            <v>4863</v>
          </cell>
          <cell r="P453">
            <v>4863</v>
          </cell>
          <cell r="Q453">
            <v>4867</v>
          </cell>
        </row>
        <row r="454">
          <cell r="B454" t="str">
            <v>30317032207</v>
          </cell>
          <cell r="C454" t="str">
            <v>30317</v>
          </cell>
          <cell r="D454">
            <v>2207</v>
          </cell>
          <cell r="E454">
            <v>37065</v>
          </cell>
          <cell r="F454">
            <v>3089</v>
          </cell>
          <cell r="G454">
            <v>3089</v>
          </cell>
          <cell r="H454">
            <v>3089</v>
          </cell>
          <cell r="I454">
            <v>3089</v>
          </cell>
          <cell r="J454">
            <v>3089</v>
          </cell>
          <cell r="K454">
            <v>3089</v>
          </cell>
          <cell r="L454">
            <v>3089</v>
          </cell>
          <cell r="M454">
            <v>3089</v>
          </cell>
          <cell r="N454">
            <v>3089</v>
          </cell>
          <cell r="O454">
            <v>3089</v>
          </cell>
          <cell r="P454">
            <v>3089</v>
          </cell>
          <cell r="Q454">
            <v>3086</v>
          </cell>
        </row>
        <row r="455">
          <cell r="B455" t="str">
            <v>30317032208</v>
          </cell>
          <cell r="C455" t="str">
            <v>30317</v>
          </cell>
          <cell r="D455">
            <v>2208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</row>
        <row r="456">
          <cell r="B456" t="str">
            <v>30317032306</v>
          </cell>
          <cell r="C456" t="str">
            <v>30317</v>
          </cell>
          <cell r="D456">
            <v>2306</v>
          </cell>
          <cell r="E456">
            <v>216000</v>
          </cell>
          <cell r="F456">
            <v>18000</v>
          </cell>
          <cell r="G456">
            <v>18000</v>
          </cell>
          <cell r="H456">
            <v>18000</v>
          </cell>
          <cell r="I456">
            <v>18000</v>
          </cell>
          <cell r="J456">
            <v>18000</v>
          </cell>
          <cell r="K456">
            <v>18000</v>
          </cell>
          <cell r="L456">
            <v>18000</v>
          </cell>
          <cell r="M456">
            <v>18000</v>
          </cell>
          <cell r="N456">
            <v>18000</v>
          </cell>
          <cell r="O456">
            <v>18000</v>
          </cell>
          <cell r="P456">
            <v>18000</v>
          </cell>
          <cell r="Q456">
            <v>18000</v>
          </cell>
        </row>
        <row r="457">
          <cell r="B457" t="str">
            <v>30317032701</v>
          </cell>
          <cell r="C457" t="str">
            <v>30317</v>
          </cell>
          <cell r="D457">
            <v>2701</v>
          </cell>
          <cell r="E457">
            <v>569800</v>
          </cell>
          <cell r="F457">
            <v>47483</v>
          </cell>
          <cell r="G457">
            <v>47483</v>
          </cell>
          <cell r="H457">
            <v>47483</v>
          </cell>
          <cell r="I457">
            <v>47483</v>
          </cell>
          <cell r="J457">
            <v>47483</v>
          </cell>
          <cell r="K457">
            <v>47483</v>
          </cell>
          <cell r="L457">
            <v>47483</v>
          </cell>
          <cell r="M457">
            <v>47483</v>
          </cell>
          <cell r="N457">
            <v>47483</v>
          </cell>
          <cell r="O457">
            <v>47483</v>
          </cell>
          <cell r="P457">
            <v>47483</v>
          </cell>
          <cell r="Q457">
            <v>47487</v>
          </cell>
        </row>
        <row r="458">
          <cell r="B458" t="str">
            <v>30317032702</v>
          </cell>
          <cell r="C458" t="str">
            <v>30317</v>
          </cell>
          <cell r="D458">
            <v>2702</v>
          </cell>
          <cell r="E458">
            <v>20000</v>
          </cell>
          <cell r="F458">
            <v>0</v>
          </cell>
          <cell r="G458">
            <v>4000</v>
          </cell>
          <cell r="H458">
            <v>4000</v>
          </cell>
          <cell r="I458">
            <v>4000</v>
          </cell>
          <cell r="J458">
            <v>0</v>
          </cell>
          <cell r="K458">
            <v>4000</v>
          </cell>
          <cell r="L458">
            <v>0</v>
          </cell>
          <cell r="M458">
            <v>2000</v>
          </cell>
          <cell r="N458">
            <v>2000</v>
          </cell>
          <cell r="O458">
            <v>0</v>
          </cell>
          <cell r="P458">
            <v>0</v>
          </cell>
          <cell r="Q458">
            <v>0</v>
          </cell>
        </row>
        <row r="459">
          <cell r="B459" t="str">
            <v>30317032704</v>
          </cell>
          <cell r="C459" t="str">
            <v>30317</v>
          </cell>
          <cell r="D459">
            <v>2704</v>
          </cell>
          <cell r="E459">
            <v>138600</v>
          </cell>
          <cell r="F459">
            <v>11550</v>
          </cell>
          <cell r="G459">
            <v>11550</v>
          </cell>
          <cell r="H459">
            <v>11550</v>
          </cell>
          <cell r="I459">
            <v>11550</v>
          </cell>
          <cell r="J459">
            <v>11550</v>
          </cell>
          <cell r="K459">
            <v>11550</v>
          </cell>
          <cell r="L459">
            <v>11550</v>
          </cell>
          <cell r="M459">
            <v>11550</v>
          </cell>
          <cell r="N459">
            <v>11550</v>
          </cell>
          <cell r="O459">
            <v>11550</v>
          </cell>
          <cell r="P459">
            <v>11550</v>
          </cell>
          <cell r="Q459">
            <v>11550</v>
          </cell>
        </row>
        <row r="460">
          <cell r="B460" t="str">
            <v>30317032705</v>
          </cell>
          <cell r="C460" t="str">
            <v>30317</v>
          </cell>
          <cell r="D460">
            <v>2705</v>
          </cell>
          <cell r="E460">
            <v>76000</v>
          </cell>
          <cell r="F460">
            <v>12000</v>
          </cell>
          <cell r="G460">
            <v>12000</v>
          </cell>
          <cell r="H460">
            <v>5500</v>
          </cell>
          <cell r="I460">
            <v>5000</v>
          </cell>
          <cell r="J460">
            <v>5500</v>
          </cell>
          <cell r="K460">
            <v>5500</v>
          </cell>
          <cell r="L460">
            <v>5000</v>
          </cell>
          <cell r="M460">
            <v>5000</v>
          </cell>
          <cell r="N460">
            <v>5000</v>
          </cell>
          <cell r="O460">
            <v>5500</v>
          </cell>
          <cell r="P460">
            <v>5000</v>
          </cell>
          <cell r="Q460">
            <v>5000</v>
          </cell>
        </row>
        <row r="461">
          <cell r="B461" t="str">
            <v>30317032708</v>
          </cell>
          <cell r="C461" t="str">
            <v>30317</v>
          </cell>
          <cell r="D461">
            <v>2708</v>
          </cell>
          <cell r="E461">
            <v>251700</v>
          </cell>
          <cell r="F461">
            <v>20000</v>
          </cell>
          <cell r="G461">
            <v>25850</v>
          </cell>
          <cell r="H461">
            <v>20000</v>
          </cell>
          <cell r="I461">
            <v>20000</v>
          </cell>
          <cell r="J461">
            <v>25850</v>
          </cell>
          <cell r="K461">
            <v>20000</v>
          </cell>
          <cell r="L461">
            <v>20000</v>
          </cell>
          <cell r="M461">
            <v>20000</v>
          </cell>
          <cell r="N461">
            <v>20000</v>
          </cell>
          <cell r="O461">
            <v>20000</v>
          </cell>
          <cell r="P461">
            <v>20000</v>
          </cell>
          <cell r="Q461">
            <v>20000</v>
          </cell>
        </row>
        <row r="462">
          <cell r="B462" t="str">
            <v>30317032800</v>
          </cell>
          <cell r="C462" t="str">
            <v>30317</v>
          </cell>
          <cell r="D462">
            <v>2800</v>
          </cell>
          <cell r="E462">
            <v>1435300</v>
          </cell>
          <cell r="F462">
            <v>119608</v>
          </cell>
          <cell r="G462">
            <v>119608</v>
          </cell>
          <cell r="H462">
            <v>119608</v>
          </cell>
          <cell r="I462">
            <v>119608</v>
          </cell>
          <cell r="J462">
            <v>119608</v>
          </cell>
          <cell r="K462">
            <v>119608</v>
          </cell>
          <cell r="L462">
            <v>119608</v>
          </cell>
          <cell r="M462">
            <v>119608</v>
          </cell>
          <cell r="N462">
            <v>119608</v>
          </cell>
          <cell r="O462">
            <v>119608</v>
          </cell>
          <cell r="P462">
            <v>119608</v>
          </cell>
          <cell r="Q462">
            <v>119612</v>
          </cell>
        </row>
        <row r="463">
          <cell r="B463" t="str">
            <v>30317032900</v>
          </cell>
          <cell r="C463" t="str">
            <v>30317</v>
          </cell>
          <cell r="D463">
            <v>2900</v>
          </cell>
          <cell r="E463">
            <v>512297</v>
          </cell>
          <cell r="F463">
            <v>42691</v>
          </cell>
          <cell r="G463">
            <v>42691</v>
          </cell>
          <cell r="H463">
            <v>42691</v>
          </cell>
          <cell r="I463">
            <v>42691</v>
          </cell>
          <cell r="J463">
            <v>42691</v>
          </cell>
          <cell r="K463">
            <v>42691</v>
          </cell>
          <cell r="L463">
            <v>42691</v>
          </cell>
          <cell r="M463">
            <v>42691</v>
          </cell>
          <cell r="N463">
            <v>42691</v>
          </cell>
          <cell r="O463">
            <v>42691</v>
          </cell>
          <cell r="P463">
            <v>42691</v>
          </cell>
          <cell r="Q463">
            <v>42696</v>
          </cell>
        </row>
        <row r="464">
          <cell r="B464" t="str">
            <v>30317032907</v>
          </cell>
          <cell r="C464" t="str">
            <v>30317</v>
          </cell>
          <cell r="D464">
            <v>2907</v>
          </cell>
          <cell r="E464">
            <v>200000</v>
          </cell>
          <cell r="F464">
            <v>16666</v>
          </cell>
          <cell r="G464">
            <v>16666</v>
          </cell>
          <cell r="H464">
            <v>16666</v>
          </cell>
          <cell r="I464">
            <v>16666</v>
          </cell>
          <cell r="J464">
            <v>16666</v>
          </cell>
          <cell r="K464">
            <v>16666</v>
          </cell>
          <cell r="L464">
            <v>16666</v>
          </cell>
          <cell r="M464">
            <v>16666</v>
          </cell>
          <cell r="N464">
            <v>16666</v>
          </cell>
          <cell r="O464">
            <v>16666</v>
          </cell>
          <cell r="P464">
            <v>16666</v>
          </cell>
          <cell r="Q464">
            <v>16674</v>
          </cell>
        </row>
        <row r="465">
          <cell r="B465" t="str">
            <v>30317032923</v>
          </cell>
          <cell r="C465" t="str">
            <v>30317</v>
          </cell>
          <cell r="D465">
            <v>2923</v>
          </cell>
          <cell r="E465">
            <v>2400000</v>
          </cell>
          <cell r="F465">
            <v>200000</v>
          </cell>
          <cell r="G465">
            <v>200000</v>
          </cell>
          <cell r="H465">
            <v>200000</v>
          </cell>
          <cell r="I465">
            <v>200000</v>
          </cell>
          <cell r="J465">
            <v>200000</v>
          </cell>
          <cell r="K465">
            <v>200000</v>
          </cell>
          <cell r="L465">
            <v>200000</v>
          </cell>
          <cell r="M465">
            <v>200000</v>
          </cell>
          <cell r="N465">
            <v>200000</v>
          </cell>
          <cell r="O465">
            <v>200000</v>
          </cell>
          <cell r="P465">
            <v>200000</v>
          </cell>
          <cell r="Q465">
            <v>200000</v>
          </cell>
        </row>
        <row r="466">
          <cell r="B466" t="str">
            <v>30317033101</v>
          </cell>
          <cell r="C466" t="str">
            <v>30317</v>
          </cell>
          <cell r="D466">
            <v>3101</v>
          </cell>
          <cell r="E466">
            <v>214800</v>
          </cell>
          <cell r="F466">
            <v>17900</v>
          </cell>
          <cell r="G466">
            <v>17900</v>
          </cell>
          <cell r="H466">
            <v>17900</v>
          </cell>
          <cell r="I466">
            <v>17900</v>
          </cell>
          <cell r="J466">
            <v>17900</v>
          </cell>
          <cell r="K466">
            <v>17900</v>
          </cell>
          <cell r="L466">
            <v>17900</v>
          </cell>
          <cell r="M466">
            <v>17900</v>
          </cell>
          <cell r="N466">
            <v>17900</v>
          </cell>
          <cell r="O466">
            <v>17900</v>
          </cell>
          <cell r="P466">
            <v>17900</v>
          </cell>
          <cell r="Q466">
            <v>17900</v>
          </cell>
        </row>
        <row r="467">
          <cell r="B467" t="str">
            <v>30317033103</v>
          </cell>
          <cell r="C467" t="str">
            <v>30317</v>
          </cell>
          <cell r="D467">
            <v>3103</v>
          </cell>
          <cell r="E467">
            <v>134946</v>
          </cell>
          <cell r="F467">
            <v>11245</v>
          </cell>
          <cell r="G467">
            <v>11245</v>
          </cell>
          <cell r="H467">
            <v>11245</v>
          </cell>
          <cell r="I467">
            <v>11245</v>
          </cell>
          <cell r="J467">
            <v>11245</v>
          </cell>
          <cell r="K467">
            <v>11245</v>
          </cell>
          <cell r="L467">
            <v>11245</v>
          </cell>
          <cell r="M467">
            <v>11245</v>
          </cell>
          <cell r="N467">
            <v>11245</v>
          </cell>
          <cell r="O467">
            <v>11245</v>
          </cell>
          <cell r="P467">
            <v>11245</v>
          </cell>
          <cell r="Q467">
            <v>11251</v>
          </cell>
        </row>
        <row r="468">
          <cell r="B468" t="str">
            <v>30317033114</v>
          </cell>
          <cell r="C468" t="str">
            <v>30317</v>
          </cell>
          <cell r="D468">
            <v>3114</v>
          </cell>
          <cell r="E468">
            <v>90000</v>
          </cell>
          <cell r="F468">
            <v>7500</v>
          </cell>
          <cell r="G468">
            <v>7500</v>
          </cell>
          <cell r="H468">
            <v>7500</v>
          </cell>
          <cell r="I468">
            <v>7500</v>
          </cell>
          <cell r="J468">
            <v>7500</v>
          </cell>
          <cell r="K468">
            <v>7500</v>
          </cell>
          <cell r="L468">
            <v>7500</v>
          </cell>
          <cell r="M468">
            <v>7500</v>
          </cell>
          <cell r="N468">
            <v>7500</v>
          </cell>
          <cell r="O468">
            <v>7500</v>
          </cell>
          <cell r="P468">
            <v>7500</v>
          </cell>
          <cell r="Q468">
            <v>7500</v>
          </cell>
        </row>
        <row r="469">
          <cell r="B469" t="str">
            <v>30317033302</v>
          </cell>
          <cell r="C469" t="str">
            <v>30317</v>
          </cell>
          <cell r="D469">
            <v>3302</v>
          </cell>
          <cell r="E469">
            <v>1381100</v>
          </cell>
          <cell r="F469">
            <v>115092</v>
          </cell>
          <cell r="G469">
            <v>115092</v>
          </cell>
          <cell r="H469">
            <v>115092</v>
          </cell>
          <cell r="I469">
            <v>115092</v>
          </cell>
          <cell r="J469">
            <v>115092</v>
          </cell>
          <cell r="K469">
            <v>115092</v>
          </cell>
          <cell r="L469">
            <v>115092</v>
          </cell>
          <cell r="M469">
            <v>115092</v>
          </cell>
          <cell r="N469">
            <v>115092</v>
          </cell>
          <cell r="O469">
            <v>115092</v>
          </cell>
          <cell r="P469">
            <v>115092</v>
          </cell>
          <cell r="Q469">
            <v>115088</v>
          </cell>
        </row>
        <row r="470">
          <cell r="B470" t="str">
            <v>30317033303</v>
          </cell>
          <cell r="C470" t="str">
            <v>30317</v>
          </cell>
          <cell r="D470">
            <v>3303</v>
          </cell>
          <cell r="E470">
            <v>909500</v>
          </cell>
          <cell r="F470">
            <v>75792</v>
          </cell>
          <cell r="G470">
            <v>75792</v>
          </cell>
          <cell r="H470">
            <v>75792</v>
          </cell>
          <cell r="I470">
            <v>75792</v>
          </cell>
          <cell r="J470">
            <v>75792</v>
          </cell>
          <cell r="K470">
            <v>75792</v>
          </cell>
          <cell r="L470">
            <v>75792</v>
          </cell>
          <cell r="M470">
            <v>75792</v>
          </cell>
          <cell r="N470">
            <v>75792</v>
          </cell>
          <cell r="O470">
            <v>75792</v>
          </cell>
          <cell r="P470">
            <v>75792</v>
          </cell>
          <cell r="Q470">
            <v>75788</v>
          </cell>
        </row>
        <row r="471">
          <cell r="B471" t="str">
            <v>30317033401</v>
          </cell>
          <cell r="C471" t="str">
            <v>30317</v>
          </cell>
          <cell r="D471">
            <v>3401</v>
          </cell>
          <cell r="E471">
            <v>700000</v>
          </cell>
          <cell r="F471">
            <v>0</v>
          </cell>
          <cell r="G471">
            <v>0</v>
          </cell>
          <cell r="H471">
            <v>400000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300000</v>
          </cell>
          <cell r="O471">
            <v>0</v>
          </cell>
          <cell r="P471">
            <v>0</v>
          </cell>
          <cell r="Q471">
            <v>0</v>
          </cell>
        </row>
        <row r="472">
          <cell r="B472" t="str">
            <v>30317033402</v>
          </cell>
          <cell r="C472" t="str">
            <v>30317</v>
          </cell>
          <cell r="D472">
            <v>3402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</row>
        <row r="473">
          <cell r="B473" t="str">
            <v>30317033404</v>
          </cell>
          <cell r="C473" t="str">
            <v>30317</v>
          </cell>
          <cell r="D473">
            <v>3404</v>
          </cell>
          <cell r="E473">
            <v>42000</v>
          </cell>
          <cell r="F473">
            <v>3500</v>
          </cell>
          <cell r="G473">
            <v>3500</v>
          </cell>
          <cell r="H473">
            <v>3500</v>
          </cell>
          <cell r="I473">
            <v>3500</v>
          </cell>
          <cell r="J473">
            <v>3500</v>
          </cell>
          <cell r="K473">
            <v>3500</v>
          </cell>
          <cell r="L473">
            <v>3500</v>
          </cell>
          <cell r="M473">
            <v>3500</v>
          </cell>
          <cell r="N473">
            <v>3500</v>
          </cell>
          <cell r="O473">
            <v>3500</v>
          </cell>
          <cell r="P473">
            <v>3500</v>
          </cell>
          <cell r="Q473">
            <v>3500</v>
          </cell>
        </row>
        <row r="474">
          <cell r="B474" t="str">
            <v>30317033405</v>
          </cell>
          <cell r="C474" t="str">
            <v>30317</v>
          </cell>
          <cell r="D474">
            <v>3405</v>
          </cell>
          <cell r="E474">
            <v>30000</v>
          </cell>
          <cell r="F474">
            <v>2500</v>
          </cell>
          <cell r="G474">
            <v>2500</v>
          </cell>
          <cell r="H474">
            <v>2500</v>
          </cell>
          <cell r="I474">
            <v>2500</v>
          </cell>
          <cell r="J474">
            <v>2500</v>
          </cell>
          <cell r="K474">
            <v>2500</v>
          </cell>
          <cell r="L474">
            <v>2500</v>
          </cell>
          <cell r="M474">
            <v>2500</v>
          </cell>
          <cell r="N474">
            <v>2500</v>
          </cell>
          <cell r="O474">
            <v>2500</v>
          </cell>
          <cell r="P474">
            <v>2500</v>
          </cell>
          <cell r="Q474">
            <v>2500</v>
          </cell>
        </row>
        <row r="475">
          <cell r="B475" t="str">
            <v>30317033407</v>
          </cell>
          <cell r="C475" t="str">
            <v>30317</v>
          </cell>
          <cell r="D475">
            <v>3407</v>
          </cell>
          <cell r="E475">
            <v>9360000</v>
          </cell>
          <cell r="F475">
            <v>780000</v>
          </cell>
          <cell r="G475">
            <v>780000</v>
          </cell>
          <cell r="H475">
            <v>780000</v>
          </cell>
          <cell r="I475">
            <v>780000</v>
          </cell>
          <cell r="J475">
            <v>780000</v>
          </cell>
          <cell r="K475">
            <v>780000</v>
          </cell>
          <cell r="L475">
            <v>780000</v>
          </cell>
          <cell r="M475">
            <v>780000</v>
          </cell>
          <cell r="N475">
            <v>780000</v>
          </cell>
          <cell r="O475">
            <v>780000</v>
          </cell>
          <cell r="P475">
            <v>780000</v>
          </cell>
          <cell r="Q475">
            <v>780000</v>
          </cell>
        </row>
        <row r="476">
          <cell r="B476" t="str">
            <v>30317033408</v>
          </cell>
          <cell r="C476" t="str">
            <v>30317</v>
          </cell>
          <cell r="D476">
            <v>3408</v>
          </cell>
          <cell r="E476">
            <v>2760000</v>
          </cell>
          <cell r="F476">
            <v>230000</v>
          </cell>
          <cell r="G476">
            <v>230000</v>
          </cell>
          <cell r="H476">
            <v>230000</v>
          </cell>
          <cell r="I476">
            <v>230000</v>
          </cell>
          <cell r="J476">
            <v>230000</v>
          </cell>
          <cell r="K476">
            <v>230000</v>
          </cell>
          <cell r="L476">
            <v>230000</v>
          </cell>
          <cell r="M476">
            <v>230000</v>
          </cell>
          <cell r="N476">
            <v>230000</v>
          </cell>
          <cell r="O476">
            <v>230000</v>
          </cell>
          <cell r="P476">
            <v>230000</v>
          </cell>
          <cell r="Q476">
            <v>230000</v>
          </cell>
        </row>
        <row r="477">
          <cell r="B477" t="str">
            <v>30317033409</v>
          </cell>
          <cell r="C477" t="str">
            <v>30317</v>
          </cell>
          <cell r="D477">
            <v>3409</v>
          </cell>
          <cell r="E477">
            <v>240000</v>
          </cell>
          <cell r="F477">
            <v>20000</v>
          </cell>
          <cell r="G477">
            <v>20000</v>
          </cell>
          <cell r="H477">
            <v>20000</v>
          </cell>
          <cell r="I477">
            <v>20000</v>
          </cell>
          <cell r="J477">
            <v>20000</v>
          </cell>
          <cell r="K477">
            <v>20000</v>
          </cell>
          <cell r="L477">
            <v>20000</v>
          </cell>
          <cell r="M477">
            <v>20000</v>
          </cell>
          <cell r="N477">
            <v>20000</v>
          </cell>
          <cell r="O477">
            <v>20000</v>
          </cell>
          <cell r="P477">
            <v>20000</v>
          </cell>
          <cell r="Q477">
            <v>20000</v>
          </cell>
        </row>
        <row r="478">
          <cell r="B478" t="str">
            <v>30317033416</v>
          </cell>
          <cell r="C478" t="str">
            <v>30317</v>
          </cell>
          <cell r="D478">
            <v>3416</v>
          </cell>
          <cell r="E478">
            <v>60000</v>
          </cell>
          <cell r="F478">
            <v>5000</v>
          </cell>
          <cell r="G478">
            <v>5000</v>
          </cell>
          <cell r="H478">
            <v>5000</v>
          </cell>
          <cell r="I478">
            <v>5000</v>
          </cell>
          <cell r="J478">
            <v>5000</v>
          </cell>
          <cell r="K478">
            <v>5000</v>
          </cell>
          <cell r="L478">
            <v>5000</v>
          </cell>
          <cell r="M478">
            <v>5000</v>
          </cell>
          <cell r="N478">
            <v>5000</v>
          </cell>
          <cell r="O478">
            <v>5000</v>
          </cell>
          <cell r="P478">
            <v>5000</v>
          </cell>
          <cell r="Q478">
            <v>5000</v>
          </cell>
        </row>
        <row r="479">
          <cell r="B479" t="str">
            <v>30317033418</v>
          </cell>
          <cell r="C479" t="str">
            <v>30317</v>
          </cell>
          <cell r="D479">
            <v>3418</v>
          </cell>
          <cell r="E479">
            <v>40000</v>
          </cell>
          <cell r="F479">
            <v>5000</v>
          </cell>
          <cell r="G479">
            <v>5000</v>
          </cell>
          <cell r="H479">
            <v>5000</v>
          </cell>
          <cell r="I479">
            <v>5000</v>
          </cell>
          <cell r="J479">
            <v>5000</v>
          </cell>
          <cell r="K479">
            <v>0</v>
          </cell>
          <cell r="L479">
            <v>5000</v>
          </cell>
          <cell r="M479">
            <v>0</v>
          </cell>
          <cell r="N479">
            <v>5000</v>
          </cell>
          <cell r="O479">
            <v>5000</v>
          </cell>
          <cell r="P479">
            <v>0</v>
          </cell>
          <cell r="Q479">
            <v>0</v>
          </cell>
        </row>
        <row r="480">
          <cell r="B480" t="str">
            <v>30317033421</v>
          </cell>
          <cell r="C480" t="str">
            <v>30317</v>
          </cell>
          <cell r="D480">
            <v>3421</v>
          </cell>
          <cell r="E480">
            <v>35000</v>
          </cell>
          <cell r="F480">
            <v>5000</v>
          </cell>
          <cell r="G480">
            <v>2000</v>
          </cell>
          <cell r="H480">
            <v>5000</v>
          </cell>
          <cell r="I480">
            <v>0</v>
          </cell>
          <cell r="J480">
            <v>5000</v>
          </cell>
          <cell r="K480">
            <v>2000</v>
          </cell>
          <cell r="L480">
            <v>5000</v>
          </cell>
          <cell r="M480">
            <v>5000</v>
          </cell>
          <cell r="N480">
            <v>2000</v>
          </cell>
          <cell r="O480">
            <v>2000</v>
          </cell>
          <cell r="P480">
            <v>1000</v>
          </cell>
          <cell r="Q480">
            <v>1000</v>
          </cell>
        </row>
        <row r="481">
          <cell r="B481" t="str">
            <v>30318031302</v>
          </cell>
          <cell r="C481" t="str">
            <v>30318</v>
          </cell>
          <cell r="D481">
            <v>1302</v>
          </cell>
          <cell r="E481">
            <v>2112000</v>
          </cell>
          <cell r="F481">
            <v>176000</v>
          </cell>
          <cell r="G481">
            <v>176000</v>
          </cell>
          <cell r="H481">
            <v>176000</v>
          </cell>
          <cell r="I481">
            <v>176000</v>
          </cell>
          <cell r="J481">
            <v>176000</v>
          </cell>
          <cell r="K481">
            <v>176000</v>
          </cell>
          <cell r="L481">
            <v>176000</v>
          </cell>
          <cell r="M481">
            <v>176000</v>
          </cell>
          <cell r="N481">
            <v>176000</v>
          </cell>
          <cell r="O481">
            <v>176000</v>
          </cell>
          <cell r="P481">
            <v>176000</v>
          </cell>
          <cell r="Q481">
            <v>176000</v>
          </cell>
        </row>
        <row r="482">
          <cell r="B482" t="str">
            <v>30318032103</v>
          </cell>
          <cell r="C482" t="str">
            <v>30318</v>
          </cell>
          <cell r="D482">
            <v>2103</v>
          </cell>
          <cell r="E482">
            <v>68100</v>
          </cell>
          <cell r="F482">
            <v>5675</v>
          </cell>
          <cell r="G482">
            <v>5675</v>
          </cell>
          <cell r="H482">
            <v>5675</v>
          </cell>
          <cell r="I482">
            <v>5675</v>
          </cell>
          <cell r="J482">
            <v>5675</v>
          </cell>
          <cell r="K482">
            <v>5675</v>
          </cell>
          <cell r="L482">
            <v>5675</v>
          </cell>
          <cell r="M482">
            <v>5675</v>
          </cell>
          <cell r="N482">
            <v>5675</v>
          </cell>
          <cell r="O482">
            <v>5675</v>
          </cell>
          <cell r="P482">
            <v>5675</v>
          </cell>
          <cell r="Q482">
            <v>5675</v>
          </cell>
        </row>
        <row r="483">
          <cell r="B483" t="str">
            <v>30318032202</v>
          </cell>
          <cell r="C483" t="str">
            <v>30318</v>
          </cell>
          <cell r="D483">
            <v>2202</v>
          </cell>
          <cell r="E483">
            <v>213920</v>
          </cell>
          <cell r="F483">
            <v>17827</v>
          </cell>
          <cell r="G483">
            <v>17827</v>
          </cell>
          <cell r="H483">
            <v>17827</v>
          </cell>
          <cell r="I483">
            <v>17827</v>
          </cell>
          <cell r="J483">
            <v>17827</v>
          </cell>
          <cell r="K483">
            <v>17827</v>
          </cell>
          <cell r="L483">
            <v>17827</v>
          </cell>
          <cell r="M483">
            <v>17827</v>
          </cell>
          <cell r="N483">
            <v>17827</v>
          </cell>
          <cell r="O483">
            <v>17827</v>
          </cell>
          <cell r="P483">
            <v>17827</v>
          </cell>
          <cell r="Q483">
            <v>17823</v>
          </cell>
        </row>
        <row r="484">
          <cell r="B484" t="str">
            <v>30318032207</v>
          </cell>
          <cell r="C484" t="str">
            <v>30318</v>
          </cell>
          <cell r="D484">
            <v>2207</v>
          </cell>
          <cell r="E484">
            <v>14413</v>
          </cell>
          <cell r="F484">
            <v>1201</v>
          </cell>
          <cell r="G484">
            <v>1201</v>
          </cell>
          <cell r="H484">
            <v>1201</v>
          </cell>
          <cell r="I484">
            <v>1201</v>
          </cell>
          <cell r="J484">
            <v>1201</v>
          </cell>
          <cell r="K484">
            <v>1201</v>
          </cell>
          <cell r="L484">
            <v>1201</v>
          </cell>
          <cell r="M484">
            <v>1201</v>
          </cell>
          <cell r="N484">
            <v>1201</v>
          </cell>
          <cell r="O484">
            <v>1201</v>
          </cell>
          <cell r="P484">
            <v>1201</v>
          </cell>
          <cell r="Q484">
            <v>1202</v>
          </cell>
        </row>
        <row r="485">
          <cell r="B485" t="str">
            <v>30318032306</v>
          </cell>
          <cell r="C485" t="str">
            <v>30318</v>
          </cell>
          <cell r="D485">
            <v>2306</v>
          </cell>
          <cell r="E485">
            <v>39100</v>
          </cell>
          <cell r="F485">
            <v>3258</v>
          </cell>
          <cell r="G485">
            <v>3258</v>
          </cell>
          <cell r="H485">
            <v>3258</v>
          </cell>
          <cell r="I485">
            <v>3258</v>
          </cell>
          <cell r="J485">
            <v>3258</v>
          </cell>
          <cell r="K485">
            <v>3258</v>
          </cell>
          <cell r="L485">
            <v>3258</v>
          </cell>
          <cell r="M485">
            <v>3258</v>
          </cell>
          <cell r="N485">
            <v>3258</v>
          </cell>
          <cell r="O485">
            <v>3258</v>
          </cell>
          <cell r="P485">
            <v>3258</v>
          </cell>
          <cell r="Q485">
            <v>3262</v>
          </cell>
        </row>
        <row r="486">
          <cell r="B486" t="str">
            <v>30318032701</v>
          </cell>
          <cell r="C486" t="str">
            <v>30318</v>
          </cell>
          <cell r="D486">
            <v>2701</v>
          </cell>
          <cell r="E486">
            <v>388600</v>
          </cell>
          <cell r="F486">
            <v>32383</v>
          </cell>
          <cell r="G486">
            <v>32383</v>
          </cell>
          <cell r="H486">
            <v>32383</v>
          </cell>
          <cell r="I486">
            <v>32383</v>
          </cell>
          <cell r="J486">
            <v>32383</v>
          </cell>
          <cell r="K486">
            <v>32383</v>
          </cell>
          <cell r="L486">
            <v>32383</v>
          </cell>
          <cell r="M486">
            <v>32383</v>
          </cell>
          <cell r="N486">
            <v>32383</v>
          </cell>
          <cell r="O486">
            <v>32383</v>
          </cell>
          <cell r="P486">
            <v>32383</v>
          </cell>
          <cell r="Q486">
            <v>32387</v>
          </cell>
        </row>
        <row r="487">
          <cell r="B487" t="str">
            <v>30318032702</v>
          </cell>
          <cell r="C487" t="str">
            <v>30318</v>
          </cell>
          <cell r="D487">
            <v>2702</v>
          </cell>
          <cell r="E487">
            <v>56900</v>
          </cell>
          <cell r="F487">
            <v>4742</v>
          </cell>
          <cell r="G487">
            <v>4742</v>
          </cell>
          <cell r="H487">
            <v>4742</v>
          </cell>
          <cell r="I487">
            <v>4742</v>
          </cell>
          <cell r="J487">
            <v>4742</v>
          </cell>
          <cell r="K487">
            <v>4742</v>
          </cell>
          <cell r="L487">
            <v>4742</v>
          </cell>
          <cell r="M487">
            <v>4742</v>
          </cell>
          <cell r="N487">
            <v>4742</v>
          </cell>
          <cell r="O487">
            <v>4742</v>
          </cell>
          <cell r="P487">
            <v>4742</v>
          </cell>
          <cell r="Q487">
            <v>4738</v>
          </cell>
        </row>
        <row r="488">
          <cell r="B488" t="str">
            <v>30318032704</v>
          </cell>
          <cell r="C488" t="str">
            <v>30318</v>
          </cell>
          <cell r="D488">
            <v>2704</v>
          </cell>
          <cell r="E488">
            <v>102200</v>
          </cell>
          <cell r="F488">
            <v>8517</v>
          </cell>
          <cell r="G488">
            <v>8517</v>
          </cell>
          <cell r="H488">
            <v>8517</v>
          </cell>
          <cell r="I488">
            <v>8517</v>
          </cell>
          <cell r="J488">
            <v>8517</v>
          </cell>
          <cell r="K488">
            <v>8517</v>
          </cell>
          <cell r="L488">
            <v>8517</v>
          </cell>
          <cell r="M488">
            <v>8517</v>
          </cell>
          <cell r="N488">
            <v>8517</v>
          </cell>
          <cell r="O488">
            <v>8517</v>
          </cell>
          <cell r="P488">
            <v>8517</v>
          </cell>
          <cell r="Q488">
            <v>8513</v>
          </cell>
        </row>
        <row r="489">
          <cell r="B489" t="str">
            <v>30318032705</v>
          </cell>
          <cell r="C489" t="str">
            <v>30318</v>
          </cell>
          <cell r="D489">
            <v>2705</v>
          </cell>
          <cell r="E489">
            <v>32000</v>
          </cell>
          <cell r="F489">
            <v>2667</v>
          </cell>
          <cell r="G489">
            <v>2667</v>
          </cell>
          <cell r="H489">
            <v>2667</v>
          </cell>
          <cell r="I489">
            <v>2667</v>
          </cell>
          <cell r="J489">
            <v>2667</v>
          </cell>
          <cell r="K489">
            <v>2667</v>
          </cell>
          <cell r="L489">
            <v>2667</v>
          </cell>
          <cell r="M489">
            <v>2667</v>
          </cell>
          <cell r="N489">
            <v>2667</v>
          </cell>
          <cell r="O489">
            <v>2667</v>
          </cell>
          <cell r="P489">
            <v>2667</v>
          </cell>
          <cell r="Q489">
            <v>2663</v>
          </cell>
        </row>
        <row r="490">
          <cell r="B490" t="str">
            <v>30318032800</v>
          </cell>
          <cell r="C490" t="str">
            <v>30318</v>
          </cell>
          <cell r="D490">
            <v>2800</v>
          </cell>
          <cell r="E490">
            <v>1284000</v>
          </cell>
          <cell r="F490">
            <v>107000</v>
          </cell>
          <cell r="G490">
            <v>107000</v>
          </cell>
          <cell r="H490">
            <v>107000</v>
          </cell>
          <cell r="I490">
            <v>107000</v>
          </cell>
          <cell r="J490">
            <v>107000</v>
          </cell>
          <cell r="K490">
            <v>107000</v>
          </cell>
          <cell r="L490">
            <v>107000</v>
          </cell>
          <cell r="M490">
            <v>107000</v>
          </cell>
          <cell r="N490">
            <v>107000</v>
          </cell>
          <cell r="O490">
            <v>107000</v>
          </cell>
          <cell r="P490">
            <v>107000</v>
          </cell>
          <cell r="Q490">
            <v>107000</v>
          </cell>
        </row>
        <row r="491">
          <cell r="B491" t="str">
            <v>30318032900</v>
          </cell>
          <cell r="C491" t="str">
            <v>30318</v>
          </cell>
          <cell r="D491">
            <v>2900</v>
          </cell>
          <cell r="E491">
            <v>455900</v>
          </cell>
          <cell r="F491">
            <v>37992</v>
          </cell>
          <cell r="G491">
            <v>37992</v>
          </cell>
          <cell r="H491">
            <v>37992</v>
          </cell>
          <cell r="I491">
            <v>37992</v>
          </cell>
          <cell r="J491">
            <v>37992</v>
          </cell>
          <cell r="K491">
            <v>37992</v>
          </cell>
          <cell r="L491">
            <v>37992</v>
          </cell>
          <cell r="M491">
            <v>37992</v>
          </cell>
          <cell r="N491">
            <v>37992</v>
          </cell>
          <cell r="O491">
            <v>37992</v>
          </cell>
          <cell r="P491">
            <v>37992</v>
          </cell>
          <cell r="Q491">
            <v>37988</v>
          </cell>
        </row>
        <row r="492">
          <cell r="B492" t="str">
            <v>30318032907</v>
          </cell>
          <cell r="C492" t="str">
            <v>30318</v>
          </cell>
          <cell r="D492">
            <v>2907</v>
          </cell>
          <cell r="E492">
            <v>104200</v>
          </cell>
          <cell r="F492">
            <v>8683</v>
          </cell>
          <cell r="G492">
            <v>8683</v>
          </cell>
          <cell r="H492">
            <v>8683</v>
          </cell>
          <cell r="I492">
            <v>8683</v>
          </cell>
          <cell r="J492">
            <v>8683</v>
          </cell>
          <cell r="K492">
            <v>8683</v>
          </cell>
          <cell r="L492">
            <v>8683</v>
          </cell>
          <cell r="M492">
            <v>8683</v>
          </cell>
          <cell r="N492">
            <v>8683</v>
          </cell>
          <cell r="O492">
            <v>8683</v>
          </cell>
          <cell r="P492">
            <v>8683</v>
          </cell>
          <cell r="Q492">
            <v>8687</v>
          </cell>
        </row>
        <row r="493">
          <cell r="B493" t="str">
            <v>30318032923</v>
          </cell>
          <cell r="C493" t="str">
            <v>30318</v>
          </cell>
          <cell r="D493">
            <v>2923</v>
          </cell>
          <cell r="E493">
            <v>1636800</v>
          </cell>
          <cell r="F493">
            <v>136400</v>
          </cell>
          <cell r="G493">
            <v>136400</v>
          </cell>
          <cell r="H493">
            <v>136400</v>
          </cell>
          <cell r="I493">
            <v>136400</v>
          </cell>
          <cell r="J493">
            <v>136400</v>
          </cell>
          <cell r="K493">
            <v>136400</v>
          </cell>
          <cell r="L493">
            <v>136400</v>
          </cell>
          <cell r="M493">
            <v>136400</v>
          </cell>
          <cell r="N493">
            <v>136400</v>
          </cell>
          <cell r="O493">
            <v>136400</v>
          </cell>
          <cell r="P493">
            <v>136400</v>
          </cell>
          <cell r="Q493">
            <v>136400</v>
          </cell>
        </row>
        <row r="494">
          <cell r="B494" t="str">
            <v>30318033101</v>
          </cell>
          <cell r="C494" t="str">
            <v>30318</v>
          </cell>
          <cell r="D494">
            <v>3101</v>
          </cell>
          <cell r="E494">
            <v>202400</v>
          </cell>
          <cell r="F494">
            <v>16867</v>
          </cell>
          <cell r="G494">
            <v>16867</v>
          </cell>
          <cell r="H494">
            <v>16867</v>
          </cell>
          <cell r="I494">
            <v>16867</v>
          </cell>
          <cell r="J494">
            <v>16867</v>
          </cell>
          <cell r="K494">
            <v>16867</v>
          </cell>
          <cell r="L494">
            <v>16867</v>
          </cell>
          <cell r="M494">
            <v>16867</v>
          </cell>
          <cell r="N494">
            <v>16867</v>
          </cell>
          <cell r="O494">
            <v>16867</v>
          </cell>
          <cell r="P494">
            <v>16867</v>
          </cell>
          <cell r="Q494">
            <v>16863</v>
          </cell>
        </row>
        <row r="495">
          <cell r="B495" t="str">
            <v>30318033103</v>
          </cell>
          <cell r="C495" t="str">
            <v>30318</v>
          </cell>
          <cell r="D495">
            <v>3103</v>
          </cell>
          <cell r="E495">
            <v>115600</v>
          </cell>
          <cell r="F495">
            <v>9633</v>
          </cell>
          <cell r="G495">
            <v>9633</v>
          </cell>
          <cell r="H495">
            <v>9633</v>
          </cell>
          <cell r="I495">
            <v>9633</v>
          </cell>
          <cell r="J495">
            <v>9633</v>
          </cell>
          <cell r="K495">
            <v>9633</v>
          </cell>
          <cell r="L495">
            <v>9633</v>
          </cell>
          <cell r="M495">
            <v>9633</v>
          </cell>
          <cell r="N495">
            <v>9633</v>
          </cell>
          <cell r="O495">
            <v>9633</v>
          </cell>
          <cell r="P495">
            <v>9633</v>
          </cell>
          <cell r="Q495">
            <v>9637</v>
          </cell>
        </row>
        <row r="496">
          <cell r="B496" t="str">
            <v>30318033114</v>
          </cell>
          <cell r="C496" t="str">
            <v>30318</v>
          </cell>
          <cell r="D496">
            <v>3114</v>
          </cell>
          <cell r="E496">
            <v>64200</v>
          </cell>
          <cell r="F496">
            <v>5350</v>
          </cell>
          <cell r="G496">
            <v>5350</v>
          </cell>
          <cell r="H496">
            <v>5350</v>
          </cell>
          <cell r="I496">
            <v>5350</v>
          </cell>
          <cell r="J496">
            <v>5350</v>
          </cell>
          <cell r="K496">
            <v>5350</v>
          </cell>
          <cell r="L496">
            <v>5350</v>
          </cell>
          <cell r="M496">
            <v>5350</v>
          </cell>
          <cell r="N496">
            <v>5350</v>
          </cell>
          <cell r="O496">
            <v>5350</v>
          </cell>
          <cell r="P496">
            <v>5350</v>
          </cell>
          <cell r="Q496">
            <v>5350</v>
          </cell>
        </row>
        <row r="497">
          <cell r="B497" t="str">
            <v>30318033302</v>
          </cell>
          <cell r="C497" t="str">
            <v>30318</v>
          </cell>
          <cell r="D497">
            <v>3302</v>
          </cell>
          <cell r="E497">
            <v>972900</v>
          </cell>
          <cell r="F497">
            <v>81075</v>
          </cell>
          <cell r="G497">
            <v>81075</v>
          </cell>
          <cell r="H497">
            <v>81075</v>
          </cell>
          <cell r="I497">
            <v>81075</v>
          </cell>
          <cell r="J497">
            <v>81075</v>
          </cell>
          <cell r="K497">
            <v>81075</v>
          </cell>
          <cell r="L497">
            <v>81075</v>
          </cell>
          <cell r="M497">
            <v>81075</v>
          </cell>
          <cell r="N497">
            <v>81075</v>
          </cell>
          <cell r="O497">
            <v>81075</v>
          </cell>
          <cell r="P497">
            <v>81075</v>
          </cell>
          <cell r="Q497">
            <v>81075</v>
          </cell>
        </row>
        <row r="498">
          <cell r="B498" t="str">
            <v>30318033303</v>
          </cell>
          <cell r="C498" t="str">
            <v>30318</v>
          </cell>
          <cell r="D498">
            <v>3303</v>
          </cell>
          <cell r="E498">
            <v>535000</v>
          </cell>
          <cell r="F498">
            <v>44583</v>
          </cell>
          <cell r="G498">
            <v>44583</v>
          </cell>
          <cell r="H498">
            <v>44583</v>
          </cell>
          <cell r="I498">
            <v>44583</v>
          </cell>
          <cell r="J498">
            <v>44583</v>
          </cell>
          <cell r="K498">
            <v>44583</v>
          </cell>
          <cell r="L498">
            <v>44583</v>
          </cell>
          <cell r="M498">
            <v>44583</v>
          </cell>
          <cell r="N498">
            <v>44583</v>
          </cell>
          <cell r="O498">
            <v>44583</v>
          </cell>
          <cell r="P498">
            <v>44583</v>
          </cell>
          <cell r="Q498">
            <v>44587</v>
          </cell>
        </row>
        <row r="499">
          <cell r="B499" t="str">
            <v>30318033401</v>
          </cell>
          <cell r="C499" t="str">
            <v>30318</v>
          </cell>
          <cell r="D499">
            <v>3401</v>
          </cell>
          <cell r="E499">
            <v>905900</v>
          </cell>
          <cell r="F499">
            <v>75492</v>
          </cell>
          <cell r="G499">
            <v>75492</v>
          </cell>
          <cell r="H499">
            <v>75492</v>
          </cell>
          <cell r="I499">
            <v>75492</v>
          </cell>
          <cell r="J499">
            <v>75492</v>
          </cell>
          <cell r="K499">
            <v>75492</v>
          </cell>
          <cell r="L499">
            <v>75492</v>
          </cell>
          <cell r="M499">
            <v>75492</v>
          </cell>
          <cell r="N499">
            <v>75492</v>
          </cell>
          <cell r="O499">
            <v>75492</v>
          </cell>
          <cell r="P499">
            <v>75492</v>
          </cell>
          <cell r="Q499">
            <v>75488</v>
          </cell>
        </row>
        <row r="500">
          <cell r="B500" t="str">
            <v>30318033404</v>
          </cell>
          <cell r="C500" t="str">
            <v>30318</v>
          </cell>
          <cell r="D500">
            <v>3404</v>
          </cell>
          <cell r="E500">
            <v>33000</v>
          </cell>
          <cell r="F500">
            <v>2750</v>
          </cell>
          <cell r="G500">
            <v>2750</v>
          </cell>
          <cell r="H500">
            <v>2750</v>
          </cell>
          <cell r="I500">
            <v>2750</v>
          </cell>
          <cell r="J500">
            <v>2750</v>
          </cell>
          <cell r="K500">
            <v>2750</v>
          </cell>
          <cell r="L500">
            <v>2750</v>
          </cell>
          <cell r="M500">
            <v>2750</v>
          </cell>
          <cell r="N500">
            <v>2750</v>
          </cell>
          <cell r="O500">
            <v>2750</v>
          </cell>
          <cell r="P500">
            <v>2750</v>
          </cell>
          <cell r="Q500">
            <v>2750</v>
          </cell>
        </row>
        <row r="501">
          <cell r="B501" t="str">
            <v>30318033407</v>
          </cell>
          <cell r="C501" t="str">
            <v>30318</v>
          </cell>
          <cell r="D501">
            <v>3407</v>
          </cell>
          <cell r="E501">
            <v>14014100</v>
          </cell>
          <cell r="F501">
            <v>1167841</v>
          </cell>
          <cell r="G501">
            <v>1167841</v>
          </cell>
          <cell r="H501">
            <v>1167841</v>
          </cell>
          <cell r="I501">
            <v>1167841</v>
          </cell>
          <cell r="J501">
            <v>1167841</v>
          </cell>
          <cell r="K501">
            <v>1167841</v>
          </cell>
          <cell r="L501">
            <v>1167841</v>
          </cell>
          <cell r="M501">
            <v>1167841</v>
          </cell>
          <cell r="N501">
            <v>1167841</v>
          </cell>
          <cell r="O501">
            <v>1167841</v>
          </cell>
          <cell r="P501">
            <v>1167841</v>
          </cell>
          <cell r="Q501">
            <v>1167849</v>
          </cell>
        </row>
        <row r="502">
          <cell r="B502" t="str">
            <v>30318033408</v>
          </cell>
          <cell r="C502" t="str">
            <v>30318</v>
          </cell>
          <cell r="D502">
            <v>3408</v>
          </cell>
          <cell r="E502">
            <v>3532100</v>
          </cell>
          <cell r="F502">
            <v>294342</v>
          </cell>
          <cell r="G502">
            <v>294342</v>
          </cell>
          <cell r="H502">
            <v>294342</v>
          </cell>
          <cell r="I502">
            <v>294342</v>
          </cell>
          <cell r="J502">
            <v>294342</v>
          </cell>
          <cell r="K502">
            <v>294342</v>
          </cell>
          <cell r="L502">
            <v>294342</v>
          </cell>
          <cell r="M502">
            <v>294342</v>
          </cell>
          <cell r="N502">
            <v>294342</v>
          </cell>
          <cell r="O502">
            <v>294342</v>
          </cell>
          <cell r="P502">
            <v>294342</v>
          </cell>
          <cell r="Q502">
            <v>294338</v>
          </cell>
        </row>
        <row r="503">
          <cell r="B503" t="str">
            <v>30318033409</v>
          </cell>
          <cell r="C503" t="str">
            <v>30318</v>
          </cell>
          <cell r="D503">
            <v>3409</v>
          </cell>
          <cell r="E503">
            <v>1048600</v>
          </cell>
          <cell r="F503">
            <v>87383</v>
          </cell>
          <cell r="G503">
            <v>87383</v>
          </cell>
          <cell r="H503">
            <v>87383</v>
          </cell>
          <cell r="I503">
            <v>87383</v>
          </cell>
          <cell r="J503">
            <v>87383</v>
          </cell>
          <cell r="K503">
            <v>87383</v>
          </cell>
          <cell r="L503">
            <v>87383</v>
          </cell>
          <cell r="M503">
            <v>87383</v>
          </cell>
          <cell r="N503">
            <v>87383</v>
          </cell>
          <cell r="O503">
            <v>87383</v>
          </cell>
          <cell r="P503">
            <v>87383</v>
          </cell>
          <cell r="Q503">
            <v>87387</v>
          </cell>
        </row>
        <row r="504">
          <cell r="B504" t="str">
            <v>30318033416</v>
          </cell>
          <cell r="C504" t="str">
            <v>30318</v>
          </cell>
          <cell r="D504">
            <v>3416</v>
          </cell>
          <cell r="E504">
            <v>7000</v>
          </cell>
          <cell r="F504">
            <v>583</v>
          </cell>
          <cell r="G504">
            <v>583</v>
          </cell>
          <cell r="H504">
            <v>583</v>
          </cell>
          <cell r="I504">
            <v>583</v>
          </cell>
          <cell r="J504">
            <v>583</v>
          </cell>
          <cell r="K504">
            <v>583</v>
          </cell>
          <cell r="L504">
            <v>583</v>
          </cell>
          <cell r="M504">
            <v>583</v>
          </cell>
          <cell r="N504">
            <v>583</v>
          </cell>
          <cell r="O504">
            <v>583</v>
          </cell>
          <cell r="P504">
            <v>583</v>
          </cell>
          <cell r="Q504">
            <v>587</v>
          </cell>
        </row>
        <row r="505">
          <cell r="B505" t="str">
            <v>30319032702</v>
          </cell>
          <cell r="C505" t="str">
            <v>30319</v>
          </cell>
          <cell r="D505">
            <v>2702</v>
          </cell>
          <cell r="E505">
            <v>10000</v>
          </cell>
          <cell r="F505">
            <v>833</v>
          </cell>
          <cell r="G505">
            <v>833</v>
          </cell>
          <cell r="H505">
            <v>833</v>
          </cell>
          <cell r="I505">
            <v>833</v>
          </cell>
          <cell r="J505">
            <v>833</v>
          </cell>
          <cell r="K505">
            <v>833</v>
          </cell>
          <cell r="L505">
            <v>833</v>
          </cell>
          <cell r="M505">
            <v>833</v>
          </cell>
          <cell r="N505">
            <v>833</v>
          </cell>
          <cell r="O505">
            <v>833</v>
          </cell>
          <cell r="P505">
            <v>833</v>
          </cell>
          <cell r="Q505">
            <v>837</v>
          </cell>
        </row>
        <row r="506">
          <cell r="B506" t="str">
            <v>30319041302</v>
          </cell>
          <cell r="C506" t="str">
            <v>30319</v>
          </cell>
          <cell r="D506">
            <v>1302</v>
          </cell>
          <cell r="E506">
            <v>74250</v>
          </cell>
          <cell r="F506">
            <v>8000</v>
          </cell>
          <cell r="G506">
            <v>8000</v>
          </cell>
          <cell r="H506">
            <v>5825</v>
          </cell>
          <cell r="I506">
            <v>5825</v>
          </cell>
          <cell r="J506">
            <v>5825</v>
          </cell>
          <cell r="K506">
            <v>5825</v>
          </cell>
          <cell r="L506">
            <v>5825</v>
          </cell>
          <cell r="M506">
            <v>5825</v>
          </cell>
          <cell r="N506">
            <v>5825</v>
          </cell>
          <cell r="O506">
            <v>5825</v>
          </cell>
          <cell r="P506">
            <v>5825</v>
          </cell>
          <cell r="Q506">
            <v>5825</v>
          </cell>
        </row>
        <row r="507">
          <cell r="B507" t="str">
            <v>30319042202</v>
          </cell>
          <cell r="C507" t="str">
            <v>30319</v>
          </cell>
          <cell r="D507">
            <v>2202</v>
          </cell>
          <cell r="E507">
            <v>45951</v>
          </cell>
          <cell r="F507">
            <v>3829</v>
          </cell>
          <cell r="G507">
            <v>3829</v>
          </cell>
          <cell r="H507">
            <v>3829</v>
          </cell>
          <cell r="I507">
            <v>3829</v>
          </cell>
          <cell r="J507">
            <v>3829</v>
          </cell>
          <cell r="K507">
            <v>3829</v>
          </cell>
          <cell r="L507">
            <v>3829</v>
          </cell>
          <cell r="M507">
            <v>3829</v>
          </cell>
          <cell r="N507">
            <v>3829</v>
          </cell>
          <cell r="O507">
            <v>3829</v>
          </cell>
          <cell r="P507">
            <v>3829</v>
          </cell>
          <cell r="Q507">
            <v>3832</v>
          </cell>
        </row>
        <row r="508">
          <cell r="B508" t="str">
            <v>30319042208</v>
          </cell>
          <cell r="C508" t="str">
            <v>30319</v>
          </cell>
          <cell r="D508">
            <v>2208</v>
          </cell>
          <cell r="E508">
            <v>1925</v>
          </cell>
          <cell r="F508">
            <v>160</v>
          </cell>
          <cell r="G508">
            <v>160</v>
          </cell>
          <cell r="H508">
            <v>160</v>
          </cell>
          <cell r="I508">
            <v>160</v>
          </cell>
          <cell r="J508">
            <v>160</v>
          </cell>
          <cell r="K508">
            <v>160</v>
          </cell>
          <cell r="L508">
            <v>160</v>
          </cell>
          <cell r="M508">
            <v>160</v>
          </cell>
          <cell r="N508">
            <v>160</v>
          </cell>
          <cell r="O508">
            <v>160</v>
          </cell>
          <cell r="P508">
            <v>160</v>
          </cell>
          <cell r="Q508">
            <v>165</v>
          </cell>
        </row>
        <row r="509">
          <cell r="B509" t="str">
            <v>30319042701</v>
          </cell>
          <cell r="C509" t="str">
            <v>30319</v>
          </cell>
          <cell r="D509">
            <v>2701</v>
          </cell>
          <cell r="E509">
            <v>41700</v>
          </cell>
          <cell r="F509">
            <v>3475</v>
          </cell>
          <cell r="G509">
            <v>3475</v>
          </cell>
          <cell r="H509">
            <v>3475</v>
          </cell>
          <cell r="I509">
            <v>3475</v>
          </cell>
          <cell r="J509">
            <v>3475</v>
          </cell>
          <cell r="K509">
            <v>3475</v>
          </cell>
          <cell r="L509">
            <v>3475</v>
          </cell>
          <cell r="M509">
            <v>3475</v>
          </cell>
          <cell r="N509">
            <v>3475</v>
          </cell>
          <cell r="O509">
            <v>3475</v>
          </cell>
          <cell r="P509">
            <v>3475</v>
          </cell>
          <cell r="Q509">
            <v>3475</v>
          </cell>
        </row>
        <row r="510">
          <cell r="B510" t="str">
            <v>30319042705</v>
          </cell>
          <cell r="C510" t="str">
            <v>30319</v>
          </cell>
          <cell r="D510">
            <v>2705</v>
          </cell>
          <cell r="E510">
            <v>25500</v>
          </cell>
          <cell r="F510">
            <v>2125</v>
          </cell>
          <cell r="G510">
            <v>2125</v>
          </cell>
          <cell r="H510">
            <v>2125</v>
          </cell>
          <cell r="I510">
            <v>2125</v>
          </cell>
          <cell r="J510">
            <v>2125</v>
          </cell>
          <cell r="K510">
            <v>2125</v>
          </cell>
          <cell r="L510">
            <v>2125</v>
          </cell>
          <cell r="M510">
            <v>2125</v>
          </cell>
          <cell r="N510">
            <v>2125</v>
          </cell>
          <cell r="O510">
            <v>2125</v>
          </cell>
          <cell r="P510">
            <v>2125</v>
          </cell>
          <cell r="Q510">
            <v>2125</v>
          </cell>
        </row>
        <row r="511">
          <cell r="B511" t="str">
            <v>30319042709</v>
          </cell>
          <cell r="C511" t="str">
            <v>30319</v>
          </cell>
          <cell r="D511">
            <v>2709</v>
          </cell>
          <cell r="E511">
            <v>218300</v>
          </cell>
          <cell r="F511">
            <v>30000</v>
          </cell>
          <cell r="G511">
            <v>30000</v>
          </cell>
          <cell r="H511">
            <v>15830</v>
          </cell>
          <cell r="I511">
            <v>15830</v>
          </cell>
          <cell r="J511">
            <v>15830</v>
          </cell>
          <cell r="K511">
            <v>15830</v>
          </cell>
          <cell r="L511">
            <v>15830</v>
          </cell>
          <cell r="M511">
            <v>15830</v>
          </cell>
          <cell r="N511">
            <v>15830</v>
          </cell>
          <cell r="O511">
            <v>15830</v>
          </cell>
          <cell r="P511">
            <v>15830</v>
          </cell>
          <cell r="Q511">
            <v>15830</v>
          </cell>
        </row>
        <row r="512">
          <cell r="B512" t="str">
            <v>30319042800</v>
          </cell>
          <cell r="C512" t="str">
            <v>30319</v>
          </cell>
          <cell r="D512">
            <v>2800</v>
          </cell>
          <cell r="E512">
            <v>90200</v>
          </cell>
          <cell r="F512">
            <v>7516</v>
          </cell>
          <cell r="G512">
            <v>7516</v>
          </cell>
          <cell r="H512">
            <v>7516</v>
          </cell>
          <cell r="I512">
            <v>7516</v>
          </cell>
          <cell r="J512">
            <v>7516</v>
          </cell>
          <cell r="K512">
            <v>7516</v>
          </cell>
          <cell r="L512">
            <v>7516</v>
          </cell>
          <cell r="M512">
            <v>7516</v>
          </cell>
          <cell r="N512">
            <v>7516</v>
          </cell>
          <cell r="O512">
            <v>7516</v>
          </cell>
          <cell r="P512">
            <v>7516</v>
          </cell>
          <cell r="Q512">
            <v>7524</v>
          </cell>
        </row>
        <row r="513">
          <cell r="B513" t="str">
            <v>30319042900</v>
          </cell>
          <cell r="C513" t="str">
            <v>30319</v>
          </cell>
          <cell r="D513">
            <v>2900</v>
          </cell>
          <cell r="E513">
            <v>29900</v>
          </cell>
          <cell r="F513">
            <v>2491</v>
          </cell>
          <cell r="G513">
            <v>2491</v>
          </cell>
          <cell r="H513">
            <v>2491</v>
          </cell>
          <cell r="I513">
            <v>2491</v>
          </cell>
          <cell r="J513">
            <v>2491</v>
          </cell>
          <cell r="K513">
            <v>2491</v>
          </cell>
          <cell r="L513">
            <v>2491</v>
          </cell>
          <cell r="M513">
            <v>2491</v>
          </cell>
          <cell r="N513">
            <v>2491</v>
          </cell>
          <cell r="O513">
            <v>2491</v>
          </cell>
          <cell r="P513">
            <v>2491</v>
          </cell>
          <cell r="Q513">
            <v>2499</v>
          </cell>
        </row>
        <row r="514">
          <cell r="B514" t="str">
            <v>30319042923</v>
          </cell>
          <cell r="C514" t="str">
            <v>30319</v>
          </cell>
          <cell r="D514">
            <v>2923</v>
          </cell>
          <cell r="E514">
            <v>473500</v>
          </cell>
          <cell r="F514">
            <v>50000</v>
          </cell>
          <cell r="G514">
            <v>38500</v>
          </cell>
          <cell r="H514">
            <v>38500</v>
          </cell>
          <cell r="I514">
            <v>38500</v>
          </cell>
          <cell r="J514">
            <v>38500</v>
          </cell>
          <cell r="K514">
            <v>38500</v>
          </cell>
          <cell r="L514">
            <v>38500</v>
          </cell>
          <cell r="M514">
            <v>38500</v>
          </cell>
          <cell r="N514">
            <v>38500</v>
          </cell>
          <cell r="O514">
            <v>38500</v>
          </cell>
          <cell r="P514">
            <v>38500</v>
          </cell>
          <cell r="Q514">
            <v>38500</v>
          </cell>
        </row>
        <row r="515">
          <cell r="B515" t="str">
            <v>30319043101</v>
          </cell>
          <cell r="C515" t="str">
            <v>30319</v>
          </cell>
          <cell r="D515">
            <v>3101</v>
          </cell>
          <cell r="E515">
            <v>858560</v>
          </cell>
          <cell r="F515">
            <v>150000</v>
          </cell>
          <cell r="G515">
            <v>150000</v>
          </cell>
          <cell r="H515">
            <v>55856</v>
          </cell>
          <cell r="I515">
            <v>55856</v>
          </cell>
          <cell r="J515">
            <v>55856</v>
          </cell>
          <cell r="K515">
            <v>55856</v>
          </cell>
          <cell r="L515">
            <v>55856</v>
          </cell>
          <cell r="M515">
            <v>55856</v>
          </cell>
          <cell r="N515">
            <v>55856</v>
          </cell>
          <cell r="O515">
            <v>55856</v>
          </cell>
          <cell r="P515">
            <v>55856</v>
          </cell>
          <cell r="Q515">
            <v>55856</v>
          </cell>
        </row>
        <row r="516">
          <cell r="B516" t="str">
            <v>30319043103</v>
          </cell>
          <cell r="C516" t="str">
            <v>30319</v>
          </cell>
          <cell r="D516">
            <v>3103</v>
          </cell>
          <cell r="E516">
            <v>19200</v>
          </cell>
          <cell r="F516">
            <v>1600</v>
          </cell>
          <cell r="G516">
            <v>1600</v>
          </cell>
          <cell r="H516">
            <v>1600</v>
          </cell>
          <cell r="I516">
            <v>1600</v>
          </cell>
          <cell r="J516">
            <v>1600</v>
          </cell>
          <cell r="K516">
            <v>1600</v>
          </cell>
          <cell r="L516">
            <v>1600</v>
          </cell>
          <cell r="M516">
            <v>1600</v>
          </cell>
          <cell r="N516">
            <v>1600</v>
          </cell>
          <cell r="O516">
            <v>1600</v>
          </cell>
          <cell r="P516">
            <v>1600</v>
          </cell>
          <cell r="Q516">
            <v>1600</v>
          </cell>
        </row>
        <row r="517">
          <cell r="B517" t="str">
            <v>30319043302</v>
          </cell>
          <cell r="C517" t="str">
            <v>30319</v>
          </cell>
          <cell r="D517">
            <v>3302</v>
          </cell>
          <cell r="E517">
            <v>100200</v>
          </cell>
          <cell r="F517">
            <v>8350</v>
          </cell>
          <cell r="G517">
            <v>8350</v>
          </cell>
          <cell r="H517">
            <v>8350</v>
          </cell>
          <cell r="I517">
            <v>8350</v>
          </cell>
          <cell r="J517">
            <v>8350</v>
          </cell>
          <cell r="K517">
            <v>8350</v>
          </cell>
          <cell r="L517">
            <v>8350</v>
          </cell>
          <cell r="M517">
            <v>8350</v>
          </cell>
          <cell r="N517">
            <v>8350</v>
          </cell>
          <cell r="O517">
            <v>8350</v>
          </cell>
          <cell r="P517">
            <v>8350</v>
          </cell>
          <cell r="Q517">
            <v>8350</v>
          </cell>
        </row>
        <row r="518">
          <cell r="B518" t="str">
            <v>30319043303</v>
          </cell>
          <cell r="C518" t="str">
            <v>30319</v>
          </cell>
          <cell r="D518">
            <v>3303</v>
          </cell>
          <cell r="E518">
            <v>7200</v>
          </cell>
          <cell r="F518">
            <v>600</v>
          </cell>
          <cell r="G518">
            <v>600</v>
          </cell>
          <cell r="H518">
            <v>600</v>
          </cell>
          <cell r="I518">
            <v>600</v>
          </cell>
          <cell r="J518">
            <v>600</v>
          </cell>
          <cell r="K518">
            <v>600</v>
          </cell>
          <cell r="L518">
            <v>600</v>
          </cell>
          <cell r="M518">
            <v>600</v>
          </cell>
          <cell r="N518">
            <v>600</v>
          </cell>
          <cell r="O518">
            <v>600</v>
          </cell>
          <cell r="P518">
            <v>600</v>
          </cell>
          <cell r="Q518">
            <v>600</v>
          </cell>
        </row>
        <row r="519">
          <cell r="B519" t="str">
            <v>30319043404</v>
          </cell>
          <cell r="C519" t="str">
            <v>30319</v>
          </cell>
          <cell r="D519">
            <v>3404</v>
          </cell>
          <cell r="E519">
            <v>287800</v>
          </cell>
          <cell r="F519">
            <v>30000</v>
          </cell>
          <cell r="G519">
            <v>30000</v>
          </cell>
          <cell r="H519">
            <v>30000</v>
          </cell>
          <cell r="I519">
            <v>21977</v>
          </cell>
          <cell r="J519">
            <v>21977</v>
          </cell>
          <cell r="K519">
            <v>21977</v>
          </cell>
          <cell r="L519">
            <v>21977</v>
          </cell>
          <cell r="M519">
            <v>21977</v>
          </cell>
          <cell r="N519">
            <v>21977</v>
          </cell>
          <cell r="O519">
            <v>21977</v>
          </cell>
          <cell r="P519">
            <v>21977</v>
          </cell>
          <cell r="Q519">
            <v>21984</v>
          </cell>
        </row>
        <row r="520">
          <cell r="B520" t="str">
            <v>30320031302</v>
          </cell>
          <cell r="C520" t="str">
            <v>30320</v>
          </cell>
          <cell r="D520">
            <v>1302</v>
          </cell>
          <cell r="E520">
            <v>1592100</v>
          </cell>
          <cell r="F520">
            <v>132675</v>
          </cell>
          <cell r="G520">
            <v>132675</v>
          </cell>
          <cell r="H520">
            <v>132675</v>
          </cell>
          <cell r="I520">
            <v>132675</v>
          </cell>
          <cell r="J520">
            <v>132675</v>
          </cell>
          <cell r="K520">
            <v>132675</v>
          </cell>
          <cell r="L520">
            <v>132675</v>
          </cell>
          <cell r="M520">
            <v>132675</v>
          </cell>
          <cell r="N520">
            <v>132675</v>
          </cell>
          <cell r="O520">
            <v>132675</v>
          </cell>
          <cell r="P520">
            <v>132675</v>
          </cell>
          <cell r="Q520">
            <v>132675</v>
          </cell>
        </row>
        <row r="521">
          <cell r="B521" t="str">
            <v>30320032103</v>
          </cell>
          <cell r="C521" t="str">
            <v>30320</v>
          </cell>
          <cell r="D521">
            <v>2103</v>
          </cell>
          <cell r="E521">
            <v>82900</v>
          </cell>
          <cell r="F521">
            <v>6908</v>
          </cell>
          <cell r="G521">
            <v>6908</v>
          </cell>
          <cell r="H521">
            <v>6908</v>
          </cell>
          <cell r="I521">
            <v>6908</v>
          </cell>
          <cell r="J521">
            <v>6908</v>
          </cell>
          <cell r="K521">
            <v>6908</v>
          </cell>
          <cell r="L521">
            <v>6908</v>
          </cell>
          <cell r="M521">
            <v>6908</v>
          </cell>
          <cell r="N521">
            <v>6908</v>
          </cell>
          <cell r="O521">
            <v>6908</v>
          </cell>
          <cell r="P521">
            <v>6908</v>
          </cell>
          <cell r="Q521">
            <v>6912</v>
          </cell>
        </row>
        <row r="522">
          <cell r="B522" t="str">
            <v>30320032202</v>
          </cell>
          <cell r="C522" t="str">
            <v>30320</v>
          </cell>
          <cell r="D522">
            <v>2202</v>
          </cell>
          <cell r="E522">
            <v>756905</v>
          </cell>
          <cell r="F522">
            <v>63075</v>
          </cell>
          <cell r="G522">
            <v>63075</v>
          </cell>
          <cell r="H522">
            <v>63075</v>
          </cell>
          <cell r="I522">
            <v>63075</v>
          </cell>
          <cell r="J522">
            <v>63075</v>
          </cell>
          <cell r="K522">
            <v>63075</v>
          </cell>
          <cell r="L522">
            <v>63075</v>
          </cell>
          <cell r="M522">
            <v>63075</v>
          </cell>
          <cell r="N522">
            <v>63075</v>
          </cell>
          <cell r="O522">
            <v>63075</v>
          </cell>
          <cell r="P522">
            <v>63075</v>
          </cell>
          <cell r="Q522">
            <v>63080</v>
          </cell>
        </row>
        <row r="523">
          <cell r="B523" t="str">
            <v>30320032207</v>
          </cell>
          <cell r="C523" t="str">
            <v>30320</v>
          </cell>
          <cell r="D523">
            <v>2207</v>
          </cell>
          <cell r="E523">
            <v>90133</v>
          </cell>
          <cell r="F523">
            <v>7511</v>
          </cell>
          <cell r="G523">
            <v>7511</v>
          </cell>
          <cell r="H523">
            <v>7511</v>
          </cell>
          <cell r="I523">
            <v>7511</v>
          </cell>
          <cell r="J523">
            <v>7511</v>
          </cell>
          <cell r="K523">
            <v>7511</v>
          </cell>
          <cell r="L523">
            <v>7511</v>
          </cell>
          <cell r="M523">
            <v>7511</v>
          </cell>
          <cell r="N523">
            <v>7511</v>
          </cell>
          <cell r="O523">
            <v>7511</v>
          </cell>
          <cell r="P523">
            <v>7511</v>
          </cell>
          <cell r="Q523">
            <v>7512</v>
          </cell>
        </row>
        <row r="524">
          <cell r="B524" t="str">
            <v>30320032208</v>
          </cell>
          <cell r="C524" t="str">
            <v>30320</v>
          </cell>
          <cell r="D524">
            <v>2208</v>
          </cell>
          <cell r="E524">
            <v>8947</v>
          </cell>
          <cell r="F524">
            <v>746</v>
          </cell>
          <cell r="G524">
            <v>746</v>
          </cell>
          <cell r="H524">
            <v>746</v>
          </cell>
          <cell r="I524">
            <v>746</v>
          </cell>
          <cell r="J524">
            <v>746</v>
          </cell>
          <cell r="K524">
            <v>746</v>
          </cell>
          <cell r="L524">
            <v>746</v>
          </cell>
          <cell r="M524">
            <v>746</v>
          </cell>
          <cell r="N524">
            <v>746</v>
          </cell>
          <cell r="O524">
            <v>746</v>
          </cell>
          <cell r="P524">
            <v>746</v>
          </cell>
          <cell r="Q524">
            <v>741</v>
          </cell>
        </row>
        <row r="525">
          <cell r="B525" t="str">
            <v>30320032306</v>
          </cell>
          <cell r="C525" t="str">
            <v>30320</v>
          </cell>
          <cell r="D525">
            <v>2306</v>
          </cell>
          <cell r="E525">
            <v>149800</v>
          </cell>
          <cell r="F525">
            <v>12483</v>
          </cell>
          <cell r="G525">
            <v>12483</v>
          </cell>
          <cell r="H525">
            <v>12483</v>
          </cell>
          <cell r="I525">
            <v>12483</v>
          </cell>
          <cell r="J525">
            <v>12483</v>
          </cell>
          <cell r="K525">
            <v>12483</v>
          </cell>
          <cell r="L525">
            <v>12483</v>
          </cell>
          <cell r="M525">
            <v>12483</v>
          </cell>
          <cell r="N525">
            <v>12483</v>
          </cell>
          <cell r="O525">
            <v>12483</v>
          </cell>
          <cell r="P525">
            <v>12483</v>
          </cell>
          <cell r="Q525">
            <v>12487</v>
          </cell>
        </row>
        <row r="526">
          <cell r="B526" t="str">
            <v>30320032701</v>
          </cell>
          <cell r="C526" t="str">
            <v>30320</v>
          </cell>
          <cell r="D526">
            <v>2701</v>
          </cell>
          <cell r="E526">
            <v>514200</v>
          </cell>
          <cell r="F526">
            <v>42850</v>
          </cell>
          <cell r="G526">
            <v>42850</v>
          </cell>
          <cell r="H526">
            <v>42850</v>
          </cell>
          <cell r="I526">
            <v>42850</v>
          </cell>
          <cell r="J526">
            <v>42850</v>
          </cell>
          <cell r="K526">
            <v>42850</v>
          </cell>
          <cell r="L526">
            <v>42850</v>
          </cell>
          <cell r="M526">
            <v>42850</v>
          </cell>
          <cell r="N526">
            <v>42850</v>
          </cell>
          <cell r="O526">
            <v>42850</v>
          </cell>
          <cell r="P526">
            <v>42850</v>
          </cell>
          <cell r="Q526">
            <v>42850</v>
          </cell>
        </row>
        <row r="527">
          <cell r="B527" t="str">
            <v>30320032702</v>
          </cell>
          <cell r="C527" t="str">
            <v>30320</v>
          </cell>
          <cell r="D527">
            <v>2702</v>
          </cell>
          <cell r="E527">
            <v>102100</v>
          </cell>
          <cell r="F527">
            <v>8508</v>
          </cell>
          <cell r="G527">
            <v>8508</v>
          </cell>
          <cell r="H527">
            <v>8508</v>
          </cell>
          <cell r="I527">
            <v>8508</v>
          </cell>
          <cell r="J527">
            <v>8508</v>
          </cell>
          <cell r="K527">
            <v>8508</v>
          </cell>
          <cell r="L527">
            <v>8508</v>
          </cell>
          <cell r="M527">
            <v>8508</v>
          </cell>
          <cell r="N527">
            <v>8508</v>
          </cell>
          <cell r="O527">
            <v>8508</v>
          </cell>
          <cell r="P527">
            <v>8508</v>
          </cell>
          <cell r="Q527">
            <v>8512</v>
          </cell>
        </row>
        <row r="528">
          <cell r="B528" t="str">
            <v>30320032704</v>
          </cell>
          <cell r="C528" t="str">
            <v>30320</v>
          </cell>
          <cell r="D528">
            <v>2704</v>
          </cell>
          <cell r="E528">
            <v>285700</v>
          </cell>
          <cell r="F528">
            <v>23808</v>
          </cell>
          <cell r="G528">
            <v>23808</v>
          </cell>
          <cell r="H528">
            <v>23808</v>
          </cell>
          <cell r="I528">
            <v>23808</v>
          </cell>
          <cell r="J528">
            <v>23808</v>
          </cell>
          <cell r="K528">
            <v>23808</v>
          </cell>
          <cell r="L528">
            <v>23808</v>
          </cell>
          <cell r="M528">
            <v>23808</v>
          </cell>
          <cell r="N528">
            <v>23808</v>
          </cell>
          <cell r="O528">
            <v>23808</v>
          </cell>
          <cell r="P528">
            <v>23808</v>
          </cell>
          <cell r="Q528">
            <v>23812</v>
          </cell>
        </row>
        <row r="529">
          <cell r="B529" t="str">
            <v>30320032705</v>
          </cell>
          <cell r="C529" t="str">
            <v>30320</v>
          </cell>
          <cell r="D529">
            <v>2705</v>
          </cell>
          <cell r="E529">
            <v>53100</v>
          </cell>
          <cell r="F529">
            <v>4425</v>
          </cell>
          <cell r="G529">
            <v>4425</v>
          </cell>
          <cell r="H529">
            <v>4425</v>
          </cell>
          <cell r="I529">
            <v>4425</v>
          </cell>
          <cell r="J529">
            <v>4425</v>
          </cell>
          <cell r="K529">
            <v>4425</v>
          </cell>
          <cell r="L529">
            <v>4425</v>
          </cell>
          <cell r="M529">
            <v>4425</v>
          </cell>
          <cell r="N529">
            <v>4425</v>
          </cell>
          <cell r="O529">
            <v>4425</v>
          </cell>
          <cell r="P529">
            <v>4425</v>
          </cell>
          <cell r="Q529">
            <v>4425</v>
          </cell>
        </row>
        <row r="530">
          <cell r="B530" t="str">
            <v>30320032708</v>
          </cell>
          <cell r="C530" t="str">
            <v>30320</v>
          </cell>
          <cell r="D530">
            <v>2708</v>
          </cell>
          <cell r="E530">
            <v>11700</v>
          </cell>
          <cell r="F530">
            <v>975</v>
          </cell>
          <cell r="G530">
            <v>975</v>
          </cell>
          <cell r="H530">
            <v>975</v>
          </cell>
          <cell r="I530">
            <v>975</v>
          </cell>
          <cell r="J530">
            <v>975</v>
          </cell>
          <cell r="K530">
            <v>975</v>
          </cell>
          <cell r="L530">
            <v>975</v>
          </cell>
          <cell r="M530">
            <v>975</v>
          </cell>
          <cell r="N530">
            <v>975</v>
          </cell>
          <cell r="O530">
            <v>975</v>
          </cell>
          <cell r="P530">
            <v>975</v>
          </cell>
          <cell r="Q530">
            <v>975</v>
          </cell>
        </row>
        <row r="531">
          <cell r="B531" t="str">
            <v>30320032800</v>
          </cell>
          <cell r="C531" t="str">
            <v>30320</v>
          </cell>
          <cell r="D531">
            <v>2800</v>
          </cell>
          <cell r="E531">
            <v>1905900</v>
          </cell>
          <cell r="F531">
            <v>158825</v>
          </cell>
          <cell r="G531">
            <v>158825</v>
          </cell>
          <cell r="H531">
            <v>158825</v>
          </cell>
          <cell r="I531">
            <v>158825</v>
          </cell>
          <cell r="J531">
            <v>158825</v>
          </cell>
          <cell r="K531">
            <v>158825</v>
          </cell>
          <cell r="L531">
            <v>158825</v>
          </cell>
          <cell r="M531">
            <v>158825</v>
          </cell>
          <cell r="N531">
            <v>158825</v>
          </cell>
          <cell r="O531">
            <v>158825</v>
          </cell>
          <cell r="P531">
            <v>158825</v>
          </cell>
          <cell r="Q531">
            <v>158825</v>
          </cell>
        </row>
        <row r="532">
          <cell r="B532" t="str">
            <v>30320032900</v>
          </cell>
          <cell r="C532" t="str">
            <v>30320</v>
          </cell>
          <cell r="D532">
            <v>2900</v>
          </cell>
          <cell r="E532">
            <v>422900</v>
          </cell>
          <cell r="F532">
            <v>35242</v>
          </cell>
          <cell r="G532">
            <v>35242</v>
          </cell>
          <cell r="H532">
            <v>35242</v>
          </cell>
          <cell r="I532">
            <v>35242</v>
          </cell>
          <cell r="J532">
            <v>35242</v>
          </cell>
          <cell r="K532">
            <v>35242</v>
          </cell>
          <cell r="L532">
            <v>35242</v>
          </cell>
          <cell r="M532">
            <v>35242</v>
          </cell>
          <cell r="N532">
            <v>35242</v>
          </cell>
          <cell r="O532">
            <v>35242</v>
          </cell>
          <cell r="P532">
            <v>35242</v>
          </cell>
          <cell r="Q532">
            <v>35238</v>
          </cell>
        </row>
        <row r="533">
          <cell r="B533" t="str">
            <v>30320032907</v>
          </cell>
          <cell r="C533" t="str">
            <v>30320</v>
          </cell>
          <cell r="D533">
            <v>2907</v>
          </cell>
          <cell r="E533">
            <v>233000</v>
          </cell>
          <cell r="F533">
            <v>19416</v>
          </cell>
          <cell r="G533">
            <v>19416</v>
          </cell>
          <cell r="H533">
            <v>19416</v>
          </cell>
          <cell r="I533">
            <v>19416</v>
          </cell>
          <cell r="J533">
            <v>19416</v>
          </cell>
          <cell r="K533">
            <v>19416</v>
          </cell>
          <cell r="L533">
            <v>19416</v>
          </cell>
          <cell r="M533">
            <v>19416</v>
          </cell>
          <cell r="N533">
            <v>19416</v>
          </cell>
          <cell r="O533">
            <v>19416</v>
          </cell>
          <cell r="P533">
            <v>19416</v>
          </cell>
          <cell r="Q533">
            <v>19424</v>
          </cell>
        </row>
        <row r="534">
          <cell r="B534" t="str">
            <v>30320032923</v>
          </cell>
          <cell r="C534" t="str">
            <v>30320</v>
          </cell>
          <cell r="D534">
            <v>2923</v>
          </cell>
          <cell r="E534">
            <v>2346300</v>
          </cell>
          <cell r="F534">
            <v>195525</v>
          </cell>
          <cell r="G534">
            <v>195525</v>
          </cell>
          <cell r="H534">
            <v>195525</v>
          </cell>
          <cell r="I534">
            <v>195525</v>
          </cell>
          <cell r="J534">
            <v>195525</v>
          </cell>
          <cell r="K534">
            <v>195525</v>
          </cell>
          <cell r="L534">
            <v>195525</v>
          </cell>
          <cell r="M534">
            <v>195525</v>
          </cell>
          <cell r="N534">
            <v>195525</v>
          </cell>
          <cell r="O534">
            <v>195525</v>
          </cell>
          <cell r="P534">
            <v>195525</v>
          </cell>
          <cell r="Q534">
            <v>195525</v>
          </cell>
        </row>
        <row r="535">
          <cell r="B535" t="str">
            <v>30320033101</v>
          </cell>
          <cell r="C535" t="str">
            <v>30320</v>
          </cell>
          <cell r="D535">
            <v>3101</v>
          </cell>
          <cell r="E535">
            <v>238200</v>
          </cell>
          <cell r="F535">
            <v>19850</v>
          </cell>
          <cell r="G535">
            <v>19850</v>
          </cell>
          <cell r="H535">
            <v>19850</v>
          </cell>
          <cell r="I535">
            <v>19850</v>
          </cell>
          <cell r="J535">
            <v>19850</v>
          </cell>
          <cell r="K535">
            <v>19850</v>
          </cell>
          <cell r="L535">
            <v>19850</v>
          </cell>
          <cell r="M535">
            <v>19850</v>
          </cell>
          <cell r="N535">
            <v>19850</v>
          </cell>
          <cell r="O535">
            <v>19850</v>
          </cell>
          <cell r="P535">
            <v>19850</v>
          </cell>
          <cell r="Q535">
            <v>19850</v>
          </cell>
        </row>
        <row r="536">
          <cell r="B536" t="str">
            <v>30320033103</v>
          </cell>
          <cell r="C536" t="str">
            <v>30320</v>
          </cell>
          <cell r="D536">
            <v>3103</v>
          </cell>
          <cell r="E536">
            <v>83200</v>
          </cell>
          <cell r="F536">
            <v>6933</v>
          </cell>
          <cell r="G536">
            <v>6933</v>
          </cell>
          <cell r="H536">
            <v>6933</v>
          </cell>
          <cell r="I536">
            <v>6933</v>
          </cell>
          <cell r="J536">
            <v>6933</v>
          </cell>
          <cell r="K536">
            <v>6933</v>
          </cell>
          <cell r="L536">
            <v>6933</v>
          </cell>
          <cell r="M536">
            <v>6933</v>
          </cell>
          <cell r="N536">
            <v>6933</v>
          </cell>
          <cell r="O536">
            <v>6933</v>
          </cell>
          <cell r="P536">
            <v>6933</v>
          </cell>
          <cell r="Q536">
            <v>6937</v>
          </cell>
        </row>
        <row r="537">
          <cell r="B537" t="str">
            <v>30320033114</v>
          </cell>
          <cell r="C537" t="str">
            <v>30320</v>
          </cell>
          <cell r="D537">
            <v>3114</v>
          </cell>
          <cell r="E537">
            <v>69600</v>
          </cell>
          <cell r="F537">
            <v>5800</v>
          </cell>
          <cell r="G537">
            <v>5800</v>
          </cell>
          <cell r="H537">
            <v>5800</v>
          </cell>
          <cell r="I537">
            <v>5800</v>
          </cell>
          <cell r="J537">
            <v>5800</v>
          </cell>
          <cell r="K537">
            <v>5800</v>
          </cell>
          <cell r="L537">
            <v>5800</v>
          </cell>
          <cell r="M537">
            <v>5800</v>
          </cell>
          <cell r="N537">
            <v>5800</v>
          </cell>
          <cell r="O537">
            <v>5800</v>
          </cell>
          <cell r="P537">
            <v>5800</v>
          </cell>
          <cell r="Q537">
            <v>5800</v>
          </cell>
        </row>
        <row r="538">
          <cell r="B538" t="str">
            <v>30320033302</v>
          </cell>
          <cell r="C538" t="str">
            <v>30320</v>
          </cell>
          <cell r="D538">
            <v>3302</v>
          </cell>
          <cell r="E538">
            <v>1128900</v>
          </cell>
          <cell r="F538">
            <v>94075</v>
          </cell>
          <cell r="G538">
            <v>94075</v>
          </cell>
          <cell r="H538">
            <v>94075</v>
          </cell>
          <cell r="I538">
            <v>94075</v>
          </cell>
          <cell r="J538">
            <v>94075</v>
          </cell>
          <cell r="K538">
            <v>94075</v>
          </cell>
          <cell r="L538">
            <v>94075</v>
          </cell>
          <cell r="M538">
            <v>94075</v>
          </cell>
          <cell r="N538">
            <v>94075</v>
          </cell>
          <cell r="O538">
            <v>94075</v>
          </cell>
          <cell r="P538">
            <v>94075</v>
          </cell>
          <cell r="Q538">
            <v>94075</v>
          </cell>
        </row>
        <row r="539">
          <cell r="B539" t="str">
            <v>30320033303</v>
          </cell>
          <cell r="C539" t="str">
            <v>30320</v>
          </cell>
          <cell r="D539">
            <v>3303</v>
          </cell>
          <cell r="E539">
            <v>722700</v>
          </cell>
          <cell r="F539">
            <v>60225</v>
          </cell>
          <cell r="G539">
            <v>60225</v>
          </cell>
          <cell r="H539">
            <v>60225</v>
          </cell>
          <cell r="I539">
            <v>60225</v>
          </cell>
          <cell r="J539">
            <v>60225</v>
          </cell>
          <cell r="K539">
            <v>60225</v>
          </cell>
          <cell r="L539">
            <v>60225</v>
          </cell>
          <cell r="M539">
            <v>60225</v>
          </cell>
          <cell r="N539">
            <v>60225</v>
          </cell>
          <cell r="O539">
            <v>60225</v>
          </cell>
          <cell r="P539">
            <v>60225</v>
          </cell>
          <cell r="Q539">
            <v>60225</v>
          </cell>
        </row>
        <row r="540">
          <cell r="B540" t="str">
            <v>30320033401</v>
          </cell>
          <cell r="C540" t="str">
            <v>30320</v>
          </cell>
          <cell r="D540">
            <v>3401</v>
          </cell>
          <cell r="E540">
            <v>954000</v>
          </cell>
          <cell r="F540">
            <v>79500</v>
          </cell>
          <cell r="G540">
            <v>79500</v>
          </cell>
          <cell r="H540">
            <v>79500</v>
          </cell>
          <cell r="I540">
            <v>79500</v>
          </cell>
          <cell r="J540">
            <v>79500</v>
          </cell>
          <cell r="K540">
            <v>79500</v>
          </cell>
          <cell r="L540">
            <v>79500</v>
          </cell>
          <cell r="M540">
            <v>79500</v>
          </cell>
          <cell r="N540">
            <v>79500</v>
          </cell>
          <cell r="O540">
            <v>79500</v>
          </cell>
          <cell r="P540">
            <v>79500</v>
          </cell>
          <cell r="Q540">
            <v>79500</v>
          </cell>
        </row>
        <row r="541">
          <cell r="B541" t="str">
            <v>30320033404</v>
          </cell>
          <cell r="C541" t="str">
            <v>30320</v>
          </cell>
          <cell r="D541">
            <v>3404</v>
          </cell>
          <cell r="E541">
            <v>81500</v>
          </cell>
          <cell r="F541">
            <v>6792</v>
          </cell>
          <cell r="G541">
            <v>6792</v>
          </cell>
          <cell r="H541">
            <v>6792</v>
          </cell>
          <cell r="I541">
            <v>6792</v>
          </cell>
          <cell r="J541">
            <v>6792</v>
          </cell>
          <cell r="K541">
            <v>6792</v>
          </cell>
          <cell r="L541">
            <v>6792</v>
          </cell>
          <cell r="M541">
            <v>6792</v>
          </cell>
          <cell r="N541">
            <v>6792</v>
          </cell>
          <cell r="O541">
            <v>6792</v>
          </cell>
          <cell r="P541">
            <v>6792</v>
          </cell>
          <cell r="Q541">
            <v>6788</v>
          </cell>
        </row>
        <row r="542">
          <cell r="B542" t="str">
            <v>30320033405</v>
          </cell>
          <cell r="C542" t="str">
            <v>30320</v>
          </cell>
          <cell r="D542">
            <v>3405</v>
          </cell>
          <cell r="E542">
            <v>16100</v>
          </cell>
          <cell r="F542">
            <v>1342</v>
          </cell>
          <cell r="G542">
            <v>1342</v>
          </cell>
          <cell r="H542">
            <v>1342</v>
          </cell>
          <cell r="I542">
            <v>1342</v>
          </cell>
          <cell r="J542">
            <v>1342</v>
          </cell>
          <cell r="K542">
            <v>1342</v>
          </cell>
          <cell r="L542">
            <v>1342</v>
          </cell>
          <cell r="M542">
            <v>1342</v>
          </cell>
          <cell r="N542">
            <v>1342</v>
          </cell>
          <cell r="O542">
            <v>1342</v>
          </cell>
          <cell r="P542">
            <v>1342</v>
          </cell>
          <cell r="Q542">
            <v>1338</v>
          </cell>
        </row>
        <row r="543">
          <cell r="B543" t="str">
            <v>30320033407</v>
          </cell>
          <cell r="C543" t="str">
            <v>30320</v>
          </cell>
          <cell r="D543">
            <v>3407</v>
          </cell>
          <cell r="E543">
            <v>11762000</v>
          </cell>
          <cell r="F543">
            <v>980166</v>
          </cell>
          <cell r="G543">
            <v>980166</v>
          </cell>
          <cell r="H543">
            <v>980166</v>
          </cell>
          <cell r="I543">
            <v>980166</v>
          </cell>
          <cell r="J543">
            <v>980166</v>
          </cell>
          <cell r="K543">
            <v>980166</v>
          </cell>
          <cell r="L543">
            <v>980166</v>
          </cell>
          <cell r="M543">
            <v>980166</v>
          </cell>
          <cell r="N543">
            <v>980166</v>
          </cell>
          <cell r="O543">
            <v>980166</v>
          </cell>
          <cell r="P543">
            <v>980166</v>
          </cell>
          <cell r="Q543">
            <v>980174</v>
          </cell>
        </row>
        <row r="544">
          <cell r="B544" t="str">
            <v>30320033408</v>
          </cell>
          <cell r="C544" t="str">
            <v>30320</v>
          </cell>
          <cell r="D544">
            <v>3408</v>
          </cell>
          <cell r="E544">
            <v>2198700</v>
          </cell>
          <cell r="F544">
            <v>183225</v>
          </cell>
          <cell r="G544">
            <v>183225</v>
          </cell>
          <cell r="H544">
            <v>183225</v>
          </cell>
          <cell r="I544">
            <v>183225</v>
          </cell>
          <cell r="J544">
            <v>183225</v>
          </cell>
          <cell r="K544">
            <v>183225</v>
          </cell>
          <cell r="L544">
            <v>183225</v>
          </cell>
          <cell r="M544">
            <v>183225</v>
          </cell>
          <cell r="N544">
            <v>183225</v>
          </cell>
          <cell r="O544">
            <v>183225</v>
          </cell>
          <cell r="P544">
            <v>183225</v>
          </cell>
          <cell r="Q544">
            <v>183225</v>
          </cell>
        </row>
        <row r="545">
          <cell r="B545" t="str">
            <v>30320033409</v>
          </cell>
          <cell r="C545" t="str">
            <v>30320</v>
          </cell>
          <cell r="D545">
            <v>3409</v>
          </cell>
          <cell r="E545">
            <v>571000</v>
          </cell>
          <cell r="F545">
            <v>47583</v>
          </cell>
          <cell r="G545">
            <v>47583</v>
          </cell>
          <cell r="H545">
            <v>47583</v>
          </cell>
          <cell r="I545">
            <v>47583</v>
          </cell>
          <cell r="J545">
            <v>47583</v>
          </cell>
          <cell r="K545">
            <v>47583</v>
          </cell>
          <cell r="L545">
            <v>47583</v>
          </cell>
          <cell r="M545">
            <v>47583</v>
          </cell>
          <cell r="N545">
            <v>47583</v>
          </cell>
          <cell r="O545">
            <v>47583</v>
          </cell>
          <cell r="P545">
            <v>47583</v>
          </cell>
          <cell r="Q545">
            <v>47587</v>
          </cell>
        </row>
        <row r="546">
          <cell r="B546" t="str">
            <v>30320033416</v>
          </cell>
          <cell r="C546" t="str">
            <v>30320</v>
          </cell>
          <cell r="D546">
            <v>3416</v>
          </cell>
          <cell r="E546">
            <v>94100</v>
          </cell>
          <cell r="F546">
            <v>7841</v>
          </cell>
          <cell r="G546">
            <v>7841</v>
          </cell>
          <cell r="H546">
            <v>7841</v>
          </cell>
          <cell r="I546">
            <v>7841</v>
          </cell>
          <cell r="J546">
            <v>7841</v>
          </cell>
          <cell r="K546">
            <v>7841</v>
          </cell>
          <cell r="L546">
            <v>7841</v>
          </cell>
          <cell r="M546">
            <v>7841</v>
          </cell>
          <cell r="N546">
            <v>7841</v>
          </cell>
          <cell r="O546">
            <v>7841</v>
          </cell>
          <cell r="P546">
            <v>7841</v>
          </cell>
          <cell r="Q546">
            <v>7849</v>
          </cell>
        </row>
        <row r="547">
          <cell r="B547" t="str">
            <v>30320033418</v>
          </cell>
          <cell r="C547" t="str">
            <v>30320</v>
          </cell>
          <cell r="D547">
            <v>3418</v>
          </cell>
          <cell r="E547">
            <v>50000</v>
          </cell>
          <cell r="F547">
            <v>4166</v>
          </cell>
          <cell r="G547">
            <v>4166</v>
          </cell>
          <cell r="H547">
            <v>4166</v>
          </cell>
          <cell r="I547">
            <v>4166</v>
          </cell>
          <cell r="J547">
            <v>4166</v>
          </cell>
          <cell r="K547">
            <v>4166</v>
          </cell>
          <cell r="L547">
            <v>4166</v>
          </cell>
          <cell r="M547">
            <v>4166</v>
          </cell>
          <cell r="N547">
            <v>4166</v>
          </cell>
          <cell r="O547">
            <v>4166</v>
          </cell>
          <cell r="P547">
            <v>4166</v>
          </cell>
          <cell r="Q547">
            <v>4174</v>
          </cell>
        </row>
        <row r="548">
          <cell r="B548" t="str">
            <v>30321031302</v>
          </cell>
          <cell r="C548" t="str">
            <v>30321</v>
          </cell>
          <cell r="D548">
            <v>1302</v>
          </cell>
          <cell r="E548">
            <v>302100</v>
          </cell>
          <cell r="F548">
            <v>25175</v>
          </cell>
          <cell r="G548">
            <v>25175</v>
          </cell>
          <cell r="H548">
            <v>25175</v>
          </cell>
          <cell r="I548">
            <v>25175</v>
          </cell>
          <cell r="J548">
            <v>25175</v>
          </cell>
          <cell r="K548">
            <v>25175</v>
          </cell>
          <cell r="L548">
            <v>25175</v>
          </cell>
          <cell r="M548">
            <v>25175</v>
          </cell>
          <cell r="N548">
            <v>25175</v>
          </cell>
          <cell r="O548">
            <v>25175</v>
          </cell>
          <cell r="P548">
            <v>25175</v>
          </cell>
          <cell r="Q548">
            <v>25175</v>
          </cell>
        </row>
        <row r="549">
          <cell r="B549" t="str">
            <v>30321032103</v>
          </cell>
          <cell r="C549" t="str">
            <v>30321</v>
          </cell>
          <cell r="D549">
            <v>2103</v>
          </cell>
          <cell r="E549">
            <v>80000</v>
          </cell>
          <cell r="F549">
            <v>6668</v>
          </cell>
          <cell r="G549">
            <v>6670</v>
          </cell>
          <cell r="H549">
            <v>6666</v>
          </cell>
          <cell r="I549">
            <v>6666</v>
          </cell>
          <cell r="J549">
            <v>6690</v>
          </cell>
          <cell r="K549">
            <v>6644</v>
          </cell>
          <cell r="L549">
            <v>6666</v>
          </cell>
          <cell r="M549">
            <v>6666</v>
          </cell>
          <cell r="N549">
            <v>6666</v>
          </cell>
          <cell r="O549">
            <v>6666</v>
          </cell>
          <cell r="P549">
            <v>6666</v>
          </cell>
          <cell r="Q549">
            <v>6666</v>
          </cell>
        </row>
        <row r="550">
          <cell r="B550" t="str">
            <v>30321032202</v>
          </cell>
          <cell r="C550" t="str">
            <v>30321</v>
          </cell>
          <cell r="D550">
            <v>2202</v>
          </cell>
          <cell r="E550">
            <v>537615</v>
          </cell>
          <cell r="F550">
            <v>44801</v>
          </cell>
          <cell r="G550">
            <v>44801</v>
          </cell>
          <cell r="H550">
            <v>44801</v>
          </cell>
          <cell r="I550">
            <v>44801</v>
          </cell>
          <cell r="J550">
            <v>44801</v>
          </cell>
          <cell r="K550">
            <v>44801</v>
          </cell>
          <cell r="L550">
            <v>44801</v>
          </cell>
          <cell r="M550">
            <v>44801</v>
          </cell>
          <cell r="N550">
            <v>44801</v>
          </cell>
          <cell r="O550">
            <v>44801</v>
          </cell>
          <cell r="P550">
            <v>44801</v>
          </cell>
          <cell r="Q550">
            <v>44804</v>
          </cell>
        </row>
        <row r="551">
          <cell r="B551" t="str">
            <v>30321032207</v>
          </cell>
          <cell r="C551" t="str">
            <v>30321</v>
          </cell>
          <cell r="D551">
            <v>2207</v>
          </cell>
          <cell r="E551">
            <v>30943</v>
          </cell>
          <cell r="F551">
            <v>2578</v>
          </cell>
          <cell r="G551">
            <v>2586</v>
          </cell>
          <cell r="H551">
            <v>2578</v>
          </cell>
          <cell r="I551">
            <v>2578</v>
          </cell>
          <cell r="J551">
            <v>2580</v>
          </cell>
          <cell r="K551">
            <v>2578</v>
          </cell>
          <cell r="L551">
            <v>2578</v>
          </cell>
          <cell r="M551">
            <v>2578</v>
          </cell>
          <cell r="N551">
            <v>2578</v>
          </cell>
          <cell r="O551">
            <v>2578</v>
          </cell>
          <cell r="P551">
            <v>2578</v>
          </cell>
          <cell r="Q551">
            <v>2575</v>
          </cell>
        </row>
        <row r="552">
          <cell r="B552" t="str">
            <v>30321032306</v>
          </cell>
          <cell r="C552" t="str">
            <v>30321</v>
          </cell>
          <cell r="D552">
            <v>2306</v>
          </cell>
          <cell r="E552">
            <v>20000</v>
          </cell>
          <cell r="F552">
            <v>1667</v>
          </cell>
          <cell r="G552">
            <v>1667</v>
          </cell>
          <cell r="H552">
            <v>1667</v>
          </cell>
          <cell r="I552">
            <v>1667</v>
          </cell>
          <cell r="J552">
            <v>1667</v>
          </cell>
          <cell r="K552">
            <v>1667</v>
          </cell>
          <cell r="L552">
            <v>1667</v>
          </cell>
          <cell r="M552">
            <v>1667</v>
          </cell>
          <cell r="N552">
            <v>1665</v>
          </cell>
          <cell r="O552">
            <v>1666</v>
          </cell>
          <cell r="P552">
            <v>1670</v>
          </cell>
          <cell r="Q552">
            <v>1667</v>
          </cell>
        </row>
        <row r="553">
          <cell r="B553" t="str">
            <v>30321032701</v>
          </cell>
          <cell r="C553" t="str">
            <v>30321</v>
          </cell>
          <cell r="D553">
            <v>2701</v>
          </cell>
          <cell r="E553">
            <v>179900</v>
          </cell>
          <cell r="F553">
            <v>14992</v>
          </cell>
          <cell r="G553">
            <v>14992</v>
          </cell>
          <cell r="H553">
            <v>14992</v>
          </cell>
          <cell r="I553">
            <v>14992</v>
          </cell>
          <cell r="J553">
            <v>14992</v>
          </cell>
          <cell r="K553">
            <v>14992</v>
          </cell>
          <cell r="L553">
            <v>14992</v>
          </cell>
          <cell r="M553">
            <v>14991</v>
          </cell>
          <cell r="N553">
            <v>14993</v>
          </cell>
          <cell r="O553">
            <v>14992</v>
          </cell>
          <cell r="P553">
            <v>14992</v>
          </cell>
          <cell r="Q553">
            <v>14992</v>
          </cell>
        </row>
        <row r="554">
          <cell r="B554" t="str">
            <v>30321032702</v>
          </cell>
          <cell r="C554" t="str">
            <v>30321</v>
          </cell>
          <cell r="D554">
            <v>2702</v>
          </cell>
          <cell r="E554">
            <v>67900</v>
          </cell>
          <cell r="F554">
            <v>5658</v>
          </cell>
          <cell r="G554">
            <v>5658</v>
          </cell>
          <cell r="H554">
            <v>5658</v>
          </cell>
          <cell r="I554">
            <v>5658</v>
          </cell>
          <cell r="J554">
            <v>5658</v>
          </cell>
          <cell r="K554">
            <v>5658</v>
          </cell>
          <cell r="L554">
            <v>5658</v>
          </cell>
          <cell r="M554">
            <v>5658</v>
          </cell>
          <cell r="N554">
            <v>5658</v>
          </cell>
          <cell r="O554">
            <v>5658</v>
          </cell>
          <cell r="P554">
            <v>5658</v>
          </cell>
          <cell r="Q554">
            <v>5659</v>
          </cell>
        </row>
        <row r="555">
          <cell r="B555" t="str">
            <v>30321032705</v>
          </cell>
          <cell r="C555" t="str">
            <v>30321</v>
          </cell>
          <cell r="D555">
            <v>2705</v>
          </cell>
          <cell r="E555">
            <v>53500</v>
          </cell>
          <cell r="F555">
            <v>4468</v>
          </cell>
          <cell r="G555">
            <v>4458</v>
          </cell>
          <cell r="H555">
            <v>4449</v>
          </cell>
          <cell r="I555">
            <v>4458</v>
          </cell>
          <cell r="J555">
            <v>4458</v>
          </cell>
          <cell r="K555">
            <v>4458</v>
          </cell>
          <cell r="L555">
            <v>4458</v>
          </cell>
          <cell r="M555">
            <v>4458</v>
          </cell>
          <cell r="N555">
            <v>4458</v>
          </cell>
          <cell r="O555">
            <v>4458</v>
          </cell>
          <cell r="P555">
            <v>4458</v>
          </cell>
          <cell r="Q555">
            <v>4458</v>
          </cell>
        </row>
        <row r="556">
          <cell r="B556" t="str">
            <v>30321032800</v>
          </cell>
          <cell r="C556" t="str">
            <v>30321</v>
          </cell>
          <cell r="D556">
            <v>2800</v>
          </cell>
          <cell r="E556">
            <v>771900</v>
          </cell>
          <cell r="F556">
            <v>64325</v>
          </cell>
          <cell r="G556">
            <v>64325</v>
          </cell>
          <cell r="H556">
            <v>64325</v>
          </cell>
          <cell r="I556">
            <v>64325</v>
          </cell>
          <cell r="J556">
            <v>64325</v>
          </cell>
          <cell r="K556">
            <v>64325</v>
          </cell>
          <cell r="L556">
            <v>64325</v>
          </cell>
          <cell r="M556">
            <v>64325</v>
          </cell>
          <cell r="N556">
            <v>64325</v>
          </cell>
          <cell r="O556">
            <v>64325</v>
          </cell>
          <cell r="P556">
            <v>64325</v>
          </cell>
          <cell r="Q556">
            <v>64325</v>
          </cell>
        </row>
        <row r="557">
          <cell r="B557" t="str">
            <v>30321032900</v>
          </cell>
          <cell r="C557" t="str">
            <v>30321</v>
          </cell>
          <cell r="D557">
            <v>2900</v>
          </cell>
          <cell r="E557">
            <v>311100</v>
          </cell>
          <cell r="F557">
            <v>25925</v>
          </cell>
          <cell r="G557">
            <v>25925</v>
          </cell>
          <cell r="H557">
            <v>25925</v>
          </cell>
          <cell r="I557">
            <v>25925</v>
          </cell>
          <cell r="J557">
            <v>25925</v>
          </cell>
          <cell r="K557">
            <v>25925</v>
          </cell>
          <cell r="L557">
            <v>25925</v>
          </cell>
          <cell r="M557">
            <v>25925</v>
          </cell>
          <cell r="N557">
            <v>25925</v>
          </cell>
          <cell r="O557">
            <v>25925</v>
          </cell>
          <cell r="P557">
            <v>25925</v>
          </cell>
          <cell r="Q557">
            <v>25925</v>
          </cell>
        </row>
        <row r="558">
          <cell r="B558" t="str">
            <v>30321032907</v>
          </cell>
          <cell r="C558" t="str">
            <v>30321</v>
          </cell>
          <cell r="D558">
            <v>2907</v>
          </cell>
          <cell r="E558">
            <v>96300</v>
          </cell>
          <cell r="F558">
            <v>8025</v>
          </cell>
          <cell r="G558">
            <v>8025</v>
          </cell>
          <cell r="H558">
            <v>8025</v>
          </cell>
          <cell r="I558">
            <v>8025</v>
          </cell>
          <cell r="J558">
            <v>8025</v>
          </cell>
          <cell r="K558">
            <v>8025</v>
          </cell>
          <cell r="L558">
            <v>8025</v>
          </cell>
          <cell r="M558">
            <v>8025</v>
          </cell>
          <cell r="N558">
            <v>8025</v>
          </cell>
          <cell r="O558">
            <v>8025</v>
          </cell>
          <cell r="P558">
            <v>8025</v>
          </cell>
          <cell r="Q558">
            <v>8025</v>
          </cell>
        </row>
        <row r="559">
          <cell r="B559" t="str">
            <v>30321032920</v>
          </cell>
          <cell r="C559" t="str">
            <v>30321</v>
          </cell>
          <cell r="D559">
            <v>2920</v>
          </cell>
          <cell r="E559">
            <v>87100</v>
          </cell>
          <cell r="F559">
            <v>7258</v>
          </cell>
          <cell r="G559">
            <v>7258</v>
          </cell>
          <cell r="H559">
            <v>7259</v>
          </cell>
          <cell r="I559">
            <v>7258</v>
          </cell>
          <cell r="J559">
            <v>7258</v>
          </cell>
          <cell r="K559">
            <v>7258</v>
          </cell>
          <cell r="L559">
            <v>7258</v>
          </cell>
          <cell r="M559">
            <v>7258</v>
          </cell>
          <cell r="N559">
            <v>7258</v>
          </cell>
          <cell r="O559">
            <v>7258</v>
          </cell>
          <cell r="P559">
            <v>7258</v>
          </cell>
          <cell r="Q559">
            <v>7258</v>
          </cell>
        </row>
        <row r="560">
          <cell r="B560" t="str">
            <v>30321032923</v>
          </cell>
          <cell r="C560" t="str">
            <v>30321</v>
          </cell>
          <cell r="D560">
            <v>2923</v>
          </cell>
          <cell r="E560">
            <v>37700</v>
          </cell>
          <cell r="F560">
            <v>3141</v>
          </cell>
          <cell r="G560">
            <v>3142</v>
          </cell>
          <cell r="H560">
            <v>3142</v>
          </cell>
          <cell r="I560">
            <v>3142</v>
          </cell>
          <cell r="J560">
            <v>3142</v>
          </cell>
          <cell r="K560">
            <v>3143</v>
          </cell>
          <cell r="L560">
            <v>3142</v>
          </cell>
          <cell r="M560">
            <v>3142</v>
          </cell>
          <cell r="N560">
            <v>3142</v>
          </cell>
          <cell r="O560">
            <v>3142</v>
          </cell>
          <cell r="P560">
            <v>3142</v>
          </cell>
          <cell r="Q560">
            <v>3142</v>
          </cell>
        </row>
        <row r="561">
          <cell r="B561" t="str">
            <v>30321033101</v>
          </cell>
          <cell r="C561" t="str">
            <v>30321</v>
          </cell>
          <cell r="D561">
            <v>3101</v>
          </cell>
          <cell r="E561">
            <v>163000</v>
          </cell>
          <cell r="F561">
            <v>13583</v>
          </cell>
          <cell r="G561">
            <v>13583</v>
          </cell>
          <cell r="H561">
            <v>13583</v>
          </cell>
          <cell r="I561">
            <v>13583</v>
          </cell>
          <cell r="J561">
            <v>13583</v>
          </cell>
          <cell r="K561">
            <v>13584</v>
          </cell>
          <cell r="L561">
            <v>13583</v>
          </cell>
          <cell r="M561">
            <v>13583</v>
          </cell>
          <cell r="N561">
            <v>13583</v>
          </cell>
          <cell r="O561">
            <v>13583</v>
          </cell>
          <cell r="P561">
            <v>13583</v>
          </cell>
          <cell r="Q561">
            <v>13583</v>
          </cell>
        </row>
        <row r="562">
          <cell r="B562" t="str">
            <v>30321033103</v>
          </cell>
          <cell r="C562" t="str">
            <v>30321</v>
          </cell>
          <cell r="D562">
            <v>3103</v>
          </cell>
          <cell r="E562">
            <v>64900</v>
          </cell>
          <cell r="F562">
            <v>5408</v>
          </cell>
          <cell r="G562">
            <v>5408</v>
          </cell>
          <cell r="H562">
            <v>5408</v>
          </cell>
          <cell r="I562">
            <v>5408</v>
          </cell>
          <cell r="J562">
            <v>5408</v>
          </cell>
          <cell r="K562">
            <v>5409</v>
          </cell>
          <cell r="L562">
            <v>5408</v>
          </cell>
          <cell r="M562">
            <v>5408</v>
          </cell>
          <cell r="N562">
            <v>5408</v>
          </cell>
          <cell r="O562">
            <v>5408</v>
          </cell>
          <cell r="P562">
            <v>5408</v>
          </cell>
          <cell r="Q562">
            <v>5408</v>
          </cell>
        </row>
        <row r="563">
          <cell r="B563" t="str">
            <v>30321033114</v>
          </cell>
          <cell r="C563" t="str">
            <v>30321</v>
          </cell>
          <cell r="D563">
            <v>3114</v>
          </cell>
          <cell r="E563">
            <v>20000</v>
          </cell>
          <cell r="F563">
            <v>1667</v>
          </cell>
          <cell r="G563">
            <v>1663</v>
          </cell>
          <cell r="H563">
            <v>1667</v>
          </cell>
          <cell r="I563">
            <v>1666</v>
          </cell>
          <cell r="J563">
            <v>1670</v>
          </cell>
          <cell r="K563">
            <v>1667</v>
          </cell>
          <cell r="L563">
            <v>1665</v>
          </cell>
          <cell r="M563">
            <v>1667</v>
          </cell>
          <cell r="N563">
            <v>1669</v>
          </cell>
          <cell r="O563">
            <v>1667</v>
          </cell>
          <cell r="P563">
            <v>1667</v>
          </cell>
          <cell r="Q563">
            <v>1667</v>
          </cell>
        </row>
        <row r="564">
          <cell r="B564" t="str">
            <v>30321033302</v>
          </cell>
          <cell r="C564" t="str">
            <v>30321</v>
          </cell>
          <cell r="D564">
            <v>3302</v>
          </cell>
          <cell r="E564">
            <v>374000</v>
          </cell>
          <cell r="F564">
            <v>31167</v>
          </cell>
          <cell r="G564">
            <v>31167</v>
          </cell>
          <cell r="H564">
            <v>31167</v>
          </cell>
          <cell r="I564">
            <v>31167</v>
          </cell>
          <cell r="J564">
            <v>31167</v>
          </cell>
          <cell r="K564">
            <v>31167</v>
          </cell>
          <cell r="L564">
            <v>31166</v>
          </cell>
          <cell r="M564">
            <v>31167</v>
          </cell>
          <cell r="N564">
            <v>31167</v>
          </cell>
          <cell r="O564">
            <v>31168</v>
          </cell>
          <cell r="P564">
            <v>31167</v>
          </cell>
          <cell r="Q564">
            <v>31167</v>
          </cell>
        </row>
        <row r="565">
          <cell r="B565" t="str">
            <v>30321033303</v>
          </cell>
          <cell r="C565" t="str">
            <v>30321</v>
          </cell>
          <cell r="D565">
            <v>3303</v>
          </cell>
          <cell r="E565">
            <v>215600</v>
          </cell>
          <cell r="F565">
            <v>17967</v>
          </cell>
          <cell r="G565">
            <v>17967</v>
          </cell>
          <cell r="H565">
            <v>17967</v>
          </cell>
          <cell r="I565">
            <v>17967</v>
          </cell>
          <cell r="J565">
            <v>17967</v>
          </cell>
          <cell r="K565">
            <v>17968</v>
          </cell>
          <cell r="L565">
            <v>17967</v>
          </cell>
          <cell r="M565">
            <v>17967</v>
          </cell>
          <cell r="N565">
            <v>17967</v>
          </cell>
          <cell r="O565">
            <v>17966</v>
          </cell>
          <cell r="P565">
            <v>17967</v>
          </cell>
          <cell r="Q565">
            <v>17967</v>
          </cell>
        </row>
        <row r="566">
          <cell r="B566" t="str">
            <v>30321033401</v>
          </cell>
          <cell r="C566" t="str">
            <v>30321</v>
          </cell>
          <cell r="D566">
            <v>3401</v>
          </cell>
          <cell r="E566">
            <v>107500</v>
          </cell>
          <cell r="F566">
            <v>8958</v>
          </cell>
          <cell r="G566">
            <v>8958</v>
          </cell>
          <cell r="H566">
            <v>8958</v>
          </cell>
          <cell r="I566">
            <v>8958</v>
          </cell>
          <cell r="J566">
            <v>8958</v>
          </cell>
          <cell r="K566">
            <v>8958</v>
          </cell>
          <cell r="L566">
            <v>8957</v>
          </cell>
          <cell r="M566">
            <v>8958</v>
          </cell>
          <cell r="N566">
            <v>8960</v>
          </cell>
          <cell r="O566">
            <v>8958</v>
          </cell>
          <cell r="P566">
            <v>8958</v>
          </cell>
          <cell r="Q566">
            <v>8958</v>
          </cell>
        </row>
        <row r="567">
          <cell r="B567" t="str">
            <v>30321033407</v>
          </cell>
          <cell r="C567" t="str">
            <v>30321</v>
          </cell>
          <cell r="D567">
            <v>3407</v>
          </cell>
          <cell r="E567">
            <v>2510700</v>
          </cell>
          <cell r="F567">
            <v>209225</v>
          </cell>
          <cell r="G567">
            <v>209225</v>
          </cell>
          <cell r="H567">
            <v>209225</v>
          </cell>
          <cell r="I567">
            <v>209225</v>
          </cell>
          <cell r="J567">
            <v>209225</v>
          </cell>
          <cell r="K567">
            <v>209225</v>
          </cell>
          <cell r="L567">
            <v>209225</v>
          </cell>
          <cell r="M567">
            <v>209225</v>
          </cell>
          <cell r="N567">
            <v>209225</v>
          </cell>
          <cell r="O567">
            <v>209225</v>
          </cell>
          <cell r="P567">
            <v>209225</v>
          </cell>
          <cell r="Q567">
            <v>209225</v>
          </cell>
        </row>
        <row r="568">
          <cell r="B568" t="str">
            <v>30321033408</v>
          </cell>
          <cell r="C568" t="str">
            <v>30321</v>
          </cell>
          <cell r="D568">
            <v>3408</v>
          </cell>
          <cell r="E568">
            <v>175500</v>
          </cell>
          <cell r="F568">
            <v>14625</v>
          </cell>
          <cell r="G568">
            <v>14625</v>
          </cell>
          <cell r="H568">
            <v>14625</v>
          </cell>
          <cell r="I568">
            <v>14625</v>
          </cell>
          <cell r="J568">
            <v>14625</v>
          </cell>
          <cell r="K568">
            <v>14625</v>
          </cell>
          <cell r="L568">
            <v>14625</v>
          </cell>
          <cell r="M568">
            <v>14625</v>
          </cell>
          <cell r="N568">
            <v>14625</v>
          </cell>
          <cell r="O568">
            <v>14625</v>
          </cell>
          <cell r="P568">
            <v>14625</v>
          </cell>
          <cell r="Q568">
            <v>14625</v>
          </cell>
        </row>
        <row r="569">
          <cell r="B569" t="str">
            <v>30321033418</v>
          </cell>
          <cell r="C569" t="str">
            <v>30321</v>
          </cell>
          <cell r="D569">
            <v>3418</v>
          </cell>
          <cell r="E569">
            <v>43500</v>
          </cell>
          <cell r="F569">
            <v>3625</v>
          </cell>
          <cell r="G569">
            <v>3625</v>
          </cell>
          <cell r="H569">
            <v>3625</v>
          </cell>
          <cell r="I569">
            <v>3625</v>
          </cell>
          <cell r="J569">
            <v>3625</v>
          </cell>
          <cell r="K569">
            <v>3625</v>
          </cell>
          <cell r="L569">
            <v>3625</v>
          </cell>
          <cell r="M569">
            <v>3625</v>
          </cell>
          <cell r="N569">
            <v>3625</v>
          </cell>
          <cell r="O569">
            <v>3625</v>
          </cell>
          <cell r="P569">
            <v>3625</v>
          </cell>
          <cell r="Q569">
            <v>3625</v>
          </cell>
        </row>
        <row r="570">
          <cell r="B570" t="str">
            <v>30321033419</v>
          </cell>
          <cell r="C570" t="str">
            <v>30321</v>
          </cell>
          <cell r="D570">
            <v>3419</v>
          </cell>
          <cell r="E570">
            <v>41300</v>
          </cell>
          <cell r="F570">
            <v>3442</v>
          </cell>
          <cell r="G570">
            <v>3442</v>
          </cell>
          <cell r="H570">
            <v>3442</v>
          </cell>
          <cell r="I570">
            <v>3442</v>
          </cell>
          <cell r="J570">
            <v>3441</v>
          </cell>
          <cell r="K570">
            <v>3442</v>
          </cell>
          <cell r="L570">
            <v>3442</v>
          </cell>
          <cell r="M570">
            <v>3443</v>
          </cell>
          <cell r="N570">
            <v>3442</v>
          </cell>
          <cell r="O570">
            <v>3442</v>
          </cell>
          <cell r="P570">
            <v>3442</v>
          </cell>
          <cell r="Q570">
            <v>3442</v>
          </cell>
        </row>
        <row r="571">
          <cell r="B571" t="str">
            <v>30322041302</v>
          </cell>
          <cell r="C571" t="str">
            <v>30322</v>
          </cell>
          <cell r="D571">
            <v>1302</v>
          </cell>
          <cell r="E571">
            <v>205000</v>
          </cell>
          <cell r="F571">
            <v>17083</v>
          </cell>
          <cell r="G571">
            <v>17083</v>
          </cell>
          <cell r="H571">
            <v>17083</v>
          </cell>
          <cell r="I571">
            <v>17083</v>
          </cell>
          <cell r="J571">
            <v>17083</v>
          </cell>
          <cell r="K571">
            <v>17083</v>
          </cell>
          <cell r="L571">
            <v>17083</v>
          </cell>
          <cell r="M571">
            <v>17083</v>
          </cell>
          <cell r="N571">
            <v>17083</v>
          </cell>
          <cell r="O571">
            <v>17083</v>
          </cell>
          <cell r="P571">
            <v>17083</v>
          </cell>
          <cell r="Q571">
            <v>17087</v>
          </cell>
        </row>
        <row r="572">
          <cell r="B572" t="str">
            <v>30322042103</v>
          </cell>
          <cell r="C572" t="str">
            <v>30322</v>
          </cell>
          <cell r="D572">
            <v>2103</v>
          </cell>
          <cell r="E572">
            <v>27200</v>
          </cell>
          <cell r="F572">
            <v>2267</v>
          </cell>
          <cell r="G572">
            <v>2267</v>
          </cell>
          <cell r="H572">
            <v>2267</v>
          </cell>
          <cell r="I572">
            <v>2267</v>
          </cell>
          <cell r="J572">
            <v>2267</v>
          </cell>
          <cell r="K572">
            <v>2267</v>
          </cell>
          <cell r="L572">
            <v>2267</v>
          </cell>
          <cell r="M572">
            <v>2267</v>
          </cell>
          <cell r="N572">
            <v>2267</v>
          </cell>
          <cell r="O572">
            <v>2267</v>
          </cell>
          <cell r="P572">
            <v>2267</v>
          </cell>
          <cell r="Q572">
            <v>2263</v>
          </cell>
        </row>
        <row r="573">
          <cell r="B573" t="str">
            <v>30322042202</v>
          </cell>
          <cell r="C573" t="str">
            <v>30322</v>
          </cell>
          <cell r="D573">
            <v>2202</v>
          </cell>
          <cell r="E573">
            <v>119560</v>
          </cell>
          <cell r="F573">
            <v>9963</v>
          </cell>
          <cell r="G573">
            <v>9963</v>
          </cell>
          <cell r="H573">
            <v>9963</v>
          </cell>
          <cell r="I573">
            <v>9963</v>
          </cell>
          <cell r="J573">
            <v>9963</v>
          </cell>
          <cell r="K573">
            <v>9963</v>
          </cell>
          <cell r="L573">
            <v>9963</v>
          </cell>
          <cell r="M573">
            <v>9963</v>
          </cell>
          <cell r="N573">
            <v>9963</v>
          </cell>
          <cell r="O573">
            <v>9963</v>
          </cell>
          <cell r="P573">
            <v>9963</v>
          </cell>
          <cell r="Q573">
            <v>9967</v>
          </cell>
        </row>
        <row r="574">
          <cell r="B574" t="str">
            <v>30322042207</v>
          </cell>
          <cell r="C574" t="str">
            <v>30322</v>
          </cell>
          <cell r="D574">
            <v>2207</v>
          </cell>
          <cell r="E574">
            <v>38686</v>
          </cell>
          <cell r="F574">
            <v>3224</v>
          </cell>
          <cell r="G574">
            <v>3224</v>
          </cell>
          <cell r="H574">
            <v>3224</v>
          </cell>
          <cell r="I574">
            <v>3224</v>
          </cell>
          <cell r="J574">
            <v>3224</v>
          </cell>
          <cell r="K574">
            <v>3224</v>
          </cell>
          <cell r="L574">
            <v>3224</v>
          </cell>
          <cell r="M574">
            <v>3224</v>
          </cell>
          <cell r="N574">
            <v>3224</v>
          </cell>
          <cell r="O574">
            <v>3224</v>
          </cell>
          <cell r="P574">
            <v>3224</v>
          </cell>
          <cell r="Q574">
            <v>3222</v>
          </cell>
        </row>
        <row r="575">
          <cell r="B575" t="str">
            <v>30322042208</v>
          </cell>
          <cell r="C575" t="str">
            <v>30322</v>
          </cell>
          <cell r="D575">
            <v>2208</v>
          </cell>
          <cell r="E575">
            <v>7858</v>
          </cell>
          <cell r="F575">
            <v>655</v>
          </cell>
          <cell r="G575">
            <v>655</v>
          </cell>
          <cell r="H575">
            <v>655</v>
          </cell>
          <cell r="I575">
            <v>655</v>
          </cell>
          <cell r="J575">
            <v>655</v>
          </cell>
          <cell r="K575">
            <v>655</v>
          </cell>
          <cell r="L575">
            <v>655</v>
          </cell>
          <cell r="M575">
            <v>655</v>
          </cell>
          <cell r="N575">
            <v>655</v>
          </cell>
          <cell r="O575">
            <v>655</v>
          </cell>
          <cell r="P575">
            <v>655</v>
          </cell>
          <cell r="Q575">
            <v>653</v>
          </cell>
        </row>
        <row r="576">
          <cell r="B576" t="str">
            <v>30322042701</v>
          </cell>
          <cell r="C576" t="str">
            <v>30322</v>
          </cell>
          <cell r="D576">
            <v>2701</v>
          </cell>
          <cell r="E576">
            <v>48900</v>
          </cell>
          <cell r="F576">
            <v>8150</v>
          </cell>
          <cell r="G576">
            <v>0</v>
          </cell>
          <cell r="H576">
            <v>8150</v>
          </cell>
          <cell r="I576">
            <v>0</v>
          </cell>
          <cell r="J576">
            <v>8150</v>
          </cell>
          <cell r="K576">
            <v>0</v>
          </cell>
          <cell r="L576">
            <v>8150</v>
          </cell>
          <cell r="M576">
            <v>0</v>
          </cell>
          <cell r="N576">
            <v>8150</v>
          </cell>
          <cell r="O576">
            <v>0</v>
          </cell>
          <cell r="P576">
            <v>8150</v>
          </cell>
          <cell r="Q576">
            <v>0</v>
          </cell>
        </row>
        <row r="577">
          <cell r="B577" t="str">
            <v>30322042702</v>
          </cell>
          <cell r="C577" t="str">
            <v>30322</v>
          </cell>
          <cell r="D577">
            <v>2702</v>
          </cell>
          <cell r="E577">
            <v>8600</v>
          </cell>
          <cell r="F577">
            <v>1432</v>
          </cell>
          <cell r="G577">
            <v>0</v>
          </cell>
          <cell r="H577">
            <v>1432</v>
          </cell>
          <cell r="I577">
            <v>0</v>
          </cell>
          <cell r="J577">
            <v>1432</v>
          </cell>
          <cell r="K577">
            <v>0</v>
          </cell>
          <cell r="L577">
            <v>1432</v>
          </cell>
          <cell r="M577">
            <v>0</v>
          </cell>
          <cell r="N577">
            <v>1432</v>
          </cell>
          <cell r="O577">
            <v>0</v>
          </cell>
          <cell r="P577">
            <v>1440</v>
          </cell>
          <cell r="Q577">
            <v>0</v>
          </cell>
        </row>
        <row r="578">
          <cell r="B578" t="str">
            <v>30322042705</v>
          </cell>
          <cell r="C578" t="str">
            <v>30322</v>
          </cell>
          <cell r="D578">
            <v>2705</v>
          </cell>
          <cell r="E578">
            <v>9000</v>
          </cell>
          <cell r="F578">
            <v>1500</v>
          </cell>
          <cell r="G578">
            <v>0</v>
          </cell>
          <cell r="H578">
            <v>1500</v>
          </cell>
          <cell r="I578">
            <v>0</v>
          </cell>
          <cell r="J578">
            <v>1500</v>
          </cell>
          <cell r="K578">
            <v>0</v>
          </cell>
          <cell r="L578">
            <v>1500</v>
          </cell>
          <cell r="M578">
            <v>0</v>
          </cell>
          <cell r="N578">
            <v>1500</v>
          </cell>
          <cell r="O578">
            <v>0</v>
          </cell>
          <cell r="P578">
            <v>1500</v>
          </cell>
          <cell r="Q578">
            <v>0</v>
          </cell>
        </row>
        <row r="579">
          <cell r="B579" t="str">
            <v>30322042800</v>
          </cell>
          <cell r="C579" t="str">
            <v>30322</v>
          </cell>
          <cell r="D579">
            <v>2800</v>
          </cell>
          <cell r="E579">
            <v>39600</v>
          </cell>
          <cell r="F579">
            <v>3300</v>
          </cell>
          <cell r="G579">
            <v>3300</v>
          </cell>
          <cell r="H579">
            <v>3300</v>
          </cell>
          <cell r="I579">
            <v>3300</v>
          </cell>
          <cell r="J579">
            <v>3300</v>
          </cell>
          <cell r="K579">
            <v>3300</v>
          </cell>
          <cell r="L579">
            <v>3300</v>
          </cell>
          <cell r="M579">
            <v>3300</v>
          </cell>
          <cell r="N579">
            <v>3300</v>
          </cell>
          <cell r="O579">
            <v>3300</v>
          </cell>
          <cell r="P579">
            <v>3300</v>
          </cell>
          <cell r="Q579">
            <v>3300</v>
          </cell>
        </row>
        <row r="580">
          <cell r="B580" t="str">
            <v>30322042900</v>
          </cell>
          <cell r="C580" t="str">
            <v>30322</v>
          </cell>
          <cell r="D580">
            <v>2900</v>
          </cell>
          <cell r="E580">
            <v>170400</v>
          </cell>
          <cell r="F580">
            <v>14200</v>
          </cell>
          <cell r="G580">
            <v>14200</v>
          </cell>
          <cell r="H580">
            <v>14200</v>
          </cell>
          <cell r="I580">
            <v>14200</v>
          </cell>
          <cell r="J580">
            <v>14200</v>
          </cell>
          <cell r="K580">
            <v>14200</v>
          </cell>
          <cell r="L580">
            <v>14200</v>
          </cell>
          <cell r="M580">
            <v>14200</v>
          </cell>
          <cell r="N580">
            <v>14200</v>
          </cell>
          <cell r="O580">
            <v>14200</v>
          </cell>
          <cell r="P580">
            <v>14200</v>
          </cell>
          <cell r="Q580">
            <v>14200</v>
          </cell>
        </row>
        <row r="581">
          <cell r="B581" t="str">
            <v>30322042907</v>
          </cell>
          <cell r="C581" t="str">
            <v>30322</v>
          </cell>
          <cell r="D581">
            <v>2907</v>
          </cell>
          <cell r="E581">
            <v>50100</v>
          </cell>
          <cell r="F581">
            <v>8350</v>
          </cell>
          <cell r="G581">
            <v>0</v>
          </cell>
          <cell r="H581">
            <v>8350</v>
          </cell>
          <cell r="I581">
            <v>0</v>
          </cell>
          <cell r="J581">
            <v>8350</v>
          </cell>
          <cell r="K581">
            <v>0</v>
          </cell>
          <cell r="L581">
            <v>8350</v>
          </cell>
          <cell r="M581">
            <v>0</v>
          </cell>
          <cell r="N581">
            <v>8350</v>
          </cell>
          <cell r="O581">
            <v>0</v>
          </cell>
          <cell r="P581">
            <v>8350</v>
          </cell>
          <cell r="Q581">
            <v>0</v>
          </cell>
        </row>
        <row r="582">
          <cell r="B582" t="str">
            <v>30322043101</v>
          </cell>
          <cell r="C582" t="str">
            <v>30322</v>
          </cell>
          <cell r="D582">
            <v>3101</v>
          </cell>
          <cell r="E582">
            <v>26696</v>
          </cell>
          <cell r="F582">
            <v>2224</v>
          </cell>
          <cell r="G582">
            <v>2224</v>
          </cell>
          <cell r="H582">
            <v>2224</v>
          </cell>
          <cell r="I582">
            <v>2224</v>
          </cell>
          <cell r="J582">
            <v>2224</v>
          </cell>
          <cell r="K582">
            <v>2224</v>
          </cell>
          <cell r="L582">
            <v>2224</v>
          </cell>
          <cell r="M582">
            <v>2224</v>
          </cell>
          <cell r="N582">
            <v>2224</v>
          </cell>
          <cell r="O582">
            <v>2224</v>
          </cell>
          <cell r="P582">
            <v>2224</v>
          </cell>
          <cell r="Q582">
            <v>2232</v>
          </cell>
        </row>
        <row r="583">
          <cell r="B583" t="str">
            <v>30322043103</v>
          </cell>
          <cell r="C583" t="str">
            <v>30322</v>
          </cell>
          <cell r="D583">
            <v>3103</v>
          </cell>
          <cell r="E583">
            <v>18004</v>
          </cell>
          <cell r="F583">
            <v>1500</v>
          </cell>
          <cell r="G583">
            <v>1500</v>
          </cell>
          <cell r="H583">
            <v>1500</v>
          </cell>
          <cell r="I583">
            <v>1500</v>
          </cell>
          <cell r="J583">
            <v>1500</v>
          </cell>
          <cell r="K583">
            <v>1500</v>
          </cell>
          <cell r="L583">
            <v>1500</v>
          </cell>
          <cell r="M583">
            <v>1500</v>
          </cell>
          <cell r="N583">
            <v>1500</v>
          </cell>
          <cell r="O583">
            <v>1500</v>
          </cell>
          <cell r="P583">
            <v>1500</v>
          </cell>
          <cell r="Q583">
            <v>1504</v>
          </cell>
        </row>
        <row r="584">
          <cell r="B584" t="str">
            <v>30322043302</v>
          </cell>
          <cell r="C584" t="str">
            <v>30322</v>
          </cell>
          <cell r="D584">
            <v>3302</v>
          </cell>
          <cell r="E584">
            <v>119200</v>
          </cell>
          <cell r="F584">
            <v>9933</v>
          </cell>
          <cell r="G584">
            <v>9933</v>
          </cell>
          <cell r="H584">
            <v>9933</v>
          </cell>
          <cell r="I584">
            <v>9933</v>
          </cell>
          <cell r="J584">
            <v>9933</v>
          </cell>
          <cell r="K584">
            <v>9933</v>
          </cell>
          <cell r="L584">
            <v>9933</v>
          </cell>
          <cell r="M584">
            <v>9933</v>
          </cell>
          <cell r="N584">
            <v>9933</v>
          </cell>
          <cell r="O584">
            <v>9933</v>
          </cell>
          <cell r="P584">
            <v>9933</v>
          </cell>
          <cell r="Q584">
            <v>9937</v>
          </cell>
        </row>
        <row r="585">
          <cell r="B585" t="str">
            <v>30322043303</v>
          </cell>
          <cell r="C585" t="str">
            <v>30322</v>
          </cell>
          <cell r="D585">
            <v>3303</v>
          </cell>
          <cell r="E585">
            <v>8200</v>
          </cell>
          <cell r="F585">
            <v>683</v>
          </cell>
          <cell r="G585">
            <v>683</v>
          </cell>
          <cell r="H585">
            <v>683</v>
          </cell>
          <cell r="I585">
            <v>683</v>
          </cell>
          <cell r="J585">
            <v>683</v>
          </cell>
          <cell r="K585">
            <v>683</v>
          </cell>
          <cell r="L585">
            <v>683</v>
          </cell>
          <cell r="M585">
            <v>683</v>
          </cell>
          <cell r="N585">
            <v>683</v>
          </cell>
          <cell r="O585">
            <v>683</v>
          </cell>
          <cell r="P585">
            <v>683</v>
          </cell>
          <cell r="Q585">
            <v>687</v>
          </cell>
        </row>
        <row r="586">
          <cell r="B586" t="str">
            <v>30323041302</v>
          </cell>
          <cell r="C586" t="str">
            <v>30323</v>
          </cell>
          <cell r="D586">
            <v>1302</v>
          </cell>
          <cell r="E586">
            <v>1080800</v>
          </cell>
          <cell r="F586">
            <v>90067</v>
          </cell>
          <cell r="G586">
            <v>90067</v>
          </cell>
          <cell r="H586">
            <v>90067</v>
          </cell>
          <cell r="I586">
            <v>90067</v>
          </cell>
          <cell r="J586">
            <v>90067</v>
          </cell>
          <cell r="K586">
            <v>90067</v>
          </cell>
          <cell r="L586">
            <v>90067</v>
          </cell>
          <cell r="M586">
            <v>90067</v>
          </cell>
          <cell r="N586">
            <v>90067</v>
          </cell>
          <cell r="O586">
            <v>90067</v>
          </cell>
          <cell r="P586">
            <v>90067</v>
          </cell>
          <cell r="Q586">
            <v>90067</v>
          </cell>
        </row>
        <row r="587">
          <cell r="B587" t="str">
            <v>30323042103</v>
          </cell>
          <cell r="C587" t="str">
            <v>30323</v>
          </cell>
          <cell r="D587">
            <v>2103</v>
          </cell>
          <cell r="E587">
            <v>229992</v>
          </cell>
          <cell r="F587">
            <v>19166</v>
          </cell>
          <cell r="G587">
            <v>19166</v>
          </cell>
          <cell r="H587">
            <v>19166</v>
          </cell>
          <cell r="I587">
            <v>19166</v>
          </cell>
          <cell r="J587">
            <v>19166</v>
          </cell>
          <cell r="K587">
            <v>19166</v>
          </cell>
          <cell r="L587">
            <v>19166</v>
          </cell>
          <cell r="M587">
            <v>19166</v>
          </cell>
          <cell r="N587">
            <v>19166</v>
          </cell>
          <cell r="O587">
            <v>19166</v>
          </cell>
          <cell r="P587">
            <v>19166</v>
          </cell>
          <cell r="Q587">
            <v>19166</v>
          </cell>
        </row>
        <row r="588">
          <cell r="B588" t="str">
            <v>30323042202</v>
          </cell>
          <cell r="C588" t="str">
            <v>30323</v>
          </cell>
          <cell r="D588">
            <v>2202</v>
          </cell>
          <cell r="E588">
            <v>245628</v>
          </cell>
          <cell r="F588">
            <v>20469</v>
          </cell>
          <cell r="G588">
            <v>20469</v>
          </cell>
          <cell r="H588">
            <v>20469</v>
          </cell>
          <cell r="I588">
            <v>20469</v>
          </cell>
          <cell r="J588">
            <v>20469</v>
          </cell>
          <cell r="K588">
            <v>20469</v>
          </cell>
          <cell r="L588">
            <v>20469</v>
          </cell>
          <cell r="M588">
            <v>20469</v>
          </cell>
          <cell r="N588">
            <v>20469</v>
          </cell>
          <cell r="O588">
            <v>20469</v>
          </cell>
          <cell r="P588">
            <v>20469</v>
          </cell>
          <cell r="Q588">
            <v>20469</v>
          </cell>
        </row>
        <row r="589">
          <cell r="B589" t="str">
            <v>30323042207</v>
          </cell>
          <cell r="C589" t="str">
            <v>30323</v>
          </cell>
          <cell r="D589">
            <v>2207</v>
          </cell>
          <cell r="E589">
            <v>22260</v>
          </cell>
          <cell r="F589">
            <v>1855</v>
          </cell>
          <cell r="G589">
            <v>1855</v>
          </cell>
          <cell r="H589">
            <v>1855</v>
          </cell>
          <cell r="I589">
            <v>1855</v>
          </cell>
          <cell r="J589">
            <v>1855</v>
          </cell>
          <cell r="K589">
            <v>1855</v>
          </cell>
          <cell r="L589">
            <v>1855</v>
          </cell>
          <cell r="M589">
            <v>1855</v>
          </cell>
          <cell r="N589">
            <v>1855</v>
          </cell>
          <cell r="O589">
            <v>1855</v>
          </cell>
          <cell r="P589">
            <v>1855</v>
          </cell>
          <cell r="Q589">
            <v>1855</v>
          </cell>
        </row>
        <row r="590">
          <cell r="B590" t="str">
            <v>30323042208</v>
          </cell>
          <cell r="C590" t="str">
            <v>30323</v>
          </cell>
          <cell r="D590">
            <v>2208</v>
          </cell>
          <cell r="E590">
            <v>9600</v>
          </cell>
          <cell r="F590">
            <v>800</v>
          </cell>
          <cell r="G590">
            <v>800</v>
          </cell>
          <cell r="H590">
            <v>800</v>
          </cell>
          <cell r="I590">
            <v>800</v>
          </cell>
          <cell r="J590">
            <v>800</v>
          </cell>
          <cell r="K590">
            <v>800</v>
          </cell>
          <cell r="L590">
            <v>800</v>
          </cell>
          <cell r="M590">
            <v>800</v>
          </cell>
          <cell r="N590">
            <v>800</v>
          </cell>
          <cell r="O590">
            <v>800</v>
          </cell>
          <cell r="P590">
            <v>800</v>
          </cell>
          <cell r="Q590">
            <v>800</v>
          </cell>
        </row>
        <row r="591">
          <cell r="B591" t="str">
            <v>30323042306</v>
          </cell>
          <cell r="C591" t="str">
            <v>30323</v>
          </cell>
          <cell r="D591">
            <v>2306</v>
          </cell>
          <cell r="E591">
            <v>6000</v>
          </cell>
          <cell r="F591">
            <v>500</v>
          </cell>
          <cell r="G591">
            <v>500</v>
          </cell>
          <cell r="H591">
            <v>500</v>
          </cell>
          <cell r="I591">
            <v>500</v>
          </cell>
          <cell r="J591">
            <v>500</v>
          </cell>
          <cell r="K591">
            <v>500</v>
          </cell>
          <cell r="L591">
            <v>500</v>
          </cell>
          <cell r="M591">
            <v>500</v>
          </cell>
          <cell r="N591">
            <v>500</v>
          </cell>
          <cell r="O591">
            <v>500</v>
          </cell>
          <cell r="P591">
            <v>500</v>
          </cell>
          <cell r="Q591">
            <v>500</v>
          </cell>
        </row>
        <row r="592">
          <cell r="B592" t="str">
            <v>30323042405</v>
          </cell>
          <cell r="C592" t="str">
            <v>30323</v>
          </cell>
          <cell r="D592">
            <v>2405</v>
          </cell>
          <cell r="E592">
            <v>180000</v>
          </cell>
          <cell r="F592">
            <v>15000</v>
          </cell>
          <cell r="G592">
            <v>15000</v>
          </cell>
          <cell r="H592">
            <v>15000</v>
          </cell>
          <cell r="I592">
            <v>15000</v>
          </cell>
          <cell r="J592">
            <v>15000</v>
          </cell>
          <cell r="K592">
            <v>15000</v>
          </cell>
          <cell r="L592">
            <v>15000</v>
          </cell>
          <cell r="M592">
            <v>15000</v>
          </cell>
          <cell r="N592">
            <v>15000</v>
          </cell>
          <cell r="O592">
            <v>15000</v>
          </cell>
          <cell r="P592">
            <v>15000</v>
          </cell>
          <cell r="Q592">
            <v>15000</v>
          </cell>
        </row>
        <row r="593">
          <cell r="B593" t="str">
            <v>30323042701</v>
          </cell>
          <cell r="C593" t="str">
            <v>30323</v>
          </cell>
          <cell r="D593">
            <v>2701</v>
          </cell>
          <cell r="E593">
            <v>84000</v>
          </cell>
          <cell r="F593">
            <v>7000</v>
          </cell>
          <cell r="G593">
            <v>7000</v>
          </cell>
          <cell r="H593">
            <v>7000</v>
          </cell>
          <cell r="I593">
            <v>7000</v>
          </cell>
          <cell r="J593">
            <v>7000</v>
          </cell>
          <cell r="K593">
            <v>7000</v>
          </cell>
          <cell r="L593">
            <v>7000</v>
          </cell>
          <cell r="M593">
            <v>7000</v>
          </cell>
          <cell r="N593">
            <v>7000</v>
          </cell>
          <cell r="O593">
            <v>7000</v>
          </cell>
          <cell r="P593">
            <v>7000</v>
          </cell>
          <cell r="Q593">
            <v>7000</v>
          </cell>
        </row>
        <row r="594">
          <cell r="B594" t="str">
            <v>30323042702</v>
          </cell>
          <cell r="C594" t="str">
            <v>30323</v>
          </cell>
          <cell r="D594">
            <v>2702</v>
          </cell>
          <cell r="E594">
            <v>33000</v>
          </cell>
          <cell r="F594">
            <v>2750</v>
          </cell>
          <cell r="G594">
            <v>2750</v>
          </cell>
          <cell r="H594">
            <v>2750</v>
          </cell>
          <cell r="I594">
            <v>2750</v>
          </cell>
          <cell r="J594">
            <v>2750</v>
          </cell>
          <cell r="K594">
            <v>2750</v>
          </cell>
          <cell r="L594">
            <v>2750</v>
          </cell>
          <cell r="M594">
            <v>2750</v>
          </cell>
          <cell r="N594">
            <v>2750</v>
          </cell>
          <cell r="O594">
            <v>2750</v>
          </cell>
          <cell r="P594">
            <v>2750</v>
          </cell>
          <cell r="Q594">
            <v>2750</v>
          </cell>
        </row>
        <row r="595">
          <cell r="B595" t="str">
            <v>30323042705</v>
          </cell>
          <cell r="C595" t="str">
            <v>30323</v>
          </cell>
          <cell r="D595">
            <v>2705</v>
          </cell>
          <cell r="E595">
            <v>490704</v>
          </cell>
          <cell r="F595">
            <v>17558</v>
          </cell>
          <cell r="G595">
            <v>217558</v>
          </cell>
          <cell r="H595">
            <v>17558</v>
          </cell>
          <cell r="I595">
            <v>17558</v>
          </cell>
          <cell r="J595">
            <v>17558</v>
          </cell>
          <cell r="K595">
            <v>17558</v>
          </cell>
          <cell r="L595">
            <v>17558</v>
          </cell>
          <cell r="M595">
            <v>17558</v>
          </cell>
          <cell r="N595">
            <v>17558</v>
          </cell>
          <cell r="O595">
            <v>17558</v>
          </cell>
          <cell r="P595">
            <v>97566</v>
          </cell>
          <cell r="Q595">
            <v>17558</v>
          </cell>
        </row>
        <row r="596">
          <cell r="B596" t="str">
            <v>30323042800</v>
          </cell>
          <cell r="C596" t="str">
            <v>30323</v>
          </cell>
          <cell r="D596">
            <v>2800</v>
          </cell>
          <cell r="E596">
            <v>726408</v>
          </cell>
          <cell r="F596">
            <v>60534</v>
          </cell>
          <cell r="G596">
            <v>60534</v>
          </cell>
          <cell r="H596">
            <v>60534</v>
          </cell>
          <cell r="I596">
            <v>60534</v>
          </cell>
          <cell r="J596">
            <v>60534</v>
          </cell>
          <cell r="K596">
            <v>60534</v>
          </cell>
          <cell r="L596">
            <v>60534</v>
          </cell>
          <cell r="M596">
            <v>60534</v>
          </cell>
          <cell r="N596">
            <v>60534</v>
          </cell>
          <cell r="O596">
            <v>60534</v>
          </cell>
          <cell r="P596">
            <v>60534</v>
          </cell>
          <cell r="Q596">
            <v>60534</v>
          </cell>
        </row>
        <row r="597">
          <cell r="B597" t="str">
            <v>30323042900</v>
          </cell>
          <cell r="C597" t="str">
            <v>30323</v>
          </cell>
          <cell r="D597">
            <v>2900</v>
          </cell>
          <cell r="E597">
            <v>60000</v>
          </cell>
          <cell r="F597">
            <v>5000</v>
          </cell>
          <cell r="G597">
            <v>5000</v>
          </cell>
          <cell r="H597">
            <v>5000</v>
          </cell>
          <cell r="I597">
            <v>5000</v>
          </cell>
          <cell r="J597">
            <v>5000</v>
          </cell>
          <cell r="K597">
            <v>5000</v>
          </cell>
          <cell r="L597">
            <v>5000</v>
          </cell>
          <cell r="M597">
            <v>5000</v>
          </cell>
          <cell r="N597">
            <v>5000</v>
          </cell>
          <cell r="O597">
            <v>5000</v>
          </cell>
          <cell r="P597">
            <v>5000</v>
          </cell>
          <cell r="Q597">
            <v>5000</v>
          </cell>
        </row>
        <row r="598">
          <cell r="B598" t="str">
            <v>30323042907</v>
          </cell>
          <cell r="C598" t="str">
            <v>30323</v>
          </cell>
          <cell r="D598">
            <v>2907</v>
          </cell>
          <cell r="E598">
            <v>56100</v>
          </cell>
          <cell r="F598">
            <v>4675</v>
          </cell>
          <cell r="G598">
            <v>4675</v>
          </cell>
          <cell r="H598">
            <v>4675</v>
          </cell>
          <cell r="I598">
            <v>4675</v>
          </cell>
          <cell r="J598">
            <v>4675</v>
          </cell>
          <cell r="K598">
            <v>4675</v>
          </cell>
          <cell r="L598">
            <v>4675</v>
          </cell>
          <cell r="M598">
            <v>4675</v>
          </cell>
          <cell r="N598">
            <v>4675</v>
          </cell>
          <cell r="O598">
            <v>4675</v>
          </cell>
          <cell r="P598">
            <v>4675</v>
          </cell>
          <cell r="Q598">
            <v>4675</v>
          </cell>
        </row>
        <row r="599">
          <cell r="B599" t="str">
            <v>30323043101</v>
          </cell>
          <cell r="C599" t="str">
            <v>30323</v>
          </cell>
          <cell r="D599">
            <v>3101</v>
          </cell>
          <cell r="E599">
            <v>420000</v>
          </cell>
          <cell r="F599">
            <v>35000</v>
          </cell>
          <cell r="G599">
            <v>35000</v>
          </cell>
          <cell r="H599">
            <v>35000</v>
          </cell>
          <cell r="I599">
            <v>35000</v>
          </cell>
          <cell r="J599">
            <v>35000</v>
          </cell>
          <cell r="K599">
            <v>35000</v>
          </cell>
          <cell r="L599">
            <v>35000</v>
          </cell>
          <cell r="M599">
            <v>35000</v>
          </cell>
          <cell r="N599">
            <v>35000</v>
          </cell>
          <cell r="O599">
            <v>35000</v>
          </cell>
          <cell r="P599">
            <v>35000</v>
          </cell>
          <cell r="Q599">
            <v>35000</v>
          </cell>
        </row>
        <row r="600">
          <cell r="B600" t="str">
            <v>30323043103</v>
          </cell>
          <cell r="C600" t="str">
            <v>30323</v>
          </cell>
          <cell r="D600">
            <v>3103</v>
          </cell>
          <cell r="E600">
            <v>192996</v>
          </cell>
          <cell r="F600">
            <v>16083</v>
          </cell>
          <cell r="G600">
            <v>16083</v>
          </cell>
          <cell r="H600">
            <v>16083</v>
          </cell>
          <cell r="I600">
            <v>16083</v>
          </cell>
          <cell r="J600">
            <v>16083</v>
          </cell>
          <cell r="K600">
            <v>16083</v>
          </cell>
          <cell r="L600">
            <v>16083</v>
          </cell>
          <cell r="M600">
            <v>16083</v>
          </cell>
          <cell r="N600">
            <v>16083</v>
          </cell>
          <cell r="O600">
            <v>16083</v>
          </cell>
          <cell r="P600">
            <v>16083</v>
          </cell>
          <cell r="Q600">
            <v>16083</v>
          </cell>
        </row>
        <row r="601">
          <cell r="B601" t="str">
            <v>30323043302</v>
          </cell>
          <cell r="C601" t="str">
            <v>30323</v>
          </cell>
          <cell r="D601">
            <v>3302</v>
          </cell>
          <cell r="E601">
            <v>120000</v>
          </cell>
          <cell r="F601">
            <v>10000</v>
          </cell>
          <cell r="G601">
            <v>10000</v>
          </cell>
          <cell r="H601">
            <v>10000</v>
          </cell>
          <cell r="I601">
            <v>10000</v>
          </cell>
          <cell r="J601">
            <v>10000</v>
          </cell>
          <cell r="K601">
            <v>10000</v>
          </cell>
          <cell r="L601">
            <v>10000</v>
          </cell>
          <cell r="M601">
            <v>10000</v>
          </cell>
          <cell r="N601">
            <v>10000</v>
          </cell>
          <cell r="O601">
            <v>10000</v>
          </cell>
          <cell r="P601">
            <v>10000</v>
          </cell>
          <cell r="Q601">
            <v>10000</v>
          </cell>
        </row>
        <row r="602">
          <cell r="B602" t="str">
            <v>30323043303</v>
          </cell>
          <cell r="C602" t="str">
            <v>30323</v>
          </cell>
          <cell r="D602">
            <v>3303</v>
          </cell>
          <cell r="E602">
            <v>120000</v>
          </cell>
          <cell r="F602">
            <v>10000</v>
          </cell>
          <cell r="G602">
            <v>10000</v>
          </cell>
          <cell r="H602">
            <v>10000</v>
          </cell>
          <cell r="I602">
            <v>10000</v>
          </cell>
          <cell r="J602">
            <v>10000</v>
          </cell>
          <cell r="K602">
            <v>10000</v>
          </cell>
          <cell r="L602">
            <v>10000</v>
          </cell>
          <cell r="M602">
            <v>10000</v>
          </cell>
          <cell r="N602">
            <v>10000</v>
          </cell>
          <cell r="O602">
            <v>10000</v>
          </cell>
          <cell r="P602">
            <v>10000</v>
          </cell>
          <cell r="Q602">
            <v>10000</v>
          </cell>
        </row>
        <row r="603">
          <cell r="B603" t="str">
            <v>30324041302</v>
          </cell>
          <cell r="C603" t="str">
            <v>30324</v>
          </cell>
          <cell r="D603">
            <v>1302</v>
          </cell>
          <cell r="E603">
            <v>425500</v>
          </cell>
          <cell r="F603">
            <v>35458</v>
          </cell>
          <cell r="G603">
            <v>35458</v>
          </cell>
          <cell r="H603">
            <v>35458</v>
          </cell>
          <cell r="I603">
            <v>35458</v>
          </cell>
          <cell r="J603">
            <v>35458</v>
          </cell>
          <cell r="K603">
            <v>35458</v>
          </cell>
          <cell r="L603">
            <v>35458</v>
          </cell>
          <cell r="M603">
            <v>35458</v>
          </cell>
          <cell r="N603">
            <v>35458</v>
          </cell>
          <cell r="O603">
            <v>35458</v>
          </cell>
          <cell r="P603">
            <v>35458</v>
          </cell>
          <cell r="Q603">
            <v>35462</v>
          </cell>
        </row>
        <row r="604">
          <cell r="B604" t="str">
            <v>30324042103</v>
          </cell>
          <cell r="C604" t="str">
            <v>30324</v>
          </cell>
          <cell r="D604">
            <v>2103</v>
          </cell>
          <cell r="E604">
            <v>33700</v>
          </cell>
          <cell r="F604">
            <v>2808</v>
          </cell>
          <cell r="G604">
            <v>2808</v>
          </cell>
          <cell r="H604">
            <v>2808</v>
          </cell>
          <cell r="I604">
            <v>2808</v>
          </cell>
          <cell r="J604">
            <v>2808</v>
          </cell>
          <cell r="K604">
            <v>2808</v>
          </cell>
          <cell r="L604">
            <v>2808</v>
          </cell>
          <cell r="M604">
            <v>2808</v>
          </cell>
          <cell r="N604">
            <v>2808</v>
          </cell>
          <cell r="O604">
            <v>2808</v>
          </cell>
          <cell r="P604">
            <v>2808</v>
          </cell>
          <cell r="Q604">
            <v>2812</v>
          </cell>
        </row>
        <row r="605">
          <cell r="B605" t="str">
            <v>30324042202</v>
          </cell>
          <cell r="C605" t="str">
            <v>30324</v>
          </cell>
          <cell r="D605">
            <v>2202</v>
          </cell>
          <cell r="E605">
            <v>968092</v>
          </cell>
          <cell r="F605">
            <v>80674</v>
          </cell>
          <cell r="G605">
            <v>80674</v>
          </cell>
          <cell r="H605">
            <v>80674</v>
          </cell>
          <cell r="I605">
            <v>80674</v>
          </cell>
          <cell r="J605">
            <v>80674</v>
          </cell>
          <cell r="K605">
            <v>80674</v>
          </cell>
          <cell r="L605">
            <v>80674</v>
          </cell>
          <cell r="M605">
            <v>80674</v>
          </cell>
          <cell r="N605">
            <v>80674</v>
          </cell>
          <cell r="O605">
            <v>80674</v>
          </cell>
          <cell r="P605">
            <v>80674</v>
          </cell>
          <cell r="Q605">
            <v>80678</v>
          </cell>
        </row>
        <row r="606">
          <cell r="B606" t="str">
            <v>30324042207</v>
          </cell>
          <cell r="C606" t="str">
            <v>30324</v>
          </cell>
          <cell r="D606">
            <v>2207</v>
          </cell>
          <cell r="E606">
            <v>52486</v>
          </cell>
          <cell r="F606">
            <v>4374</v>
          </cell>
          <cell r="G606">
            <v>4374</v>
          </cell>
          <cell r="H606">
            <v>4374</v>
          </cell>
          <cell r="I606">
            <v>4374</v>
          </cell>
          <cell r="J606">
            <v>4374</v>
          </cell>
          <cell r="K606">
            <v>4374</v>
          </cell>
          <cell r="L606">
            <v>4374</v>
          </cell>
          <cell r="M606">
            <v>4374</v>
          </cell>
          <cell r="N606">
            <v>4374</v>
          </cell>
          <cell r="O606">
            <v>4374</v>
          </cell>
          <cell r="P606">
            <v>4374</v>
          </cell>
          <cell r="Q606">
            <v>4372</v>
          </cell>
        </row>
        <row r="607">
          <cell r="B607" t="str">
            <v>30324042306</v>
          </cell>
          <cell r="C607" t="str">
            <v>30324</v>
          </cell>
          <cell r="D607">
            <v>2306</v>
          </cell>
          <cell r="E607">
            <v>45800</v>
          </cell>
          <cell r="F607">
            <v>3817</v>
          </cell>
          <cell r="G607">
            <v>3817</v>
          </cell>
          <cell r="H607">
            <v>3817</v>
          </cell>
          <cell r="I607">
            <v>3817</v>
          </cell>
          <cell r="J607">
            <v>3817</v>
          </cell>
          <cell r="K607">
            <v>3817</v>
          </cell>
          <cell r="L607">
            <v>3817</v>
          </cell>
          <cell r="M607">
            <v>3817</v>
          </cell>
          <cell r="N607">
            <v>3817</v>
          </cell>
          <cell r="O607">
            <v>3817</v>
          </cell>
          <cell r="P607">
            <v>3817</v>
          </cell>
          <cell r="Q607">
            <v>3813</v>
          </cell>
        </row>
        <row r="608">
          <cell r="B608" t="str">
            <v>30324042701</v>
          </cell>
          <cell r="C608" t="str">
            <v>30324</v>
          </cell>
          <cell r="D608">
            <v>2701</v>
          </cell>
          <cell r="E608">
            <v>50800</v>
          </cell>
          <cell r="F608">
            <v>4233</v>
          </cell>
          <cell r="G608">
            <v>4233</v>
          </cell>
          <cell r="H608">
            <v>4233</v>
          </cell>
          <cell r="I608">
            <v>4233</v>
          </cell>
          <cell r="J608">
            <v>4233</v>
          </cell>
          <cell r="K608">
            <v>4233</v>
          </cell>
          <cell r="L608">
            <v>4233</v>
          </cell>
          <cell r="M608">
            <v>4233</v>
          </cell>
          <cell r="N608">
            <v>4233</v>
          </cell>
          <cell r="O608">
            <v>4233</v>
          </cell>
          <cell r="P608">
            <v>4233</v>
          </cell>
          <cell r="Q608">
            <v>4237</v>
          </cell>
        </row>
        <row r="609">
          <cell r="B609" t="str">
            <v>30324042702</v>
          </cell>
          <cell r="C609" t="str">
            <v>30324</v>
          </cell>
          <cell r="D609">
            <v>2702</v>
          </cell>
          <cell r="E609">
            <v>124900</v>
          </cell>
          <cell r="F609">
            <v>10408</v>
          </cell>
          <cell r="G609">
            <v>10408</v>
          </cell>
          <cell r="H609">
            <v>10408</v>
          </cell>
          <cell r="I609">
            <v>10408</v>
          </cell>
          <cell r="J609">
            <v>10408</v>
          </cell>
          <cell r="K609">
            <v>10408</v>
          </cell>
          <cell r="L609">
            <v>10408</v>
          </cell>
          <cell r="M609">
            <v>10408</v>
          </cell>
          <cell r="N609">
            <v>10408</v>
          </cell>
          <cell r="O609">
            <v>10408</v>
          </cell>
          <cell r="P609">
            <v>10408</v>
          </cell>
          <cell r="Q609">
            <v>10412</v>
          </cell>
        </row>
        <row r="610">
          <cell r="B610" t="str">
            <v>30324042705</v>
          </cell>
          <cell r="C610" t="str">
            <v>30324</v>
          </cell>
          <cell r="D610">
            <v>2705</v>
          </cell>
          <cell r="E610">
            <v>86800</v>
          </cell>
          <cell r="F610">
            <v>7233</v>
          </cell>
          <cell r="G610">
            <v>7233</v>
          </cell>
          <cell r="H610">
            <v>7233</v>
          </cell>
          <cell r="I610">
            <v>7233</v>
          </cell>
          <cell r="J610">
            <v>7233</v>
          </cell>
          <cell r="K610">
            <v>7233</v>
          </cell>
          <cell r="L610">
            <v>7233</v>
          </cell>
          <cell r="M610">
            <v>7233</v>
          </cell>
          <cell r="N610">
            <v>7233</v>
          </cell>
          <cell r="O610">
            <v>7233</v>
          </cell>
          <cell r="P610">
            <v>7233</v>
          </cell>
          <cell r="Q610">
            <v>7237</v>
          </cell>
        </row>
        <row r="611">
          <cell r="B611" t="str">
            <v>30324042709</v>
          </cell>
          <cell r="C611" t="str">
            <v>30324</v>
          </cell>
          <cell r="D611">
            <v>2709</v>
          </cell>
          <cell r="E611">
            <v>83700</v>
          </cell>
          <cell r="F611">
            <v>6975</v>
          </cell>
          <cell r="G611">
            <v>6975</v>
          </cell>
          <cell r="H611">
            <v>6975</v>
          </cell>
          <cell r="I611">
            <v>6975</v>
          </cell>
          <cell r="J611">
            <v>6975</v>
          </cell>
          <cell r="K611">
            <v>6975</v>
          </cell>
          <cell r="L611">
            <v>6975</v>
          </cell>
          <cell r="M611">
            <v>6975</v>
          </cell>
          <cell r="N611">
            <v>6975</v>
          </cell>
          <cell r="O611">
            <v>6975</v>
          </cell>
          <cell r="P611">
            <v>6975</v>
          </cell>
          <cell r="Q611">
            <v>6975</v>
          </cell>
        </row>
        <row r="612">
          <cell r="B612" t="str">
            <v>30324042800</v>
          </cell>
          <cell r="C612" t="str">
            <v>30324</v>
          </cell>
          <cell r="D612">
            <v>2800</v>
          </cell>
          <cell r="E612">
            <v>717200</v>
          </cell>
          <cell r="F612">
            <v>59766</v>
          </cell>
          <cell r="G612">
            <v>59766</v>
          </cell>
          <cell r="H612">
            <v>59766</v>
          </cell>
          <cell r="I612">
            <v>59766</v>
          </cell>
          <cell r="J612">
            <v>59766</v>
          </cell>
          <cell r="K612">
            <v>59766</v>
          </cell>
          <cell r="L612">
            <v>59766</v>
          </cell>
          <cell r="M612">
            <v>59766</v>
          </cell>
          <cell r="N612">
            <v>59766</v>
          </cell>
          <cell r="O612">
            <v>59766</v>
          </cell>
          <cell r="P612">
            <v>59766</v>
          </cell>
          <cell r="Q612">
            <v>59774</v>
          </cell>
        </row>
        <row r="613">
          <cell r="B613" t="str">
            <v>30324042900</v>
          </cell>
          <cell r="C613" t="str">
            <v>30324</v>
          </cell>
          <cell r="D613">
            <v>2900</v>
          </cell>
          <cell r="E613">
            <v>83700</v>
          </cell>
          <cell r="F613">
            <v>6975</v>
          </cell>
          <cell r="G613">
            <v>6975</v>
          </cell>
          <cell r="H613">
            <v>6975</v>
          </cell>
          <cell r="I613">
            <v>6975</v>
          </cell>
          <cell r="J613">
            <v>6975</v>
          </cell>
          <cell r="K613">
            <v>6975</v>
          </cell>
          <cell r="L613">
            <v>6975</v>
          </cell>
          <cell r="M613">
            <v>6975</v>
          </cell>
          <cell r="N613">
            <v>6975</v>
          </cell>
          <cell r="O613">
            <v>6975</v>
          </cell>
          <cell r="P613">
            <v>6975</v>
          </cell>
          <cell r="Q613">
            <v>6975</v>
          </cell>
        </row>
        <row r="614">
          <cell r="B614" t="str">
            <v>30324042907</v>
          </cell>
          <cell r="C614" t="str">
            <v>30324</v>
          </cell>
          <cell r="D614">
            <v>2907</v>
          </cell>
          <cell r="E614">
            <v>139335</v>
          </cell>
          <cell r="F614">
            <v>11611</v>
          </cell>
          <cell r="G614">
            <v>11611</v>
          </cell>
          <cell r="H614">
            <v>11611</v>
          </cell>
          <cell r="I614">
            <v>11611</v>
          </cell>
          <cell r="J614">
            <v>11611</v>
          </cell>
          <cell r="K614">
            <v>11611</v>
          </cell>
          <cell r="L614">
            <v>11611</v>
          </cell>
          <cell r="M614">
            <v>11611</v>
          </cell>
          <cell r="N614">
            <v>11611</v>
          </cell>
          <cell r="O614">
            <v>11611</v>
          </cell>
          <cell r="P614">
            <v>11611</v>
          </cell>
          <cell r="Q614">
            <v>11614</v>
          </cell>
        </row>
        <row r="615">
          <cell r="B615" t="str">
            <v>30324042908</v>
          </cell>
          <cell r="C615" t="str">
            <v>30324</v>
          </cell>
          <cell r="D615">
            <v>2908</v>
          </cell>
          <cell r="E615">
            <v>6065</v>
          </cell>
          <cell r="F615">
            <v>505</v>
          </cell>
          <cell r="G615">
            <v>505</v>
          </cell>
          <cell r="H615">
            <v>505</v>
          </cell>
          <cell r="I615">
            <v>505</v>
          </cell>
          <cell r="J615">
            <v>505</v>
          </cell>
          <cell r="K615">
            <v>505</v>
          </cell>
          <cell r="L615">
            <v>505</v>
          </cell>
          <cell r="M615">
            <v>505</v>
          </cell>
          <cell r="N615">
            <v>505</v>
          </cell>
          <cell r="O615">
            <v>505</v>
          </cell>
          <cell r="P615">
            <v>505</v>
          </cell>
          <cell r="Q615">
            <v>510</v>
          </cell>
        </row>
        <row r="616">
          <cell r="B616" t="str">
            <v>30324042925</v>
          </cell>
          <cell r="C616" t="str">
            <v>30324</v>
          </cell>
          <cell r="D616">
            <v>2925</v>
          </cell>
          <cell r="E616">
            <v>2500</v>
          </cell>
          <cell r="F616">
            <v>208</v>
          </cell>
          <cell r="G616">
            <v>208</v>
          </cell>
          <cell r="H616">
            <v>208</v>
          </cell>
          <cell r="I616">
            <v>208</v>
          </cell>
          <cell r="J616">
            <v>208</v>
          </cell>
          <cell r="K616">
            <v>208</v>
          </cell>
          <cell r="L616">
            <v>208</v>
          </cell>
          <cell r="M616">
            <v>208</v>
          </cell>
          <cell r="N616">
            <v>208</v>
          </cell>
          <cell r="O616">
            <v>208</v>
          </cell>
          <cell r="P616">
            <v>208</v>
          </cell>
          <cell r="Q616">
            <v>212</v>
          </cell>
        </row>
        <row r="617">
          <cell r="B617" t="str">
            <v>30324043101</v>
          </cell>
          <cell r="C617" t="str">
            <v>30324</v>
          </cell>
          <cell r="D617">
            <v>3101</v>
          </cell>
          <cell r="E617">
            <v>262500</v>
          </cell>
          <cell r="F617">
            <v>21875</v>
          </cell>
          <cell r="G617">
            <v>21875</v>
          </cell>
          <cell r="H617">
            <v>21875</v>
          </cell>
          <cell r="I617">
            <v>21875</v>
          </cell>
          <cell r="J617">
            <v>21875</v>
          </cell>
          <cell r="K617">
            <v>21875</v>
          </cell>
          <cell r="L617">
            <v>21875</v>
          </cell>
          <cell r="M617">
            <v>21875</v>
          </cell>
          <cell r="N617">
            <v>21875</v>
          </cell>
          <cell r="O617">
            <v>21875</v>
          </cell>
          <cell r="P617">
            <v>21875</v>
          </cell>
          <cell r="Q617">
            <v>21875</v>
          </cell>
        </row>
        <row r="618">
          <cell r="B618" t="str">
            <v>30324043103</v>
          </cell>
          <cell r="C618" t="str">
            <v>30324</v>
          </cell>
          <cell r="D618">
            <v>3103</v>
          </cell>
          <cell r="E618">
            <v>961300</v>
          </cell>
          <cell r="F618">
            <v>80108</v>
          </cell>
          <cell r="G618">
            <v>80108</v>
          </cell>
          <cell r="H618">
            <v>80108</v>
          </cell>
          <cell r="I618">
            <v>80108</v>
          </cell>
          <cell r="J618">
            <v>80108</v>
          </cell>
          <cell r="K618">
            <v>80108</v>
          </cell>
          <cell r="L618">
            <v>80108</v>
          </cell>
          <cell r="M618">
            <v>80108</v>
          </cell>
          <cell r="N618">
            <v>80108</v>
          </cell>
          <cell r="O618">
            <v>80108</v>
          </cell>
          <cell r="P618">
            <v>80108</v>
          </cell>
          <cell r="Q618">
            <v>80112</v>
          </cell>
        </row>
        <row r="619">
          <cell r="B619" t="str">
            <v>30324043104</v>
          </cell>
          <cell r="C619" t="str">
            <v>30324</v>
          </cell>
          <cell r="D619">
            <v>3104</v>
          </cell>
          <cell r="E619">
            <v>2097289</v>
          </cell>
          <cell r="F619">
            <v>174774</v>
          </cell>
          <cell r="G619">
            <v>174774</v>
          </cell>
          <cell r="H619">
            <v>174774</v>
          </cell>
          <cell r="I619">
            <v>174774</v>
          </cell>
          <cell r="J619">
            <v>174774</v>
          </cell>
          <cell r="K619">
            <v>174774</v>
          </cell>
          <cell r="L619">
            <v>174774</v>
          </cell>
          <cell r="M619">
            <v>174774</v>
          </cell>
          <cell r="N619">
            <v>174774</v>
          </cell>
          <cell r="O619">
            <v>174774</v>
          </cell>
          <cell r="P619">
            <v>174774</v>
          </cell>
          <cell r="Q619">
            <v>174775</v>
          </cell>
        </row>
        <row r="620">
          <cell r="B620" t="str">
            <v>30324043302</v>
          </cell>
          <cell r="C620" t="str">
            <v>30324</v>
          </cell>
          <cell r="D620">
            <v>3302</v>
          </cell>
          <cell r="E620">
            <v>92700</v>
          </cell>
          <cell r="F620">
            <v>7725</v>
          </cell>
          <cell r="G620">
            <v>7725</v>
          </cell>
          <cell r="H620">
            <v>7725</v>
          </cell>
          <cell r="I620">
            <v>7725</v>
          </cell>
          <cell r="J620">
            <v>7725</v>
          </cell>
          <cell r="K620">
            <v>7725</v>
          </cell>
          <cell r="L620">
            <v>7725</v>
          </cell>
          <cell r="M620">
            <v>7725</v>
          </cell>
          <cell r="N620">
            <v>7725</v>
          </cell>
          <cell r="O620">
            <v>7725</v>
          </cell>
          <cell r="P620">
            <v>7725</v>
          </cell>
          <cell r="Q620">
            <v>7725</v>
          </cell>
        </row>
        <row r="621">
          <cell r="B621" t="str">
            <v>30324043303</v>
          </cell>
          <cell r="C621" t="str">
            <v>30324</v>
          </cell>
          <cell r="D621">
            <v>3303</v>
          </cell>
          <cell r="E621">
            <v>40900</v>
          </cell>
          <cell r="F621">
            <v>3408</v>
          </cell>
          <cell r="G621">
            <v>3408</v>
          </cell>
          <cell r="H621">
            <v>3408</v>
          </cell>
          <cell r="I621">
            <v>3408</v>
          </cell>
          <cell r="J621">
            <v>3408</v>
          </cell>
          <cell r="K621">
            <v>3408</v>
          </cell>
          <cell r="L621">
            <v>3408</v>
          </cell>
          <cell r="M621">
            <v>3408</v>
          </cell>
          <cell r="N621">
            <v>3408</v>
          </cell>
          <cell r="O621">
            <v>3408</v>
          </cell>
          <cell r="P621">
            <v>3408</v>
          </cell>
          <cell r="Q621">
            <v>3412</v>
          </cell>
        </row>
        <row r="622">
          <cell r="B622" t="str">
            <v>30324043401</v>
          </cell>
          <cell r="C622" t="str">
            <v>30324</v>
          </cell>
          <cell r="D622">
            <v>3401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</row>
        <row r="623">
          <cell r="B623" t="str">
            <v>30325041302</v>
          </cell>
          <cell r="C623" t="str">
            <v>30325</v>
          </cell>
          <cell r="D623">
            <v>1302</v>
          </cell>
          <cell r="E623">
            <v>204800</v>
          </cell>
          <cell r="F623">
            <v>17067</v>
          </cell>
          <cell r="G623">
            <v>17067</v>
          </cell>
          <cell r="H623">
            <v>17067</v>
          </cell>
          <cell r="I623">
            <v>17067</v>
          </cell>
          <cell r="J623">
            <v>17067</v>
          </cell>
          <cell r="K623">
            <v>17067</v>
          </cell>
          <cell r="L623">
            <v>17067</v>
          </cell>
          <cell r="M623">
            <v>17067</v>
          </cell>
          <cell r="N623">
            <v>17067</v>
          </cell>
          <cell r="O623">
            <v>17067</v>
          </cell>
          <cell r="P623">
            <v>17067</v>
          </cell>
          <cell r="Q623">
            <v>17063</v>
          </cell>
        </row>
        <row r="624">
          <cell r="B624" t="str">
            <v>30325042103</v>
          </cell>
          <cell r="C624" t="str">
            <v>30325</v>
          </cell>
          <cell r="D624">
            <v>2103</v>
          </cell>
          <cell r="E624">
            <v>13000</v>
          </cell>
          <cell r="F624">
            <v>1083</v>
          </cell>
          <cell r="G624">
            <v>1083</v>
          </cell>
          <cell r="H624">
            <v>1083</v>
          </cell>
          <cell r="I624">
            <v>1083</v>
          </cell>
          <cell r="J624">
            <v>1083</v>
          </cell>
          <cell r="K624">
            <v>1083</v>
          </cell>
          <cell r="L624">
            <v>1083</v>
          </cell>
          <cell r="M624">
            <v>1083</v>
          </cell>
          <cell r="N624">
            <v>1083</v>
          </cell>
          <cell r="O624">
            <v>1083</v>
          </cell>
          <cell r="P624">
            <v>1083</v>
          </cell>
          <cell r="Q624">
            <v>1087</v>
          </cell>
        </row>
        <row r="625">
          <cell r="B625" t="str">
            <v>30325042202</v>
          </cell>
          <cell r="C625" t="str">
            <v>30325</v>
          </cell>
          <cell r="D625">
            <v>2202</v>
          </cell>
          <cell r="E625">
            <v>75033</v>
          </cell>
          <cell r="F625">
            <v>6253</v>
          </cell>
          <cell r="G625">
            <v>6253</v>
          </cell>
          <cell r="H625">
            <v>6253</v>
          </cell>
          <cell r="I625">
            <v>6253</v>
          </cell>
          <cell r="J625">
            <v>6253</v>
          </cell>
          <cell r="K625">
            <v>6253</v>
          </cell>
          <cell r="L625">
            <v>6253</v>
          </cell>
          <cell r="M625">
            <v>6253</v>
          </cell>
          <cell r="N625">
            <v>6253</v>
          </cell>
          <cell r="O625">
            <v>6253</v>
          </cell>
          <cell r="P625">
            <v>6253</v>
          </cell>
          <cell r="Q625">
            <v>6250</v>
          </cell>
        </row>
        <row r="626">
          <cell r="B626" t="str">
            <v>30325042207</v>
          </cell>
          <cell r="C626" t="str">
            <v>30325</v>
          </cell>
          <cell r="D626">
            <v>2207</v>
          </cell>
          <cell r="E626">
            <v>14445</v>
          </cell>
          <cell r="F626">
            <v>1204</v>
          </cell>
          <cell r="G626">
            <v>1204</v>
          </cell>
          <cell r="H626">
            <v>1204</v>
          </cell>
          <cell r="I626">
            <v>1204</v>
          </cell>
          <cell r="J626">
            <v>1204</v>
          </cell>
          <cell r="K626">
            <v>1204</v>
          </cell>
          <cell r="L626">
            <v>1204</v>
          </cell>
          <cell r="M626">
            <v>1204</v>
          </cell>
          <cell r="N626">
            <v>1204</v>
          </cell>
          <cell r="O626">
            <v>1204</v>
          </cell>
          <cell r="P626">
            <v>1204</v>
          </cell>
          <cell r="Q626">
            <v>1201</v>
          </cell>
        </row>
        <row r="627">
          <cell r="B627" t="str">
            <v>30325042208</v>
          </cell>
          <cell r="C627" t="str">
            <v>30325</v>
          </cell>
          <cell r="D627">
            <v>2208</v>
          </cell>
          <cell r="E627">
            <v>1903</v>
          </cell>
          <cell r="F627">
            <v>159</v>
          </cell>
          <cell r="G627">
            <v>159</v>
          </cell>
          <cell r="H627">
            <v>159</v>
          </cell>
          <cell r="I627">
            <v>159</v>
          </cell>
          <cell r="J627">
            <v>159</v>
          </cell>
          <cell r="K627">
            <v>159</v>
          </cell>
          <cell r="L627">
            <v>159</v>
          </cell>
          <cell r="M627">
            <v>159</v>
          </cell>
          <cell r="N627">
            <v>159</v>
          </cell>
          <cell r="O627">
            <v>159</v>
          </cell>
          <cell r="P627">
            <v>159</v>
          </cell>
          <cell r="Q627">
            <v>154</v>
          </cell>
        </row>
        <row r="628">
          <cell r="B628" t="str">
            <v>30325042306</v>
          </cell>
          <cell r="C628" t="str">
            <v>30325</v>
          </cell>
          <cell r="D628">
            <v>2306</v>
          </cell>
          <cell r="E628">
            <v>10180</v>
          </cell>
          <cell r="F628">
            <v>848</v>
          </cell>
          <cell r="G628">
            <v>848</v>
          </cell>
          <cell r="H628">
            <v>848</v>
          </cell>
          <cell r="I628">
            <v>848</v>
          </cell>
          <cell r="J628">
            <v>848</v>
          </cell>
          <cell r="K628">
            <v>848</v>
          </cell>
          <cell r="L628">
            <v>848</v>
          </cell>
          <cell r="M628">
            <v>848</v>
          </cell>
          <cell r="N628">
            <v>848</v>
          </cell>
          <cell r="O628">
            <v>848</v>
          </cell>
          <cell r="P628">
            <v>848</v>
          </cell>
          <cell r="Q628">
            <v>852</v>
          </cell>
        </row>
        <row r="629">
          <cell r="B629" t="str">
            <v>30325042701</v>
          </cell>
          <cell r="C629" t="str">
            <v>30325</v>
          </cell>
          <cell r="D629">
            <v>2701</v>
          </cell>
          <cell r="E629">
            <v>32670</v>
          </cell>
          <cell r="F629">
            <v>2723</v>
          </cell>
          <cell r="G629">
            <v>2723</v>
          </cell>
          <cell r="H629">
            <v>2723</v>
          </cell>
          <cell r="I629">
            <v>2723</v>
          </cell>
          <cell r="J629">
            <v>2723</v>
          </cell>
          <cell r="K629">
            <v>2723</v>
          </cell>
          <cell r="L629">
            <v>2723</v>
          </cell>
          <cell r="M629">
            <v>2723</v>
          </cell>
          <cell r="N629">
            <v>2723</v>
          </cell>
          <cell r="O629">
            <v>2723</v>
          </cell>
          <cell r="P629">
            <v>2723</v>
          </cell>
          <cell r="Q629">
            <v>2717</v>
          </cell>
        </row>
        <row r="630">
          <cell r="B630" t="str">
            <v>30325042702</v>
          </cell>
          <cell r="C630" t="str">
            <v>30325</v>
          </cell>
          <cell r="D630">
            <v>2702</v>
          </cell>
          <cell r="E630">
            <v>5330</v>
          </cell>
          <cell r="F630">
            <v>444</v>
          </cell>
          <cell r="G630">
            <v>444</v>
          </cell>
          <cell r="H630">
            <v>444</v>
          </cell>
          <cell r="I630">
            <v>444</v>
          </cell>
          <cell r="J630">
            <v>444</v>
          </cell>
          <cell r="K630">
            <v>444</v>
          </cell>
          <cell r="L630">
            <v>444</v>
          </cell>
          <cell r="M630">
            <v>444</v>
          </cell>
          <cell r="N630">
            <v>444</v>
          </cell>
          <cell r="O630">
            <v>444</v>
          </cell>
          <cell r="P630">
            <v>444</v>
          </cell>
          <cell r="Q630">
            <v>446</v>
          </cell>
        </row>
        <row r="631">
          <cell r="B631" t="str">
            <v>30325042705</v>
          </cell>
          <cell r="C631" t="str">
            <v>30325</v>
          </cell>
          <cell r="D631">
            <v>2705</v>
          </cell>
          <cell r="E631">
            <v>11420</v>
          </cell>
          <cell r="F631">
            <v>951</v>
          </cell>
          <cell r="G631">
            <v>951</v>
          </cell>
          <cell r="H631">
            <v>951</v>
          </cell>
          <cell r="I631">
            <v>951</v>
          </cell>
          <cell r="J631">
            <v>951</v>
          </cell>
          <cell r="K631">
            <v>951</v>
          </cell>
          <cell r="L631">
            <v>951</v>
          </cell>
          <cell r="M631">
            <v>951</v>
          </cell>
          <cell r="N631">
            <v>951</v>
          </cell>
          <cell r="O631">
            <v>951</v>
          </cell>
          <cell r="P631">
            <v>951</v>
          </cell>
          <cell r="Q631">
            <v>959</v>
          </cell>
        </row>
        <row r="632">
          <cell r="B632" t="str">
            <v>30325042800</v>
          </cell>
          <cell r="C632" t="str">
            <v>30325</v>
          </cell>
          <cell r="D632">
            <v>2800</v>
          </cell>
          <cell r="E632">
            <v>39000</v>
          </cell>
          <cell r="F632">
            <v>3250</v>
          </cell>
          <cell r="G632">
            <v>3250</v>
          </cell>
          <cell r="H632">
            <v>3250</v>
          </cell>
          <cell r="I632">
            <v>3250</v>
          </cell>
          <cell r="J632">
            <v>3250</v>
          </cell>
          <cell r="K632">
            <v>3250</v>
          </cell>
          <cell r="L632">
            <v>3250</v>
          </cell>
          <cell r="M632">
            <v>3250</v>
          </cell>
          <cell r="N632">
            <v>3250</v>
          </cell>
          <cell r="O632">
            <v>3250</v>
          </cell>
          <cell r="P632">
            <v>3250</v>
          </cell>
          <cell r="Q632">
            <v>3250</v>
          </cell>
        </row>
        <row r="633">
          <cell r="B633" t="str">
            <v>30325042900</v>
          </cell>
          <cell r="C633" t="str">
            <v>30325</v>
          </cell>
          <cell r="D633">
            <v>2900</v>
          </cell>
          <cell r="E633">
            <v>27350</v>
          </cell>
          <cell r="F633">
            <v>2279</v>
          </cell>
          <cell r="G633">
            <v>2279</v>
          </cell>
          <cell r="H633">
            <v>2279</v>
          </cell>
          <cell r="I633">
            <v>2279</v>
          </cell>
          <cell r="J633">
            <v>2279</v>
          </cell>
          <cell r="K633">
            <v>2279</v>
          </cell>
          <cell r="L633">
            <v>2279</v>
          </cell>
          <cell r="M633">
            <v>2279</v>
          </cell>
          <cell r="N633">
            <v>2279</v>
          </cell>
          <cell r="O633">
            <v>2279</v>
          </cell>
          <cell r="P633">
            <v>2279</v>
          </cell>
          <cell r="Q633">
            <v>2281</v>
          </cell>
        </row>
        <row r="634">
          <cell r="B634" t="str">
            <v>30325042907</v>
          </cell>
          <cell r="C634" t="str">
            <v>30325</v>
          </cell>
          <cell r="D634">
            <v>2907</v>
          </cell>
          <cell r="E634">
            <v>170</v>
          </cell>
          <cell r="F634">
            <v>14</v>
          </cell>
          <cell r="G634">
            <v>14</v>
          </cell>
          <cell r="H634">
            <v>14</v>
          </cell>
          <cell r="I634">
            <v>14</v>
          </cell>
          <cell r="J634">
            <v>14</v>
          </cell>
          <cell r="K634">
            <v>14</v>
          </cell>
          <cell r="L634">
            <v>14</v>
          </cell>
          <cell r="M634">
            <v>14</v>
          </cell>
          <cell r="N634">
            <v>14</v>
          </cell>
          <cell r="O634">
            <v>14</v>
          </cell>
          <cell r="P634">
            <v>14</v>
          </cell>
          <cell r="Q634">
            <v>16</v>
          </cell>
        </row>
        <row r="635">
          <cell r="B635" t="str">
            <v>30325043101</v>
          </cell>
          <cell r="C635" t="str">
            <v>30325</v>
          </cell>
          <cell r="D635">
            <v>3101</v>
          </cell>
          <cell r="E635">
            <v>26300</v>
          </cell>
          <cell r="F635">
            <v>2191</v>
          </cell>
          <cell r="G635">
            <v>2191</v>
          </cell>
          <cell r="H635">
            <v>2191</v>
          </cell>
          <cell r="I635">
            <v>2191</v>
          </cell>
          <cell r="J635">
            <v>2191</v>
          </cell>
          <cell r="K635">
            <v>2191</v>
          </cell>
          <cell r="L635">
            <v>2191</v>
          </cell>
          <cell r="M635">
            <v>2191</v>
          </cell>
          <cell r="N635">
            <v>2191</v>
          </cell>
          <cell r="O635">
            <v>2191</v>
          </cell>
          <cell r="P635">
            <v>2191</v>
          </cell>
          <cell r="Q635">
            <v>2199</v>
          </cell>
        </row>
        <row r="636">
          <cell r="B636" t="str">
            <v>30325043103</v>
          </cell>
          <cell r="C636" t="str">
            <v>30325</v>
          </cell>
          <cell r="D636">
            <v>3103</v>
          </cell>
          <cell r="E636">
            <v>22330</v>
          </cell>
          <cell r="F636">
            <v>1861</v>
          </cell>
          <cell r="G636">
            <v>1861</v>
          </cell>
          <cell r="H636">
            <v>1861</v>
          </cell>
          <cell r="I636">
            <v>1861</v>
          </cell>
          <cell r="J636">
            <v>1861</v>
          </cell>
          <cell r="K636">
            <v>1861</v>
          </cell>
          <cell r="L636">
            <v>1861</v>
          </cell>
          <cell r="M636">
            <v>1861</v>
          </cell>
          <cell r="N636">
            <v>1861</v>
          </cell>
          <cell r="O636">
            <v>1861</v>
          </cell>
          <cell r="P636">
            <v>1861</v>
          </cell>
          <cell r="Q636">
            <v>1859</v>
          </cell>
        </row>
        <row r="637">
          <cell r="B637" t="str">
            <v>30325043115</v>
          </cell>
          <cell r="C637" t="str">
            <v>30325</v>
          </cell>
          <cell r="D637">
            <v>3115</v>
          </cell>
          <cell r="E637">
            <v>300000</v>
          </cell>
          <cell r="F637">
            <v>25000</v>
          </cell>
          <cell r="G637">
            <v>25000</v>
          </cell>
          <cell r="H637">
            <v>25000</v>
          </cell>
          <cell r="I637">
            <v>25000</v>
          </cell>
          <cell r="J637">
            <v>25000</v>
          </cell>
          <cell r="K637">
            <v>25000</v>
          </cell>
          <cell r="L637">
            <v>25000</v>
          </cell>
          <cell r="M637">
            <v>25000</v>
          </cell>
          <cell r="N637">
            <v>25000</v>
          </cell>
          <cell r="O637">
            <v>25000</v>
          </cell>
          <cell r="P637">
            <v>25000</v>
          </cell>
          <cell r="Q637">
            <v>25000</v>
          </cell>
        </row>
        <row r="638">
          <cell r="B638" t="str">
            <v>30325043302</v>
          </cell>
          <cell r="C638" t="str">
            <v>30325</v>
          </cell>
          <cell r="D638">
            <v>3302</v>
          </cell>
          <cell r="E638">
            <v>80400</v>
          </cell>
          <cell r="F638">
            <v>6700</v>
          </cell>
          <cell r="G638">
            <v>6700</v>
          </cell>
          <cell r="H638">
            <v>6700</v>
          </cell>
          <cell r="I638">
            <v>6700</v>
          </cell>
          <cell r="J638">
            <v>6700</v>
          </cell>
          <cell r="K638">
            <v>6700</v>
          </cell>
          <cell r="L638">
            <v>6700</v>
          </cell>
          <cell r="M638">
            <v>6700</v>
          </cell>
          <cell r="N638">
            <v>6700</v>
          </cell>
          <cell r="O638">
            <v>6700</v>
          </cell>
          <cell r="P638">
            <v>6700</v>
          </cell>
          <cell r="Q638">
            <v>6700</v>
          </cell>
        </row>
        <row r="639">
          <cell r="B639" t="str">
            <v>30325043303</v>
          </cell>
          <cell r="C639" t="str">
            <v>30325</v>
          </cell>
          <cell r="D639">
            <v>3303</v>
          </cell>
          <cell r="E639">
            <v>11100</v>
          </cell>
          <cell r="F639">
            <v>925</v>
          </cell>
          <cell r="G639">
            <v>925</v>
          </cell>
          <cell r="H639">
            <v>925</v>
          </cell>
          <cell r="I639">
            <v>925</v>
          </cell>
          <cell r="J639">
            <v>925</v>
          </cell>
          <cell r="K639">
            <v>925</v>
          </cell>
          <cell r="L639">
            <v>925</v>
          </cell>
          <cell r="M639">
            <v>925</v>
          </cell>
          <cell r="N639">
            <v>925</v>
          </cell>
          <cell r="O639">
            <v>925</v>
          </cell>
          <cell r="P639">
            <v>925</v>
          </cell>
          <cell r="Q639">
            <v>925</v>
          </cell>
        </row>
        <row r="640">
          <cell r="B640" t="str">
            <v>30325043401</v>
          </cell>
          <cell r="C640" t="str">
            <v>30325</v>
          </cell>
          <cell r="D640">
            <v>3401</v>
          </cell>
          <cell r="E640">
            <v>9150</v>
          </cell>
          <cell r="F640">
            <v>762</v>
          </cell>
          <cell r="G640">
            <v>762</v>
          </cell>
          <cell r="H640">
            <v>762</v>
          </cell>
          <cell r="I640">
            <v>762</v>
          </cell>
          <cell r="J640">
            <v>762</v>
          </cell>
          <cell r="K640">
            <v>762</v>
          </cell>
          <cell r="L640">
            <v>762</v>
          </cell>
          <cell r="M640">
            <v>762</v>
          </cell>
          <cell r="N640">
            <v>762</v>
          </cell>
          <cell r="O640">
            <v>762</v>
          </cell>
          <cell r="P640">
            <v>762</v>
          </cell>
          <cell r="Q640">
            <v>768</v>
          </cell>
        </row>
        <row r="641">
          <cell r="B641" t="str">
            <v>30326041302</v>
          </cell>
          <cell r="C641" t="str">
            <v>30326</v>
          </cell>
          <cell r="D641">
            <v>1302</v>
          </cell>
          <cell r="E641">
            <v>129360</v>
          </cell>
          <cell r="F641">
            <v>10780</v>
          </cell>
          <cell r="G641">
            <v>10780</v>
          </cell>
          <cell r="H641">
            <v>10780</v>
          </cell>
          <cell r="I641">
            <v>10780</v>
          </cell>
          <cell r="J641">
            <v>10780</v>
          </cell>
          <cell r="K641">
            <v>10780</v>
          </cell>
          <cell r="L641">
            <v>10780</v>
          </cell>
          <cell r="M641">
            <v>10780</v>
          </cell>
          <cell r="N641">
            <v>10780</v>
          </cell>
          <cell r="O641">
            <v>10780</v>
          </cell>
          <cell r="P641">
            <v>10780</v>
          </cell>
          <cell r="Q641">
            <v>10780</v>
          </cell>
        </row>
        <row r="642">
          <cell r="B642" t="str">
            <v>30326042103</v>
          </cell>
          <cell r="C642" t="str">
            <v>30326</v>
          </cell>
          <cell r="D642">
            <v>2103</v>
          </cell>
          <cell r="E642">
            <v>35000</v>
          </cell>
          <cell r="F642">
            <v>2916</v>
          </cell>
          <cell r="G642">
            <v>2916</v>
          </cell>
          <cell r="H642">
            <v>2916</v>
          </cell>
          <cell r="I642">
            <v>2916</v>
          </cell>
          <cell r="J642">
            <v>2916</v>
          </cell>
          <cell r="K642">
            <v>2916</v>
          </cell>
          <cell r="L642">
            <v>2916</v>
          </cell>
          <cell r="M642">
            <v>2916</v>
          </cell>
          <cell r="N642">
            <v>2916</v>
          </cell>
          <cell r="O642">
            <v>2916</v>
          </cell>
          <cell r="P642">
            <v>2916</v>
          </cell>
          <cell r="Q642">
            <v>2924</v>
          </cell>
        </row>
        <row r="643">
          <cell r="B643" t="str">
            <v>30326042201</v>
          </cell>
          <cell r="C643" t="str">
            <v>30326</v>
          </cell>
          <cell r="D643">
            <v>2201</v>
          </cell>
          <cell r="E643">
            <v>8000</v>
          </cell>
          <cell r="F643">
            <v>666</v>
          </cell>
          <cell r="G643">
            <v>666</v>
          </cell>
          <cell r="H643">
            <v>666</v>
          </cell>
          <cell r="I643">
            <v>666</v>
          </cell>
          <cell r="J643">
            <v>666</v>
          </cell>
          <cell r="K643">
            <v>666</v>
          </cell>
          <cell r="L643">
            <v>666</v>
          </cell>
          <cell r="M643">
            <v>666</v>
          </cell>
          <cell r="N643">
            <v>666</v>
          </cell>
          <cell r="O643">
            <v>666</v>
          </cell>
          <cell r="P643">
            <v>666</v>
          </cell>
          <cell r="Q643">
            <v>674</v>
          </cell>
        </row>
        <row r="644">
          <cell r="B644" t="str">
            <v>30326042202</v>
          </cell>
          <cell r="C644" t="str">
            <v>30326</v>
          </cell>
          <cell r="D644">
            <v>2202</v>
          </cell>
          <cell r="E644">
            <v>366134</v>
          </cell>
          <cell r="F644">
            <v>30511</v>
          </cell>
          <cell r="G644">
            <v>30511</v>
          </cell>
          <cell r="H644">
            <v>30511</v>
          </cell>
          <cell r="I644">
            <v>30511</v>
          </cell>
          <cell r="J644">
            <v>30511</v>
          </cell>
          <cell r="K644">
            <v>30511</v>
          </cell>
          <cell r="L644">
            <v>30511</v>
          </cell>
          <cell r="M644">
            <v>30511</v>
          </cell>
          <cell r="N644">
            <v>30511</v>
          </cell>
          <cell r="O644">
            <v>30511</v>
          </cell>
          <cell r="P644">
            <v>30511</v>
          </cell>
          <cell r="Q644">
            <v>30513</v>
          </cell>
        </row>
        <row r="645">
          <cell r="B645" t="str">
            <v>30326042207</v>
          </cell>
          <cell r="C645" t="str">
            <v>30326</v>
          </cell>
          <cell r="D645">
            <v>2207</v>
          </cell>
          <cell r="E645">
            <v>20210</v>
          </cell>
          <cell r="F645">
            <v>1684</v>
          </cell>
          <cell r="G645">
            <v>1684</v>
          </cell>
          <cell r="H645">
            <v>1684</v>
          </cell>
          <cell r="I645">
            <v>1684</v>
          </cell>
          <cell r="J645">
            <v>1684</v>
          </cell>
          <cell r="K645">
            <v>1684</v>
          </cell>
          <cell r="L645">
            <v>1684</v>
          </cell>
          <cell r="M645">
            <v>1684</v>
          </cell>
          <cell r="N645">
            <v>1684</v>
          </cell>
          <cell r="O645">
            <v>1684</v>
          </cell>
          <cell r="P645">
            <v>1684</v>
          </cell>
          <cell r="Q645">
            <v>1686</v>
          </cell>
        </row>
        <row r="646">
          <cell r="B646" t="str">
            <v>30326042208</v>
          </cell>
          <cell r="C646" t="str">
            <v>30326</v>
          </cell>
          <cell r="D646">
            <v>2208</v>
          </cell>
          <cell r="E646">
            <v>24024</v>
          </cell>
          <cell r="F646">
            <v>2002</v>
          </cell>
          <cell r="G646">
            <v>2002</v>
          </cell>
          <cell r="H646">
            <v>2002</v>
          </cell>
          <cell r="I646">
            <v>2002</v>
          </cell>
          <cell r="J646">
            <v>2002</v>
          </cell>
          <cell r="K646">
            <v>2002</v>
          </cell>
          <cell r="L646">
            <v>2002</v>
          </cell>
          <cell r="M646">
            <v>2002</v>
          </cell>
          <cell r="N646">
            <v>2002</v>
          </cell>
          <cell r="O646">
            <v>2002</v>
          </cell>
          <cell r="P646">
            <v>2002</v>
          </cell>
          <cell r="Q646">
            <v>2002</v>
          </cell>
        </row>
        <row r="647">
          <cell r="B647" t="str">
            <v>30326042701</v>
          </cell>
          <cell r="C647" t="str">
            <v>30326</v>
          </cell>
          <cell r="D647">
            <v>2701</v>
          </cell>
          <cell r="E647">
            <v>69000</v>
          </cell>
          <cell r="F647">
            <v>5750</v>
          </cell>
          <cell r="G647">
            <v>5750</v>
          </cell>
          <cell r="H647">
            <v>5750</v>
          </cell>
          <cell r="I647">
            <v>5750</v>
          </cell>
          <cell r="J647">
            <v>5750</v>
          </cell>
          <cell r="K647">
            <v>5750</v>
          </cell>
          <cell r="L647">
            <v>5750</v>
          </cell>
          <cell r="M647">
            <v>5750</v>
          </cell>
          <cell r="N647">
            <v>5750</v>
          </cell>
          <cell r="O647">
            <v>5750</v>
          </cell>
          <cell r="P647">
            <v>5750</v>
          </cell>
          <cell r="Q647">
            <v>5750</v>
          </cell>
        </row>
        <row r="648">
          <cell r="B648" t="str">
            <v>30326042702</v>
          </cell>
          <cell r="C648" t="str">
            <v>30326</v>
          </cell>
          <cell r="D648">
            <v>2702</v>
          </cell>
          <cell r="E648">
            <v>51300</v>
          </cell>
          <cell r="F648">
            <v>4275</v>
          </cell>
          <cell r="G648">
            <v>4275</v>
          </cell>
          <cell r="H648">
            <v>4275</v>
          </cell>
          <cell r="I648">
            <v>4275</v>
          </cell>
          <cell r="J648">
            <v>4275</v>
          </cell>
          <cell r="K648">
            <v>4275</v>
          </cell>
          <cell r="L648">
            <v>4275</v>
          </cell>
          <cell r="M648">
            <v>4275</v>
          </cell>
          <cell r="N648">
            <v>4275</v>
          </cell>
          <cell r="O648">
            <v>4275</v>
          </cell>
          <cell r="P648">
            <v>4275</v>
          </cell>
          <cell r="Q648">
            <v>4275</v>
          </cell>
        </row>
        <row r="649">
          <cell r="B649" t="str">
            <v>30326042704</v>
          </cell>
          <cell r="C649" t="str">
            <v>30326</v>
          </cell>
          <cell r="D649">
            <v>2704</v>
          </cell>
          <cell r="E649">
            <v>500</v>
          </cell>
          <cell r="F649">
            <v>41</v>
          </cell>
          <cell r="G649">
            <v>41</v>
          </cell>
          <cell r="H649">
            <v>41</v>
          </cell>
          <cell r="I649">
            <v>41</v>
          </cell>
          <cell r="J649">
            <v>41</v>
          </cell>
          <cell r="K649">
            <v>41</v>
          </cell>
          <cell r="L649">
            <v>41</v>
          </cell>
          <cell r="M649">
            <v>41</v>
          </cell>
          <cell r="N649">
            <v>41</v>
          </cell>
          <cell r="O649">
            <v>41</v>
          </cell>
          <cell r="P649">
            <v>41</v>
          </cell>
          <cell r="Q649">
            <v>49</v>
          </cell>
        </row>
        <row r="650">
          <cell r="B650" t="str">
            <v>30326042705</v>
          </cell>
          <cell r="C650" t="str">
            <v>30326</v>
          </cell>
          <cell r="D650">
            <v>2705</v>
          </cell>
          <cell r="E650">
            <v>27200</v>
          </cell>
          <cell r="F650">
            <v>2266</v>
          </cell>
          <cell r="G650">
            <v>2266</v>
          </cell>
          <cell r="H650">
            <v>2266</v>
          </cell>
          <cell r="I650">
            <v>2266</v>
          </cell>
          <cell r="J650">
            <v>2266</v>
          </cell>
          <cell r="K650">
            <v>2266</v>
          </cell>
          <cell r="L650">
            <v>2266</v>
          </cell>
          <cell r="M650">
            <v>2266</v>
          </cell>
          <cell r="N650">
            <v>2266</v>
          </cell>
          <cell r="O650">
            <v>2266</v>
          </cell>
          <cell r="P650">
            <v>2266</v>
          </cell>
          <cell r="Q650">
            <v>2274</v>
          </cell>
        </row>
        <row r="651">
          <cell r="B651" t="str">
            <v>30326042800</v>
          </cell>
          <cell r="C651" t="str">
            <v>30326</v>
          </cell>
          <cell r="D651">
            <v>2800</v>
          </cell>
          <cell r="E651">
            <v>200019</v>
          </cell>
          <cell r="F651">
            <v>16668</v>
          </cell>
          <cell r="G651">
            <v>16668</v>
          </cell>
          <cell r="H651">
            <v>16668</v>
          </cell>
          <cell r="I651">
            <v>16668</v>
          </cell>
          <cell r="J651">
            <v>16668</v>
          </cell>
          <cell r="K651">
            <v>16668</v>
          </cell>
          <cell r="L651">
            <v>16668</v>
          </cell>
          <cell r="M651">
            <v>16668</v>
          </cell>
          <cell r="N651">
            <v>16668</v>
          </cell>
          <cell r="O651">
            <v>16668</v>
          </cell>
          <cell r="P651">
            <v>16668</v>
          </cell>
          <cell r="Q651">
            <v>16671</v>
          </cell>
        </row>
        <row r="652">
          <cell r="B652" t="str">
            <v>30326042900</v>
          </cell>
          <cell r="C652" t="str">
            <v>30326</v>
          </cell>
          <cell r="D652">
            <v>2900</v>
          </cell>
          <cell r="E652">
            <v>30600</v>
          </cell>
          <cell r="F652">
            <v>2550</v>
          </cell>
          <cell r="G652">
            <v>2550</v>
          </cell>
          <cell r="H652">
            <v>2550</v>
          </cell>
          <cell r="I652">
            <v>2550</v>
          </cell>
          <cell r="J652">
            <v>2550</v>
          </cell>
          <cell r="K652">
            <v>2550</v>
          </cell>
          <cell r="L652">
            <v>2550</v>
          </cell>
          <cell r="M652">
            <v>2550</v>
          </cell>
          <cell r="N652">
            <v>2550</v>
          </cell>
          <cell r="O652">
            <v>2550</v>
          </cell>
          <cell r="P652">
            <v>2550</v>
          </cell>
          <cell r="Q652">
            <v>2550</v>
          </cell>
        </row>
        <row r="653">
          <cell r="B653" t="str">
            <v>30326042907</v>
          </cell>
          <cell r="C653" t="str">
            <v>30326</v>
          </cell>
          <cell r="D653">
            <v>2907</v>
          </cell>
          <cell r="E653">
            <v>170000</v>
          </cell>
          <cell r="F653">
            <v>14166</v>
          </cell>
          <cell r="G653">
            <v>14166</v>
          </cell>
          <cell r="H653">
            <v>14166</v>
          </cell>
          <cell r="I653">
            <v>14166</v>
          </cell>
          <cell r="J653">
            <v>14166</v>
          </cell>
          <cell r="K653">
            <v>14166</v>
          </cell>
          <cell r="L653">
            <v>14166</v>
          </cell>
          <cell r="M653">
            <v>14166</v>
          </cell>
          <cell r="N653">
            <v>14166</v>
          </cell>
          <cell r="O653">
            <v>14166</v>
          </cell>
          <cell r="P653">
            <v>14166</v>
          </cell>
          <cell r="Q653">
            <v>14174</v>
          </cell>
        </row>
        <row r="654">
          <cell r="B654" t="str">
            <v>30326042908</v>
          </cell>
          <cell r="C654" t="str">
            <v>30326</v>
          </cell>
          <cell r="D654">
            <v>2908</v>
          </cell>
          <cell r="E654">
            <v>13000</v>
          </cell>
          <cell r="F654">
            <v>1083</v>
          </cell>
          <cell r="G654">
            <v>1083</v>
          </cell>
          <cell r="H654">
            <v>1083</v>
          </cell>
          <cell r="I654">
            <v>1083</v>
          </cell>
          <cell r="J654">
            <v>1083</v>
          </cell>
          <cell r="K654">
            <v>1083</v>
          </cell>
          <cell r="L654">
            <v>1083</v>
          </cell>
          <cell r="M654">
            <v>1083</v>
          </cell>
          <cell r="N654">
            <v>1083</v>
          </cell>
          <cell r="O654">
            <v>1083</v>
          </cell>
          <cell r="P654">
            <v>1083</v>
          </cell>
          <cell r="Q654">
            <v>1087</v>
          </cell>
        </row>
        <row r="655">
          <cell r="B655" t="str">
            <v>30326043101</v>
          </cell>
          <cell r="C655" t="str">
            <v>30326</v>
          </cell>
          <cell r="D655">
            <v>3101</v>
          </cell>
          <cell r="E655">
            <v>110000</v>
          </cell>
          <cell r="F655">
            <v>9166</v>
          </cell>
          <cell r="G655">
            <v>9166</v>
          </cell>
          <cell r="H655">
            <v>9166</v>
          </cell>
          <cell r="I655">
            <v>9166</v>
          </cell>
          <cell r="J655">
            <v>9166</v>
          </cell>
          <cell r="K655">
            <v>9166</v>
          </cell>
          <cell r="L655">
            <v>9166</v>
          </cell>
          <cell r="M655">
            <v>9166</v>
          </cell>
          <cell r="N655">
            <v>9166</v>
          </cell>
          <cell r="O655">
            <v>9166</v>
          </cell>
          <cell r="P655">
            <v>9166</v>
          </cell>
          <cell r="Q655">
            <v>9174</v>
          </cell>
        </row>
        <row r="656">
          <cell r="B656" t="str">
            <v>30326043103</v>
          </cell>
          <cell r="C656" t="str">
            <v>30326</v>
          </cell>
          <cell r="D656">
            <v>3103</v>
          </cell>
          <cell r="E656">
            <v>63250</v>
          </cell>
          <cell r="F656">
            <v>5270</v>
          </cell>
          <cell r="G656">
            <v>5270</v>
          </cell>
          <cell r="H656">
            <v>5270</v>
          </cell>
          <cell r="I656">
            <v>5270</v>
          </cell>
          <cell r="J656">
            <v>5270</v>
          </cell>
          <cell r="K656">
            <v>5270</v>
          </cell>
          <cell r="L656">
            <v>5270</v>
          </cell>
          <cell r="M656">
            <v>5270</v>
          </cell>
          <cell r="N656">
            <v>5270</v>
          </cell>
          <cell r="O656">
            <v>5270</v>
          </cell>
          <cell r="P656">
            <v>5270</v>
          </cell>
          <cell r="Q656">
            <v>5280</v>
          </cell>
        </row>
        <row r="657">
          <cell r="B657" t="str">
            <v>30326043109</v>
          </cell>
          <cell r="C657" t="str">
            <v>30326</v>
          </cell>
          <cell r="D657">
            <v>3109</v>
          </cell>
          <cell r="E657">
            <v>7800</v>
          </cell>
          <cell r="F657">
            <v>650</v>
          </cell>
          <cell r="G657">
            <v>650</v>
          </cell>
          <cell r="H657">
            <v>650</v>
          </cell>
          <cell r="I657">
            <v>650</v>
          </cell>
          <cell r="J657">
            <v>650</v>
          </cell>
          <cell r="K657">
            <v>650</v>
          </cell>
          <cell r="L657">
            <v>650</v>
          </cell>
          <cell r="M657">
            <v>650</v>
          </cell>
          <cell r="N657">
            <v>650</v>
          </cell>
          <cell r="O657">
            <v>650</v>
          </cell>
          <cell r="P657">
            <v>650</v>
          </cell>
          <cell r="Q657">
            <v>650</v>
          </cell>
        </row>
        <row r="658">
          <cell r="B658" t="str">
            <v>30326043302</v>
          </cell>
          <cell r="C658" t="str">
            <v>30326</v>
          </cell>
          <cell r="D658">
            <v>3302</v>
          </cell>
          <cell r="E658">
            <v>168935</v>
          </cell>
          <cell r="F658">
            <v>14077</v>
          </cell>
          <cell r="G658">
            <v>14077</v>
          </cell>
          <cell r="H658">
            <v>14077</v>
          </cell>
          <cell r="I658">
            <v>14077</v>
          </cell>
          <cell r="J658">
            <v>14077</v>
          </cell>
          <cell r="K658">
            <v>14077</v>
          </cell>
          <cell r="L658">
            <v>14077</v>
          </cell>
          <cell r="M658">
            <v>14077</v>
          </cell>
          <cell r="N658">
            <v>14077</v>
          </cell>
          <cell r="O658">
            <v>14077</v>
          </cell>
          <cell r="P658">
            <v>14077</v>
          </cell>
          <cell r="Q658">
            <v>14088</v>
          </cell>
        </row>
        <row r="659">
          <cell r="B659" t="str">
            <v>30326043303</v>
          </cell>
          <cell r="C659" t="str">
            <v>30326</v>
          </cell>
          <cell r="D659">
            <v>3303</v>
          </cell>
          <cell r="E659">
            <v>37620</v>
          </cell>
          <cell r="F659">
            <v>3135</v>
          </cell>
          <cell r="G659">
            <v>3135</v>
          </cell>
          <cell r="H659">
            <v>3135</v>
          </cell>
          <cell r="I659">
            <v>3135</v>
          </cell>
          <cell r="J659">
            <v>3135</v>
          </cell>
          <cell r="K659">
            <v>3135</v>
          </cell>
          <cell r="L659">
            <v>3135</v>
          </cell>
          <cell r="M659">
            <v>3135</v>
          </cell>
          <cell r="N659">
            <v>3135</v>
          </cell>
          <cell r="O659">
            <v>3135</v>
          </cell>
          <cell r="P659">
            <v>3135</v>
          </cell>
          <cell r="Q659">
            <v>3135</v>
          </cell>
        </row>
        <row r="660">
          <cell r="B660" t="str">
            <v>30326043401</v>
          </cell>
          <cell r="C660" t="str">
            <v>30326</v>
          </cell>
          <cell r="D660">
            <v>3401</v>
          </cell>
          <cell r="E660">
            <v>150000</v>
          </cell>
          <cell r="F660">
            <v>12500</v>
          </cell>
          <cell r="G660">
            <v>12500</v>
          </cell>
          <cell r="H660">
            <v>12500</v>
          </cell>
          <cell r="I660">
            <v>12500</v>
          </cell>
          <cell r="J660">
            <v>12500</v>
          </cell>
          <cell r="K660">
            <v>12500</v>
          </cell>
          <cell r="L660">
            <v>12500</v>
          </cell>
          <cell r="M660">
            <v>12500</v>
          </cell>
          <cell r="N660">
            <v>12500</v>
          </cell>
          <cell r="O660">
            <v>12500</v>
          </cell>
          <cell r="P660">
            <v>12500</v>
          </cell>
          <cell r="Q660">
            <v>12500</v>
          </cell>
        </row>
        <row r="661">
          <cell r="B661" t="str">
            <v>30327061302</v>
          </cell>
          <cell r="C661" t="str">
            <v>30327</v>
          </cell>
          <cell r="D661">
            <v>1302</v>
          </cell>
          <cell r="E661">
            <v>93600</v>
          </cell>
          <cell r="F661">
            <v>7800</v>
          </cell>
          <cell r="G661">
            <v>7800</v>
          </cell>
          <cell r="H661">
            <v>7800</v>
          </cell>
          <cell r="I661">
            <v>7800</v>
          </cell>
          <cell r="J661">
            <v>7800</v>
          </cell>
          <cell r="K661">
            <v>7800</v>
          </cell>
          <cell r="L661">
            <v>7800</v>
          </cell>
          <cell r="M661">
            <v>7800</v>
          </cell>
          <cell r="N661">
            <v>7800</v>
          </cell>
          <cell r="O661">
            <v>7800</v>
          </cell>
          <cell r="P661">
            <v>7800</v>
          </cell>
          <cell r="Q661">
            <v>7800</v>
          </cell>
        </row>
        <row r="662">
          <cell r="B662" t="str">
            <v>30327062103</v>
          </cell>
          <cell r="C662" t="str">
            <v>30327</v>
          </cell>
          <cell r="D662">
            <v>2103</v>
          </cell>
          <cell r="E662">
            <v>20400</v>
          </cell>
          <cell r="F662">
            <v>1700</v>
          </cell>
          <cell r="G662">
            <v>1700</v>
          </cell>
          <cell r="H662">
            <v>1700</v>
          </cell>
          <cell r="I662">
            <v>1700</v>
          </cell>
          <cell r="J662">
            <v>1700</v>
          </cell>
          <cell r="K662">
            <v>1700</v>
          </cell>
          <cell r="L662">
            <v>1700</v>
          </cell>
          <cell r="M662">
            <v>1700</v>
          </cell>
          <cell r="N662">
            <v>1700</v>
          </cell>
          <cell r="O662">
            <v>1700</v>
          </cell>
          <cell r="P662">
            <v>1700</v>
          </cell>
          <cell r="Q662">
            <v>1700</v>
          </cell>
        </row>
        <row r="663">
          <cell r="B663" t="str">
            <v>30327062202</v>
          </cell>
          <cell r="C663" t="str">
            <v>30327</v>
          </cell>
          <cell r="D663">
            <v>2202</v>
          </cell>
          <cell r="E663">
            <v>128220</v>
          </cell>
          <cell r="F663">
            <v>10685</v>
          </cell>
          <cell r="G663">
            <v>10685</v>
          </cell>
          <cell r="H663">
            <v>10685</v>
          </cell>
          <cell r="I663">
            <v>10685</v>
          </cell>
          <cell r="J663">
            <v>10685</v>
          </cell>
          <cell r="K663">
            <v>10685</v>
          </cell>
          <cell r="L663">
            <v>10685</v>
          </cell>
          <cell r="M663">
            <v>10685</v>
          </cell>
          <cell r="N663">
            <v>10685</v>
          </cell>
          <cell r="O663">
            <v>10685</v>
          </cell>
          <cell r="P663">
            <v>10685</v>
          </cell>
          <cell r="Q663">
            <v>10685</v>
          </cell>
        </row>
        <row r="664">
          <cell r="B664" t="str">
            <v>30327062701</v>
          </cell>
          <cell r="C664" t="str">
            <v>30327</v>
          </cell>
          <cell r="D664">
            <v>2701</v>
          </cell>
          <cell r="E664">
            <v>30200</v>
          </cell>
          <cell r="F664">
            <v>2517</v>
          </cell>
          <cell r="G664">
            <v>2517</v>
          </cell>
          <cell r="H664">
            <v>2517</v>
          </cell>
          <cell r="I664">
            <v>2517</v>
          </cell>
          <cell r="J664">
            <v>2517</v>
          </cell>
          <cell r="K664">
            <v>2517</v>
          </cell>
          <cell r="L664">
            <v>2517</v>
          </cell>
          <cell r="M664">
            <v>2517</v>
          </cell>
          <cell r="N664">
            <v>2517</v>
          </cell>
          <cell r="O664">
            <v>2517</v>
          </cell>
          <cell r="P664">
            <v>2517</v>
          </cell>
          <cell r="Q664">
            <v>2513</v>
          </cell>
        </row>
        <row r="665">
          <cell r="B665" t="str">
            <v>30327062702</v>
          </cell>
          <cell r="C665" t="str">
            <v>30327</v>
          </cell>
          <cell r="D665">
            <v>2702</v>
          </cell>
          <cell r="E665">
            <v>7500</v>
          </cell>
          <cell r="F665">
            <v>625</v>
          </cell>
          <cell r="G665">
            <v>625</v>
          </cell>
          <cell r="H665">
            <v>625</v>
          </cell>
          <cell r="I665">
            <v>625</v>
          </cell>
          <cell r="J665">
            <v>625</v>
          </cell>
          <cell r="K665">
            <v>625</v>
          </cell>
          <cell r="L665">
            <v>625</v>
          </cell>
          <cell r="M665">
            <v>625</v>
          </cell>
          <cell r="N665">
            <v>625</v>
          </cell>
          <cell r="O665">
            <v>625</v>
          </cell>
          <cell r="P665">
            <v>625</v>
          </cell>
          <cell r="Q665">
            <v>625</v>
          </cell>
        </row>
        <row r="666">
          <cell r="B666" t="str">
            <v>30327062705</v>
          </cell>
          <cell r="C666" t="str">
            <v>30327</v>
          </cell>
          <cell r="D666">
            <v>2705</v>
          </cell>
          <cell r="E666">
            <v>9400</v>
          </cell>
          <cell r="F666">
            <v>783</v>
          </cell>
          <cell r="G666">
            <v>783</v>
          </cell>
          <cell r="H666">
            <v>783</v>
          </cell>
          <cell r="I666">
            <v>783</v>
          </cell>
          <cell r="J666">
            <v>783</v>
          </cell>
          <cell r="K666">
            <v>783</v>
          </cell>
          <cell r="L666">
            <v>783</v>
          </cell>
          <cell r="M666">
            <v>783</v>
          </cell>
          <cell r="N666">
            <v>783</v>
          </cell>
          <cell r="O666">
            <v>783</v>
          </cell>
          <cell r="P666">
            <v>783</v>
          </cell>
          <cell r="Q666">
            <v>787</v>
          </cell>
        </row>
        <row r="667">
          <cell r="B667" t="str">
            <v>30327062800</v>
          </cell>
          <cell r="C667" t="str">
            <v>30327</v>
          </cell>
          <cell r="D667">
            <v>2800</v>
          </cell>
          <cell r="E667">
            <v>35700</v>
          </cell>
          <cell r="F667">
            <v>2975</v>
          </cell>
          <cell r="G667">
            <v>2975</v>
          </cell>
          <cell r="H667">
            <v>2975</v>
          </cell>
          <cell r="I667">
            <v>2975</v>
          </cell>
          <cell r="J667">
            <v>2975</v>
          </cell>
          <cell r="K667">
            <v>2975</v>
          </cell>
          <cell r="L667">
            <v>2975</v>
          </cell>
          <cell r="M667">
            <v>2975</v>
          </cell>
          <cell r="N667">
            <v>2975</v>
          </cell>
          <cell r="O667">
            <v>2975</v>
          </cell>
          <cell r="P667">
            <v>2975</v>
          </cell>
          <cell r="Q667">
            <v>2975</v>
          </cell>
        </row>
        <row r="668">
          <cell r="B668" t="str">
            <v>30327062900</v>
          </cell>
          <cell r="C668" t="str">
            <v>30327</v>
          </cell>
          <cell r="D668">
            <v>2900</v>
          </cell>
          <cell r="E668">
            <v>68800</v>
          </cell>
          <cell r="F668">
            <v>5733</v>
          </cell>
          <cell r="G668">
            <v>5733</v>
          </cell>
          <cell r="H668">
            <v>5733</v>
          </cell>
          <cell r="I668">
            <v>5733</v>
          </cell>
          <cell r="J668">
            <v>5733</v>
          </cell>
          <cell r="K668">
            <v>5733</v>
          </cell>
          <cell r="L668">
            <v>5733</v>
          </cell>
          <cell r="M668">
            <v>5733</v>
          </cell>
          <cell r="N668">
            <v>5733</v>
          </cell>
          <cell r="O668">
            <v>5733</v>
          </cell>
          <cell r="P668">
            <v>5733</v>
          </cell>
          <cell r="Q668">
            <v>5737</v>
          </cell>
        </row>
        <row r="669">
          <cell r="B669" t="str">
            <v>30327062907</v>
          </cell>
          <cell r="C669" t="str">
            <v>30327</v>
          </cell>
          <cell r="D669">
            <v>2907</v>
          </cell>
          <cell r="E669">
            <v>9800</v>
          </cell>
          <cell r="F669">
            <v>817</v>
          </cell>
          <cell r="G669">
            <v>817</v>
          </cell>
          <cell r="H669">
            <v>817</v>
          </cell>
          <cell r="I669">
            <v>817</v>
          </cell>
          <cell r="J669">
            <v>817</v>
          </cell>
          <cell r="K669">
            <v>817</v>
          </cell>
          <cell r="L669">
            <v>817</v>
          </cell>
          <cell r="M669">
            <v>817</v>
          </cell>
          <cell r="N669">
            <v>817</v>
          </cell>
          <cell r="O669">
            <v>817</v>
          </cell>
          <cell r="P669">
            <v>817</v>
          </cell>
          <cell r="Q669">
            <v>813</v>
          </cell>
        </row>
        <row r="670">
          <cell r="B670" t="str">
            <v>30327063101</v>
          </cell>
          <cell r="C670" t="str">
            <v>30327</v>
          </cell>
          <cell r="D670">
            <v>3101</v>
          </cell>
          <cell r="E670">
            <v>21600</v>
          </cell>
          <cell r="F670">
            <v>1800</v>
          </cell>
          <cell r="G670">
            <v>1800</v>
          </cell>
          <cell r="H670">
            <v>1800</v>
          </cell>
          <cell r="I670">
            <v>1800</v>
          </cell>
          <cell r="J670">
            <v>1800</v>
          </cell>
          <cell r="K670">
            <v>1800</v>
          </cell>
          <cell r="L670">
            <v>1800</v>
          </cell>
          <cell r="M670">
            <v>1800</v>
          </cell>
          <cell r="N670">
            <v>1800</v>
          </cell>
          <cell r="O670">
            <v>1800</v>
          </cell>
          <cell r="P670">
            <v>1800</v>
          </cell>
          <cell r="Q670">
            <v>1800</v>
          </cell>
        </row>
        <row r="671">
          <cell r="B671" t="str">
            <v>30327063103</v>
          </cell>
          <cell r="C671" t="str">
            <v>30327</v>
          </cell>
          <cell r="D671">
            <v>3103</v>
          </cell>
          <cell r="E671">
            <v>14100</v>
          </cell>
          <cell r="F671">
            <v>1175</v>
          </cell>
          <cell r="G671">
            <v>1175</v>
          </cell>
          <cell r="H671">
            <v>1175</v>
          </cell>
          <cell r="I671">
            <v>1175</v>
          </cell>
          <cell r="J671">
            <v>1175</v>
          </cell>
          <cell r="K671">
            <v>1175</v>
          </cell>
          <cell r="L671">
            <v>1175</v>
          </cell>
          <cell r="M671">
            <v>1175</v>
          </cell>
          <cell r="N671">
            <v>1175</v>
          </cell>
          <cell r="O671">
            <v>1175</v>
          </cell>
          <cell r="P671">
            <v>1175</v>
          </cell>
          <cell r="Q671">
            <v>1175</v>
          </cell>
        </row>
        <row r="672">
          <cell r="B672" t="str">
            <v>30327063302</v>
          </cell>
          <cell r="C672" t="str">
            <v>30327</v>
          </cell>
          <cell r="D672">
            <v>3302</v>
          </cell>
          <cell r="E672">
            <v>65000</v>
          </cell>
          <cell r="F672">
            <v>5417</v>
          </cell>
          <cell r="G672">
            <v>5417</v>
          </cell>
          <cell r="H672">
            <v>5417</v>
          </cell>
          <cell r="I672">
            <v>5417</v>
          </cell>
          <cell r="J672">
            <v>5417</v>
          </cell>
          <cell r="K672">
            <v>5417</v>
          </cell>
          <cell r="L672">
            <v>5417</v>
          </cell>
          <cell r="M672">
            <v>5417</v>
          </cell>
          <cell r="N672">
            <v>5417</v>
          </cell>
          <cell r="O672">
            <v>5417</v>
          </cell>
          <cell r="P672">
            <v>5417</v>
          </cell>
          <cell r="Q672">
            <v>5413</v>
          </cell>
        </row>
        <row r="673">
          <cell r="B673" t="str">
            <v>30327063303</v>
          </cell>
          <cell r="C673" t="str">
            <v>30327</v>
          </cell>
          <cell r="D673">
            <v>3303</v>
          </cell>
          <cell r="E673">
            <v>14100</v>
          </cell>
          <cell r="F673">
            <v>1175</v>
          </cell>
          <cell r="G673">
            <v>1175</v>
          </cell>
          <cell r="H673">
            <v>1175</v>
          </cell>
          <cell r="I673">
            <v>1175</v>
          </cell>
          <cell r="J673">
            <v>1175</v>
          </cell>
          <cell r="K673">
            <v>1175</v>
          </cell>
          <cell r="L673">
            <v>1175</v>
          </cell>
          <cell r="M673">
            <v>1175</v>
          </cell>
          <cell r="N673">
            <v>1175</v>
          </cell>
          <cell r="O673">
            <v>1175</v>
          </cell>
          <cell r="P673">
            <v>1175</v>
          </cell>
          <cell r="Q673">
            <v>1175</v>
          </cell>
        </row>
        <row r="674">
          <cell r="B674" t="str">
            <v>30327063405</v>
          </cell>
          <cell r="C674" t="str">
            <v>30327</v>
          </cell>
          <cell r="D674">
            <v>3405</v>
          </cell>
          <cell r="E674">
            <v>33000</v>
          </cell>
          <cell r="F674">
            <v>2750</v>
          </cell>
          <cell r="G674">
            <v>2750</v>
          </cell>
          <cell r="H674">
            <v>2750</v>
          </cell>
          <cell r="I674">
            <v>2750</v>
          </cell>
          <cell r="J674">
            <v>2750</v>
          </cell>
          <cell r="K674">
            <v>2750</v>
          </cell>
          <cell r="L674">
            <v>2750</v>
          </cell>
          <cell r="M674">
            <v>2750</v>
          </cell>
          <cell r="N674">
            <v>2750</v>
          </cell>
          <cell r="O674">
            <v>2750</v>
          </cell>
          <cell r="P674">
            <v>2750</v>
          </cell>
          <cell r="Q674">
            <v>2750</v>
          </cell>
        </row>
        <row r="675">
          <cell r="B675" t="str">
            <v>30328041302</v>
          </cell>
          <cell r="C675" t="str">
            <v>30328</v>
          </cell>
          <cell r="D675">
            <v>1302</v>
          </cell>
          <cell r="E675">
            <v>39000</v>
          </cell>
          <cell r="F675">
            <v>3250</v>
          </cell>
          <cell r="G675">
            <v>3250</v>
          </cell>
          <cell r="H675">
            <v>3250</v>
          </cell>
          <cell r="I675">
            <v>3250</v>
          </cell>
          <cell r="J675">
            <v>3250</v>
          </cell>
          <cell r="K675">
            <v>3250</v>
          </cell>
          <cell r="L675">
            <v>3250</v>
          </cell>
          <cell r="M675">
            <v>3250</v>
          </cell>
          <cell r="N675">
            <v>3250</v>
          </cell>
          <cell r="O675">
            <v>3250</v>
          </cell>
          <cell r="P675">
            <v>3250</v>
          </cell>
          <cell r="Q675">
            <v>3250</v>
          </cell>
        </row>
        <row r="676">
          <cell r="B676" t="str">
            <v>30328042103</v>
          </cell>
          <cell r="C676" t="str">
            <v>30328</v>
          </cell>
          <cell r="D676">
            <v>2103</v>
          </cell>
          <cell r="E676">
            <v>15900</v>
          </cell>
          <cell r="F676">
            <v>1325</v>
          </cell>
          <cell r="G676">
            <v>1325</v>
          </cell>
          <cell r="H676">
            <v>1325</v>
          </cell>
          <cell r="I676">
            <v>1325</v>
          </cell>
          <cell r="J676">
            <v>1325</v>
          </cell>
          <cell r="K676">
            <v>1325</v>
          </cell>
          <cell r="L676">
            <v>1325</v>
          </cell>
          <cell r="M676">
            <v>1325</v>
          </cell>
          <cell r="N676">
            <v>1325</v>
          </cell>
          <cell r="O676">
            <v>1325</v>
          </cell>
          <cell r="P676">
            <v>1325</v>
          </cell>
          <cell r="Q676">
            <v>1325</v>
          </cell>
        </row>
        <row r="677">
          <cell r="B677" t="str">
            <v>30328042201</v>
          </cell>
          <cell r="C677" t="str">
            <v>30328</v>
          </cell>
          <cell r="D677">
            <v>2201</v>
          </cell>
          <cell r="E677">
            <v>8400</v>
          </cell>
          <cell r="F677">
            <v>700</v>
          </cell>
          <cell r="G677">
            <v>700</v>
          </cell>
          <cell r="H677">
            <v>700</v>
          </cell>
          <cell r="I677">
            <v>700</v>
          </cell>
          <cell r="J677">
            <v>700</v>
          </cell>
          <cell r="K677">
            <v>700</v>
          </cell>
          <cell r="L677">
            <v>700</v>
          </cell>
          <cell r="M677">
            <v>700</v>
          </cell>
          <cell r="N677">
            <v>700</v>
          </cell>
          <cell r="O677">
            <v>700</v>
          </cell>
          <cell r="P677">
            <v>700</v>
          </cell>
          <cell r="Q677">
            <v>700</v>
          </cell>
        </row>
        <row r="678">
          <cell r="B678" t="str">
            <v>30328042202</v>
          </cell>
          <cell r="C678" t="str">
            <v>30328</v>
          </cell>
          <cell r="D678">
            <v>2202</v>
          </cell>
          <cell r="E678">
            <v>74000</v>
          </cell>
          <cell r="F678">
            <v>6166</v>
          </cell>
          <cell r="G678">
            <v>6166</v>
          </cell>
          <cell r="H678">
            <v>6166</v>
          </cell>
          <cell r="I678">
            <v>6166</v>
          </cell>
          <cell r="J678">
            <v>6166</v>
          </cell>
          <cell r="K678">
            <v>6166</v>
          </cell>
          <cell r="L678">
            <v>6166</v>
          </cell>
          <cell r="M678">
            <v>6166</v>
          </cell>
          <cell r="N678">
            <v>6166</v>
          </cell>
          <cell r="O678">
            <v>6166</v>
          </cell>
          <cell r="P678">
            <v>6166</v>
          </cell>
          <cell r="Q678">
            <v>6174</v>
          </cell>
        </row>
        <row r="679">
          <cell r="B679" t="str">
            <v>30328042207</v>
          </cell>
          <cell r="C679" t="str">
            <v>30328</v>
          </cell>
          <cell r="D679">
            <v>2207</v>
          </cell>
          <cell r="E679">
            <v>21000</v>
          </cell>
          <cell r="F679">
            <v>1750</v>
          </cell>
          <cell r="G679">
            <v>1750</v>
          </cell>
          <cell r="H679">
            <v>1750</v>
          </cell>
          <cell r="I679">
            <v>1750</v>
          </cell>
          <cell r="J679">
            <v>1750</v>
          </cell>
          <cell r="K679">
            <v>1750</v>
          </cell>
          <cell r="L679">
            <v>1750</v>
          </cell>
          <cell r="M679">
            <v>1750</v>
          </cell>
          <cell r="N679">
            <v>1750</v>
          </cell>
          <cell r="O679">
            <v>1750</v>
          </cell>
          <cell r="P679">
            <v>1750</v>
          </cell>
          <cell r="Q679">
            <v>1750</v>
          </cell>
        </row>
        <row r="680">
          <cell r="B680" t="str">
            <v>30328042701</v>
          </cell>
          <cell r="C680" t="str">
            <v>30328</v>
          </cell>
          <cell r="D680">
            <v>2701</v>
          </cell>
          <cell r="E680">
            <v>32700</v>
          </cell>
          <cell r="F680">
            <v>2725</v>
          </cell>
          <cell r="G680">
            <v>2725</v>
          </cell>
          <cell r="H680">
            <v>2725</v>
          </cell>
          <cell r="I680">
            <v>2725</v>
          </cell>
          <cell r="J680">
            <v>2725</v>
          </cell>
          <cell r="K680">
            <v>2725</v>
          </cell>
          <cell r="L680">
            <v>2725</v>
          </cell>
          <cell r="M680">
            <v>2725</v>
          </cell>
          <cell r="N680">
            <v>2725</v>
          </cell>
          <cell r="O680">
            <v>2725</v>
          </cell>
          <cell r="P680">
            <v>2725</v>
          </cell>
          <cell r="Q680">
            <v>2725</v>
          </cell>
        </row>
        <row r="681">
          <cell r="B681" t="str">
            <v>30328042702</v>
          </cell>
          <cell r="C681" t="str">
            <v>30328</v>
          </cell>
          <cell r="D681">
            <v>2702</v>
          </cell>
          <cell r="E681">
            <v>16500</v>
          </cell>
          <cell r="F681">
            <v>1375</v>
          </cell>
          <cell r="G681">
            <v>1375</v>
          </cell>
          <cell r="H681">
            <v>1375</v>
          </cell>
          <cell r="I681">
            <v>1375</v>
          </cell>
          <cell r="J681">
            <v>1375</v>
          </cell>
          <cell r="K681">
            <v>1375</v>
          </cell>
          <cell r="L681">
            <v>1375</v>
          </cell>
          <cell r="M681">
            <v>1375</v>
          </cell>
          <cell r="N681">
            <v>1375</v>
          </cell>
          <cell r="O681">
            <v>1375</v>
          </cell>
          <cell r="P681">
            <v>1375</v>
          </cell>
          <cell r="Q681">
            <v>1375</v>
          </cell>
        </row>
        <row r="682">
          <cell r="B682" t="str">
            <v>30328042705</v>
          </cell>
          <cell r="C682" t="str">
            <v>30328</v>
          </cell>
          <cell r="D682">
            <v>2705</v>
          </cell>
          <cell r="E682">
            <v>20400</v>
          </cell>
          <cell r="F682">
            <v>1700</v>
          </cell>
          <cell r="G682">
            <v>1700</v>
          </cell>
          <cell r="H682">
            <v>1700</v>
          </cell>
          <cell r="I682">
            <v>1700</v>
          </cell>
          <cell r="J682">
            <v>1700</v>
          </cell>
          <cell r="K682">
            <v>1700</v>
          </cell>
          <cell r="L682">
            <v>1700</v>
          </cell>
          <cell r="M682">
            <v>1700</v>
          </cell>
          <cell r="N682">
            <v>1700</v>
          </cell>
          <cell r="O682">
            <v>1700</v>
          </cell>
          <cell r="P682">
            <v>1700</v>
          </cell>
          <cell r="Q682">
            <v>1700</v>
          </cell>
        </row>
        <row r="683">
          <cell r="B683" t="str">
            <v>30328042708</v>
          </cell>
          <cell r="C683" t="str">
            <v>30328</v>
          </cell>
          <cell r="D683">
            <v>2708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</row>
        <row r="684">
          <cell r="B684" t="str">
            <v>30328042800</v>
          </cell>
          <cell r="C684" t="str">
            <v>30328</v>
          </cell>
          <cell r="D684">
            <v>2800</v>
          </cell>
          <cell r="E684">
            <v>143651</v>
          </cell>
          <cell r="F684">
            <v>11970</v>
          </cell>
          <cell r="G684">
            <v>11970</v>
          </cell>
          <cell r="H684">
            <v>11970</v>
          </cell>
          <cell r="I684">
            <v>11970</v>
          </cell>
          <cell r="J684">
            <v>11970</v>
          </cell>
          <cell r="K684">
            <v>11970</v>
          </cell>
          <cell r="L684">
            <v>11970</v>
          </cell>
          <cell r="M684">
            <v>11970</v>
          </cell>
          <cell r="N684">
            <v>11970</v>
          </cell>
          <cell r="O684">
            <v>11970</v>
          </cell>
          <cell r="P684">
            <v>11970</v>
          </cell>
          <cell r="Q684">
            <v>11981</v>
          </cell>
        </row>
        <row r="685">
          <cell r="B685" t="str">
            <v>30328042900</v>
          </cell>
          <cell r="C685" t="str">
            <v>30328</v>
          </cell>
          <cell r="D685">
            <v>2900</v>
          </cell>
          <cell r="E685">
            <v>114000</v>
          </cell>
          <cell r="F685">
            <v>9500</v>
          </cell>
          <cell r="G685">
            <v>9500</v>
          </cell>
          <cell r="H685">
            <v>9500</v>
          </cell>
          <cell r="I685">
            <v>9500</v>
          </cell>
          <cell r="J685">
            <v>9500</v>
          </cell>
          <cell r="K685">
            <v>9500</v>
          </cell>
          <cell r="L685">
            <v>9500</v>
          </cell>
          <cell r="M685">
            <v>9500</v>
          </cell>
          <cell r="N685">
            <v>9500</v>
          </cell>
          <cell r="O685">
            <v>9500</v>
          </cell>
          <cell r="P685">
            <v>9500</v>
          </cell>
          <cell r="Q685">
            <v>9500</v>
          </cell>
        </row>
        <row r="686">
          <cell r="B686" t="str">
            <v>30328042907</v>
          </cell>
          <cell r="C686" t="str">
            <v>30328</v>
          </cell>
          <cell r="D686">
            <v>2907</v>
          </cell>
          <cell r="E686">
            <v>79200</v>
          </cell>
          <cell r="F686">
            <v>6600</v>
          </cell>
          <cell r="G686">
            <v>6600</v>
          </cell>
          <cell r="H686">
            <v>6600</v>
          </cell>
          <cell r="I686">
            <v>6600</v>
          </cell>
          <cell r="J686">
            <v>6600</v>
          </cell>
          <cell r="K686">
            <v>6600</v>
          </cell>
          <cell r="L686">
            <v>6600</v>
          </cell>
          <cell r="M686">
            <v>6600</v>
          </cell>
          <cell r="N686">
            <v>6600</v>
          </cell>
          <cell r="O686">
            <v>6600</v>
          </cell>
          <cell r="P686">
            <v>6600</v>
          </cell>
          <cell r="Q686">
            <v>6600</v>
          </cell>
        </row>
        <row r="687">
          <cell r="B687" t="str">
            <v>30328042908</v>
          </cell>
          <cell r="C687" t="str">
            <v>30328</v>
          </cell>
          <cell r="D687">
            <v>2908</v>
          </cell>
          <cell r="E687">
            <v>33450</v>
          </cell>
          <cell r="F687">
            <v>2787</v>
          </cell>
          <cell r="G687">
            <v>2787</v>
          </cell>
          <cell r="H687">
            <v>2787</v>
          </cell>
          <cell r="I687">
            <v>2787</v>
          </cell>
          <cell r="J687">
            <v>2787</v>
          </cell>
          <cell r="K687">
            <v>2787</v>
          </cell>
          <cell r="L687">
            <v>2787</v>
          </cell>
          <cell r="M687">
            <v>2787</v>
          </cell>
          <cell r="N687">
            <v>2787</v>
          </cell>
          <cell r="O687">
            <v>2787</v>
          </cell>
          <cell r="P687">
            <v>2787</v>
          </cell>
          <cell r="Q687">
            <v>2793</v>
          </cell>
        </row>
        <row r="688">
          <cell r="B688" t="str">
            <v>30328042925</v>
          </cell>
          <cell r="C688" t="str">
            <v>30328</v>
          </cell>
          <cell r="D688">
            <v>2925</v>
          </cell>
          <cell r="E688">
            <v>24000</v>
          </cell>
          <cell r="F688">
            <v>2000</v>
          </cell>
          <cell r="G688">
            <v>2000</v>
          </cell>
          <cell r="H688">
            <v>2000</v>
          </cell>
          <cell r="I688">
            <v>2000</v>
          </cell>
          <cell r="J688">
            <v>2000</v>
          </cell>
          <cell r="K688">
            <v>2000</v>
          </cell>
          <cell r="L688">
            <v>2000</v>
          </cell>
          <cell r="M688">
            <v>2000</v>
          </cell>
          <cell r="N688">
            <v>2000</v>
          </cell>
          <cell r="O688">
            <v>2000</v>
          </cell>
          <cell r="P688">
            <v>2000</v>
          </cell>
          <cell r="Q688">
            <v>2000</v>
          </cell>
        </row>
        <row r="689">
          <cell r="B689" t="str">
            <v>30328043101</v>
          </cell>
          <cell r="C689" t="str">
            <v>30328</v>
          </cell>
          <cell r="D689">
            <v>3101</v>
          </cell>
          <cell r="E689">
            <v>75000</v>
          </cell>
          <cell r="F689">
            <v>6250</v>
          </cell>
          <cell r="G689">
            <v>6250</v>
          </cell>
          <cell r="H689">
            <v>6250</v>
          </cell>
          <cell r="I689">
            <v>6250</v>
          </cell>
          <cell r="J689">
            <v>6250</v>
          </cell>
          <cell r="K689">
            <v>6250</v>
          </cell>
          <cell r="L689">
            <v>6250</v>
          </cell>
          <cell r="M689">
            <v>6250</v>
          </cell>
          <cell r="N689">
            <v>6250</v>
          </cell>
          <cell r="O689">
            <v>6250</v>
          </cell>
          <cell r="P689">
            <v>6250</v>
          </cell>
          <cell r="Q689">
            <v>6250</v>
          </cell>
        </row>
        <row r="690">
          <cell r="B690" t="str">
            <v>30328043103</v>
          </cell>
          <cell r="C690" t="str">
            <v>30328</v>
          </cell>
          <cell r="D690">
            <v>3103</v>
          </cell>
          <cell r="E690">
            <v>72000</v>
          </cell>
          <cell r="F690">
            <v>6000</v>
          </cell>
          <cell r="G690">
            <v>6000</v>
          </cell>
          <cell r="H690">
            <v>6000</v>
          </cell>
          <cell r="I690">
            <v>6000</v>
          </cell>
          <cell r="J690">
            <v>6000</v>
          </cell>
          <cell r="K690">
            <v>6000</v>
          </cell>
          <cell r="L690">
            <v>6000</v>
          </cell>
          <cell r="M690">
            <v>6000</v>
          </cell>
          <cell r="N690">
            <v>6000</v>
          </cell>
          <cell r="O690">
            <v>6000</v>
          </cell>
          <cell r="P690">
            <v>6000</v>
          </cell>
          <cell r="Q690">
            <v>6000</v>
          </cell>
        </row>
        <row r="691">
          <cell r="B691" t="str">
            <v>30328043106</v>
          </cell>
          <cell r="C691" t="str">
            <v>30328</v>
          </cell>
          <cell r="D691">
            <v>3106</v>
          </cell>
          <cell r="E691">
            <v>30000</v>
          </cell>
          <cell r="F691">
            <v>2500</v>
          </cell>
          <cell r="G691">
            <v>2500</v>
          </cell>
          <cell r="H691">
            <v>2500</v>
          </cell>
          <cell r="I691">
            <v>2500</v>
          </cell>
          <cell r="J691">
            <v>2500</v>
          </cell>
          <cell r="K691">
            <v>2500</v>
          </cell>
          <cell r="L691">
            <v>2500</v>
          </cell>
          <cell r="M691">
            <v>2500</v>
          </cell>
          <cell r="N691">
            <v>2500</v>
          </cell>
          <cell r="O691">
            <v>2500</v>
          </cell>
          <cell r="P691">
            <v>2500</v>
          </cell>
          <cell r="Q691">
            <v>2500</v>
          </cell>
        </row>
        <row r="692">
          <cell r="B692" t="str">
            <v>30328043109</v>
          </cell>
          <cell r="C692" t="str">
            <v>30328</v>
          </cell>
          <cell r="D692">
            <v>3109</v>
          </cell>
          <cell r="E692">
            <v>51000</v>
          </cell>
          <cell r="F692">
            <v>0</v>
          </cell>
          <cell r="G692">
            <v>8500</v>
          </cell>
          <cell r="H692">
            <v>0</v>
          </cell>
          <cell r="I692">
            <v>8500</v>
          </cell>
          <cell r="J692">
            <v>0</v>
          </cell>
          <cell r="K692">
            <v>8500</v>
          </cell>
          <cell r="L692">
            <v>0</v>
          </cell>
          <cell r="M692">
            <v>8500</v>
          </cell>
          <cell r="N692">
            <v>0</v>
          </cell>
          <cell r="O692">
            <v>8500</v>
          </cell>
          <cell r="P692">
            <v>0</v>
          </cell>
          <cell r="Q692">
            <v>8500</v>
          </cell>
        </row>
        <row r="693">
          <cell r="B693" t="str">
            <v>30328043111</v>
          </cell>
          <cell r="C693" t="str">
            <v>30328</v>
          </cell>
          <cell r="D693">
            <v>3111</v>
          </cell>
          <cell r="E693">
            <v>162000</v>
          </cell>
          <cell r="F693">
            <v>0</v>
          </cell>
          <cell r="G693">
            <v>0</v>
          </cell>
          <cell r="H693">
            <v>54000</v>
          </cell>
          <cell r="I693">
            <v>0</v>
          </cell>
          <cell r="J693">
            <v>0</v>
          </cell>
          <cell r="K693">
            <v>0</v>
          </cell>
          <cell r="L693">
            <v>54000</v>
          </cell>
          <cell r="M693">
            <v>0</v>
          </cell>
          <cell r="N693">
            <v>0</v>
          </cell>
          <cell r="O693">
            <v>54000</v>
          </cell>
          <cell r="P693">
            <v>0</v>
          </cell>
          <cell r="Q693">
            <v>0</v>
          </cell>
        </row>
        <row r="694">
          <cell r="B694" t="str">
            <v>30328043302</v>
          </cell>
          <cell r="C694" t="str">
            <v>30328</v>
          </cell>
          <cell r="D694">
            <v>3302</v>
          </cell>
          <cell r="E694">
            <v>59100</v>
          </cell>
          <cell r="F694">
            <v>4925</v>
          </cell>
          <cell r="G694">
            <v>4925</v>
          </cell>
          <cell r="H694">
            <v>4925</v>
          </cell>
          <cell r="I694">
            <v>4925</v>
          </cell>
          <cell r="J694">
            <v>4925</v>
          </cell>
          <cell r="K694">
            <v>4925</v>
          </cell>
          <cell r="L694">
            <v>4925</v>
          </cell>
          <cell r="M694">
            <v>4925</v>
          </cell>
          <cell r="N694">
            <v>4925</v>
          </cell>
          <cell r="O694">
            <v>4925</v>
          </cell>
          <cell r="P694">
            <v>4925</v>
          </cell>
          <cell r="Q694">
            <v>4925</v>
          </cell>
        </row>
        <row r="695">
          <cell r="B695" t="str">
            <v>30328043303</v>
          </cell>
          <cell r="C695" t="str">
            <v>30328</v>
          </cell>
          <cell r="D695">
            <v>3303</v>
          </cell>
          <cell r="E695">
            <v>30000</v>
          </cell>
          <cell r="F695">
            <v>2500</v>
          </cell>
          <cell r="G695">
            <v>2500</v>
          </cell>
          <cell r="H695">
            <v>2500</v>
          </cell>
          <cell r="I695">
            <v>2500</v>
          </cell>
          <cell r="J695">
            <v>2500</v>
          </cell>
          <cell r="K695">
            <v>2500</v>
          </cell>
          <cell r="L695">
            <v>2500</v>
          </cell>
          <cell r="M695">
            <v>2500</v>
          </cell>
          <cell r="N695">
            <v>2500</v>
          </cell>
          <cell r="O695">
            <v>2500</v>
          </cell>
          <cell r="P695">
            <v>2500</v>
          </cell>
          <cell r="Q695">
            <v>2500</v>
          </cell>
        </row>
        <row r="696">
          <cell r="B696" t="str">
            <v>30328043401</v>
          </cell>
          <cell r="C696" t="str">
            <v>30328</v>
          </cell>
          <cell r="D696">
            <v>3401</v>
          </cell>
          <cell r="E696">
            <v>30000</v>
          </cell>
          <cell r="F696">
            <v>0</v>
          </cell>
          <cell r="G696">
            <v>5000</v>
          </cell>
          <cell r="H696">
            <v>0</v>
          </cell>
          <cell r="I696">
            <v>5000</v>
          </cell>
          <cell r="J696">
            <v>0</v>
          </cell>
          <cell r="K696">
            <v>5000</v>
          </cell>
          <cell r="L696">
            <v>0</v>
          </cell>
          <cell r="M696">
            <v>5000</v>
          </cell>
          <cell r="N696">
            <v>0</v>
          </cell>
          <cell r="O696">
            <v>5000</v>
          </cell>
          <cell r="P696">
            <v>0</v>
          </cell>
          <cell r="Q696">
            <v>5000</v>
          </cell>
        </row>
        <row r="697">
          <cell r="B697" t="str">
            <v>30328043404</v>
          </cell>
          <cell r="C697" t="str">
            <v>30328</v>
          </cell>
          <cell r="D697">
            <v>3404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</row>
        <row r="698">
          <cell r="B698" t="str">
            <v>30329061302</v>
          </cell>
          <cell r="C698" t="str">
            <v>30329</v>
          </cell>
          <cell r="D698">
            <v>1302</v>
          </cell>
          <cell r="E698">
            <v>158132</v>
          </cell>
          <cell r="F698">
            <v>13178</v>
          </cell>
          <cell r="G698">
            <v>13178</v>
          </cell>
          <cell r="H698">
            <v>13178</v>
          </cell>
          <cell r="I698">
            <v>13178</v>
          </cell>
          <cell r="J698">
            <v>13178</v>
          </cell>
          <cell r="K698">
            <v>13178</v>
          </cell>
          <cell r="L698">
            <v>13178</v>
          </cell>
          <cell r="M698">
            <v>13178</v>
          </cell>
          <cell r="N698">
            <v>13178</v>
          </cell>
          <cell r="O698">
            <v>13178</v>
          </cell>
          <cell r="P698">
            <v>13178</v>
          </cell>
          <cell r="Q698">
            <v>13174</v>
          </cell>
        </row>
        <row r="699">
          <cell r="B699" t="str">
            <v>30329062103</v>
          </cell>
          <cell r="C699" t="str">
            <v>30329</v>
          </cell>
          <cell r="D699">
            <v>2103</v>
          </cell>
          <cell r="E699">
            <v>31400</v>
          </cell>
          <cell r="F699">
            <v>2617</v>
          </cell>
          <cell r="G699">
            <v>2617</v>
          </cell>
          <cell r="H699">
            <v>2617</v>
          </cell>
          <cell r="I699">
            <v>2617</v>
          </cell>
          <cell r="J699">
            <v>2617</v>
          </cell>
          <cell r="K699">
            <v>2617</v>
          </cell>
          <cell r="L699">
            <v>2617</v>
          </cell>
          <cell r="M699">
            <v>2617</v>
          </cell>
          <cell r="N699">
            <v>2617</v>
          </cell>
          <cell r="O699">
            <v>2617</v>
          </cell>
          <cell r="P699">
            <v>2617</v>
          </cell>
          <cell r="Q699">
            <v>2613</v>
          </cell>
        </row>
        <row r="700">
          <cell r="B700" t="str">
            <v>30329062202</v>
          </cell>
          <cell r="C700" t="str">
            <v>30329</v>
          </cell>
          <cell r="D700">
            <v>2202</v>
          </cell>
          <cell r="E700">
            <v>238539</v>
          </cell>
          <cell r="F700">
            <v>19878</v>
          </cell>
          <cell r="G700">
            <v>19878</v>
          </cell>
          <cell r="H700">
            <v>19878</v>
          </cell>
          <cell r="I700">
            <v>19878</v>
          </cell>
          <cell r="J700">
            <v>19878</v>
          </cell>
          <cell r="K700">
            <v>19878</v>
          </cell>
          <cell r="L700">
            <v>19878</v>
          </cell>
          <cell r="M700">
            <v>19878</v>
          </cell>
          <cell r="N700">
            <v>19878</v>
          </cell>
          <cell r="O700">
            <v>19878</v>
          </cell>
          <cell r="P700">
            <v>19878</v>
          </cell>
          <cell r="Q700">
            <v>19881</v>
          </cell>
        </row>
        <row r="701">
          <cell r="B701" t="str">
            <v>30329062207</v>
          </cell>
          <cell r="C701" t="str">
            <v>30329</v>
          </cell>
          <cell r="D701">
            <v>2207</v>
          </cell>
          <cell r="E701">
            <v>23677</v>
          </cell>
          <cell r="F701">
            <v>1973</v>
          </cell>
          <cell r="G701">
            <v>1973</v>
          </cell>
          <cell r="H701">
            <v>1973</v>
          </cell>
          <cell r="I701">
            <v>1973</v>
          </cell>
          <cell r="J701">
            <v>1973</v>
          </cell>
          <cell r="K701">
            <v>1973</v>
          </cell>
          <cell r="L701">
            <v>1973</v>
          </cell>
          <cell r="M701">
            <v>1973</v>
          </cell>
          <cell r="N701">
            <v>1973</v>
          </cell>
          <cell r="O701">
            <v>1973</v>
          </cell>
          <cell r="P701">
            <v>1973</v>
          </cell>
          <cell r="Q701">
            <v>1974</v>
          </cell>
        </row>
        <row r="702">
          <cell r="B702" t="str">
            <v>30329062208</v>
          </cell>
          <cell r="C702" t="str">
            <v>30329</v>
          </cell>
          <cell r="D702">
            <v>2208</v>
          </cell>
          <cell r="E702">
            <v>16254</v>
          </cell>
          <cell r="F702">
            <v>1354</v>
          </cell>
          <cell r="G702">
            <v>1354</v>
          </cell>
          <cell r="H702">
            <v>1354</v>
          </cell>
          <cell r="I702">
            <v>1354</v>
          </cell>
          <cell r="J702">
            <v>1354</v>
          </cell>
          <cell r="K702">
            <v>1354</v>
          </cell>
          <cell r="L702">
            <v>1354</v>
          </cell>
          <cell r="M702">
            <v>1354</v>
          </cell>
          <cell r="N702">
            <v>1354</v>
          </cell>
          <cell r="O702">
            <v>1354</v>
          </cell>
          <cell r="P702">
            <v>1354</v>
          </cell>
          <cell r="Q702">
            <v>1360</v>
          </cell>
        </row>
        <row r="703">
          <cell r="B703" t="str">
            <v>30329062306</v>
          </cell>
          <cell r="C703" t="str">
            <v>30329</v>
          </cell>
          <cell r="D703">
            <v>2306</v>
          </cell>
          <cell r="E703">
            <v>12800</v>
          </cell>
          <cell r="F703">
            <v>1067</v>
          </cell>
          <cell r="G703">
            <v>1067</v>
          </cell>
          <cell r="H703">
            <v>1067</v>
          </cell>
          <cell r="I703">
            <v>1067</v>
          </cell>
          <cell r="J703">
            <v>1067</v>
          </cell>
          <cell r="K703">
            <v>1067</v>
          </cell>
          <cell r="L703">
            <v>1067</v>
          </cell>
          <cell r="M703">
            <v>1067</v>
          </cell>
          <cell r="N703">
            <v>1067</v>
          </cell>
          <cell r="O703">
            <v>1067</v>
          </cell>
          <cell r="P703">
            <v>1067</v>
          </cell>
          <cell r="Q703">
            <v>1063</v>
          </cell>
        </row>
        <row r="704">
          <cell r="B704" t="str">
            <v>30329062701</v>
          </cell>
          <cell r="C704" t="str">
            <v>30329</v>
          </cell>
          <cell r="D704">
            <v>2701</v>
          </cell>
          <cell r="E704">
            <v>80200</v>
          </cell>
          <cell r="F704">
            <v>6683</v>
          </cell>
          <cell r="G704">
            <v>6683</v>
          </cell>
          <cell r="H704">
            <v>6683</v>
          </cell>
          <cell r="I704">
            <v>6683</v>
          </cell>
          <cell r="J704">
            <v>6683</v>
          </cell>
          <cell r="K704">
            <v>6683</v>
          </cell>
          <cell r="L704">
            <v>6683</v>
          </cell>
          <cell r="M704">
            <v>6683</v>
          </cell>
          <cell r="N704">
            <v>6683</v>
          </cell>
          <cell r="O704">
            <v>6683</v>
          </cell>
          <cell r="P704">
            <v>6683</v>
          </cell>
          <cell r="Q704">
            <v>6687</v>
          </cell>
        </row>
        <row r="705">
          <cell r="B705" t="str">
            <v>30329062702</v>
          </cell>
          <cell r="C705" t="str">
            <v>30329</v>
          </cell>
          <cell r="D705">
            <v>2702</v>
          </cell>
          <cell r="E705">
            <v>6300</v>
          </cell>
          <cell r="F705">
            <v>525</v>
          </cell>
          <cell r="G705">
            <v>525</v>
          </cell>
          <cell r="H705">
            <v>525</v>
          </cell>
          <cell r="I705">
            <v>525</v>
          </cell>
          <cell r="J705">
            <v>525</v>
          </cell>
          <cell r="K705">
            <v>525</v>
          </cell>
          <cell r="L705">
            <v>525</v>
          </cell>
          <cell r="M705">
            <v>525</v>
          </cell>
          <cell r="N705">
            <v>525</v>
          </cell>
          <cell r="O705">
            <v>525</v>
          </cell>
          <cell r="P705">
            <v>525</v>
          </cell>
          <cell r="Q705">
            <v>525</v>
          </cell>
        </row>
        <row r="706">
          <cell r="B706" t="str">
            <v>30329062704</v>
          </cell>
          <cell r="C706" t="str">
            <v>30329</v>
          </cell>
          <cell r="D706">
            <v>2704</v>
          </cell>
          <cell r="E706">
            <v>8100</v>
          </cell>
          <cell r="F706">
            <v>675</v>
          </cell>
          <cell r="G706">
            <v>675</v>
          </cell>
          <cell r="H706">
            <v>675</v>
          </cell>
          <cell r="I706">
            <v>675</v>
          </cell>
          <cell r="J706">
            <v>675</v>
          </cell>
          <cell r="K706">
            <v>675</v>
          </cell>
          <cell r="L706">
            <v>675</v>
          </cell>
          <cell r="M706">
            <v>675</v>
          </cell>
          <cell r="N706">
            <v>675</v>
          </cell>
          <cell r="O706">
            <v>675</v>
          </cell>
          <cell r="P706">
            <v>675</v>
          </cell>
          <cell r="Q706">
            <v>675</v>
          </cell>
        </row>
        <row r="707">
          <cell r="B707" t="str">
            <v>30329062705</v>
          </cell>
          <cell r="C707" t="str">
            <v>30329</v>
          </cell>
          <cell r="D707">
            <v>2705</v>
          </cell>
          <cell r="E707">
            <v>18700</v>
          </cell>
          <cell r="F707">
            <v>1558</v>
          </cell>
          <cell r="G707">
            <v>1558</v>
          </cell>
          <cell r="H707">
            <v>1558</v>
          </cell>
          <cell r="I707">
            <v>1558</v>
          </cell>
          <cell r="J707">
            <v>1558</v>
          </cell>
          <cell r="K707">
            <v>1558</v>
          </cell>
          <cell r="L707">
            <v>1558</v>
          </cell>
          <cell r="M707">
            <v>1558</v>
          </cell>
          <cell r="N707">
            <v>1558</v>
          </cell>
          <cell r="O707">
            <v>1558</v>
          </cell>
          <cell r="P707">
            <v>1558</v>
          </cell>
          <cell r="Q707">
            <v>1562</v>
          </cell>
        </row>
        <row r="708">
          <cell r="B708" t="str">
            <v>30329062800</v>
          </cell>
          <cell r="C708" t="str">
            <v>30329</v>
          </cell>
          <cell r="D708">
            <v>2800</v>
          </cell>
          <cell r="E708">
            <v>110268</v>
          </cell>
          <cell r="F708">
            <v>9189</v>
          </cell>
          <cell r="G708">
            <v>9189</v>
          </cell>
          <cell r="H708">
            <v>9189</v>
          </cell>
          <cell r="I708">
            <v>9189</v>
          </cell>
          <cell r="J708">
            <v>9189</v>
          </cell>
          <cell r="K708">
            <v>9189</v>
          </cell>
          <cell r="L708">
            <v>9189</v>
          </cell>
          <cell r="M708">
            <v>9189</v>
          </cell>
          <cell r="N708">
            <v>9189</v>
          </cell>
          <cell r="O708">
            <v>9189</v>
          </cell>
          <cell r="P708">
            <v>9189</v>
          </cell>
          <cell r="Q708">
            <v>9189</v>
          </cell>
        </row>
        <row r="709">
          <cell r="B709" t="str">
            <v>30329062900</v>
          </cell>
          <cell r="C709" t="str">
            <v>30329</v>
          </cell>
          <cell r="D709">
            <v>2900</v>
          </cell>
          <cell r="E709">
            <v>89400</v>
          </cell>
          <cell r="F709">
            <v>7450</v>
          </cell>
          <cell r="G709">
            <v>7450</v>
          </cell>
          <cell r="H709">
            <v>7450</v>
          </cell>
          <cell r="I709">
            <v>7450</v>
          </cell>
          <cell r="J709">
            <v>7450</v>
          </cell>
          <cell r="K709">
            <v>7450</v>
          </cell>
          <cell r="L709">
            <v>7450</v>
          </cell>
          <cell r="M709">
            <v>7450</v>
          </cell>
          <cell r="N709">
            <v>7450</v>
          </cell>
          <cell r="O709">
            <v>7450</v>
          </cell>
          <cell r="P709">
            <v>7450</v>
          </cell>
          <cell r="Q709">
            <v>7450</v>
          </cell>
        </row>
        <row r="710">
          <cell r="B710" t="str">
            <v>30329062907</v>
          </cell>
          <cell r="C710" t="str">
            <v>30329</v>
          </cell>
          <cell r="D710">
            <v>2907</v>
          </cell>
          <cell r="E710">
            <v>128400</v>
          </cell>
          <cell r="F710">
            <v>10700</v>
          </cell>
          <cell r="G710">
            <v>10700</v>
          </cell>
          <cell r="H710">
            <v>10700</v>
          </cell>
          <cell r="I710">
            <v>10700</v>
          </cell>
          <cell r="J710">
            <v>10700</v>
          </cell>
          <cell r="K710">
            <v>10700</v>
          </cell>
          <cell r="L710">
            <v>10700</v>
          </cell>
          <cell r="M710">
            <v>10700</v>
          </cell>
          <cell r="N710">
            <v>10700</v>
          </cell>
          <cell r="O710">
            <v>10700</v>
          </cell>
          <cell r="P710">
            <v>10700</v>
          </cell>
          <cell r="Q710">
            <v>10700</v>
          </cell>
        </row>
        <row r="711">
          <cell r="B711" t="str">
            <v>30329063101</v>
          </cell>
          <cell r="C711" t="str">
            <v>30329</v>
          </cell>
          <cell r="D711">
            <v>3101</v>
          </cell>
          <cell r="E711">
            <v>60000</v>
          </cell>
          <cell r="F711">
            <v>5000</v>
          </cell>
          <cell r="G711">
            <v>5000</v>
          </cell>
          <cell r="H711">
            <v>5000</v>
          </cell>
          <cell r="I711">
            <v>5000</v>
          </cell>
          <cell r="J711">
            <v>5000</v>
          </cell>
          <cell r="K711">
            <v>5000</v>
          </cell>
          <cell r="L711">
            <v>5000</v>
          </cell>
          <cell r="M711">
            <v>5000</v>
          </cell>
          <cell r="N711">
            <v>5000</v>
          </cell>
          <cell r="O711">
            <v>5000</v>
          </cell>
          <cell r="P711">
            <v>5000</v>
          </cell>
          <cell r="Q711">
            <v>5000</v>
          </cell>
        </row>
        <row r="712">
          <cell r="B712" t="str">
            <v>30329063103</v>
          </cell>
          <cell r="C712" t="str">
            <v>30329</v>
          </cell>
          <cell r="D712">
            <v>3103</v>
          </cell>
          <cell r="E712">
            <v>28200</v>
          </cell>
          <cell r="F712">
            <v>2350</v>
          </cell>
          <cell r="G712">
            <v>2350</v>
          </cell>
          <cell r="H712">
            <v>2350</v>
          </cell>
          <cell r="I712">
            <v>2350</v>
          </cell>
          <cell r="J712">
            <v>2350</v>
          </cell>
          <cell r="K712">
            <v>2350</v>
          </cell>
          <cell r="L712">
            <v>2350</v>
          </cell>
          <cell r="M712">
            <v>2350</v>
          </cell>
          <cell r="N712">
            <v>2350</v>
          </cell>
          <cell r="O712">
            <v>2350</v>
          </cell>
          <cell r="P712">
            <v>2350</v>
          </cell>
          <cell r="Q712">
            <v>2350</v>
          </cell>
        </row>
        <row r="713">
          <cell r="B713" t="str">
            <v>30329063302</v>
          </cell>
          <cell r="C713" t="str">
            <v>30329</v>
          </cell>
          <cell r="D713">
            <v>3302</v>
          </cell>
          <cell r="E713">
            <v>189300</v>
          </cell>
          <cell r="F713">
            <v>15775</v>
          </cell>
          <cell r="G713">
            <v>15775</v>
          </cell>
          <cell r="H713">
            <v>15775</v>
          </cell>
          <cell r="I713">
            <v>15775</v>
          </cell>
          <cell r="J713">
            <v>15775</v>
          </cell>
          <cell r="K713">
            <v>15775</v>
          </cell>
          <cell r="L713">
            <v>15775</v>
          </cell>
          <cell r="M713">
            <v>15775</v>
          </cell>
          <cell r="N713">
            <v>15775</v>
          </cell>
          <cell r="O713">
            <v>15775</v>
          </cell>
          <cell r="P713">
            <v>15775</v>
          </cell>
          <cell r="Q713">
            <v>15775</v>
          </cell>
        </row>
        <row r="714">
          <cell r="B714" t="str">
            <v>30329063303</v>
          </cell>
          <cell r="C714" t="str">
            <v>30329</v>
          </cell>
          <cell r="D714">
            <v>3303</v>
          </cell>
          <cell r="E714">
            <v>28300</v>
          </cell>
          <cell r="F714">
            <v>2358</v>
          </cell>
          <cell r="G714">
            <v>2358</v>
          </cell>
          <cell r="H714">
            <v>2358</v>
          </cell>
          <cell r="I714">
            <v>2358</v>
          </cell>
          <cell r="J714">
            <v>2358</v>
          </cell>
          <cell r="K714">
            <v>2358</v>
          </cell>
          <cell r="L714">
            <v>2358</v>
          </cell>
          <cell r="M714">
            <v>2358</v>
          </cell>
          <cell r="N714">
            <v>2358</v>
          </cell>
          <cell r="O714">
            <v>2358</v>
          </cell>
          <cell r="P714">
            <v>2358</v>
          </cell>
          <cell r="Q714">
            <v>2362</v>
          </cell>
        </row>
        <row r="715">
          <cell r="B715" t="str">
            <v>30329063401</v>
          </cell>
          <cell r="C715" t="str">
            <v>30329</v>
          </cell>
          <cell r="D715">
            <v>3401</v>
          </cell>
          <cell r="E715">
            <v>44000</v>
          </cell>
          <cell r="F715">
            <v>3667</v>
          </cell>
          <cell r="G715">
            <v>3667</v>
          </cell>
          <cell r="H715">
            <v>3667</v>
          </cell>
          <cell r="I715">
            <v>3667</v>
          </cell>
          <cell r="J715">
            <v>3667</v>
          </cell>
          <cell r="K715">
            <v>3667</v>
          </cell>
          <cell r="L715">
            <v>3667</v>
          </cell>
          <cell r="M715">
            <v>3667</v>
          </cell>
          <cell r="N715">
            <v>3667</v>
          </cell>
          <cell r="O715">
            <v>3667</v>
          </cell>
          <cell r="P715">
            <v>3667</v>
          </cell>
          <cell r="Q715">
            <v>3663</v>
          </cell>
        </row>
        <row r="716">
          <cell r="B716" t="str">
            <v>30330061302</v>
          </cell>
          <cell r="C716" t="str">
            <v>30330</v>
          </cell>
          <cell r="D716">
            <v>1302</v>
          </cell>
          <cell r="E716">
            <v>665000</v>
          </cell>
          <cell r="F716">
            <v>55417</v>
          </cell>
          <cell r="G716">
            <v>55417</v>
          </cell>
          <cell r="H716">
            <v>55417</v>
          </cell>
          <cell r="I716">
            <v>55417</v>
          </cell>
          <cell r="J716">
            <v>55417</v>
          </cell>
          <cell r="K716">
            <v>55417</v>
          </cell>
          <cell r="L716">
            <v>55417</v>
          </cell>
          <cell r="M716">
            <v>55417</v>
          </cell>
          <cell r="N716">
            <v>55417</v>
          </cell>
          <cell r="O716">
            <v>55417</v>
          </cell>
          <cell r="P716">
            <v>55417</v>
          </cell>
          <cell r="Q716">
            <v>55413</v>
          </cell>
        </row>
        <row r="717">
          <cell r="B717" t="str">
            <v>30330062103</v>
          </cell>
          <cell r="C717" t="str">
            <v>30330</v>
          </cell>
          <cell r="D717">
            <v>2103</v>
          </cell>
          <cell r="E717">
            <v>48900</v>
          </cell>
          <cell r="F717">
            <v>4075</v>
          </cell>
          <cell r="G717">
            <v>4075</v>
          </cell>
          <cell r="H717">
            <v>4075</v>
          </cell>
          <cell r="I717">
            <v>4075</v>
          </cell>
          <cell r="J717">
            <v>4075</v>
          </cell>
          <cell r="K717">
            <v>4075</v>
          </cell>
          <cell r="L717">
            <v>4075</v>
          </cell>
          <cell r="M717">
            <v>4075</v>
          </cell>
          <cell r="N717">
            <v>4075</v>
          </cell>
          <cell r="O717">
            <v>4075</v>
          </cell>
          <cell r="P717">
            <v>4075</v>
          </cell>
          <cell r="Q717">
            <v>4075</v>
          </cell>
        </row>
        <row r="718">
          <cell r="B718" t="str">
            <v>30330062202</v>
          </cell>
          <cell r="C718" t="str">
            <v>30330</v>
          </cell>
          <cell r="D718">
            <v>2202</v>
          </cell>
          <cell r="E718">
            <v>1093001</v>
          </cell>
          <cell r="F718">
            <v>91083</v>
          </cell>
          <cell r="G718">
            <v>91083</v>
          </cell>
          <cell r="H718">
            <v>91083</v>
          </cell>
          <cell r="I718">
            <v>91083</v>
          </cell>
          <cell r="J718">
            <v>91083</v>
          </cell>
          <cell r="K718">
            <v>91083</v>
          </cell>
          <cell r="L718">
            <v>91083</v>
          </cell>
          <cell r="M718">
            <v>91083</v>
          </cell>
          <cell r="N718">
            <v>91083</v>
          </cell>
          <cell r="O718">
            <v>91083</v>
          </cell>
          <cell r="P718">
            <v>91083</v>
          </cell>
          <cell r="Q718">
            <v>91088</v>
          </cell>
        </row>
        <row r="719">
          <cell r="B719" t="str">
            <v>30330062207</v>
          </cell>
          <cell r="C719" t="str">
            <v>30330</v>
          </cell>
          <cell r="D719">
            <v>2207</v>
          </cell>
          <cell r="E719">
            <v>1263</v>
          </cell>
          <cell r="F719">
            <v>105</v>
          </cell>
          <cell r="G719">
            <v>105</v>
          </cell>
          <cell r="H719">
            <v>105</v>
          </cell>
          <cell r="I719">
            <v>105</v>
          </cell>
          <cell r="J719">
            <v>105</v>
          </cell>
          <cell r="K719">
            <v>105</v>
          </cell>
          <cell r="L719">
            <v>105</v>
          </cell>
          <cell r="M719">
            <v>105</v>
          </cell>
          <cell r="N719">
            <v>105</v>
          </cell>
          <cell r="O719">
            <v>105</v>
          </cell>
          <cell r="P719">
            <v>105</v>
          </cell>
          <cell r="Q719">
            <v>108</v>
          </cell>
        </row>
        <row r="720">
          <cell r="B720" t="str">
            <v>30330062208</v>
          </cell>
          <cell r="C720" t="str">
            <v>30330</v>
          </cell>
          <cell r="D720">
            <v>2208</v>
          </cell>
          <cell r="E720">
            <v>1817</v>
          </cell>
          <cell r="F720">
            <v>151</v>
          </cell>
          <cell r="G720">
            <v>151</v>
          </cell>
          <cell r="H720">
            <v>151</v>
          </cell>
          <cell r="I720">
            <v>151</v>
          </cell>
          <cell r="J720">
            <v>151</v>
          </cell>
          <cell r="K720">
            <v>151</v>
          </cell>
          <cell r="L720">
            <v>151</v>
          </cell>
          <cell r="M720">
            <v>151</v>
          </cell>
          <cell r="N720">
            <v>151</v>
          </cell>
          <cell r="O720">
            <v>151</v>
          </cell>
          <cell r="P720">
            <v>151</v>
          </cell>
          <cell r="Q720">
            <v>156</v>
          </cell>
        </row>
        <row r="721">
          <cell r="B721" t="str">
            <v>30330062701</v>
          </cell>
          <cell r="C721" t="str">
            <v>30330</v>
          </cell>
          <cell r="D721">
            <v>2701</v>
          </cell>
          <cell r="E721">
            <v>32700</v>
          </cell>
          <cell r="F721">
            <v>2725</v>
          </cell>
          <cell r="G721">
            <v>2725</v>
          </cell>
          <cell r="H721">
            <v>2725</v>
          </cell>
          <cell r="I721">
            <v>2725</v>
          </cell>
          <cell r="J721">
            <v>2725</v>
          </cell>
          <cell r="K721">
            <v>2725</v>
          </cell>
          <cell r="L721">
            <v>2725</v>
          </cell>
          <cell r="M721">
            <v>2725</v>
          </cell>
          <cell r="N721">
            <v>2725</v>
          </cell>
          <cell r="O721">
            <v>2725</v>
          </cell>
          <cell r="P721">
            <v>2725</v>
          </cell>
          <cell r="Q721">
            <v>2725</v>
          </cell>
        </row>
        <row r="722">
          <cell r="B722" t="str">
            <v>30330062702</v>
          </cell>
          <cell r="C722" t="str">
            <v>30330</v>
          </cell>
          <cell r="D722">
            <v>2702</v>
          </cell>
          <cell r="E722">
            <v>9600</v>
          </cell>
          <cell r="F722">
            <v>800</v>
          </cell>
          <cell r="G722">
            <v>800</v>
          </cell>
          <cell r="H722">
            <v>800</v>
          </cell>
          <cell r="I722">
            <v>800</v>
          </cell>
          <cell r="J722">
            <v>800</v>
          </cell>
          <cell r="K722">
            <v>800</v>
          </cell>
          <cell r="L722">
            <v>800</v>
          </cell>
          <cell r="M722">
            <v>800</v>
          </cell>
          <cell r="N722">
            <v>800</v>
          </cell>
          <cell r="O722">
            <v>800</v>
          </cell>
          <cell r="P722">
            <v>800</v>
          </cell>
          <cell r="Q722">
            <v>800</v>
          </cell>
        </row>
        <row r="723">
          <cell r="B723" t="str">
            <v>30330062704</v>
          </cell>
          <cell r="C723" t="str">
            <v>30330</v>
          </cell>
          <cell r="D723">
            <v>2704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</row>
        <row r="724">
          <cell r="B724" t="str">
            <v>30330062705</v>
          </cell>
          <cell r="C724" t="str">
            <v>30330</v>
          </cell>
          <cell r="D724">
            <v>2705</v>
          </cell>
          <cell r="E724">
            <v>20000</v>
          </cell>
          <cell r="F724">
            <v>1666</v>
          </cell>
          <cell r="G724">
            <v>1666</v>
          </cell>
          <cell r="H724">
            <v>1666</v>
          </cell>
          <cell r="I724">
            <v>1666</v>
          </cell>
          <cell r="J724">
            <v>1666</v>
          </cell>
          <cell r="K724">
            <v>1666</v>
          </cell>
          <cell r="L724">
            <v>1666</v>
          </cell>
          <cell r="M724">
            <v>1666</v>
          </cell>
          <cell r="N724">
            <v>1666</v>
          </cell>
          <cell r="O724">
            <v>1666</v>
          </cell>
          <cell r="P724">
            <v>1666</v>
          </cell>
          <cell r="Q724">
            <v>1674</v>
          </cell>
        </row>
        <row r="725">
          <cell r="B725" t="str">
            <v>30330062800</v>
          </cell>
          <cell r="C725" t="str">
            <v>30330</v>
          </cell>
          <cell r="D725">
            <v>2800</v>
          </cell>
          <cell r="E725">
            <v>30500</v>
          </cell>
          <cell r="F725">
            <v>2542</v>
          </cell>
          <cell r="G725">
            <v>2542</v>
          </cell>
          <cell r="H725">
            <v>2542</v>
          </cell>
          <cell r="I725">
            <v>2542</v>
          </cell>
          <cell r="J725">
            <v>2542</v>
          </cell>
          <cell r="K725">
            <v>2542</v>
          </cell>
          <cell r="L725">
            <v>2542</v>
          </cell>
          <cell r="M725">
            <v>2542</v>
          </cell>
          <cell r="N725">
            <v>2542</v>
          </cell>
          <cell r="O725">
            <v>2542</v>
          </cell>
          <cell r="P725">
            <v>2542</v>
          </cell>
          <cell r="Q725">
            <v>2538</v>
          </cell>
        </row>
        <row r="726">
          <cell r="B726" t="str">
            <v>30330062900</v>
          </cell>
          <cell r="C726" t="str">
            <v>30330</v>
          </cell>
          <cell r="D726">
            <v>2900</v>
          </cell>
          <cell r="E726">
            <v>40300</v>
          </cell>
          <cell r="F726">
            <v>3358</v>
          </cell>
          <cell r="G726">
            <v>3358</v>
          </cell>
          <cell r="H726">
            <v>3358</v>
          </cell>
          <cell r="I726">
            <v>3358</v>
          </cell>
          <cell r="J726">
            <v>3358</v>
          </cell>
          <cell r="K726">
            <v>3358</v>
          </cell>
          <cell r="L726">
            <v>3358</v>
          </cell>
          <cell r="M726">
            <v>3358</v>
          </cell>
          <cell r="N726">
            <v>3358</v>
          </cell>
          <cell r="O726">
            <v>3358</v>
          </cell>
          <cell r="P726">
            <v>3358</v>
          </cell>
          <cell r="Q726">
            <v>3362</v>
          </cell>
        </row>
        <row r="727">
          <cell r="B727" t="str">
            <v>30330062907</v>
          </cell>
          <cell r="C727" t="str">
            <v>30330</v>
          </cell>
          <cell r="D727">
            <v>2907</v>
          </cell>
          <cell r="E727">
            <v>15800</v>
          </cell>
          <cell r="F727">
            <v>1316</v>
          </cell>
          <cell r="G727">
            <v>1316</v>
          </cell>
          <cell r="H727">
            <v>1316</v>
          </cell>
          <cell r="I727">
            <v>1316</v>
          </cell>
          <cell r="J727">
            <v>1316</v>
          </cell>
          <cell r="K727">
            <v>1316</v>
          </cell>
          <cell r="L727">
            <v>1316</v>
          </cell>
          <cell r="M727">
            <v>1316</v>
          </cell>
          <cell r="N727">
            <v>1316</v>
          </cell>
          <cell r="O727">
            <v>1316</v>
          </cell>
          <cell r="P727">
            <v>1316</v>
          </cell>
          <cell r="Q727">
            <v>1324</v>
          </cell>
        </row>
        <row r="728">
          <cell r="B728" t="str">
            <v>30330062925</v>
          </cell>
          <cell r="C728" t="str">
            <v>30330</v>
          </cell>
          <cell r="D728">
            <v>2925</v>
          </cell>
          <cell r="E728">
            <v>8000</v>
          </cell>
          <cell r="F728">
            <v>666</v>
          </cell>
          <cell r="G728">
            <v>666</v>
          </cell>
          <cell r="H728">
            <v>666</v>
          </cell>
          <cell r="I728">
            <v>666</v>
          </cell>
          <cell r="J728">
            <v>666</v>
          </cell>
          <cell r="K728">
            <v>666</v>
          </cell>
          <cell r="L728">
            <v>666</v>
          </cell>
          <cell r="M728">
            <v>666</v>
          </cell>
          <cell r="N728">
            <v>666</v>
          </cell>
          <cell r="O728">
            <v>666</v>
          </cell>
          <cell r="P728">
            <v>666</v>
          </cell>
          <cell r="Q728">
            <v>674</v>
          </cell>
        </row>
        <row r="729">
          <cell r="B729" t="str">
            <v>30330063101</v>
          </cell>
          <cell r="C729" t="str">
            <v>30330</v>
          </cell>
          <cell r="D729">
            <v>3101</v>
          </cell>
          <cell r="E729">
            <v>53600</v>
          </cell>
          <cell r="F729">
            <v>4466</v>
          </cell>
          <cell r="G729">
            <v>4466</v>
          </cell>
          <cell r="H729">
            <v>4466</v>
          </cell>
          <cell r="I729">
            <v>4466</v>
          </cell>
          <cell r="J729">
            <v>4466</v>
          </cell>
          <cell r="K729">
            <v>4466</v>
          </cell>
          <cell r="L729">
            <v>4466</v>
          </cell>
          <cell r="M729">
            <v>4466</v>
          </cell>
          <cell r="N729">
            <v>4466</v>
          </cell>
          <cell r="O729">
            <v>4466</v>
          </cell>
          <cell r="P729">
            <v>4466</v>
          </cell>
          <cell r="Q729">
            <v>4474</v>
          </cell>
        </row>
        <row r="730">
          <cell r="B730" t="str">
            <v>30330063103</v>
          </cell>
          <cell r="C730" t="str">
            <v>30330</v>
          </cell>
          <cell r="D730">
            <v>3103</v>
          </cell>
          <cell r="E730">
            <v>54000</v>
          </cell>
          <cell r="F730">
            <v>4500</v>
          </cell>
          <cell r="G730">
            <v>4500</v>
          </cell>
          <cell r="H730">
            <v>4500</v>
          </cell>
          <cell r="I730">
            <v>4500</v>
          </cell>
          <cell r="J730">
            <v>4500</v>
          </cell>
          <cell r="K730">
            <v>4500</v>
          </cell>
          <cell r="L730">
            <v>4500</v>
          </cell>
          <cell r="M730">
            <v>4500</v>
          </cell>
          <cell r="N730">
            <v>4500</v>
          </cell>
          <cell r="O730">
            <v>4500</v>
          </cell>
          <cell r="P730">
            <v>4500</v>
          </cell>
          <cell r="Q730">
            <v>4500</v>
          </cell>
        </row>
        <row r="731">
          <cell r="B731" t="str">
            <v>30330063106</v>
          </cell>
          <cell r="C731" t="str">
            <v>30330</v>
          </cell>
          <cell r="D731">
            <v>3106</v>
          </cell>
          <cell r="E731">
            <v>2100</v>
          </cell>
          <cell r="F731">
            <v>175</v>
          </cell>
          <cell r="G731">
            <v>175</v>
          </cell>
          <cell r="H731">
            <v>175</v>
          </cell>
          <cell r="I731">
            <v>175</v>
          </cell>
          <cell r="J731">
            <v>175</v>
          </cell>
          <cell r="K731">
            <v>175</v>
          </cell>
          <cell r="L731">
            <v>175</v>
          </cell>
          <cell r="M731">
            <v>175</v>
          </cell>
          <cell r="N731">
            <v>175</v>
          </cell>
          <cell r="O731">
            <v>175</v>
          </cell>
          <cell r="P731">
            <v>175</v>
          </cell>
          <cell r="Q731">
            <v>175</v>
          </cell>
        </row>
        <row r="732">
          <cell r="B732" t="str">
            <v>30330063109</v>
          </cell>
          <cell r="C732" t="str">
            <v>30330</v>
          </cell>
          <cell r="D732">
            <v>3109</v>
          </cell>
          <cell r="E732">
            <v>8400</v>
          </cell>
          <cell r="F732">
            <v>700</v>
          </cell>
          <cell r="G732">
            <v>700</v>
          </cell>
          <cell r="H732">
            <v>700</v>
          </cell>
          <cell r="I732">
            <v>700</v>
          </cell>
          <cell r="J732">
            <v>700</v>
          </cell>
          <cell r="K732">
            <v>700</v>
          </cell>
          <cell r="L732">
            <v>700</v>
          </cell>
          <cell r="M732">
            <v>700</v>
          </cell>
          <cell r="N732">
            <v>700</v>
          </cell>
          <cell r="O732">
            <v>700</v>
          </cell>
          <cell r="P732">
            <v>700</v>
          </cell>
          <cell r="Q732">
            <v>700</v>
          </cell>
        </row>
        <row r="733">
          <cell r="B733" t="str">
            <v>30330063110</v>
          </cell>
          <cell r="C733" t="str">
            <v>30330</v>
          </cell>
          <cell r="D733">
            <v>3110</v>
          </cell>
          <cell r="E733">
            <v>64000</v>
          </cell>
          <cell r="F733">
            <v>5333</v>
          </cell>
          <cell r="G733">
            <v>5333</v>
          </cell>
          <cell r="H733">
            <v>5333</v>
          </cell>
          <cell r="I733">
            <v>5333</v>
          </cell>
          <cell r="J733">
            <v>5333</v>
          </cell>
          <cell r="K733">
            <v>5333</v>
          </cell>
          <cell r="L733">
            <v>5333</v>
          </cell>
          <cell r="M733">
            <v>5333</v>
          </cell>
          <cell r="N733">
            <v>5333</v>
          </cell>
          <cell r="O733">
            <v>5333</v>
          </cell>
          <cell r="P733">
            <v>5333</v>
          </cell>
          <cell r="Q733">
            <v>5337</v>
          </cell>
        </row>
        <row r="734">
          <cell r="B734" t="str">
            <v>30330063302</v>
          </cell>
          <cell r="C734" t="str">
            <v>30330</v>
          </cell>
          <cell r="D734">
            <v>3302</v>
          </cell>
          <cell r="E734">
            <v>60000</v>
          </cell>
          <cell r="F734">
            <v>5000</v>
          </cell>
          <cell r="G734">
            <v>5000</v>
          </cell>
          <cell r="H734">
            <v>5000</v>
          </cell>
          <cell r="I734">
            <v>5000</v>
          </cell>
          <cell r="J734">
            <v>5000</v>
          </cell>
          <cell r="K734">
            <v>5000</v>
          </cell>
          <cell r="L734">
            <v>5000</v>
          </cell>
          <cell r="M734">
            <v>5000</v>
          </cell>
          <cell r="N734">
            <v>5000</v>
          </cell>
          <cell r="O734">
            <v>5000</v>
          </cell>
          <cell r="P734">
            <v>5000</v>
          </cell>
          <cell r="Q734">
            <v>5000</v>
          </cell>
        </row>
        <row r="735">
          <cell r="B735" t="str">
            <v>30330063303</v>
          </cell>
          <cell r="C735" t="str">
            <v>30330</v>
          </cell>
          <cell r="D735">
            <v>3303</v>
          </cell>
          <cell r="E735">
            <v>30000</v>
          </cell>
          <cell r="F735">
            <v>2500</v>
          </cell>
          <cell r="G735">
            <v>2500</v>
          </cell>
          <cell r="H735">
            <v>2500</v>
          </cell>
          <cell r="I735">
            <v>2500</v>
          </cell>
          <cell r="J735">
            <v>2500</v>
          </cell>
          <cell r="K735">
            <v>2500</v>
          </cell>
          <cell r="L735">
            <v>2500</v>
          </cell>
          <cell r="M735">
            <v>2500</v>
          </cell>
          <cell r="N735">
            <v>2500</v>
          </cell>
          <cell r="O735">
            <v>2500</v>
          </cell>
          <cell r="P735">
            <v>2500</v>
          </cell>
          <cell r="Q735">
            <v>2500</v>
          </cell>
        </row>
        <row r="736">
          <cell r="B736" t="str">
            <v>30330063401</v>
          </cell>
          <cell r="C736" t="str">
            <v>30330</v>
          </cell>
          <cell r="D736">
            <v>3401</v>
          </cell>
          <cell r="E736">
            <v>32300</v>
          </cell>
          <cell r="F736">
            <v>2692</v>
          </cell>
          <cell r="G736">
            <v>2692</v>
          </cell>
          <cell r="H736">
            <v>2692</v>
          </cell>
          <cell r="I736">
            <v>2692</v>
          </cell>
          <cell r="J736">
            <v>2692</v>
          </cell>
          <cell r="K736">
            <v>2692</v>
          </cell>
          <cell r="L736">
            <v>2692</v>
          </cell>
          <cell r="M736">
            <v>2692</v>
          </cell>
          <cell r="N736">
            <v>2692</v>
          </cell>
          <cell r="O736">
            <v>2692</v>
          </cell>
          <cell r="P736">
            <v>2692</v>
          </cell>
          <cell r="Q736">
            <v>2688</v>
          </cell>
        </row>
        <row r="737">
          <cell r="B737" t="str">
            <v>30330063410</v>
          </cell>
          <cell r="C737" t="str">
            <v>30330</v>
          </cell>
          <cell r="D737">
            <v>3410</v>
          </cell>
          <cell r="E737">
            <v>7000</v>
          </cell>
          <cell r="F737">
            <v>583</v>
          </cell>
          <cell r="G737">
            <v>583</v>
          </cell>
          <cell r="H737">
            <v>583</v>
          </cell>
          <cell r="I737">
            <v>583</v>
          </cell>
          <cell r="J737">
            <v>583</v>
          </cell>
          <cell r="K737">
            <v>583</v>
          </cell>
          <cell r="L737">
            <v>583</v>
          </cell>
          <cell r="M737">
            <v>583</v>
          </cell>
          <cell r="N737">
            <v>583</v>
          </cell>
          <cell r="O737">
            <v>583</v>
          </cell>
          <cell r="P737">
            <v>583</v>
          </cell>
          <cell r="Q737">
            <v>587</v>
          </cell>
        </row>
        <row r="738">
          <cell r="B738" t="str">
            <v>30331031302</v>
          </cell>
          <cell r="C738" t="str">
            <v>30331</v>
          </cell>
          <cell r="D738">
            <v>1302</v>
          </cell>
          <cell r="E738">
            <v>59200</v>
          </cell>
          <cell r="F738">
            <v>4933</v>
          </cell>
          <cell r="G738">
            <v>4933</v>
          </cell>
          <cell r="H738">
            <v>4933</v>
          </cell>
          <cell r="I738">
            <v>4933</v>
          </cell>
          <cell r="J738">
            <v>4933</v>
          </cell>
          <cell r="K738">
            <v>4933</v>
          </cell>
          <cell r="L738">
            <v>4933</v>
          </cell>
          <cell r="M738">
            <v>4933</v>
          </cell>
          <cell r="N738">
            <v>4933</v>
          </cell>
          <cell r="O738">
            <v>4933</v>
          </cell>
          <cell r="P738">
            <v>4933</v>
          </cell>
          <cell r="Q738">
            <v>4937</v>
          </cell>
        </row>
        <row r="739">
          <cell r="B739" t="str">
            <v>30331032103</v>
          </cell>
          <cell r="C739" t="str">
            <v>30331</v>
          </cell>
          <cell r="D739">
            <v>2103</v>
          </cell>
          <cell r="E739">
            <v>19500</v>
          </cell>
          <cell r="F739">
            <v>1625</v>
          </cell>
          <cell r="G739">
            <v>1625</v>
          </cell>
          <cell r="H739">
            <v>1625</v>
          </cell>
          <cell r="I739">
            <v>1625</v>
          </cell>
          <cell r="J739">
            <v>1625</v>
          </cell>
          <cell r="K739">
            <v>1625</v>
          </cell>
          <cell r="L739">
            <v>1625</v>
          </cell>
          <cell r="M739">
            <v>1625</v>
          </cell>
          <cell r="N739">
            <v>1625</v>
          </cell>
          <cell r="O739">
            <v>1625</v>
          </cell>
          <cell r="P739">
            <v>1625</v>
          </cell>
          <cell r="Q739">
            <v>1625</v>
          </cell>
        </row>
        <row r="740">
          <cell r="B740" t="str">
            <v>30331032202</v>
          </cell>
          <cell r="C740" t="str">
            <v>30331</v>
          </cell>
          <cell r="D740">
            <v>2202</v>
          </cell>
          <cell r="E740">
            <v>137801</v>
          </cell>
          <cell r="F740">
            <v>11483</v>
          </cell>
          <cell r="G740">
            <v>11483</v>
          </cell>
          <cell r="H740">
            <v>11483</v>
          </cell>
          <cell r="I740">
            <v>11483</v>
          </cell>
          <cell r="J740">
            <v>11483</v>
          </cell>
          <cell r="K740">
            <v>11483</v>
          </cell>
          <cell r="L740">
            <v>11483</v>
          </cell>
          <cell r="M740">
            <v>11483</v>
          </cell>
          <cell r="N740">
            <v>11483</v>
          </cell>
          <cell r="O740">
            <v>11483</v>
          </cell>
          <cell r="P740">
            <v>11483</v>
          </cell>
          <cell r="Q740">
            <v>11488</v>
          </cell>
        </row>
        <row r="741">
          <cell r="B741" t="str">
            <v>30331032208</v>
          </cell>
          <cell r="C741" t="str">
            <v>30331</v>
          </cell>
          <cell r="D741">
            <v>2208</v>
          </cell>
          <cell r="E741">
            <v>11084</v>
          </cell>
          <cell r="F741">
            <v>924</v>
          </cell>
          <cell r="G741">
            <v>924</v>
          </cell>
          <cell r="H741">
            <v>924</v>
          </cell>
          <cell r="I741">
            <v>924</v>
          </cell>
          <cell r="J741">
            <v>924</v>
          </cell>
          <cell r="K741">
            <v>924</v>
          </cell>
          <cell r="L741">
            <v>924</v>
          </cell>
          <cell r="M741">
            <v>924</v>
          </cell>
          <cell r="N741">
            <v>924</v>
          </cell>
          <cell r="O741">
            <v>924</v>
          </cell>
          <cell r="P741">
            <v>924</v>
          </cell>
          <cell r="Q741">
            <v>920</v>
          </cell>
        </row>
        <row r="742">
          <cell r="B742" t="str">
            <v>30331032306</v>
          </cell>
          <cell r="C742" t="str">
            <v>30331</v>
          </cell>
          <cell r="D742">
            <v>2306</v>
          </cell>
          <cell r="E742">
            <v>187300</v>
          </cell>
          <cell r="F742">
            <v>15608</v>
          </cell>
          <cell r="G742">
            <v>15608</v>
          </cell>
          <cell r="H742">
            <v>15608</v>
          </cell>
          <cell r="I742">
            <v>15608</v>
          </cell>
          <cell r="J742">
            <v>15608</v>
          </cell>
          <cell r="K742">
            <v>15608</v>
          </cell>
          <cell r="L742">
            <v>15608</v>
          </cell>
          <cell r="M742">
            <v>15608</v>
          </cell>
          <cell r="N742">
            <v>15608</v>
          </cell>
          <cell r="O742">
            <v>15608</v>
          </cell>
          <cell r="P742">
            <v>15608</v>
          </cell>
          <cell r="Q742">
            <v>15612</v>
          </cell>
        </row>
        <row r="743">
          <cell r="B743" t="str">
            <v>30331032701</v>
          </cell>
          <cell r="C743" t="str">
            <v>30331</v>
          </cell>
          <cell r="D743">
            <v>2701</v>
          </cell>
          <cell r="E743">
            <v>49100</v>
          </cell>
          <cell r="F743">
            <v>4092</v>
          </cell>
          <cell r="G743">
            <v>4092</v>
          </cell>
          <cell r="H743">
            <v>4092</v>
          </cell>
          <cell r="I743">
            <v>4092</v>
          </cell>
          <cell r="J743">
            <v>4092</v>
          </cell>
          <cell r="K743">
            <v>4092</v>
          </cell>
          <cell r="L743">
            <v>4092</v>
          </cell>
          <cell r="M743">
            <v>4092</v>
          </cell>
          <cell r="N743">
            <v>4092</v>
          </cell>
          <cell r="O743">
            <v>4092</v>
          </cell>
          <cell r="P743">
            <v>4092</v>
          </cell>
          <cell r="Q743">
            <v>4088</v>
          </cell>
        </row>
        <row r="744">
          <cell r="B744" t="str">
            <v>30331032702</v>
          </cell>
          <cell r="C744" t="str">
            <v>30331</v>
          </cell>
          <cell r="D744">
            <v>2702</v>
          </cell>
          <cell r="E744">
            <v>15400</v>
          </cell>
          <cell r="F744">
            <v>1283</v>
          </cell>
          <cell r="G744">
            <v>1283</v>
          </cell>
          <cell r="H744">
            <v>1283</v>
          </cell>
          <cell r="I744">
            <v>1283</v>
          </cell>
          <cell r="J744">
            <v>1283</v>
          </cell>
          <cell r="K744">
            <v>1283</v>
          </cell>
          <cell r="L744">
            <v>1283</v>
          </cell>
          <cell r="M744">
            <v>1283</v>
          </cell>
          <cell r="N744">
            <v>1283</v>
          </cell>
          <cell r="O744">
            <v>1283</v>
          </cell>
          <cell r="P744">
            <v>1283</v>
          </cell>
          <cell r="Q744">
            <v>1287</v>
          </cell>
        </row>
        <row r="745">
          <cell r="B745" t="str">
            <v>30331032800</v>
          </cell>
          <cell r="C745" t="str">
            <v>30331</v>
          </cell>
          <cell r="D745">
            <v>2800</v>
          </cell>
          <cell r="E745">
            <v>53400</v>
          </cell>
          <cell r="F745">
            <v>4450</v>
          </cell>
          <cell r="G745">
            <v>4450</v>
          </cell>
          <cell r="H745">
            <v>4450</v>
          </cell>
          <cell r="I745">
            <v>4450</v>
          </cell>
          <cell r="J745">
            <v>4450</v>
          </cell>
          <cell r="K745">
            <v>4450</v>
          </cell>
          <cell r="L745">
            <v>4450</v>
          </cell>
          <cell r="M745">
            <v>4450</v>
          </cell>
          <cell r="N745">
            <v>4450</v>
          </cell>
          <cell r="O745">
            <v>4450</v>
          </cell>
          <cell r="P745">
            <v>4450</v>
          </cell>
          <cell r="Q745">
            <v>4450</v>
          </cell>
        </row>
        <row r="746">
          <cell r="B746" t="str">
            <v>30331032900</v>
          </cell>
          <cell r="C746" t="str">
            <v>30331</v>
          </cell>
          <cell r="D746">
            <v>2900</v>
          </cell>
          <cell r="E746">
            <v>47200</v>
          </cell>
          <cell r="F746">
            <v>3933</v>
          </cell>
          <cell r="G746">
            <v>3933</v>
          </cell>
          <cell r="H746">
            <v>3933</v>
          </cell>
          <cell r="I746">
            <v>3933</v>
          </cell>
          <cell r="J746">
            <v>3933</v>
          </cell>
          <cell r="K746">
            <v>3933</v>
          </cell>
          <cell r="L746">
            <v>3933</v>
          </cell>
          <cell r="M746">
            <v>3933</v>
          </cell>
          <cell r="N746">
            <v>3933</v>
          </cell>
          <cell r="O746">
            <v>3933</v>
          </cell>
          <cell r="P746">
            <v>3933</v>
          </cell>
          <cell r="Q746">
            <v>3937</v>
          </cell>
        </row>
        <row r="747">
          <cell r="B747" t="str">
            <v>30331032907</v>
          </cell>
          <cell r="C747" t="str">
            <v>30331</v>
          </cell>
          <cell r="D747">
            <v>2907</v>
          </cell>
          <cell r="E747">
            <v>150000</v>
          </cell>
          <cell r="F747">
            <v>12500</v>
          </cell>
          <cell r="G747">
            <v>12500</v>
          </cell>
          <cell r="H747">
            <v>12500</v>
          </cell>
          <cell r="I747">
            <v>12500</v>
          </cell>
          <cell r="J747">
            <v>12500</v>
          </cell>
          <cell r="K747">
            <v>12500</v>
          </cell>
          <cell r="L747">
            <v>12500</v>
          </cell>
          <cell r="M747">
            <v>12500</v>
          </cell>
          <cell r="N747">
            <v>12500</v>
          </cell>
          <cell r="O747">
            <v>12500</v>
          </cell>
          <cell r="P747">
            <v>12500</v>
          </cell>
          <cell r="Q747">
            <v>12500</v>
          </cell>
        </row>
        <row r="748">
          <cell r="B748" t="str">
            <v>30331033101</v>
          </cell>
          <cell r="C748" t="str">
            <v>30331</v>
          </cell>
          <cell r="D748">
            <v>3101</v>
          </cell>
          <cell r="E748">
            <v>36000</v>
          </cell>
          <cell r="F748">
            <v>3000</v>
          </cell>
          <cell r="G748">
            <v>3000</v>
          </cell>
          <cell r="H748">
            <v>3000</v>
          </cell>
          <cell r="I748">
            <v>3000</v>
          </cell>
          <cell r="J748">
            <v>3000</v>
          </cell>
          <cell r="K748">
            <v>3000</v>
          </cell>
          <cell r="L748">
            <v>3000</v>
          </cell>
          <cell r="M748">
            <v>3000</v>
          </cell>
          <cell r="N748">
            <v>3000</v>
          </cell>
          <cell r="O748">
            <v>3000</v>
          </cell>
          <cell r="P748">
            <v>3000</v>
          </cell>
          <cell r="Q748">
            <v>3000</v>
          </cell>
        </row>
        <row r="749">
          <cell r="B749" t="str">
            <v>30331033103</v>
          </cell>
          <cell r="C749" t="str">
            <v>30331</v>
          </cell>
          <cell r="D749">
            <v>3103</v>
          </cell>
          <cell r="E749">
            <v>42200</v>
          </cell>
          <cell r="F749">
            <v>3517</v>
          </cell>
          <cell r="G749">
            <v>3517</v>
          </cell>
          <cell r="H749">
            <v>3517</v>
          </cell>
          <cell r="I749">
            <v>3517</v>
          </cell>
          <cell r="J749">
            <v>3517</v>
          </cell>
          <cell r="K749">
            <v>3517</v>
          </cell>
          <cell r="L749">
            <v>3517</v>
          </cell>
          <cell r="M749">
            <v>3517</v>
          </cell>
          <cell r="N749">
            <v>3517</v>
          </cell>
          <cell r="O749">
            <v>3517</v>
          </cell>
          <cell r="P749">
            <v>3517</v>
          </cell>
          <cell r="Q749">
            <v>3513</v>
          </cell>
        </row>
        <row r="750">
          <cell r="B750" t="str">
            <v>30331033302</v>
          </cell>
          <cell r="C750" t="str">
            <v>30331</v>
          </cell>
          <cell r="D750">
            <v>3302</v>
          </cell>
          <cell r="E750">
            <v>98500</v>
          </cell>
          <cell r="F750">
            <v>8208</v>
          </cell>
          <cell r="G750">
            <v>8208</v>
          </cell>
          <cell r="H750">
            <v>8208</v>
          </cell>
          <cell r="I750">
            <v>8208</v>
          </cell>
          <cell r="J750">
            <v>8208</v>
          </cell>
          <cell r="K750">
            <v>8208</v>
          </cell>
          <cell r="L750">
            <v>8208</v>
          </cell>
          <cell r="M750">
            <v>8208</v>
          </cell>
          <cell r="N750">
            <v>8208</v>
          </cell>
          <cell r="O750">
            <v>8208</v>
          </cell>
          <cell r="P750">
            <v>8208</v>
          </cell>
          <cell r="Q750">
            <v>8212</v>
          </cell>
        </row>
        <row r="751">
          <cell r="B751" t="str">
            <v>30331033303</v>
          </cell>
          <cell r="C751" t="str">
            <v>30331</v>
          </cell>
          <cell r="D751">
            <v>3303</v>
          </cell>
          <cell r="E751">
            <v>16100</v>
          </cell>
          <cell r="F751">
            <v>1342</v>
          </cell>
          <cell r="G751">
            <v>1342</v>
          </cell>
          <cell r="H751">
            <v>1342</v>
          </cell>
          <cell r="I751">
            <v>1342</v>
          </cell>
          <cell r="J751">
            <v>1342</v>
          </cell>
          <cell r="K751">
            <v>1342</v>
          </cell>
          <cell r="L751">
            <v>1342</v>
          </cell>
          <cell r="M751">
            <v>1342</v>
          </cell>
          <cell r="N751">
            <v>1342</v>
          </cell>
          <cell r="O751">
            <v>1342</v>
          </cell>
          <cell r="P751">
            <v>1342</v>
          </cell>
          <cell r="Q751">
            <v>1338</v>
          </cell>
        </row>
        <row r="752">
          <cell r="B752" t="str">
            <v>30331033401</v>
          </cell>
          <cell r="C752" t="str">
            <v>30331</v>
          </cell>
          <cell r="D752">
            <v>3401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</row>
        <row r="753">
          <cell r="B753" t="str">
            <v>30331033404</v>
          </cell>
          <cell r="C753" t="str">
            <v>30331</v>
          </cell>
          <cell r="D753">
            <v>3404</v>
          </cell>
          <cell r="E753">
            <v>10700</v>
          </cell>
          <cell r="F753">
            <v>892</v>
          </cell>
          <cell r="G753">
            <v>892</v>
          </cell>
          <cell r="H753">
            <v>892</v>
          </cell>
          <cell r="I753">
            <v>892</v>
          </cell>
          <cell r="J753">
            <v>892</v>
          </cell>
          <cell r="K753">
            <v>892</v>
          </cell>
          <cell r="L753">
            <v>892</v>
          </cell>
          <cell r="M753">
            <v>892</v>
          </cell>
          <cell r="N753">
            <v>892</v>
          </cell>
          <cell r="O753">
            <v>892</v>
          </cell>
          <cell r="P753">
            <v>892</v>
          </cell>
          <cell r="Q753">
            <v>888</v>
          </cell>
        </row>
        <row r="754">
          <cell r="B754" t="str">
            <v>30331033410</v>
          </cell>
          <cell r="C754" t="str">
            <v>30331</v>
          </cell>
          <cell r="D754">
            <v>3410</v>
          </cell>
          <cell r="E754">
            <v>2700</v>
          </cell>
          <cell r="F754">
            <v>225</v>
          </cell>
          <cell r="G754">
            <v>225</v>
          </cell>
          <cell r="H754">
            <v>225</v>
          </cell>
          <cell r="I754">
            <v>225</v>
          </cell>
          <cell r="J754">
            <v>225</v>
          </cell>
          <cell r="K754">
            <v>225</v>
          </cell>
          <cell r="L754">
            <v>225</v>
          </cell>
          <cell r="M754">
            <v>225</v>
          </cell>
          <cell r="N754">
            <v>225</v>
          </cell>
          <cell r="O754">
            <v>225</v>
          </cell>
          <cell r="P754">
            <v>225</v>
          </cell>
          <cell r="Q754">
            <v>225</v>
          </cell>
        </row>
        <row r="755">
          <cell r="B755" t="str">
            <v>30332041302</v>
          </cell>
          <cell r="C755" t="str">
            <v>30332</v>
          </cell>
          <cell r="D755">
            <v>1302</v>
          </cell>
          <cell r="E755">
            <v>89000</v>
          </cell>
          <cell r="F755">
            <v>7417</v>
          </cell>
          <cell r="G755">
            <v>7417</v>
          </cell>
          <cell r="H755">
            <v>7417</v>
          </cell>
          <cell r="I755">
            <v>7417</v>
          </cell>
          <cell r="J755">
            <v>7417</v>
          </cell>
          <cell r="K755">
            <v>7417</v>
          </cell>
          <cell r="L755">
            <v>7417</v>
          </cell>
          <cell r="M755">
            <v>7417</v>
          </cell>
          <cell r="N755">
            <v>7417</v>
          </cell>
          <cell r="O755">
            <v>7417</v>
          </cell>
          <cell r="P755">
            <v>7417</v>
          </cell>
          <cell r="Q755">
            <v>7413</v>
          </cell>
        </row>
        <row r="756">
          <cell r="B756" t="str">
            <v>30332042103</v>
          </cell>
          <cell r="C756" t="str">
            <v>30332</v>
          </cell>
          <cell r="D756">
            <v>2103</v>
          </cell>
          <cell r="E756">
            <v>28800</v>
          </cell>
          <cell r="F756">
            <v>2400</v>
          </cell>
          <cell r="G756">
            <v>2400</v>
          </cell>
          <cell r="H756">
            <v>2400</v>
          </cell>
          <cell r="I756">
            <v>2400</v>
          </cell>
          <cell r="J756">
            <v>2400</v>
          </cell>
          <cell r="K756">
            <v>2400</v>
          </cell>
          <cell r="L756">
            <v>2400</v>
          </cell>
          <cell r="M756">
            <v>2400</v>
          </cell>
          <cell r="N756">
            <v>2400</v>
          </cell>
          <cell r="O756">
            <v>2400</v>
          </cell>
          <cell r="P756">
            <v>2400</v>
          </cell>
          <cell r="Q756">
            <v>2400</v>
          </cell>
        </row>
        <row r="757">
          <cell r="B757" t="str">
            <v>30332042201</v>
          </cell>
          <cell r="C757" t="str">
            <v>30332</v>
          </cell>
          <cell r="D757">
            <v>2201</v>
          </cell>
          <cell r="E757">
            <v>2400</v>
          </cell>
          <cell r="F757">
            <v>200</v>
          </cell>
          <cell r="G757">
            <v>200</v>
          </cell>
          <cell r="H757">
            <v>200</v>
          </cell>
          <cell r="I757">
            <v>200</v>
          </cell>
          <cell r="J757">
            <v>200</v>
          </cell>
          <cell r="K757">
            <v>200</v>
          </cell>
          <cell r="L757">
            <v>200</v>
          </cell>
          <cell r="M757">
            <v>200</v>
          </cell>
          <cell r="N757">
            <v>200</v>
          </cell>
          <cell r="O757">
            <v>200</v>
          </cell>
          <cell r="P757">
            <v>200</v>
          </cell>
          <cell r="Q757">
            <v>200</v>
          </cell>
        </row>
        <row r="758">
          <cell r="B758" t="str">
            <v>30332042202</v>
          </cell>
          <cell r="C758" t="str">
            <v>30332</v>
          </cell>
          <cell r="D758">
            <v>2202</v>
          </cell>
          <cell r="E758">
            <v>117297</v>
          </cell>
          <cell r="F758">
            <v>9775</v>
          </cell>
          <cell r="G758">
            <v>9775</v>
          </cell>
          <cell r="H758">
            <v>9775</v>
          </cell>
          <cell r="I758">
            <v>9775</v>
          </cell>
          <cell r="J758">
            <v>9775</v>
          </cell>
          <cell r="K758">
            <v>9775</v>
          </cell>
          <cell r="L758">
            <v>9775</v>
          </cell>
          <cell r="M758">
            <v>9775</v>
          </cell>
          <cell r="N758">
            <v>9775</v>
          </cell>
          <cell r="O758">
            <v>9775</v>
          </cell>
          <cell r="P758">
            <v>9775</v>
          </cell>
          <cell r="Q758">
            <v>9772</v>
          </cell>
        </row>
        <row r="759">
          <cell r="B759" t="str">
            <v>30332042207</v>
          </cell>
          <cell r="C759" t="str">
            <v>30332</v>
          </cell>
          <cell r="D759">
            <v>2207</v>
          </cell>
          <cell r="E759">
            <v>45960</v>
          </cell>
          <cell r="F759">
            <v>3830</v>
          </cell>
          <cell r="G759">
            <v>3830</v>
          </cell>
          <cell r="H759">
            <v>3830</v>
          </cell>
          <cell r="I759">
            <v>3830</v>
          </cell>
          <cell r="J759">
            <v>3830</v>
          </cell>
          <cell r="K759">
            <v>3830</v>
          </cell>
          <cell r="L759">
            <v>3830</v>
          </cell>
          <cell r="M759">
            <v>3830</v>
          </cell>
          <cell r="N759">
            <v>3830</v>
          </cell>
          <cell r="O759">
            <v>3830</v>
          </cell>
          <cell r="P759">
            <v>3830</v>
          </cell>
          <cell r="Q759">
            <v>3830</v>
          </cell>
        </row>
        <row r="760">
          <cell r="B760" t="str">
            <v>30332042208</v>
          </cell>
          <cell r="C760" t="str">
            <v>30332</v>
          </cell>
          <cell r="D760">
            <v>2208</v>
          </cell>
          <cell r="E760">
            <v>19279</v>
          </cell>
          <cell r="F760">
            <v>1606</v>
          </cell>
          <cell r="G760">
            <v>1606</v>
          </cell>
          <cell r="H760">
            <v>1606</v>
          </cell>
          <cell r="I760">
            <v>1606</v>
          </cell>
          <cell r="J760">
            <v>1606</v>
          </cell>
          <cell r="K760">
            <v>1606</v>
          </cell>
          <cell r="L760">
            <v>1606</v>
          </cell>
          <cell r="M760">
            <v>1606</v>
          </cell>
          <cell r="N760">
            <v>1606</v>
          </cell>
          <cell r="O760">
            <v>1606</v>
          </cell>
          <cell r="P760">
            <v>1606</v>
          </cell>
          <cell r="Q760">
            <v>1613</v>
          </cell>
        </row>
        <row r="761">
          <cell r="B761" t="str">
            <v>30332042306</v>
          </cell>
          <cell r="C761" t="str">
            <v>30332</v>
          </cell>
          <cell r="D761">
            <v>2306</v>
          </cell>
          <cell r="E761">
            <v>55300</v>
          </cell>
          <cell r="F761">
            <v>4608</v>
          </cell>
          <cell r="G761">
            <v>4608</v>
          </cell>
          <cell r="H761">
            <v>4608</v>
          </cell>
          <cell r="I761">
            <v>4608</v>
          </cell>
          <cell r="J761">
            <v>4608</v>
          </cell>
          <cell r="K761">
            <v>4608</v>
          </cell>
          <cell r="L761">
            <v>4608</v>
          </cell>
          <cell r="M761">
            <v>4608</v>
          </cell>
          <cell r="N761">
            <v>4608</v>
          </cell>
          <cell r="O761">
            <v>4608</v>
          </cell>
          <cell r="P761">
            <v>4608</v>
          </cell>
          <cell r="Q761">
            <v>4612</v>
          </cell>
        </row>
        <row r="762">
          <cell r="B762" t="str">
            <v>30332042701</v>
          </cell>
          <cell r="C762" t="str">
            <v>30332</v>
          </cell>
          <cell r="D762">
            <v>2701</v>
          </cell>
          <cell r="E762">
            <v>47600</v>
          </cell>
          <cell r="F762">
            <v>3967</v>
          </cell>
          <cell r="G762">
            <v>3967</v>
          </cell>
          <cell r="H762">
            <v>3967</v>
          </cell>
          <cell r="I762">
            <v>3967</v>
          </cell>
          <cell r="J762">
            <v>3967</v>
          </cell>
          <cell r="K762">
            <v>3967</v>
          </cell>
          <cell r="L762">
            <v>3967</v>
          </cell>
          <cell r="M762">
            <v>3967</v>
          </cell>
          <cell r="N762">
            <v>3967</v>
          </cell>
          <cell r="O762">
            <v>3967</v>
          </cell>
          <cell r="P762">
            <v>3967</v>
          </cell>
          <cell r="Q762">
            <v>3963</v>
          </cell>
        </row>
        <row r="763">
          <cell r="B763" t="str">
            <v>30332042702</v>
          </cell>
          <cell r="C763" t="str">
            <v>30332</v>
          </cell>
          <cell r="D763">
            <v>2702</v>
          </cell>
          <cell r="E763">
            <v>15000</v>
          </cell>
          <cell r="F763">
            <v>1250</v>
          </cell>
          <cell r="G763">
            <v>1250</v>
          </cell>
          <cell r="H763">
            <v>1250</v>
          </cell>
          <cell r="I763">
            <v>1250</v>
          </cell>
          <cell r="J763">
            <v>1250</v>
          </cell>
          <cell r="K763">
            <v>1250</v>
          </cell>
          <cell r="L763">
            <v>1250</v>
          </cell>
          <cell r="M763">
            <v>1250</v>
          </cell>
          <cell r="N763">
            <v>1250</v>
          </cell>
          <cell r="O763">
            <v>1250</v>
          </cell>
          <cell r="P763">
            <v>1250</v>
          </cell>
          <cell r="Q763">
            <v>1250</v>
          </cell>
        </row>
        <row r="764">
          <cell r="B764" t="str">
            <v>30332042705</v>
          </cell>
          <cell r="C764" t="str">
            <v>30332</v>
          </cell>
          <cell r="D764">
            <v>2705</v>
          </cell>
          <cell r="E764">
            <v>20000</v>
          </cell>
          <cell r="F764">
            <v>1666</v>
          </cell>
          <cell r="G764">
            <v>1666</v>
          </cell>
          <cell r="H764">
            <v>1666</v>
          </cell>
          <cell r="I764">
            <v>1666</v>
          </cell>
          <cell r="J764">
            <v>1666</v>
          </cell>
          <cell r="K764">
            <v>1666</v>
          </cell>
          <cell r="L764">
            <v>1666</v>
          </cell>
          <cell r="M764">
            <v>1666</v>
          </cell>
          <cell r="N764">
            <v>1666</v>
          </cell>
          <cell r="O764">
            <v>1666</v>
          </cell>
          <cell r="P764">
            <v>1666</v>
          </cell>
          <cell r="Q764">
            <v>1674</v>
          </cell>
        </row>
        <row r="765">
          <cell r="B765" t="str">
            <v>30332042800</v>
          </cell>
          <cell r="C765" t="str">
            <v>30332</v>
          </cell>
          <cell r="D765">
            <v>2800</v>
          </cell>
          <cell r="E765">
            <v>186600</v>
          </cell>
          <cell r="F765">
            <v>15550</v>
          </cell>
          <cell r="G765">
            <v>15550</v>
          </cell>
          <cell r="H765">
            <v>15550</v>
          </cell>
          <cell r="I765">
            <v>15550</v>
          </cell>
          <cell r="J765">
            <v>15550</v>
          </cell>
          <cell r="K765">
            <v>15550</v>
          </cell>
          <cell r="L765">
            <v>15550</v>
          </cell>
          <cell r="M765">
            <v>15550</v>
          </cell>
          <cell r="N765">
            <v>15550</v>
          </cell>
          <cell r="O765">
            <v>15550</v>
          </cell>
          <cell r="P765">
            <v>15550</v>
          </cell>
          <cell r="Q765">
            <v>15550</v>
          </cell>
        </row>
        <row r="766">
          <cell r="B766" t="str">
            <v>30332042900</v>
          </cell>
          <cell r="C766" t="str">
            <v>30332</v>
          </cell>
          <cell r="D766">
            <v>2900</v>
          </cell>
          <cell r="E766">
            <v>148900</v>
          </cell>
          <cell r="F766">
            <v>12408</v>
          </cell>
          <cell r="G766">
            <v>12408</v>
          </cell>
          <cell r="H766">
            <v>12408</v>
          </cell>
          <cell r="I766">
            <v>12408</v>
          </cell>
          <cell r="J766">
            <v>12408</v>
          </cell>
          <cell r="K766">
            <v>12408</v>
          </cell>
          <cell r="L766">
            <v>12408</v>
          </cell>
          <cell r="M766">
            <v>12408</v>
          </cell>
          <cell r="N766">
            <v>12408</v>
          </cell>
          <cell r="O766">
            <v>12408</v>
          </cell>
          <cell r="P766">
            <v>12408</v>
          </cell>
          <cell r="Q766">
            <v>12412</v>
          </cell>
        </row>
        <row r="767">
          <cell r="B767" t="str">
            <v>30332042907</v>
          </cell>
          <cell r="C767" t="str">
            <v>30332</v>
          </cell>
          <cell r="D767">
            <v>2907</v>
          </cell>
          <cell r="E767">
            <v>35400</v>
          </cell>
          <cell r="F767">
            <v>2950</v>
          </cell>
          <cell r="G767">
            <v>2950</v>
          </cell>
          <cell r="H767">
            <v>2950</v>
          </cell>
          <cell r="I767">
            <v>2950</v>
          </cell>
          <cell r="J767">
            <v>2950</v>
          </cell>
          <cell r="K767">
            <v>2950</v>
          </cell>
          <cell r="L767">
            <v>2950</v>
          </cell>
          <cell r="M767">
            <v>2950</v>
          </cell>
          <cell r="N767">
            <v>2950</v>
          </cell>
          <cell r="O767">
            <v>2950</v>
          </cell>
          <cell r="P767">
            <v>2950</v>
          </cell>
          <cell r="Q767">
            <v>2950</v>
          </cell>
        </row>
        <row r="768">
          <cell r="B768" t="str">
            <v>30332042908</v>
          </cell>
          <cell r="C768" t="str">
            <v>30332</v>
          </cell>
          <cell r="D768">
            <v>2908</v>
          </cell>
          <cell r="E768">
            <v>59000</v>
          </cell>
          <cell r="F768">
            <v>4917</v>
          </cell>
          <cell r="G768">
            <v>4917</v>
          </cell>
          <cell r="H768">
            <v>4917</v>
          </cell>
          <cell r="I768">
            <v>4917</v>
          </cell>
          <cell r="J768">
            <v>4917</v>
          </cell>
          <cell r="K768">
            <v>4917</v>
          </cell>
          <cell r="L768">
            <v>4917</v>
          </cell>
          <cell r="M768">
            <v>4917</v>
          </cell>
          <cell r="N768">
            <v>4917</v>
          </cell>
          <cell r="O768">
            <v>4917</v>
          </cell>
          <cell r="P768">
            <v>4917</v>
          </cell>
          <cell r="Q768">
            <v>4913</v>
          </cell>
        </row>
        <row r="769">
          <cell r="B769" t="str">
            <v>30332043101</v>
          </cell>
          <cell r="C769" t="str">
            <v>30332</v>
          </cell>
          <cell r="D769">
            <v>3101</v>
          </cell>
          <cell r="E769">
            <v>82400</v>
          </cell>
          <cell r="F769">
            <v>6867</v>
          </cell>
          <cell r="G769">
            <v>6867</v>
          </cell>
          <cell r="H769">
            <v>6867</v>
          </cell>
          <cell r="I769">
            <v>6867</v>
          </cell>
          <cell r="J769">
            <v>6867</v>
          </cell>
          <cell r="K769">
            <v>6867</v>
          </cell>
          <cell r="L769">
            <v>6867</v>
          </cell>
          <cell r="M769">
            <v>6867</v>
          </cell>
          <cell r="N769">
            <v>6867</v>
          </cell>
          <cell r="O769">
            <v>6867</v>
          </cell>
          <cell r="P769">
            <v>6867</v>
          </cell>
          <cell r="Q769">
            <v>6863</v>
          </cell>
        </row>
        <row r="770">
          <cell r="B770" t="str">
            <v>30332043103</v>
          </cell>
          <cell r="C770" t="str">
            <v>30332</v>
          </cell>
          <cell r="D770">
            <v>3103</v>
          </cell>
          <cell r="E770">
            <v>86000</v>
          </cell>
          <cell r="F770">
            <v>7166</v>
          </cell>
          <cell r="G770">
            <v>7166</v>
          </cell>
          <cell r="H770">
            <v>7166</v>
          </cell>
          <cell r="I770">
            <v>7166</v>
          </cell>
          <cell r="J770">
            <v>7166</v>
          </cell>
          <cell r="K770">
            <v>7166</v>
          </cell>
          <cell r="L770">
            <v>7166</v>
          </cell>
          <cell r="M770">
            <v>7166</v>
          </cell>
          <cell r="N770">
            <v>7166</v>
          </cell>
          <cell r="O770">
            <v>7166</v>
          </cell>
          <cell r="P770">
            <v>7166</v>
          </cell>
          <cell r="Q770">
            <v>7174</v>
          </cell>
        </row>
        <row r="771">
          <cell r="B771" t="str">
            <v>30332043109</v>
          </cell>
          <cell r="C771" t="str">
            <v>30332</v>
          </cell>
          <cell r="D771">
            <v>3109</v>
          </cell>
          <cell r="E771">
            <v>34200</v>
          </cell>
          <cell r="F771">
            <v>2850</v>
          </cell>
          <cell r="G771">
            <v>2850</v>
          </cell>
          <cell r="H771">
            <v>2850</v>
          </cell>
          <cell r="I771">
            <v>2850</v>
          </cell>
          <cell r="J771">
            <v>2850</v>
          </cell>
          <cell r="K771">
            <v>2850</v>
          </cell>
          <cell r="L771">
            <v>2850</v>
          </cell>
          <cell r="M771">
            <v>2850</v>
          </cell>
          <cell r="N771">
            <v>2850</v>
          </cell>
          <cell r="O771">
            <v>2850</v>
          </cell>
          <cell r="P771">
            <v>2850</v>
          </cell>
          <cell r="Q771">
            <v>2850</v>
          </cell>
        </row>
        <row r="772">
          <cell r="B772" t="str">
            <v>30332043302</v>
          </cell>
          <cell r="C772" t="str">
            <v>30332</v>
          </cell>
          <cell r="D772">
            <v>3302</v>
          </cell>
          <cell r="E772">
            <v>107800</v>
          </cell>
          <cell r="F772">
            <v>8983</v>
          </cell>
          <cell r="G772">
            <v>8983</v>
          </cell>
          <cell r="H772">
            <v>8983</v>
          </cell>
          <cell r="I772">
            <v>8983</v>
          </cell>
          <cell r="J772">
            <v>8983</v>
          </cell>
          <cell r="K772">
            <v>8983</v>
          </cell>
          <cell r="L772">
            <v>8983</v>
          </cell>
          <cell r="M772">
            <v>8983</v>
          </cell>
          <cell r="N772">
            <v>8983</v>
          </cell>
          <cell r="O772">
            <v>8983</v>
          </cell>
          <cell r="P772">
            <v>8983</v>
          </cell>
          <cell r="Q772">
            <v>8987</v>
          </cell>
        </row>
        <row r="773">
          <cell r="B773" t="str">
            <v>30332043303</v>
          </cell>
          <cell r="C773" t="str">
            <v>30332</v>
          </cell>
          <cell r="D773">
            <v>3303</v>
          </cell>
          <cell r="E773">
            <v>21200</v>
          </cell>
          <cell r="F773">
            <v>1767</v>
          </cell>
          <cell r="G773">
            <v>1767</v>
          </cell>
          <cell r="H773">
            <v>1767</v>
          </cell>
          <cell r="I773">
            <v>1767</v>
          </cell>
          <cell r="J773">
            <v>1767</v>
          </cell>
          <cell r="K773">
            <v>1767</v>
          </cell>
          <cell r="L773">
            <v>1767</v>
          </cell>
          <cell r="M773">
            <v>1767</v>
          </cell>
          <cell r="N773">
            <v>1767</v>
          </cell>
          <cell r="O773">
            <v>1767</v>
          </cell>
          <cell r="P773">
            <v>1767</v>
          </cell>
          <cell r="Q773">
            <v>1763</v>
          </cell>
        </row>
        <row r="774">
          <cell r="B774" t="str">
            <v>30333041302</v>
          </cell>
          <cell r="C774" t="str">
            <v>30333</v>
          </cell>
          <cell r="D774">
            <v>1302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</row>
        <row r="775">
          <cell r="B775" t="str">
            <v>30333042103</v>
          </cell>
          <cell r="C775" t="str">
            <v>30333</v>
          </cell>
          <cell r="D775">
            <v>2103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</row>
        <row r="776">
          <cell r="B776" t="str">
            <v>30333042201</v>
          </cell>
          <cell r="C776" t="str">
            <v>30333</v>
          </cell>
          <cell r="D776">
            <v>2201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</row>
        <row r="777">
          <cell r="B777" t="str">
            <v>30333042202</v>
          </cell>
          <cell r="C777" t="str">
            <v>30333</v>
          </cell>
          <cell r="D777">
            <v>2202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</row>
        <row r="778">
          <cell r="B778" t="str">
            <v>30333042207</v>
          </cell>
          <cell r="C778" t="str">
            <v>30333</v>
          </cell>
          <cell r="D778">
            <v>2207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</row>
        <row r="779">
          <cell r="B779" t="str">
            <v>30333042208</v>
          </cell>
          <cell r="C779" t="str">
            <v>30333</v>
          </cell>
          <cell r="D779">
            <v>2208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</row>
        <row r="780">
          <cell r="B780" t="str">
            <v>30333042306</v>
          </cell>
          <cell r="C780" t="str">
            <v>30333</v>
          </cell>
          <cell r="D780">
            <v>2306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</row>
        <row r="781">
          <cell r="B781" t="str">
            <v>30333042701</v>
          </cell>
          <cell r="C781" t="str">
            <v>30333</v>
          </cell>
          <cell r="D781">
            <v>2701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</row>
        <row r="782">
          <cell r="B782" t="str">
            <v>30333042702</v>
          </cell>
          <cell r="C782" t="str">
            <v>30333</v>
          </cell>
          <cell r="D782">
            <v>2702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</row>
        <row r="783">
          <cell r="B783" t="str">
            <v>30333042800</v>
          </cell>
          <cell r="C783" t="str">
            <v>30333</v>
          </cell>
          <cell r="D783">
            <v>2800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</row>
        <row r="784">
          <cell r="B784" t="str">
            <v>30333042900</v>
          </cell>
          <cell r="C784" t="str">
            <v>30333</v>
          </cell>
          <cell r="D784">
            <v>2900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</row>
        <row r="785">
          <cell r="B785" t="str">
            <v>30333042907</v>
          </cell>
          <cell r="C785" t="str">
            <v>30333</v>
          </cell>
          <cell r="D785">
            <v>2907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</row>
        <row r="786">
          <cell r="B786" t="str">
            <v>30333042908</v>
          </cell>
          <cell r="C786" t="str">
            <v>30333</v>
          </cell>
          <cell r="D786">
            <v>2908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</row>
        <row r="787">
          <cell r="B787" t="str">
            <v>30333043101</v>
          </cell>
          <cell r="C787" t="str">
            <v>30333</v>
          </cell>
          <cell r="D787">
            <v>3101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</row>
        <row r="788">
          <cell r="B788" t="str">
            <v>30333043103</v>
          </cell>
          <cell r="C788" t="str">
            <v>30333</v>
          </cell>
          <cell r="D788">
            <v>3103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</row>
        <row r="789">
          <cell r="B789" t="str">
            <v>30333043109</v>
          </cell>
          <cell r="C789" t="str">
            <v>30333</v>
          </cell>
          <cell r="D789">
            <v>3109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</row>
        <row r="790">
          <cell r="B790" t="str">
            <v>30333043302</v>
          </cell>
          <cell r="C790" t="str">
            <v>30333</v>
          </cell>
          <cell r="D790">
            <v>3302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</row>
        <row r="791">
          <cell r="B791" t="str">
            <v>30333043303</v>
          </cell>
          <cell r="C791" t="str">
            <v>30333</v>
          </cell>
          <cell r="D791">
            <v>3303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</row>
        <row r="792">
          <cell r="B792" t="str">
            <v>30334041302</v>
          </cell>
          <cell r="C792" t="str">
            <v>30334</v>
          </cell>
          <cell r="D792">
            <v>1302</v>
          </cell>
          <cell r="E792">
            <v>93800</v>
          </cell>
          <cell r="F792">
            <v>7817</v>
          </cell>
          <cell r="G792">
            <v>7817</v>
          </cell>
          <cell r="H792">
            <v>7817</v>
          </cell>
          <cell r="I792">
            <v>7817</v>
          </cell>
          <cell r="J792">
            <v>7817</v>
          </cell>
          <cell r="K792">
            <v>7817</v>
          </cell>
          <cell r="L792">
            <v>7817</v>
          </cell>
          <cell r="M792">
            <v>7817</v>
          </cell>
          <cell r="N792">
            <v>7817</v>
          </cell>
          <cell r="O792">
            <v>7817</v>
          </cell>
          <cell r="P792">
            <v>7817</v>
          </cell>
          <cell r="Q792">
            <v>7813</v>
          </cell>
        </row>
        <row r="793">
          <cell r="B793" t="str">
            <v>30334042103</v>
          </cell>
          <cell r="C793" t="str">
            <v>30334</v>
          </cell>
          <cell r="D793">
            <v>2103</v>
          </cell>
          <cell r="E793">
            <v>5800</v>
          </cell>
          <cell r="F793">
            <v>483</v>
          </cell>
          <cell r="G793">
            <v>483</v>
          </cell>
          <cell r="H793">
            <v>483</v>
          </cell>
          <cell r="I793">
            <v>483</v>
          </cell>
          <cell r="J793">
            <v>483</v>
          </cell>
          <cell r="K793">
            <v>483</v>
          </cell>
          <cell r="L793">
            <v>483</v>
          </cell>
          <cell r="M793">
            <v>483</v>
          </cell>
          <cell r="N793">
            <v>483</v>
          </cell>
          <cell r="O793">
            <v>483</v>
          </cell>
          <cell r="P793">
            <v>483</v>
          </cell>
          <cell r="Q793">
            <v>487</v>
          </cell>
        </row>
        <row r="794">
          <cell r="B794" t="str">
            <v>30334042201</v>
          </cell>
          <cell r="C794" t="str">
            <v>30334</v>
          </cell>
          <cell r="D794">
            <v>2201</v>
          </cell>
          <cell r="E794">
            <v>2800</v>
          </cell>
          <cell r="F794">
            <v>233</v>
          </cell>
          <cell r="G794">
            <v>233</v>
          </cell>
          <cell r="H794">
            <v>233</v>
          </cell>
          <cell r="I794">
            <v>233</v>
          </cell>
          <cell r="J794">
            <v>233</v>
          </cell>
          <cell r="K794">
            <v>233</v>
          </cell>
          <cell r="L794">
            <v>233</v>
          </cell>
          <cell r="M794">
            <v>233</v>
          </cell>
          <cell r="N794">
            <v>233</v>
          </cell>
          <cell r="O794">
            <v>233</v>
          </cell>
          <cell r="P794">
            <v>233</v>
          </cell>
          <cell r="Q794">
            <v>237</v>
          </cell>
        </row>
        <row r="795">
          <cell r="B795" t="str">
            <v>30334042202</v>
          </cell>
          <cell r="C795" t="str">
            <v>30334</v>
          </cell>
          <cell r="D795">
            <v>2202</v>
          </cell>
          <cell r="E795">
            <v>34988</v>
          </cell>
          <cell r="F795">
            <v>2916</v>
          </cell>
          <cell r="G795">
            <v>2916</v>
          </cell>
          <cell r="H795">
            <v>2916</v>
          </cell>
          <cell r="I795">
            <v>2916</v>
          </cell>
          <cell r="J795">
            <v>2916</v>
          </cell>
          <cell r="K795">
            <v>2916</v>
          </cell>
          <cell r="L795">
            <v>2916</v>
          </cell>
          <cell r="M795">
            <v>2916</v>
          </cell>
          <cell r="N795">
            <v>2916</v>
          </cell>
          <cell r="O795">
            <v>2916</v>
          </cell>
          <cell r="P795">
            <v>2916</v>
          </cell>
          <cell r="Q795">
            <v>2912</v>
          </cell>
        </row>
        <row r="796">
          <cell r="B796" t="str">
            <v>30334042207</v>
          </cell>
          <cell r="C796" t="str">
            <v>30334</v>
          </cell>
          <cell r="D796">
            <v>2207</v>
          </cell>
          <cell r="E796">
            <v>12000</v>
          </cell>
          <cell r="F796">
            <v>1000</v>
          </cell>
          <cell r="G796">
            <v>1000</v>
          </cell>
          <cell r="H796">
            <v>1000</v>
          </cell>
          <cell r="I796">
            <v>1000</v>
          </cell>
          <cell r="J796">
            <v>1000</v>
          </cell>
          <cell r="K796">
            <v>1000</v>
          </cell>
          <cell r="L796">
            <v>1000</v>
          </cell>
          <cell r="M796">
            <v>1000</v>
          </cell>
          <cell r="N796">
            <v>1000</v>
          </cell>
          <cell r="O796">
            <v>1000</v>
          </cell>
          <cell r="P796">
            <v>1000</v>
          </cell>
          <cell r="Q796">
            <v>1000</v>
          </cell>
        </row>
        <row r="797">
          <cell r="B797" t="str">
            <v>30334042208</v>
          </cell>
          <cell r="C797" t="str">
            <v>30334</v>
          </cell>
          <cell r="D797">
            <v>2208</v>
          </cell>
          <cell r="E797">
            <v>3625</v>
          </cell>
          <cell r="F797">
            <v>302</v>
          </cell>
          <cell r="G797">
            <v>302</v>
          </cell>
          <cell r="H797">
            <v>302</v>
          </cell>
          <cell r="I797">
            <v>302</v>
          </cell>
          <cell r="J797">
            <v>302</v>
          </cell>
          <cell r="K797">
            <v>302</v>
          </cell>
          <cell r="L797">
            <v>302</v>
          </cell>
          <cell r="M797">
            <v>302</v>
          </cell>
          <cell r="N797">
            <v>302</v>
          </cell>
          <cell r="O797">
            <v>302</v>
          </cell>
          <cell r="P797">
            <v>302</v>
          </cell>
          <cell r="Q797">
            <v>303</v>
          </cell>
        </row>
        <row r="798">
          <cell r="B798" t="str">
            <v>30334042701</v>
          </cell>
          <cell r="C798" t="str">
            <v>30334</v>
          </cell>
          <cell r="D798">
            <v>2701</v>
          </cell>
          <cell r="E798">
            <v>16800</v>
          </cell>
          <cell r="F798">
            <v>1400</v>
          </cell>
          <cell r="G798">
            <v>1400</v>
          </cell>
          <cell r="H798">
            <v>1400</v>
          </cell>
          <cell r="I798">
            <v>1400</v>
          </cell>
          <cell r="J798">
            <v>1400</v>
          </cell>
          <cell r="K798">
            <v>1400</v>
          </cell>
          <cell r="L798">
            <v>1400</v>
          </cell>
          <cell r="M798">
            <v>1400</v>
          </cell>
          <cell r="N798">
            <v>1400</v>
          </cell>
          <cell r="O798">
            <v>1400</v>
          </cell>
          <cell r="P798">
            <v>1400</v>
          </cell>
          <cell r="Q798">
            <v>1400</v>
          </cell>
        </row>
        <row r="799">
          <cell r="B799" t="str">
            <v>30334042702</v>
          </cell>
          <cell r="C799" t="str">
            <v>30334</v>
          </cell>
          <cell r="D799">
            <v>2702</v>
          </cell>
          <cell r="E799">
            <v>12900</v>
          </cell>
          <cell r="F799">
            <v>1075</v>
          </cell>
          <cell r="G799">
            <v>1075</v>
          </cell>
          <cell r="H799">
            <v>1075</v>
          </cell>
          <cell r="I799">
            <v>1075</v>
          </cell>
          <cell r="J799">
            <v>1075</v>
          </cell>
          <cell r="K799">
            <v>1075</v>
          </cell>
          <cell r="L799">
            <v>1075</v>
          </cell>
          <cell r="M799">
            <v>1075</v>
          </cell>
          <cell r="N799">
            <v>1075</v>
          </cell>
          <cell r="O799">
            <v>1075</v>
          </cell>
          <cell r="P799">
            <v>1075</v>
          </cell>
          <cell r="Q799">
            <v>1075</v>
          </cell>
        </row>
        <row r="800">
          <cell r="B800" t="str">
            <v>30334042705</v>
          </cell>
          <cell r="C800" t="str">
            <v>30334</v>
          </cell>
          <cell r="D800">
            <v>2705</v>
          </cell>
          <cell r="E800">
            <v>8600</v>
          </cell>
          <cell r="F800">
            <v>717</v>
          </cell>
          <cell r="G800">
            <v>717</v>
          </cell>
          <cell r="H800">
            <v>717</v>
          </cell>
          <cell r="I800">
            <v>717</v>
          </cell>
          <cell r="J800">
            <v>717</v>
          </cell>
          <cell r="K800">
            <v>717</v>
          </cell>
          <cell r="L800">
            <v>717</v>
          </cell>
          <cell r="M800">
            <v>717</v>
          </cell>
          <cell r="N800">
            <v>717</v>
          </cell>
          <cell r="O800">
            <v>717</v>
          </cell>
          <cell r="P800">
            <v>717</v>
          </cell>
          <cell r="Q800">
            <v>713</v>
          </cell>
        </row>
        <row r="801">
          <cell r="B801" t="str">
            <v>30334042800</v>
          </cell>
          <cell r="C801" t="str">
            <v>30334</v>
          </cell>
          <cell r="D801">
            <v>2800</v>
          </cell>
          <cell r="E801">
            <v>19100</v>
          </cell>
          <cell r="F801">
            <v>1591</v>
          </cell>
          <cell r="G801">
            <v>1591</v>
          </cell>
          <cell r="H801">
            <v>1591</v>
          </cell>
          <cell r="I801">
            <v>1591</v>
          </cell>
          <cell r="J801">
            <v>1591</v>
          </cell>
          <cell r="K801">
            <v>1591</v>
          </cell>
          <cell r="L801">
            <v>1591</v>
          </cell>
          <cell r="M801">
            <v>1591</v>
          </cell>
          <cell r="N801">
            <v>1591</v>
          </cell>
          <cell r="O801">
            <v>1591</v>
          </cell>
          <cell r="P801">
            <v>1591</v>
          </cell>
          <cell r="Q801">
            <v>1599</v>
          </cell>
        </row>
        <row r="802">
          <cell r="B802" t="str">
            <v>30334042900</v>
          </cell>
          <cell r="C802" t="str">
            <v>30334</v>
          </cell>
          <cell r="D802">
            <v>2900</v>
          </cell>
          <cell r="E802">
            <v>28600</v>
          </cell>
          <cell r="F802">
            <v>2383</v>
          </cell>
          <cell r="G802">
            <v>2383</v>
          </cell>
          <cell r="H802">
            <v>2383</v>
          </cell>
          <cell r="I802">
            <v>2383</v>
          </cell>
          <cell r="J802">
            <v>2383</v>
          </cell>
          <cell r="K802">
            <v>2383</v>
          </cell>
          <cell r="L802">
            <v>2383</v>
          </cell>
          <cell r="M802">
            <v>2383</v>
          </cell>
          <cell r="N802">
            <v>2383</v>
          </cell>
          <cell r="O802">
            <v>2383</v>
          </cell>
          <cell r="P802">
            <v>2383</v>
          </cell>
          <cell r="Q802">
            <v>2387</v>
          </cell>
        </row>
        <row r="803">
          <cell r="B803" t="str">
            <v>30334043101</v>
          </cell>
          <cell r="C803" t="str">
            <v>30334</v>
          </cell>
          <cell r="D803">
            <v>3101</v>
          </cell>
          <cell r="E803">
            <v>24800</v>
          </cell>
          <cell r="F803">
            <v>2067</v>
          </cell>
          <cell r="G803">
            <v>2067</v>
          </cell>
          <cell r="H803">
            <v>2067</v>
          </cell>
          <cell r="I803">
            <v>2067</v>
          </cell>
          <cell r="J803">
            <v>2067</v>
          </cell>
          <cell r="K803">
            <v>2067</v>
          </cell>
          <cell r="L803">
            <v>2067</v>
          </cell>
          <cell r="M803">
            <v>2067</v>
          </cell>
          <cell r="N803">
            <v>2067</v>
          </cell>
          <cell r="O803">
            <v>2067</v>
          </cell>
          <cell r="P803">
            <v>2067</v>
          </cell>
          <cell r="Q803">
            <v>2063</v>
          </cell>
        </row>
        <row r="804">
          <cell r="B804" t="str">
            <v>30334043103</v>
          </cell>
          <cell r="C804" t="str">
            <v>30334</v>
          </cell>
          <cell r="D804">
            <v>3103</v>
          </cell>
          <cell r="E804">
            <v>25900</v>
          </cell>
          <cell r="F804">
            <v>2158</v>
          </cell>
          <cell r="G804">
            <v>2158</v>
          </cell>
          <cell r="H804">
            <v>2158</v>
          </cell>
          <cell r="I804">
            <v>2158</v>
          </cell>
          <cell r="J804">
            <v>2158</v>
          </cell>
          <cell r="K804">
            <v>2158</v>
          </cell>
          <cell r="L804">
            <v>2158</v>
          </cell>
          <cell r="M804">
            <v>2158</v>
          </cell>
          <cell r="N804">
            <v>2158</v>
          </cell>
          <cell r="O804">
            <v>2158</v>
          </cell>
          <cell r="P804">
            <v>2158</v>
          </cell>
          <cell r="Q804">
            <v>2162</v>
          </cell>
        </row>
        <row r="805">
          <cell r="B805" t="str">
            <v>30334043106</v>
          </cell>
          <cell r="C805" t="str">
            <v>30334</v>
          </cell>
          <cell r="D805">
            <v>3106</v>
          </cell>
          <cell r="E805">
            <v>4300</v>
          </cell>
          <cell r="F805">
            <v>358</v>
          </cell>
          <cell r="G805">
            <v>358</v>
          </cell>
          <cell r="H805">
            <v>358</v>
          </cell>
          <cell r="I805">
            <v>358</v>
          </cell>
          <cell r="J805">
            <v>358</v>
          </cell>
          <cell r="K805">
            <v>358</v>
          </cell>
          <cell r="L805">
            <v>358</v>
          </cell>
          <cell r="M805">
            <v>358</v>
          </cell>
          <cell r="N805">
            <v>358</v>
          </cell>
          <cell r="O805">
            <v>358</v>
          </cell>
          <cell r="P805">
            <v>358</v>
          </cell>
          <cell r="Q805">
            <v>362</v>
          </cell>
        </row>
        <row r="806">
          <cell r="B806" t="str">
            <v>30334043302</v>
          </cell>
          <cell r="C806" t="str">
            <v>30334</v>
          </cell>
          <cell r="D806">
            <v>3302</v>
          </cell>
          <cell r="E806">
            <v>17100</v>
          </cell>
          <cell r="F806">
            <v>1425</v>
          </cell>
          <cell r="G806">
            <v>1425</v>
          </cell>
          <cell r="H806">
            <v>1425</v>
          </cell>
          <cell r="I806">
            <v>1425</v>
          </cell>
          <cell r="J806">
            <v>1425</v>
          </cell>
          <cell r="K806">
            <v>1425</v>
          </cell>
          <cell r="L806">
            <v>1425</v>
          </cell>
          <cell r="M806">
            <v>1425</v>
          </cell>
          <cell r="N806">
            <v>1425</v>
          </cell>
          <cell r="O806">
            <v>1425</v>
          </cell>
          <cell r="P806">
            <v>1425</v>
          </cell>
          <cell r="Q806">
            <v>1425</v>
          </cell>
        </row>
        <row r="807">
          <cell r="B807" t="str">
            <v>30334043303</v>
          </cell>
          <cell r="C807" t="str">
            <v>30334</v>
          </cell>
          <cell r="D807">
            <v>3303</v>
          </cell>
          <cell r="E807">
            <v>7700</v>
          </cell>
          <cell r="F807">
            <v>642</v>
          </cell>
          <cell r="G807">
            <v>642</v>
          </cell>
          <cell r="H807">
            <v>642</v>
          </cell>
          <cell r="I807">
            <v>642</v>
          </cell>
          <cell r="J807">
            <v>642</v>
          </cell>
          <cell r="K807">
            <v>642</v>
          </cell>
          <cell r="L807">
            <v>642</v>
          </cell>
          <cell r="M807">
            <v>642</v>
          </cell>
          <cell r="N807">
            <v>642</v>
          </cell>
          <cell r="O807">
            <v>642</v>
          </cell>
          <cell r="P807">
            <v>642</v>
          </cell>
          <cell r="Q807">
            <v>638</v>
          </cell>
        </row>
        <row r="808">
          <cell r="B808" t="str">
            <v>30336031302</v>
          </cell>
          <cell r="C808" t="str">
            <v>30336</v>
          </cell>
          <cell r="D808">
            <v>1302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</row>
        <row r="809">
          <cell r="B809" t="str">
            <v>30336032201</v>
          </cell>
          <cell r="C809" t="str">
            <v>30336</v>
          </cell>
          <cell r="D809">
            <v>2201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</row>
        <row r="810">
          <cell r="B810" t="str">
            <v>30336032202</v>
          </cell>
          <cell r="C810" t="str">
            <v>30336</v>
          </cell>
          <cell r="D810">
            <v>2202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</row>
        <row r="811">
          <cell r="B811" t="str">
            <v>30336032207</v>
          </cell>
          <cell r="C811" t="str">
            <v>30336</v>
          </cell>
          <cell r="D811">
            <v>2207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</row>
        <row r="812">
          <cell r="B812" t="str">
            <v>30336032306</v>
          </cell>
          <cell r="C812" t="str">
            <v>30336</v>
          </cell>
          <cell r="D812">
            <v>2306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</row>
        <row r="813">
          <cell r="B813" t="str">
            <v>30336032701</v>
          </cell>
          <cell r="C813" t="str">
            <v>30336</v>
          </cell>
          <cell r="D813">
            <v>2701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</row>
        <row r="814">
          <cell r="B814" t="str">
            <v>30336032702</v>
          </cell>
          <cell r="C814" t="str">
            <v>30336</v>
          </cell>
          <cell r="D814">
            <v>2702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</row>
        <row r="815">
          <cell r="B815" t="str">
            <v>30336032705</v>
          </cell>
          <cell r="C815" t="str">
            <v>30336</v>
          </cell>
          <cell r="D815">
            <v>2705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</row>
        <row r="816">
          <cell r="B816" t="str">
            <v>30336032800</v>
          </cell>
          <cell r="C816" t="str">
            <v>30336</v>
          </cell>
          <cell r="D816">
            <v>2800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</row>
        <row r="817">
          <cell r="B817" t="str">
            <v>30336032900</v>
          </cell>
          <cell r="C817" t="str">
            <v>30336</v>
          </cell>
          <cell r="D817">
            <v>2900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</row>
        <row r="818">
          <cell r="B818" t="str">
            <v>30336032907</v>
          </cell>
          <cell r="C818" t="str">
            <v>30336</v>
          </cell>
          <cell r="D818">
            <v>2907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</row>
        <row r="819">
          <cell r="B819" t="str">
            <v>30336033101</v>
          </cell>
          <cell r="C819" t="str">
            <v>30336</v>
          </cell>
          <cell r="D819">
            <v>3101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</row>
        <row r="820">
          <cell r="B820" t="str">
            <v>30336033103</v>
          </cell>
          <cell r="C820" t="str">
            <v>30336</v>
          </cell>
          <cell r="D820">
            <v>3103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</row>
        <row r="821">
          <cell r="B821" t="str">
            <v>30336033302</v>
          </cell>
          <cell r="C821" t="str">
            <v>30336</v>
          </cell>
          <cell r="D821">
            <v>3302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</row>
        <row r="822">
          <cell r="B822" t="str">
            <v>30336033303</v>
          </cell>
          <cell r="C822" t="str">
            <v>30336</v>
          </cell>
          <cell r="D822">
            <v>3303</v>
          </cell>
          <cell r="E822">
            <v>0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</row>
        <row r="823">
          <cell r="B823" t="str">
            <v>30336033401</v>
          </cell>
          <cell r="C823" t="str">
            <v>30336</v>
          </cell>
          <cell r="D823">
            <v>3401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</row>
        <row r="824">
          <cell r="B824" t="str">
            <v>30336033404</v>
          </cell>
          <cell r="C824" t="str">
            <v>30336</v>
          </cell>
          <cell r="D824">
            <v>3404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</row>
        <row r="825">
          <cell r="B825" t="str">
            <v>30336033407</v>
          </cell>
          <cell r="C825" t="str">
            <v>30336</v>
          </cell>
          <cell r="D825">
            <v>3407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</row>
        <row r="826">
          <cell r="B826" t="str">
            <v>30336033408</v>
          </cell>
          <cell r="C826" t="str">
            <v>30336</v>
          </cell>
          <cell r="D826">
            <v>3408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</row>
        <row r="827">
          <cell r="B827" t="str">
            <v>30336033409</v>
          </cell>
          <cell r="C827" t="str">
            <v>30336</v>
          </cell>
          <cell r="D827">
            <v>3409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</row>
        <row r="828">
          <cell r="B828" t="str">
            <v>30401041302</v>
          </cell>
          <cell r="C828" t="str">
            <v>30401</v>
          </cell>
          <cell r="D828">
            <v>1302</v>
          </cell>
          <cell r="E828">
            <v>1766800</v>
          </cell>
          <cell r="F828">
            <v>147233</v>
          </cell>
          <cell r="G828">
            <v>147233</v>
          </cell>
          <cell r="H828">
            <v>147233</v>
          </cell>
          <cell r="I828">
            <v>147233</v>
          </cell>
          <cell r="J828">
            <v>147233</v>
          </cell>
          <cell r="K828">
            <v>147233</v>
          </cell>
          <cell r="L828">
            <v>147233</v>
          </cell>
          <cell r="M828">
            <v>147233</v>
          </cell>
          <cell r="N828">
            <v>147233</v>
          </cell>
          <cell r="O828">
            <v>147233</v>
          </cell>
          <cell r="P828">
            <v>147233</v>
          </cell>
          <cell r="Q828">
            <v>147237</v>
          </cell>
        </row>
        <row r="829">
          <cell r="B829" t="str">
            <v>30401042103</v>
          </cell>
          <cell r="C829" t="str">
            <v>30401</v>
          </cell>
          <cell r="D829">
            <v>2103</v>
          </cell>
          <cell r="E829">
            <v>17200</v>
          </cell>
          <cell r="F829">
            <v>1433</v>
          </cell>
          <cell r="G829">
            <v>1433</v>
          </cell>
          <cell r="H829">
            <v>1433</v>
          </cell>
          <cell r="I829">
            <v>1433</v>
          </cell>
          <cell r="J829">
            <v>1433</v>
          </cell>
          <cell r="K829">
            <v>1433</v>
          </cell>
          <cell r="L829">
            <v>1433</v>
          </cell>
          <cell r="M829">
            <v>1433</v>
          </cell>
          <cell r="N829">
            <v>1433</v>
          </cell>
          <cell r="O829">
            <v>1433</v>
          </cell>
          <cell r="P829">
            <v>1433</v>
          </cell>
          <cell r="Q829">
            <v>1437</v>
          </cell>
        </row>
        <row r="830">
          <cell r="B830" t="str">
            <v>30401042201</v>
          </cell>
          <cell r="C830" t="str">
            <v>30401</v>
          </cell>
          <cell r="D830">
            <v>2201</v>
          </cell>
          <cell r="E830">
            <v>2000</v>
          </cell>
          <cell r="F830">
            <v>167</v>
          </cell>
          <cell r="G830">
            <v>167</v>
          </cell>
          <cell r="H830">
            <v>167</v>
          </cell>
          <cell r="I830">
            <v>167</v>
          </cell>
          <cell r="J830">
            <v>167</v>
          </cell>
          <cell r="K830">
            <v>167</v>
          </cell>
          <cell r="L830">
            <v>167</v>
          </cell>
          <cell r="M830">
            <v>167</v>
          </cell>
          <cell r="N830">
            <v>167</v>
          </cell>
          <cell r="O830">
            <v>167</v>
          </cell>
          <cell r="P830">
            <v>167</v>
          </cell>
          <cell r="Q830">
            <v>163</v>
          </cell>
        </row>
        <row r="831">
          <cell r="B831" t="str">
            <v>30401042202</v>
          </cell>
          <cell r="C831" t="str">
            <v>30401</v>
          </cell>
          <cell r="D831">
            <v>2202</v>
          </cell>
          <cell r="E831">
            <v>2673594</v>
          </cell>
          <cell r="F831">
            <v>222799</v>
          </cell>
          <cell r="G831">
            <v>222799</v>
          </cell>
          <cell r="H831">
            <v>222799</v>
          </cell>
          <cell r="I831">
            <v>222799</v>
          </cell>
          <cell r="J831">
            <v>222799</v>
          </cell>
          <cell r="K831">
            <v>222799</v>
          </cell>
          <cell r="L831">
            <v>222799</v>
          </cell>
          <cell r="M831">
            <v>222799</v>
          </cell>
          <cell r="N831">
            <v>222799</v>
          </cell>
          <cell r="O831">
            <v>222799</v>
          </cell>
          <cell r="P831">
            <v>222799</v>
          </cell>
          <cell r="Q831">
            <v>222805</v>
          </cell>
        </row>
        <row r="832">
          <cell r="B832" t="str">
            <v>30401042208</v>
          </cell>
          <cell r="C832" t="str">
            <v>30401</v>
          </cell>
          <cell r="D832">
            <v>2208</v>
          </cell>
          <cell r="E832">
            <v>14570</v>
          </cell>
          <cell r="F832">
            <v>1214</v>
          </cell>
          <cell r="G832">
            <v>1214</v>
          </cell>
          <cell r="H832">
            <v>1214</v>
          </cell>
          <cell r="I832">
            <v>1214</v>
          </cell>
          <cell r="J832">
            <v>1214</v>
          </cell>
          <cell r="K832">
            <v>1214</v>
          </cell>
          <cell r="L832">
            <v>1214</v>
          </cell>
          <cell r="M832">
            <v>1214</v>
          </cell>
          <cell r="N832">
            <v>1214</v>
          </cell>
          <cell r="O832">
            <v>1214</v>
          </cell>
          <cell r="P832">
            <v>1214</v>
          </cell>
          <cell r="Q832">
            <v>1216</v>
          </cell>
        </row>
        <row r="833">
          <cell r="B833" t="str">
            <v>30401042306</v>
          </cell>
          <cell r="C833" t="str">
            <v>30401</v>
          </cell>
          <cell r="D833">
            <v>2306</v>
          </cell>
          <cell r="E833">
            <v>86800</v>
          </cell>
          <cell r="F833">
            <v>7233</v>
          </cell>
          <cell r="G833">
            <v>7233</v>
          </cell>
          <cell r="H833">
            <v>7233</v>
          </cell>
          <cell r="I833">
            <v>7233</v>
          </cell>
          <cell r="J833">
            <v>7233</v>
          </cell>
          <cell r="K833">
            <v>7233</v>
          </cell>
          <cell r="L833">
            <v>7233</v>
          </cell>
          <cell r="M833">
            <v>7233</v>
          </cell>
          <cell r="N833">
            <v>7233</v>
          </cell>
          <cell r="O833">
            <v>7233</v>
          </cell>
          <cell r="P833">
            <v>7233</v>
          </cell>
          <cell r="Q833">
            <v>7237</v>
          </cell>
        </row>
        <row r="834">
          <cell r="B834" t="str">
            <v>30401042701</v>
          </cell>
          <cell r="C834" t="str">
            <v>30401</v>
          </cell>
          <cell r="D834">
            <v>2701</v>
          </cell>
          <cell r="E834">
            <v>37000</v>
          </cell>
          <cell r="F834">
            <v>3083</v>
          </cell>
          <cell r="G834">
            <v>3083</v>
          </cell>
          <cell r="H834">
            <v>3083</v>
          </cell>
          <cell r="I834">
            <v>3083</v>
          </cell>
          <cell r="J834">
            <v>3083</v>
          </cell>
          <cell r="K834">
            <v>3083</v>
          </cell>
          <cell r="L834">
            <v>3083</v>
          </cell>
          <cell r="M834">
            <v>3083</v>
          </cell>
          <cell r="N834">
            <v>3083</v>
          </cell>
          <cell r="O834">
            <v>3083</v>
          </cell>
          <cell r="P834">
            <v>3083</v>
          </cell>
          <cell r="Q834">
            <v>3087</v>
          </cell>
        </row>
        <row r="835">
          <cell r="B835" t="str">
            <v>30401042702</v>
          </cell>
          <cell r="C835" t="str">
            <v>30401</v>
          </cell>
          <cell r="D835">
            <v>2702</v>
          </cell>
          <cell r="E835">
            <v>76600</v>
          </cell>
          <cell r="F835">
            <v>6383</v>
          </cell>
          <cell r="G835">
            <v>6383</v>
          </cell>
          <cell r="H835">
            <v>6383</v>
          </cell>
          <cell r="I835">
            <v>6383</v>
          </cell>
          <cell r="J835">
            <v>6383</v>
          </cell>
          <cell r="K835">
            <v>6383</v>
          </cell>
          <cell r="L835">
            <v>6383</v>
          </cell>
          <cell r="M835">
            <v>6383</v>
          </cell>
          <cell r="N835">
            <v>6383</v>
          </cell>
          <cell r="O835">
            <v>6383</v>
          </cell>
          <cell r="P835">
            <v>6383</v>
          </cell>
          <cell r="Q835">
            <v>6387</v>
          </cell>
        </row>
        <row r="836">
          <cell r="B836" t="str">
            <v>30401042705</v>
          </cell>
          <cell r="C836" t="str">
            <v>30401</v>
          </cell>
          <cell r="D836">
            <v>2705</v>
          </cell>
          <cell r="E836">
            <v>4010300</v>
          </cell>
          <cell r="F836">
            <v>334192</v>
          </cell>
          <cell r="G836">
            <v>334192</v>
          </cell>
          <cell r="H836">
            <v>334192</v>
          </cell>
          <cell r="I836">
            <v>334192</v>
          </cell>
          <cell r="J836">
            <v>334192</v>
          </cell>
          <cell r="K836">
            <v>334192</v>
          </cell>
          <cell r="L836">
            <v>334192</v>
          </cell>
          <cell r="M836">
            <v>334192</v>
          </cell>
          <cell r="N836">
            <v>334192</v>
          </cell>
          <cell r="O836">
            <v>334192</v>
          </cell>
          <cell r="P836">
            <v>334192</v>
          </cell>
          <cell r="Q836">
            <v>334188</v>
          </cell>
        </row>
        <row r="837">
          <cell r="B837" t="str">
            <v>30401042900</v>
          </cell>
          <cell r="C837" t="str">
            <v>30401</v>
          </cell>
          <cell r="D837">
            <v>2900</v>
          </cell>
          <cell r="E837">
            <v>136300</v>
          </cell>
          <cell r="F837">
            <v>11358</v>
          </cell>
          <cell r="G837">
            <v>11358</v>
          </cell>
          <cell r="H837">
            <v>11358</v>
          </cell>
          <cell r="I837">
            <v>11358</v>
          </cell>
          <cell r="J837">
            <v>11358</v>
          </cell>
          <cell r="K837">
            <v>11358</v>
          </cell>
          <cell r="L837">
            <v>11358</v>
          </cell>
          <cell r="M837">
            <v>11358</v>
          </cell>
          <cell r="N837">
            <v>11358</v>
          </cell>
          <cell r="O837">
            <v>11358</v>
          </cell>
          <cell r="P837">
            <v>11358</v>
          </cell>
          <cell r="Q837">
            <v>11362</v>
          </cell>
        </row>
        <row r="838">
          <cell r="B838" t="str">
            <v>30401042904</v>
          </cell>
          <cell r="C838" t="str">
            <v>30401</v>
          </cell>
          <cell r="D838">
            <v>2904</v>
          </cell>
          <cell r="E838">
            <v>282500</v>
          </cell>
          <cell r="F838">
            <v>23542</v>
          </cell>
          <cell r="G838">
            <v>23542</v>
          </cell>
          <cell r="H838">
            <v>23542</v>
          </cell>
          <cell r="I838">
            <v>23542</v>
          </cell>
          <cell r="J838">
            <v>23542</v>
          </cell>
          <cell r="K838">
            <v>23542</v>
          </cell>
          <cell r="L838">
            <v>23542</v>
          </cell>
          <cell r="M838">
            <v>23542</v>
          </cell>
          <cell r="N838">
            <v>23542</v>
          </cell>
          <cell r="O838">
            <v>23542</v>
          </cell>
          <cell r="P838">
            <v>23542</v>
          </cell>
          <cell r="Q838">
            <v>23538</v>
          </cell>
        </row>
        <row r="839">
          <cell r="B839" t="str">
            <v>30401042907</v>
          </cell>
          <cell r="C839" t="str">
            <v>30401</v>
          </cell>
          <cell r="D839">
            <v>2907</v>
          </cell>
          <cell r="E839">
            <v>185600</v>
          </cell>
          <cell r="F839">
            <v>15467</v>
          </cell>
          <cell r="G839">
            <v>15467</v>
          </cell>
          <cell r="H839">
            <v>15467</v>
          </cell>
          <cell r="I839">
            <v>15467</v>
          </cell>
          <cell r="J839">
            <v>15467</v>
          </cell>
          <cell r="K839">
            <v>15467</v>
          </cell>
          <cell r="L839">
            <v>15467</v>
          </cell>
          <cell r="M839">
            <v>15467</v>
          </cell>
          <cell r="N839">
            <v>15467</v>
          </cell>
          <cell r="O839">
            <v>15467</v>
          </cell>
          <cell r="P839">
            <v>15467</v>
          </cell>
          <cell r="Q839">
            <v>15463</v>
          </cell>
        </row>
        <row r="840">
          <cell r="B840" t="str">
            <v>30401042908</v>
          </cell>
          <cell r="C840" t="str">
            <v>30401</v>
          </cell>
          <cell r="D840">
            <v>2908</v>
          </cell>
          <cell r="E840">
            <v>2100</v>
          </cell>
          <cell r="F840">
            <v>175</v>
          </cell>
          <cell r="G840">
            <v>175</v>
          </cell>
          <cell r="H840">
            <v>175</v>
          </cell>
          <cell r="I840">
            <v>175</v>
          </cell>
          <cell r="J840">
            <v>175</v>
          </cell>
          <cell r="K840">
            <v>175</v>
          </cell>
          <cell r="L840">
            <v>175</v>
          </cell>
          <cell r="M840">
            <v>175</v>
          </cell>
          <cell r="N840">
            <v>175</v>
          </cell>
          <cell r="O840">
            <v>175</v>
          </cell>
          <cell r="P840">
            <v>175</v>
          </cell>
          <cell r="Q840">
            <v>175</v>
          </cell>
        </row>
        <row r="841">
          <cell r="B841" t="str">
            <v>30401043101</v>
          </cell>
          <cell r="C841" t="str">
            <v>30401</v>
          </cell>
          <cell r="D841">
            <v>3101</v>
          </cell>
          <cell r="E841">
            <v>322700</v>
          </cell>
          <cell r="F841">
            <v>26892</v>
          </cell>
          <cell r="G841">
            <v>26892</v>
          </cell>
          <cell r="H841">
            <v>26892</v>
          </cell>
          <cell r="I841">
            <v>26892</v>
          </cell>
          <cell r="J841">
            <v>26892</v>
          </cell>
          <cell r="K841">
            <v>26892</v>
          </cell>
          <cell r="L841">
            <v>26892</v>
          </cell>
          <cell r="M841">
            <v>26892</v>
          </cell>
          <cell r="N841">
            <v>26892</v>
          </cell>
          <cell r="O841">
            <v>26892</v>
          </cell>
          <cell r="P841">
            <v>26892</v>
          </cell>
          <cell r="Q841">
            <v>26888</v>
          </cell>
        </row>
        <row r="842">
          <cell r="B842" t="str">
            <v>30401043103</v>
          </cell>
          <cell r="C842" t="str">
            <v>30401</v>
          </cell>
          <cell r="D842">
            <v>3103</v>
          </cell>
          <cell r="E842">
            <v>3088600</v>
          </cell>
          <cell r="F842">
            <v>257383</v>
          </cell>
          <cell r="G842">
            <v>257383</v>
          </cell>
          <cell r="H842">
            <v>257383</v>
          </cell>
          <cell r="I842">
            <v>257383</v>
          </cell>
          <cell r="J842">
            <v>257383</v>
          </cell>
          <cell r="K842">
            <v>257383</v>
          </cell>
          <cell r="L842">
            <v>257383</v>
          </cell>
          <cell r="M842">
            <v>257383</v>
          </cell>
          <cell r="N842">
            <v>257383</v>
          </cell>
          <cell r="O842">
            <v>257383</v>
          </cell>
          <cell r="P842">
            <v>257383</v>
          </cell>
          <cell r="Q842">
            <v>257387</v>
          </cell>
        </row>
        <row r="843">
          <cell r="B843" t="str">
            <v>30401043106</v>
          </cell>
          <cell r="C843" t="str">
            <v>30401</v>
          </cell>
          <cell r="D843">
            <v>3106</v>
          </cell>
          <cell r="E843">
            <v>9200</v>
          </cell>
          <cell r="F843">
            <v>767</v>
          </cell>
          <cell r="G843">
            <v>767</v>
          </cell>
          <cell r="H843">
            <v>767</v>
          </cell>
          <cell r="I843">
            <v>767</v>
          </cell>
          <cell r="J843">
            <v>767</v>
          </cell>
          <cell r="K843">
            <v>767</v>
          </cell>
          <cell r="L843">
            <v>767</v>
          </cell>
          <cell r="M843">
            <v>767</v>
          </cell>
          <cell r="N843">
            <v>767</v>
          </cell>
          <cell r="O843">
            <v>767</v>
          </cell>
          <cell r="P843">
            <v>767</v>
          </cell>
          <cell r="Q843">
            <v>763</v>
          </cell>
        </row>
        <row r="844">
          <cell r="B844" t="str">
            <v>30401043302</v>
          </cell>
          <cell r="C844" t="str">
            <v>30401</v>
          </cell>
          <cell r="D844">
            <v>3302</v>
          </cell>
          <cell r="E844">
            <v>28500</v>
          </cell>
          <cell r="F844">
            <v>2375</v>
          </cell>
          <cell r="G844">
            <v>2375</v>
          </cell>
          <cell r="H844">
            <v>2375</v>
          </cell>
          <cell r="I844">
            <v>2375</v>
          </cell>
          <cell r="J844">
            <v>2375</v>
          </cell>
          <cell r="K844">
            <v>2375</v>
          </cell>
          <cell r="L844">
            <v>2375</v>
          </cell>
          <cell r="M844">
            <v>2375</v>
          </cell>
          <cell r="N844">
            <v>2375</v>
          </cell>
          <cell r="O844">
            <v>2375</v>
          </cell>
          <cell r="P844">
            <v>2375</v>
          </cell>
          <cell r="Q844">
            <v>2375</v>
          </cell>
        </row>
        <row r="845">
          <cell r="B845" t="str">
            <v>30401043303</v>
          </cell>
          <cell r="C845" t="str">
            <v>30401</v>
          </cell>
          <cell r="D845">
            <v>3303</v>
          </cell>
          <cell r="E845">
            <v>25700</v>
          </cell>
          <cell r="F845">
            <v>2142</v>
          </cell>
          <cell r="G845">
            <v>2142</v>
          </cell>
          <cell r="H845">
            <v>2142</v>
          </cell>
          <cell r="I845">
            <v>2142</v>
          </cell>
          <cell r="J845">
            <v>2142</v>
          </cell>
          <cell r="K845">
            <v>2142</v>
          </cell>
          <cell r="L845">
            <v>2142</v>
          </cell>
          <cell r="M845">
            <v>2142</v>
          </cell>
          <cell r="N845">
            <v>2142</v>
          </cell>
          <cell r="O845">
            <v>2142</v>
          </cell>
          <cell r="P845">
            <v>2142</v>
          </cell>
          <cell r="Q845">
            <v>2138</v>
          </cell>
        </row>
        <row r="846">
          <cell r="B846" t="str">
            <v>30402041302</v>
          </cell>
          <cell r="C846" t="str">
            <v>30402</v>
          </cell>
          <cell r="D846">
            <v>1302</v>
          </cell>
          <cell r="E846">
            <v>89700</v>
          </cell>
          <cell r="F846">
            <v>7475</v>
          </cell>
          <cell r="G846">
            <v>7475</v>
          </cell>
          <cell r="H846">
            <v>7475</v>
          </cell>
          <cell r="I846">
            <v>7475</v>
          </cell>
          <cell r="J846">
            <v>7475</v>
          </cell>
          <cell r="K846">
            <v>7475</v>
          </cell>
          <cell r="L846">
            <v>7475</v>
          </cell>
          <cell r="M846">
            <v>7475</v>
          </cell>
          <cell r="N846">
            <v>7475</v>
          </cell>
          <cell r="O846">
            <v>7475</v>
          </cell>
          <cell r="P846">
            <v>7475</v>
          </cell>
          <cell r="Q846">
            <v>7475</v>
          </cell>
        </row>
        <row r="847">
          <cell r="B847" t="str">
            <v>30402041401</v>
          </cell>
          <cell r="C847" t="str">
            <v>30402</v>
          </cell>
          <cell r="D847">
            <v>1401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</row>
        <row r="848">
          <cell r="B848" t="str">
            <v>30402041402</v>
          </cell>
          <cell r="C848" t="str">
            <v>30402</v>
          </cell>
          <cell r="D848">
            <v>1402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</row>
        <row r="849">
          <cell r="B849" t="str">
            <v>30402042103</v>
          </cell>
          <cell r="C849" t="str">
            <v>30402</v>
          </cell>
          <cell r="D849">
            <v>2103</v>
          </cell>
          <cell r="E849">
            <v>7100</v>
          </cell>
          <cell r="F849">
            <v>592</v>
          </cell>
          <cell r="G849">
            <v>592</v>
          </cell>
          <cell r="H849">
            <v>592</v>
          </cell>
          <cell r="I849">
            <v>592</v>
          </cell>
          <cell r="J849">
            <v>592</v>
          </cell>
          <cell r="K849">
            <v>592</v>
          </cell>
          <cell r="L849">
            <v>592</v>
          </cell>
          <cell r="M849">
            <v>592</v>
          </cell>
          <cell r="N849">
            <v>592</v>
          </cell>
          <cell r="O849">
            <v>592</v>
          </cell>
          <cell r="P849">
            <v>592</v>
          </cell>
          <cell r="Q849">
            <v>588</v>
          </cell>
        </row>
        <row r="850">
          <cell r="B850" t="str">
            <v>30402042201</v>
          </cell>
          <cell r="C850" t="str">
            <v>30402</v>
          </cell>
          <cell r="D850">
            <v>2201</v>
          </cell>
          <cell r="E850">
            <v>1900</v>
          </cell>
          <cell r="F850">
            <v>158</v>
          </cell>
          <cell r="G850">
            <v>158</v>
          </cell>
          <cell r="H850">
            <v>158</v>
          </cell>
          <cell r="I850">
            <v>158</v>
          </cell>
          <cell r="J850">
            <v>158</v>
          </cell>
          <cell r="K850">
            <v>158</v>
          </cell>
          <cell r="L850">
            <v>158</v>
          </cell>
          <cell r="M850">
            <v>158</v>
          </cell>
          <cell r="N850">
            <v>158</v>
          </cell>
          <cell r="O850">
            <v>158</v>
          </cell>
          <cell r="P850">
            <v>158</v>
          </cell>
          <cell r="Q850">
            <v>162</v>
          </cell>
        </row>
        <row r="851">
          <cell r="B851" t="str">
            <v>30402042202</v>
          </cell>
          <cell r="C851" t="str">
            <v>30402</v>
          </cell>
          <cell r="D851">
            <v>2202</v>
          </cell>
          <cell r="E851">
            <v>31184</v>
          </cell>
          <cell r="F851">
            <v>2598</v>
          </cell>
          <cell r="G851">
            <v>2598</v>
          </cell>
          <cell r="H851">
            <v>2598</v>
          </cell>
          <cell r="I851">
            <v>2598</v>
          </cell>
          <cell r="J851">
            <v>2598</v>
          </cell>
          <cell r="K851">
            <v>2598</v>
          </cell>
          <cell r="L851">
            <v>2598</v>
          </cell>
          <cell r="M851">
            <v>2598</v>
          </cell>
          <cell r="N851">
            <v>2598</v>
          </cell>
          <cell r="O851">
            <v>2598</v>
          </cell>
          <cell r="P851">
            <v>2598</v>
          </cell>
          <cell r="Q851">
            <v>2606</v>
          </cell>
        </row>
        <row r="852">
          <cell r="B852" t="str">
            <v>30402042207</v>
          </cell>
          <cell r="C852" t="str">
            <v>30402</v>
          </cell>
          <cell r="D852">
            <v>2207</v>
          </cell>
          <cell r="E852">
            <v>42943</v>
          </cell>
          <cell r="F852">
            <v>3578</v>
          </cell>
          <cell r="G852">
            <v>3578</v>
          </cell>
          <cell r="H852">
            <v>3578</v>
          </cell>
          <cell r="I852">
            <v>3578</v>
          </cell>
          <cell r="J852">
            <v>3578</v>
          </cell>
          <cell r="K852">
            <v>3578</v>
          </cell>
          <cell r="L852">
            <v>3578</v>
          </cell>
          <cell r="M852">
            <v>3578</v>
          </cell>
          <cell r="N852">
            <v>3578</v>
          </cell>
          <cell r="O852">
            <v>3578</v>
          </cell>
          <cell r="P852">
            <v>3578</v>
          </cell>
          <cell r="Q852">
            <v>3585</v>
          </cell>
        </row>
        <row r="853">
          <cell r="B853" t="str">
            <v>30402042208</v>
          </cell>
          <cell r="C853" t="str">
            <v>30402</v>
          </cell>
          <cell r="D853">
            <v>2208</v>
          </cell>
          <cell r="E853">
            <v>3673</v>
          </cell>
          <cell r="F853">
            <v>306</v>
          </cell>
          <cell r="G853">
            <v>306</v>
          </cell>
          <cell r="H853">
            <v>306</v>
          </cell>
          <cell r="I853">
            <v>306</v>
          </cell>
          <cell r="J853">
            <v>306</v>
          </cell>
          <cell r="K853">
            <v>306</v>
          </cell>
          <cell r="L853">
            <v>306</v>
          </cell>
          <cell r="M853">
            <v>306</v>
          </cell>
          <cell r="N853">
            <v>306</v>
          </cell>
          <cell r="O853">
            <v>306</v>
          </cell>
          <cell r="P853">
            <v>306</v>
          </cell>
          <cell r="Q853">
            <v>307</v>
          </cell>
        </row>
        <row r="854">
          <cell r="B854" t="str">
            <v>30402042306</v>
          </cell>
          <cell r="C854" t="str">
            <v>30402</v>
          </cell>
          <cell r="D854">
            <v>2306</v>
          </cell>
          <cell r="E854">
            <v>70000</v>
          </cell>
          <cell r="F854">
            <v>5833</v>
          </cell>
          <cell r="G854">
            <v>5833</v>
          </cell>
          <cell r="H854">
            <v>5833</v>
          </cell>
          <cell r="I854">
            <v>5833</v>
          </cell>
          <cell r="J854">
            <v>5833</v>
          </cell>
          <cell r="K854">
            <v>5833</v>
          </cell>
          <cell r="L854">
            <v>5833</v>
          </cell>
          <cell r="M854">
            <v>5833</v>
          </cell>
          <cell r="N854">
            <v>5833</v>
          </cell>
          <cell r="O854">
            <v>5833</v>
          </cell>
          <cell r="P854">
            <v>5833</v>
          </cell>
          <cell r="Q854">
            <v>5837</v>
          </cell>
        </row>
        <row r="855">
          <cell r="B855" t="str">
            <v>30402042701</v>
          </cell>
          <cell r="C855" t="str">
            <v>30402</v>
          </cell>
          <cell r="D855">
            <v>2701</v>
          </cell>
          <cell r="E855">
            <v>25800</v>
          </cell>
          <cell r="F855">
            <v>2150</v>
          </cell>
          <cell r="G855">
            <v>2150</v>
          </cell>
          <cell r="H855">
            <v>2150</v>
          </cell>
          <cell r="I855">
            <v>2150</v>
          </cell>
          <cell r="J855">
            <v>2150</v>
          </cell>
          <cell r="K855">
            <v>2150</v>
          </cell>
          <cell r="L855">
            <v>2150</v>
          </cell>
          <cell r="M855">
            <v>2150</v>
          </cell>
          <cell r="N855">
            <v>2150</v>
          </cell>
          <cell r="O855">
            <v>2150</v>
          </cell>
          <cell r="P855">
            <v>2150</v>
          </cell>
          <cell r="Q855">
            <v>2150</v>
          </cell>
        </row>
        <row r="856">
          <cell r="B856" t="str">
            <v>30402042702</v>
          </cell>
          <cell r="C856" t="str">
            <v>30402</v>
          </cell>
          <cell r="D856">
            <v>2702</v>
          </cell>
          <cell r="E856">
            <v>3500</v>
          </cell>
          <cell r="F856">
            <v>292</v>
          </cell>
          <cell r="G856">
            <v>292</v>
          </cell>
          <cell r="H856">
            <v>292</v>
          </cell>
          <cell r="I856">
            <v>292</v>
          </cell>
          <cell r="J856">
            <v>292</v>
          </cell>
          <cell r="K856">
            <v>292</v>
          </cell>
          <cell r="L856">
            <v>292</v>
          </cell>
          <cell r="M856">
            <v>292</v>
          </cell>
          <cell r="N856">
            <v>292</v>
          </cell>
          <cell r="O856">
            <v>292</v>
          </cell>
          <cell r="P856">
            <v>292</v>
          </cell>
          <cell r="Q856">
            <v>288</v>
          </cell>
        </row>
        <row r="857">
          <cell r="B857" t="str">
            <v>30402042705</v>
          </cell>
          <cell r="C857" t="str">
            <v>30402</v>
          </cell>
          <cell r="D857">
            <v>2705</v>
          </cell>
          <cell r="E857">
            <v>7600</v>
          </cell>
          <cell r="F857">
            <v>633</v>
          </cell>
          <cell r="G857">
            <v>633</v>
          </cell>
          <cell r="H857">
            <v>633</v>
          </cell>
          <cell r="I857">
            <v>633</v>
          </cell>
          <cell r="J857">
            <v>633</v>
          </cell>
          <cell r="K857">
            <v>633</v>
          </cell>
          <cell r="L857">
            <v>633</v>
          </cell>
          <cell r="M857">
            <v>633</v>
          </cell>
          <cell r="N857">
            <v>633</v>
          </cell>
          <cell r="O857">
            <v>633</v>
          </cell>
          <cell r="P857">
            <v>633</v>
          </cell>
          <cell r="Q857">
            <v>637</v>
          </cell>
        </row>
        <row r="858">
          <cell r="B858" t="str">
            <v>30402042800</v>
          </cell>
          <cell r="C858" t="str">
            <v>30402</v>
          </cell>
          <cell r="D858">
            <v>2800</v>
          </cell>
          <cell r="E858">
            <v>10100</v>
          </cell>
          <cell r="F858">
            <v>842</v>
          </cell>
          <cell r="G858">
            <v>842</v>
          </cell>
          <cell r="H858">
            <v>842</v>
          </cell>
          <cell r="I858">
            <v>842</v>
          </cell>
          <cell r="J858">
            <v>842</v>
          </cell>
          <cell r="K858">
            <v>842</v>
          </cell>
          <cell r="L858">
            <v>842</v>
          </cell>
          <cell r="M858">
            <v>842</v>
          </cell>
          <cell r="N858">
            <v>842</v>
          </cell>
          <cell r="O858">
            <v>842</v>
          </cell>
          <cell r="P858">
            <v>842</v>
          </cell>
          <cell r="Q858">
            <v>838</v>
          </cell>
        </row>
        <row r="859">
          <cell r="B859" t="str">
            <v>30402042900</v>
          </cell>
          <cell r="C859" t="str">
            <v>30402</v>
          </cell>
          <cell r="D859">
            <v>2900</v>
          </cell>
          <cell r="E859">
            <v>21700</v>
          </cell>
          <cell r="F859">
            <v>1808</v>
          </cell>
          <cell r="G859">
            <v>1808</v>
          </cell>
          <cell r="H859">
            <v>1808</v>
          </cell>
          <cell r="I859">
            <v>1808</v>
          </cell>
          <cell r="J859">
            <v>1808</v>
          </cell>
          <cell r="K859">
            <v>1808</v>
          </cell>
          <cell r="L859">
            <v>1808</v>
          </cell>
          <cell r="M859">
            <v>1808</v>
          </cell>
          <cell r="N859">
            <v>1808</v>
          </cell>
          <cell r="O859">
            <v>1808</v>
          </cell>
          <cell r="P859">
            <v>1808</v>
          </cell>
          <cell r="Q859">
            <v>1812</v>
          </cell>
        </row>
        <row r="860">
          <cell r="B860" t="str">
            <v>30402042907</v>
          </cell>
          <cell r="C860" t="str">
            <v>30402</v>
          </cell>
          <cell r="D860">
            <v>2907</v>
          </cell>
          <cell r="E860">
            <v>520100</v>
          </cell>
          <cell r="F860">
            <v>43342</v>
          </cell>
          <cell r="G860">
            <v>43342</v>
          </cell>
          <cell r="H860">
            <v>43342</v>
          </cell>
          <cell r="I860">
            <v>43342</v>
          </cell>
          <cell r="J860">
            <v>43342</v>
          </cell>
          <cell r="K860">
            <v>43342</v>
          </cell>
          <cell r="L860">
            <v>43342</v>
          </cell>
          <cell r="M860">
            <v>43342</v>
          </cell>
          <cell r="N860">
            <v>43342</v>
          </cell>
          <cell r="O860">
            <v>43342</v>
          </cell>
          <cell r="P860">
            <v>43342</v>
          </cell>
          <cell r="Q860">
            <v>43338</v>
          </cell>
        </row>
        <row r="861">
          <cell r="B861" t="str">
            <v>30402042908</v>
          </cell>
          <cell r="C861" t="str">
            <v>30402</v>
          </cell>
          <cell r="D861">
            <v>2908</v>
          </cell>
          <cell r="E861">
            <v>22800</v>
          </cell>
          <cell r="F861">
            <v>1900</v>
          </cell>
          <cell r="G861">
            <v>1900</v>
          </cell>
          <cell r="H861">
            <v>1900</v>
          </cell>
          <cell r="I861">
            <v>1900</v>
          </cell>
          <cell r="J861">
            <v>1900</v>
          </cell>
          <cell r="K861">
            <v>1900</v>
          </cell>
          <cell r="L861">
            <v>1900</v>
          </cell>
          <cell r="M861">
            <v>1900</v>
          </cell>
          <cell r="N861">
            <v>1900</v>
          </cell>
          <cell r="O861">
            <v>1900</v>
          </cell>
          <cell r="P861">
            <v>1900</v>
          </cell>
          <cell r="Q861">
            <v>1900</v>
          </cell>
        </row>
        <row r="862">
          <cell r="B862" t="str">
            <v>30402042925</v>
          </cell>
          <cell r="C862" t="str">
            <v>30402</v>
          </cell>
          <cell r="D862">
            <v>2925</v>
          </cell>
          <cell r="E862">
            <v>18100</v>
          </cell>
          <cell r="F862">
            <v>1508</v>
          </cell>
          <cell r="G862">
            <v>1508</v>
          </cell>
          <cell r="H862">
            <v>1508</v>
          </cell>
          <cell r="I862">
            <v>1508</v>
          </cell>
          <cell r="J862">
            <v>1508</v>
          </cell>
          <cell r="K862">
            <v>1508</v>
          </cell>
          <cell r="L862">
            <v>1508</v>
          </cell>
          <cell r="M862">
            <v>1508</v>
          </cell>
          <cell r="N862">
            <v>1508</v>
          </cell>
          <cell r="O862">
            <v>1508</v>
          </cell>
          <cell r="P862">
            <v>1508</v>
          </cell>
          <cell r="Q862">
            <v>1512</v>
          </cell>
        </row>
        <row r="863">
          <cell r="B863" t="str">
            <v>30402043101</v>
          </cell>
          <cell r="C863" t="str">
            <v>30402</v>
          </cell>
          <cell r="D863">
            <v>3101</v>
          </cell>
          <cell r="E863">
            <v>24150</v>
          </cell>
          <cell r="F863">
            <v>2013</v>
          </cell>
          <cell r="G863">
            <v>2013</v>
          </cell>
          <cell r="H863">
            <v>2013</v>
          </cell>
          <cell r="I863">
            <v>2013</v>
          </cell>
          <cell r="J863">
            <v>2013</v>
          </cell>
          <cell r="K863">
            <v>2013</v>
          </cell>
          <cell r="L863">
            <v>2013</v>
          </cell>
          <cell r="M863">
            <v>2013</v>
          </cell>
          <cell r="N863">
            <v>2013</v>
          </cell>
          <cell r="O863">
            <v>2013</v>
          </cell>
          <cell r="P863">
            <v>2013</v>
          </cell>
          <cell r="Q863">
            <v>2007</v>
          </cell>
        </row>
        <row r="864">
          <cell r="B864" t="str">
            <v>30402043103</v>
          </cell>
          <cell r="C864" t="str">
            <v>30402</v>
          </cell>
          <cell r="D864">
            <v>3103</v>
          </cell>
          <cell r="E864">
            <v>15100</v>
          </cell>
          <cell r="F864">
            <v>1258</v>
          </cell>
          <cell r="G864">
            <v>1258</v>
          </cell>
          <cell r="H864">
            <v>1258</v>
          </cell>
          <cell r="I864">
            <v>1258</v>
          </cell>
          <cell r="J864">
            <v>1258</v>
          </cell>
          <cell r="K864">
            <v>1258</v>
          </cell>
          <cell r="L864">
            <v>1258</v>
          </cell>
          <cell r="M864">
            <v>1258</v>
          </cell>
          <cell r="N864">
            <v>1258</v>
          </cell>
          <cell r="O864">
            <v>1258</v>
          </cell>
          <cell r="P864">
            <v>1258</v>
          </cell>
          <cell r="Q864">
            <v>1262</v>
          </cell>
        </row>
        <row r="865">
          <cell r="B865" t="str">
            <v>30402043106</v>
          </cell>
          <cell r="C865" t="str">
            <v>30402</v>
          </cell>
          <cell r="D865">
            <v>3106</v>
          </cell>
          <cell r="E865">
            <v>4700</v>
          </cell>
          <cell r="F865">
            <v>392</v>
          </cell>
          <cell r="G865">
            <v>392</v>
          </cell>
          <cell r="H865">
            <v>392</v>
          </cell>
          <cell r="I865">
            <v>392</v>
          </cell>
          <cell r="J865">
            <v>392</v>
          </cell>
          <cell r="K865">
            <v>392</v>
          </cell>
          <cell r="L865">
            <v>392</v>
          </cell>
          <cell r="M865">
            <v>392</v>
          </cell>
          <cell r="N865">
            <v>392</v>
          </cell>
          <cell r="O865">
            <v>392</v>
          </cell>
          <cell r="P865">
            <v>392</v>
          </cell>
          <cell r="Q865">
            <v>388</v>
          </cell>
        </row>
        <row r="866">
          <cell r="B866" t="str">
            <v>30402043302</v>
          </cell>
          <cell r="C866" t="str">
            <v>30402</v>
          </cell>
          <cell r="D866">
            <v>3302</v>
          </cell>
          <cell r="E866">
            <v>53700</v>
          </cell>
          <cell r="F866">
            <v>4475</v>
          </cell>
          <cell r="G866">
            <v>4475</v>
          </cell>
          <cell r="H866">
            <v>4475</v>
          </cell>
          <cell r="I866">
            <v>4475</v>
          </cell>
          <cell r="J866">
            <v>4475</v>
          </cell>
          <cell r="K866">
            <v>4475</v>
          </cell>
          <cell r="L866">
            <v>4475</v>
          </cell>
          <cell r="M866">
            <v>4475</v>
          </cell>
          <cell r="N866">
            <v>4475</v>
          </cell>
          <cell r="O866">
            <v>4475</v>
          </cell>
          <cell r="P866">
            <v>4475</v>
          </cell>
          <cell r="Q866">
            <v>4475</v>
          </cell>
        </row>
        <row r="867">
          <cell r="B867" t="str">
            <v>30402043303</v>
          </cell>
          <cell r="C867" t="str">
            <v>30402</v>
          </cell>
          <cell r="D867">
            <v>3303</v>
          </cell>
          <cell r="E867">
            <v>6050</v>
          </cell>
          <cell r="F867">
            <v>504</v>
          </cell>
          <cell r="G867">
            <v>504</v>
          </cell>
          <cell r="H867">
            <v>504</v>
          </cell>
          <cell r="I867">
            <v>504</v>
          </cell>
          <cell r="J867">
            <v>504</v>
          </cell>
          <cell r="K867">
            <v>504</v>
          </cell>
          <cell r="L867">
            <v>504</v>
          </cell>
          <cell r="M867">
            <v>504</v>
          </cell>
          <cell r="N867">
            <v>504</v>
          </cell>
          <cell r="O867">
            <v>504</v>
          </cell>
          <cell r="P867">
            <v>504</v>
          </cell>
          <cell r="Q867">
            <v>506</v>
          </cell>
        </row>
        <row r="868">
          <cell r="B868" t="str">
            <v>30403042103</v>
          </cell>
          <cell r="C868" t="str">
            <v>30403</v>
          </cell>
          <cell r="D868">
            <v>2103</v>
          </cell>
          <cell r="E868">
            <v>15486</v>
          </cell>
          <cell r="F868">
            <v>1291</v>
          </cell>
          <cell r="G868">
            <v>1291</v>
          </cell>
          <cell r="H868">
            <v>1291</v>
          </cell>
          <cell r="I868">
            <v>1291</v>
          </cell>
          <cell r="J868">
            <v>1291</v>
          </cell>
          <cell r="K868">
            <v>1291</v>
          </cell>
          <cell r="L868">
            <v>1291</v>
          </cell>
          <cell r="M868">
            <v>1291</v>
          </cell>
          <cell r="N868">
            <v>1291</v>
          </cell>
          <cell r="O868">
            <v>1291</v>
          </cell>
          <cell r="P868">
            <v>1291</v>
          </cell>
          <cell r="Q868">
            <v>1285</v>
          </cell>
        </row>
        <row r="869">
          <cell r="B869" t="str">
            <v>30403042201</v>
          </cell>
          <cell r="C869" t="str">
            <v>30403</v>
          </cell>
          <cell r="D869">
            <v>2201</v>
          </cell>
          <cell r="E869">
            <v>2140</v>
          </cell>
          <cell r="F869">
            <v>178</v>
          </cell>
          <cell r="G869">
            <v>178</v>
          </cell>
          <cell r="H869">
            <v>178</v>
          </cell>
          <cell r="I869">
            <v>178</v>
          </cell>
          <cell r="J869">
            <v>178</v>
          </cell>
          <cell r="K869">
            <v>178</v>
          </cell>
          <cell r="L869">
            <v>178</v>
          </cell>
          <cell r="M869">
            <v>178</v>
          </cell>
          <cell r="N869">
            <v>178</v>
          </cell>
          <cell r="O869">
            <v>178</v>
          </cell>
          <cell r="P869">
            <v>178</v>
          </cell>
          <cell r="Q869">
            <v>182</v>
          </cell>
        </row>
        <row r="870">
          <cell r="B870" t="str">
            <v>30403042202</v>
          </cell>
          <cell r="C870" t="str">
            <v>30403</v>
          </cell>
          <cell r="D870">
            <v>2202</v>
          </cell>
          <cell r="E870">
            <v>13739</v>
          </cell>
          <cell r="F870">
            <v>1145</v>
          </cell>
          <cell r="G870">
            <v>1145</v>
          </cell>
          <cell r="H870">
            <v>1145</v>
          </cell>
          <cell r="I870">
            <v>1145</v>
          </cell>
          <cell r="J870">
            <v>1145</v>
          </cell>
          <cell r="K870">
            <v>1145</v>
          </cell>
          <cell r="L870">
            <v>1145</v>
          </cell>
          <cell r="M870">
            <v>1145</v>
          </cell>
          <cell r="N870">
            <v>1145</v>
          </cell>
          <cell r="O870">
            <v>1145</v>
          </cell>
          <cell r="P870">
            <v>1145</v>
          </cell>
          <cell r="Q870">
            <v>1144</v>
          </cell>
        </row>
        <row r="871">
          <cell r="B871" t="str">
            <v>30403042207</v>
          </cell>
          <cell r="C871" t="str">
            <v>30403</v>
          </cell>
          <cell r="D871">
            <v>2207</v>
          </cell>
          <cell r="E871">
            <v>24643</v>
          </cell>
          <cell r="F871">
            <v>2054</v>
          </cell>
          <cell r="G871">
            <v>2054</v>
          </cell>
          <cell r="H871">
            <v>2054</v>
          </cell>
          <cell r="I871">
            <v>2054</v>
          </cell>
          <cell r="J871">
            <v>2054</v>
          </cell>
          <cell r="K871">
            <v>2054</v>
          </cell>
          <cell r="L871">
            <v>2054</v>
          </cell>
          <cell r="M871">
            <v>2054</v>
          </cell>
          <cell r="N871">
            <v>2054</v>
          </cell>
          <cell r="O871">
            <v>2054</v>
          </cell>
          <cell r="P871">
            <v>2054</v>
          </cell>
          <cell r="Q871">
            <v>2049</v>
          </cell>
        </row>
        <row r="872">
          <cell r="B872" t="str">
            <v>30403042208</v>
          </cell>
          <cell r="C872" t="str">
            <v>30403</v>
          </cell>
          <cell r="D872">
            <v>2208</v>
          </cell>
          <cell r="E872">
            <v>2672</v>
          </cell>
          <cell r="F872">
            <v>223</v>
          </cell>
          <cell r="G872">
            <v>223</v>
          </cell>
          <cell r="H872">
            <v>223</v>
          </cell>
          <cell r="I872">
            <v>223</v>
          </cell>
          <cell r="J872">
            <v>223</v>
          </cell>
          <cell r="K872">
            <v>223</v>
          </cell>
          <cell r="L872">
            <v>223</v>
          </cell>
          <cell r="M872">
            <v>223</v>
          </cell>
          <cell r="N872">
            <v>223</v>
          </cell>
          <cell r="O872">
            <v>223</v>
          </cell>
          <cell r="P872">
            <v>223</v>
          </cell>
          <cell r="Q872">
            <v>219</v>
          </cell>
        </row>
        <row r="873">
          <cell r="B873" t="str">
            <v>30403042306</v>
          </cell>
          <cell r="C873" t="str">
            <v>30403</v>
          </cell>
          <cell r="D873">
            <v>2306</v>
          </cell>
          <cell r="E873">
            <v>50000</v>
          </cell>
          <cell r="F873">
            <v>4167</v>
          </cell>
          <cell r="G873">
            <v>4167</v>
          </cell>
          <cell r="H873">
            <v>4167</v>
          </cell>
          <cell r="I873">
            <v>4167</v>
          </cell>
          <cell r="J873">
            <v>4167</v>
          </cell>
          <cell r="K873">
            <v>4167</v>
          </cell>
          <cell r="L873">
            <v>4167</v>
          </cell>
          <cell r="M873">
            <v>4167</v>
          </cell>
          <cell r="N873">
            <v>4167</v>
          </cell>
          <cell r="O873">
            <v>4167</v>
          </cell>
          <cell r="P873">
            <v>4167</v>
          </cell>
          <cell r="Q873">
            <v>4163</v>
          </cell>
        </row>
        <row r="874">
          <cell r="B874" t="str">
            <v>30403042701</v>
          </cell>
          <cell r="C874" t="str">
            <v>30403</v>
          </cell>
          <cell r="D874">
            <v>2701</v>
          </cell>
          <cell r="E874">
            <v>13991</v>
          </cell>
          <cell r="F874">
            <v>1165</v>
          </cell>
          <cell r="G874">
            <v>1165</v>
          </cell>
          <cell r="H874">
            <v>1165</v>
          </cell>
          <cell r="I874">
            <v>1165</v>
          </cell>
          <cell r="J874">
            <v>1165</v>
          </cell>
          <cell r="K874">
            <v>1165</v>
          </cell>
          <cell r="L874">
            <v>1165</v>
          </cell>
          <cell r="M874">
            <v>1165</v>
          </cell>
          <cell r="N874">
            <v>1165</v>
          </cell>
          <cell r="O874">
            <v>1165</v>
          </cell>
          <cell r="P874">
            <v>1165</v>
          </cell>
          <cell r="Q874">
            <v>1176</v>
          </cell>
        </row>
        <row r="875">
          <cell r="B875" t="str">
            <v>30403042702</v>
          </cell>
          <cell r="C875" t="str">
            <v>30403</v>
          </cell>
          <cell r="D875">
            <v>2702</v>
          </cell>
          <cell r="E875">
            <v>67670</v>
          </cell>
          <cell r="F875">
            <v>5639</v>
          </cell>
          <cell r="G875">
            <v>5639</v>
          </cell>
          <cell r="H875">
            <v>5639</v>
          </cell>
          <cell r="I875">
            <v>5639</v>
          </cell>
          <cell r="J875">
            <v>5639</v>
          </cell>
          <cell r="K875">
            <v>5639</v>
          </cell>
          <cell r="L875">
            <v>5639</v>
          </cell>
          <cell r="M875">
            <v>5639</v>
          </cell>
          <cell r="N875">
            <v>5639</v>
          </cell>
          <cell r="O875">
            <v>5639</v>
          </cell>
          <cell r="P875">
            <v>5639</v>
          </cell>
          <cell r="Q875">
            <v>5641</v>
          </cell>
        </row>
        <row r="876">
          <cell r="B876" t="str">
            <v>30403042705</v>
          </cell>
          <cell r="C876" t="str">
            <v>30403</v>
          </cell>
          <cell r="D876">
            <v>2705</v>
          </cell>
          <cell r="E876">
            <v>1480</v>
          </cell>
          <cell r="F876">
            <v>123</v>
          </cell>
          <cell r="G876">
            <v>123</v>
          </cell>
          <cell r="H876">
            <v>123</v>
          </cell>
          <cell r="I876">
            <v>123</v>
          </cell>
          <cell r="J876">
            <v>123</v>
          </cell>
          <cell r="K876">
            <v>123</v>
          </cell>
          <cell r="L876">
            <v>123</v>
          </cell>
          <cell r="M876">
            <v>123</v>
          </cell>
          <cell r="N876">
            <v>123</v>
          </cell>
          <cell r="O876">
            <v>123</v>
          </cell>
          <cell r="P876">
            <v>123</v>
          </cell>
          <cell r="Q876">
            <v>127</v>
          </cell>
        </row>
        <row r="877">
          <cell r="B877" t="str">
            <v>30403042708</v>
          </cell>
          <cell r="C877" t="str">
            <v>30403</v>
          </cell>
          <cell r="D877">
            <v>2708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</row>
        <row r="878">
          <cell r="B878" t="str">
            <v>30403042900</v>
          </cell>
          <cell r="C878" t="str">
            <v>30403</v>
          </cell>
          <cell r="D878">
            <v>2900</v>
          </cell>
          <cell r="E878">
            <v>68720</v>
          </cell>
          <cell r="F878">
            <v>5727</v>
          </cell>
          <cell r="G878">
            <v>5727</v>
          </cell>
          <cell r="H878">
            <v>5727</v>
          </cell>
          <cell r="I878">
            <v>5727</v>
          </cell>
          <cell r="J878">
            <v>5727</v>
          </cell>
          <cell r="K878">
            <v>5727</v>
          </cell>
          <cell r="L878">
            <v>5727</v>
          </cell>
          <cell r="M878">
            <v>5727</v>
          </cell>
          <cell r="N878">
            <v>5727</v>
          </cell>
          <cell r="O878">
            <v>5727</v>
          </cell>
          <cell r="P878">
            <v>5727</v>
          </cell>
          <cell r="Q878">
            <v>5723</v>
          </cell>
        </row>
        <row r="879">
          <cell r="B879" t="str">
            <v>30403042907</v>
          </cell>
          <cell r="C879" t="str">
            <v>30403</v>
          </cell>
          <cell r="D879">
            <v>2907</v>
          </cell>
          <cell r="E879">
            <v>105330</v>
          </cell>
          <cell r="F879">
            <v>8778</v>
          </cell>
          <cell r="G879">
            <v>8778</v>
          </cell>
          <cell r="H879">
            <v>8778</v>
          </cell>
          <cell r="I879">
            <v>8778</v>
          </cell>
          <cell r="J879">
            <v>8778</v>
          </cell>
          <cell r="K879">
            <v>8778</v>
          </cell>
          <cell r="L879">
            <v>8778</v>
          </cell>
          <cell r="M879">
            <v>8778</v>
          </cell>
          <cell r="N879">
            <v>8778</v>
          </cell>
          <cell r="O879">
            <v>8778</v>
          </cell>
          <cell r="P879">
            <v>8778</v>
          </cell>
          <cell r="Q879">
            <v>8772</v>
          </cell>
        </row>
        <row r="880">
          <cell r="B880" t="str">
            <v>30403042908</v>
          </cell>
          <cell r="C880" t="str">
            <v>30403</v>
          </cell>
          <cell r="D880">
            <v>2908</v>
          </cell>
          <cell r="E880">
            <v>38320</v>
          </cell>
          <cell r="F880">
            <v>3193</v>
          </cell>
          <cell r="G880">
            <v>3193</v>
          </cell>
          <cell r="H880">
            <v>3193</v>
          </cell>
          <cell r="I880">
            <v>3193</v>
          </cell>
          <cell r="J880">
            <v>3193</v>
          </cell>
          <cell r="K880">
            <v>3193</v>
          </cell>
          <cell r="L880">
            <v>3193</v>
          </cell>
          <cell r="M880">
            <v>3193</v>
          </cell>
          <cell r="N880">
            <v>3193</v>
          </cell>
          <cell r="O880">
            <v>3193</v>
          </cell>
          <cell r="P880">
            <v>3193</v>
          </cell>
          <cell r="Q880">
            <v>3197</v>
          </cell>
        </row>
        <row r="881">
          <cell r="B881" t="str">
            <v>30403043101</v>
          </cell>
          <cell r="C881" t="str">
            <v>30403</v>
          </cell>
          <cell r="D881">
            <v>3101</v>
          </cell>
          <cell r="E881">
            <v>12630</v>
          </cell>
          <cell r="F881">
            <v>1052</v>
          </cell>
          <cell r="G881">
            <v>1052</v>
          </cell>
          <cell r="H881">
            <v>1052</v>
          </cell>
          <cell r="I881">
            <v>1052</v>
          </cell>
          <cell r="J881">
            <v>1052</v>
          </cell>
          <cell r="K881">
            <v>1052</v>
          </cell>
          <cell r="L881">
            <v>1052</v>
          </cell>
          <cell r="M881">
            <v>1052</v>
          </cell>
          <cell r="N881">
            <v>1052</v>
          </cell>
          <cell r="O881">
            <v>1052</v>
          </cell>
          <cell r="P881">
            <v>1052</v>
          </cell>
          <cell r="Q881">
            <v>1058</v>
          </cell>
        </row>
        <row r="882">
          <cell r="B882" t="str">
            <v>30403043103</v>
          </cell>
          <cell r="C882" t="str">
            <v>30403</v>
          </cell>
          <cell r="D882">
            <v>3103</v>
          </cell>
          <cell r="E882">
            <v>12695</v>
          </cell>
          <cell r="F882">
            <v>1057</v>
          </cell>
          <cell r="G882">
            <v>1057</v>
          </cell>
          <cell r="H882">
            <v>1057</v>
          </cell>
          <cell r="I882">
            <v>1057</v>
          </cell>
          <cell r="J882">
            <v>1057</v>
          </cell>
          <cell r="K882">
            <v>1057</v>
          </cell>
          <cell r="L882">
            <v>1057</v>
          </cell>
          <cell r="M882">
            <v>1057</v>
          </cell>
          <cell r="N882">
            <v>1057</v>
          </cell>
          <cell r="O882">
            <v>1057</v>
          </cell>
          <cell r="P882">
            <v>1057</v>
          </cell>
          <cell r="Q882">
            <v>1068</v>
          </cell>
        </row>
        <row r="883">
          <cell r="B883" t="str">
            <v>30403043106</v>
          </cell>
          <cell r="C883" t="str">
            <v>30403</v>
          </cell>
          <cell r="D883">
            <v>3106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</row>
        <row r="884">
          <cell r="B884" t="str">
            <v>30403043302</v>
          </cell>
          <cell r="C884" t="str">
            <v>30403</v>
          </cell>
          <cell r="D884">
            <v>3302</v>
          </cell>
          <cell r="E884">
            <v>47390</v>
          </cell>
          <cell r="F884">
            <v>3949</v>
          </cell>
          <cell r="G884">
            <v>3949</v>
          </cell>
          <cell r="H884">
            <v>3949</v>
          </cell>
          <cell r="I884">
            <v>3949</v>
          </cell>
          <cell r="J884">
            <v>3949</v>
          </cell>
          <cell r="K884">
            <v>3949</v>
          </cell>
          <cell r="L884">
            <v>3949</v>
          </cell>
          <cell r="M884">
            <v>3949</v>
          </cell>
          <cell r="N884">
            <v>3949</v>
          </cell>
          <cell r="O884">
            <v>3949</v>
          </cell>
          <cell r="P884">
            <v>3949</v>
          </cell>
          <cell r="Q884">
            <v>3951</v>
          </cell>
        </row>
        <row r="885">
          <cell r="B885" t="str">
            <v>30403043303</v>
          </cell>
          <cell r="C885" t="str">
            <v>30403</v>
          </cell>
          <cell r="D885">
            <v>3303</v>
          </cell>
          <cell r="E885">
            <v>6420</v>
          </cell>
          <cell r="F885">
            <v>535</v>
          </cell>
          <cell r="G885">
            <v>535</v>
          </cell>
          <cell r="H885">
            <v>535</v>
          </cell>
          <cell r="I885">
            <v>535</v>
          </cell>
          <cell r="J885">
            <v>535</v>
          </cell>
          <cell r="K885">
            <v>535</v>
          </cell>
          <cell r="L885">
            <v>535</v>
          </cell>
          <cell r="M885">
            <v>535</v>
          </cell>
          <cell r="N885">
            <v>535</v>
          </cell>
          <cell r="O885">
            <v>535</v>
          </cell>
          <cell r="P885">
            <v>535</v>
          </cell>
          <cell r="Q885">
            <v>535</v>
          </cell>
        </row>
        <row r="886">
          <cell r="B886" t="str">
            <v>30409041302</v>
          </cell>
          <cell r="C886" t="str">
            <v>30409</v>
          </cell>
          <cell r="D886">
            <v>1302</v>
          </cell>
          <cell r="E886">
            <v>313700</v>
          </cell>
          <cell r="F886">
            <v>26142</v>
          </cell>
          <cell r="G886">
            <v>26142</v>
          </cell>
          <cell r="H886">
            <v>26142</v>
          </cell>
          <cell r="I886">
            <v>26142</v>
          </cell>
          <cell r="J886">
            <v>26142</v>
          </cell>
          <cell r="K886">
            <v>26142</v>
          </cell>
          <cell r="L886">
            <v>26142</v>
          </cell>
          <cell r="M886">
            <v>26142</v>
          </cell>
          <cell r="N886">
            <v>26142</v>
          </cell>
          <cell r="O886">
            <v>26142</v>
          </cell>
          <cell r="P886">
            <v>26142</v>
          </cell>
          <cell r="Q886">
            <v>26138</v>
          </cell>
        </row>
        <row r="887">
          <cell r="B887" t="str">
            <v>30409042103</v>
          </cell>
          <cell r="C887" t="str">
            <v>30409</v>
          </cell>
          <cell r="D887">
            <v>2103</v>
          </cell>
          <cell r="E887">
            <v>25900</v>
          </cell>
          <cell r="F887">
            <v>2158</v>
          </cell>
          <cell r="G887">
            <v>2158</v>
          </cell>
          <cell r="H887">
            <v>2158</v>
          </cell>
          <cell r="I887">
            <v>2158</v>
          </cell>
          <cell r="J887">
            <v>2158</v>
          </cell>
          <cell r="K887">
            <v>2158</v>
          </cell>
          <cell r="L887">
            <v>2158</v>
          </cell>
          <cell r="M887">
            <v>2158</v>
          </cell>
          <cell r="N887">
            <v>2158</v>
          </cell>
          <cell r="O887">
            <v>2158</v>
          </cell>
          <cell r="P887">
            <v>2158</v>
          </cell>
          <cell r="Q887">
            <v>2162</v>
          </cell>
        </row>
        <row r="888">
          <cell r="B888" t="str">
            <v>30409042201</v>
          </cell>
          <cell r="C888" t="str">
            <v>30409</v>
          </cell>
          <cell r="D888">
            <v>2201</v>
          </cell>
          <cell r="E888">
            <v>3500</v>
          </cell>
          <cell r="F888">
            <v>292</v>
          </cell>
          <cell r="G888">
            <v>292</v>
          </cell>
          <cell r="H888">
            <v>292</v>
          </cell>
          <cell r="I888">
            <v>292</v>
          </cell>
          <cell r="J888">
            <v>292</v>
          </cell>
          <cell r="K888">
            <v>292</v>
          </cell>
          <cell r="L888">
            <v>292</v>
          </cell>
          <cell r="M888">
            <v>292</v>
          </cell>
          <cell r="N888">
            <v>292</v>
          </cell>
          <cell r="O888">
            <v>292</v>
          </cell>
          <cell r="P888">
            <v>292</v>
          </cell>
          <cell r="Q888">
            <v>288</v>
          </cell>
        </row>
        <row r="889">
          <cell r="B889" t="str">
            <v>30409042202</v>
          </cell>
          <cell r="C889" t="str">
            <v>30409</v>
          </cell>
          <cell r="D889">
            <v>2202</v>
          </cell>
          <cell r="E889">
            <v>263993</v>
          </cell>
          <cell r="F889">
            <v>21999</v>
          </cell>
          <cell r="G889">
            <v>21999</v>
          </cell>
          <cell r="H889">
            <v>21999</v>
          </cell>
          <cell r="I889">
            <v>21999</v>
          </cell>
          <cell r="J889">
            <v>21999</v>
          </cell>
          <cell r="K889">
            <v>21999</v>
          </cell>
          <cell r="L889">
            <v>21999</v>
          </cell>
          <cell r="M889">
            <v>21999</v>
          </cell>
          <cell r="N889">
            <v>21999</v>
          </cell>
          <cell r="O889">
            <v>21999</v>
          </cell>
          <cell r="P889">
            <v>21999</v>
          </cell>
          <cell r="Q889">
            <v>22004</v>
          </cell>
        </row>
        <row r="890">
          <cell r="B890" t="str">
            <v>30409042207</v>
          </cell>
          <cell r="C890" t="str">
            <v>30409</v>
          </cell>
          <cell r="D890">
            <v>2207</v>
          </cell>
          <cell r="E890">
            <v>62174</v>
          </cell>
          <cell r="F890">
            <v>5181</v>
          </cell>
          <cell r="G890">
            <v>5181</v>
          </cell>
          <cell r="H890">
            <v>5181</v>
          </cell>
          <cell r="I890">
            <v>5181</v>
          </cell>
          <cell r="J890">
            <v>5181</v>
          </cell>
          <cell r="K890">
            <v>5181</v>
          </cell>
          <cell r="L890">
            <v>5181</v>
          </cell>
          <cell r="M890">
            <v>5181</v>
          </cell>
          <cell r="N890">
            <v>5181</v>
          </cell>
          <cell r="O890">
            <v>5181</v>
          </cell>
          <cell r="P890">
            <v>5181</v>
          </cell>
          <cell r="Q890">
            <v>5183</v>
          </cell>
        </row>
        <row r="891">
          <cell r="B891" t="str">
            <v>30409042208</v>
          </cell>
          <cell r="C891" t="str">
            <v>30409</v>
          </cell>
          <cell r="D891">
            <v>2208</v>
          </cell>
          <cell r="E891">
            <v>6266</v>
          </cell>
          <cell r="F891">
            <v>522</v>
          </cell>
          <cell r="G891">
            <v>522</v>
          </cell>
          <cell r="H891">
            <v>522</v>
          </cell>
          <cell r="I891">
            <v>522</v>
          </cell>
          <cell r="J891">
            <v>522</v>
          </cell>
          <cell r="K891">
            <v>522</v>
          </cell>
          <cell r="L891">
            <v>522</v>
          </cell>
          <cell r="M891">
            <v>522</v>
          </cell>
          <cell r="N891">
            <v>522</v>
          </cell>
          <cell r="O891">
            <v>522</v>
          </cell>
          <cell r="P891">
            <v>522</v>
          </cell>
          <cell r="Q891">
            <v>524</v>
          </cell>
        </row>
        <row r="892">
          <cell r="B892" t="str">
            <v>30409042306</v>
          </cell>
          <cell r="C892" t="str">
            <v>30409</v>
          </cell>
          <cell r="D892">
            <v>2306</v>
          </cell>
          <cell r="E892">
            <v>38500</v>
          </cell>
          <cell r="F892">
            <v>3208</v>
          </cell>
          <cell r="G892">
            <v>3208</v>
          </cell>
          <cell r="H892">
            <v>3208</v>
          </cell>
          <cell r="I892">
            <v>3208</v>
          </cell>
          <cell r="J892">
            <v>3208</v>
          </cell>
          <cell r="K892">
            <v>3208</v>
          </cell>
          <cell r="L892">
            <v>3208</v>
          </cell>
          <cell r="M892">
            <v>3208</v>
          </cell>
          <cell r="N892">
            <v>3208</v>
          </cell>
          <cell r="O892">
            <v>3208</v>
          </cell>
          <cell r="P892">
            <v>3208</v>
          </cell>
          <cell r="Q892">
            <v>3212</v>
          </cell>
        </row>
        <row r="893">
          <cell r="B893" t="str">
            <v>30409042701</v>
          </cell>
          <cell r="C893" t="str">
            <v>30409</v>
          </cell>
          <cell r="D893">
            <v>2701</v>
          </cell>
          <cell r="E893">
            <v>80000</v>
          </cell>
          <cell r="F893">
            <v>6666</v>
          </cell>
          <cell r="G893">
            <v>6666</v>
          </cell>
          <cell r="H893">
            <v>6666</v>
          </cell>
          <cell r="I893">
            <v>6666</v>
          </cell>
          <cell r="J893">
            <v>6666</v>
          </cell>
          <cell r="K893">
            <v>6666</v>
          </cell>
          <cell r="L893">
            <v>6666</v>
          </cell>
          <cell r="M893">
            <v>6666</v>
          </cell>
          <cell r="N893">
            <v>6666</v>
          </cell>
          <cell r="O893">
            <v>6666</v>
          </cell>
          <cell r="P893">
            <v>6666</v>
          </cell>
          <cell r="Q893">
            <v>6674</v>
          </cell>
        </row>
        <row r="894">
          <cell r="B894" t="str">
            <v>30409042702</v>
          </cell>
          <cell r="C894" t="str">
            <v>30409</v>
          </cell>
          <cell r="D894">
            <v>2702</v>
          </cell>
          <cell r="E894">
            <v>32200</v>
          </cell>
          <cell r="F894">
            <v>2683</v>
          </cell>
          <cell r="G894">
            <v>2683</v>
          </cell>
          <cell r="H894">
            <v>2683</v>
          </cell>
          <cell r="I894">
            <v>2683</v>
          </cell>
          <cell r="J894">
            <v>2683</v>
          </cell>
          <cell r="K894">
            <v>2683</v>
          </cell>
          <cell r="L894">
            <v>2683</v>
          </cell>
          <cell r="M894">
            <v>2683</v>
          </cell>
          <cell r="N894">
            <v>2683</v>
          </cell>
          <cell r="O894">
            <v>2683</v>
          </cell>
          <cell r="P894">
            <v>2683</v>
          </cell>
          <cell r="Q894">
            <v>2687</v>
          </cell>
        </row>
        <row r="895">
          <cell r="B895" t="str">
            <v>30409042705</v>
          </cell>
          <cell r="C895" t="str">
            <v>30409</v>
          </cell>
          <cell r="D895">
            <v>2705</v>
          </cell>
          <cell r="E895">
            <v>10700</v>
          </cell>
          <cell r="F895">
            <v>892</v>
          </cell>
          <cell r="G895">
            <v>892</v>
          </cell>
          <cell r="H895">
            <v>892</v>
          </cell>
          <cell r="I895">
            <v>892</v>
          </cell>
          <cell r="J895">
            <v>892</v>
          </cell>
          <cell r="K895">
            <v>892</v>
          </cell>
          <cell r="L895">
            <v>892</v>
          </cell>
          <cell r="M895">
            <v>892</v>
          </cell>
          <cell r="N895">
            <v>892</v>
          </cell>
          <cell r="O895">
            <v>892</v>
          </cell>
          <cell r="P895">
            <v>892</v>
          </cell>
          <cell r="Q895">
            <v>888</v>
          </cell>
        </row>
        <row r="896">
          <cell r="B896" t="str">
            <v>30409042900</v>
          </cell>
          <cell r="C896" t="str">
            <v>30409</v>
          </cell>
          <cell r="D896">
            <v>2900</v>
          </cell>
          <cell r="E896">
            <v>112900</v>
          </cell>
          <cell r="F896">
            <v>9408</v>
          </cell>
          <cell r="G896">
            <v>9408</v>
          </cell>
          <cell r="H896">
            <v>9408</v>
          </cell>
          <cell r="I896">
            <v>9408</v>
          </cell>
          <cell r="J896">
            <v>9408</v>
          </cell>
          <cell r="K896">
            <v>9408</v>
          </cell>
          <cell r="L896">
            <v>9408</v>
          </cell>
          <cell r="M896">
            <v>9408</v>
          </cell>
          <cell r="N896">
            <v>9408</v>
          </cell>
          <cell r="O896">
            <v>9408</v>
          </cell>
          <cell r="P896">
            <v>9408</v>
          </cell>
          <cell r="Q896">
            <v>9412</v>
          </cell>
        </row>
        <row r="897">
          <cell r="B897" t="str">
            <v>30409042907</v>
          </cell>
          <cell r="C897" t="str">
            <v>30409</v>
          </cell>
          <cell r="D897">
            <v>2907</v>
          </cell>
          <cell r="E897">
            <v>98000</v>
          </cell>
          <cell r="F897">
            <v>8166</v>
          </cell>
          <cell r="G897">
            <v>8166</v>
          </cell>
          <cell r="H897">
            <v>8166</v>
          </cell>
          <cell r="I897">
            <v>8166</v>
          </cell>
          <cell r="J897">
            <v>8166</v>
          </cell>
          <cell r="K897">
            <v>8166</v>
          </cell>
          <cell r="L897">
            <v>8166</v>
          </cell>
          <cell r="M897">
            <v>8166</v>
          </cell>
          <cell r="N897">
            <v>8166</v>
          </cell>
          <cell r="O897">
            <v>8166</v>
          </cell>
          <cell r="P897">
            <v>8166</v>
          </cell>
          <cell r="Q897">
            <v>8174</v>
          </cell>
        </row>
        <row r="898">
          <cell r="B898" t="str">
            <v>30409042908</v>
          </cell>
          <cell r="C898" t="str">
            <v>30409</v>
          </cell>
          <cell r="D898">
            <v>2908</v>
          </cell>
          <cell r="E898">
            <v>3500</v>
          </cell>
          <cell r="F898">
            <v>292</v>
          </cell>
          <cell r="G898">
            <v>292</v>
          </cell>
          <cell r="H898">
            <v>292</v>
          </cell>
          <cell r="I898">
            <v>292</v>
          </cell>
          <cell r="J898">
            <v>292</v>
          </cell>
          <cell r="K898">
            <v>292</v>
          </cell>
          <cell r="L898">
            <v>292</v>
          </cell>
          <cell r="M898">
            <v>292</v>
          </cell>
          <cell r="N898">
            <v>292</v>
          </cell>
          <cell r="O898">
            <v>292</v>
          </cell>
          <cell r="P898">
            <v>292</v>
          </cell>
          <cell r="Q898">
            <v>288</v>
          </cell>
        </row>
        <row r="899">
          <cell r="B899" t="str">
            <v>30409043101</v>
          </cell>
          <cell r="C899" t="str">
            <v>30409</v>
          </cell>
          <cell r="D899">
            <v>3101</v>
          </cell>
          <cell r="E899">
            <v>45800</v>
          </cell>
          <cell r="F899">
            <v>3816</v>
          </cell>
          <cell r="G899">
            <v>3816</v>
          </cell>
          <cell r="H899">
            <v>3816</v>
          </cell>
          <cell r="I899">
            <v>3816</v>
          </cell>
          <cell r="J899">
            <v>3816</v>
          </cell>
          <cell r="K899">
            <v>3816</v>
          </cell>
          <cell r="L899">
            <v>3816</v>
          </cell>
          <cell r="M899">
            <v>3816</v>
          </cell>
          <cell r="N899">
            <v>3816</v>
          </cell>
          <cell r="O899">
            <v>3816</v>
          </cell>
          <cell r="P899">
            <v>3816</v>
          </cell>
          <cell r="Q899">
            <v>3824</v>
          </cell>
        </row>
        <row r="900">
          <cell r="B900" t="str">
            <v>30409043103</v>
          </cell>
          <cell r="C900" t="str">
            <v>30409</v>
          </cell>
          <cell r="D900">
            <v>3103</v>
          </cell>
          <cell r="E900">
            <v>23800</v>
          </cell>
          <cell r="F900">
            <v>1983</v>
          </cell>
          <cell r="G900">
            <v>1983</v>
          </cell>
          <cell r="H900">
            <v>1983</v>
          </cell>
          <cell r="I900">
            <v>1983</v>
          </cell>
          <cell r="J900">
            <v>1983</v>
          </cell>
          <cell r="K900">
            <v>1983</v>
          </cell>
          <cell r="L900">
            <v>1983</v>
          </cell>
          <cell r="M900">
            <v>1983</v>
          </cell>
          <cell r="N900">
            <v>1983</v>
          </cell>
          <cell r="O900">
            <v>1983</v>
          </cell>
          <cell r="P900">
            <v>1983</v>
          </cell>
          <cell r="Q900">
            <v>1987</v>
          </cell>
        </row>
        <row r="901">
          <cell r="B901" t="str">
            <v>30409043106</v>
          </cell>
          <cell r="C901" t="str">
            <v>30409</v>
          </cell>
          <cell r="D901">
            <v>3106</v>
          </cell>
          <cell r="E901">
            <v>1200</v>
          </cell>
          <cell r="F901">
            <v>100</v>
          </cell>
          <cell r="G901">
            <v>100</v>
          </cell>
          <cell r="H901">
            <v>100</v>
          </cell>
          <cell r="I901">
            <v>100</v>
          </cell>
          <cell r="J901">
            <v>100</v>
          </cell>
          <cell r="K901">
            <v>100</v>
          </cell>
          <cell r="L901">
            <v>100</v>
          </cell>
          <cell r="M901">
            <v>100</v>
          </cell>
          <cell r="N901">
            <v>100</v>
          </cell>
          <cell r="O901">
            <v>100</v>
          </cell>
          <cell r="P901">
            <v>100</v>
          </cell>
          <cell r="Q901">
            <v>100</v>
          </cell>
        </row>
        <row r="902">
          <cell r="B902" t="str">
            <v>30409043302</v>
          </cell>
          <cell r="C902" t="str">
            <v>30409</v>
          </cell>
          <cell r="D902">
            <v>3302</v>
          </cell>
          <cell r="E902">
            <v>194800</v>
          </cell>
          <cell r="F902">
            <v>16233</v>
          </cell>
          <cell r="G902">
            <v>16233</v>
          </cell>
          <cell r="H902">
            <v>16233</v>
          </cell>
          <cell r="I902">
            <v>16233</v>
          </cell>
          <cell r="J902">
            <v>16233</v>
          </cell>
          <cell r="K902">
            <v>16233</v>
          </cell>
          <cell r="L902">
            <v>16233</v>
          </cell>
          <cell r="M902">
            <v>16233</v>
          </cell>
          <cell r="N902">
            <v>16233</v>
          </cell>
          <cell r="O902">
            <v>16233</v>
          </cell>
          <cell r="P902">
            <v>16233</v>
          </cell>
          <cell r="Q902">
            <v>16237</v>
          </cell>
        </row>
        <row r="903">
          <cell r="B903" t="str">
            <v>30409043303</v>
          </cell>
          <cell r="C903" t="str">
            <v>30409</v>
          </cell>
          <cell r="D903">
            <v>3303</v>
          </cell>
          <cell r="E903">
            <v>28200</v>
          </cell>
          <cell r="F903">
            <v>2350</v>
          </cell>
          <cell r="G903">
            <v>2350</v>
          </cell>
          <cell r="H903">
            <v>2350</v>
          </cell>
          <cell r="I903">
            <v>2350</v>
          </cell>
          <cell r="J903">
            <v>2350</v>
          </cell>
          <cell r="K903">
            <v>2350</v>
          </cell>
          <cell r="L903">
            <v>2350</v>
          </cell>
          <cell r="M903">
            <v>2350</v>
          </cell>
          <cell r="N903">
            <v>2350</v>
          </cell>
          <cell r="O903">
            <v>2350</v>
          </cell>
          <cell r="P903">
            <v>2350</v>
          </cell>
          <cell r="Q903">
            <v>2350</v>
          </cell>
        </row>
        <row r="904">
          <cell r="B904" t="str">
            <v>30410041302</v>
          </cell>
          <cell r="C904" t="str">
            <v>30410</v>
          </cell>
          <cell r="D904">
            <v>1302</v>
          </cell>
          <cell r="E904">
            <v>3596000</v>
          </cell>
          <cell r="F904">
            <v>299667</v>
          </cell>
          <cell r="G904">
            <v>299667</v>
          </cell>
          <cell r="H904">
            <v>299667</v>
          </cell>
          <cell r="I904">
            <v>299667</v>
          </cell>
          <cell r="J904">
            <v>299667</v>
          </cell>
          <cell r="K904">
            <v>299667</v>
          </cell>
          <cell r="L904">
            <v>299667</v>
          </cell>
          <cell r="M904">
            <v>299667</v>
          </cell>
          <cell r="N904">
            <v>299667</v>
          </cell>
          <cell r="O904">
            <v>299667</v>
          </cell>
          <cell r="P904">
            <v>299667</v>
          </cell>
          <cell r="Q904">
            <v>299663</v>
          </cell>
        </row>
        <row r="905">
          <cell r="B905" t="str">
            <v>30410041402</v>
          </cell>
          <cell r="C905" t="str">
            <v>30410</v>
          </cell>
          <cell r="D905">
            <v>1402</v>
          </cell>
          <cell r="E905">
            <v>500000</v>
          </cell>
          <cell r="F905">
            <v>41667</v>
          </cell>
          <cell r="G905">
            <v>41667</v>
          </cell>
          <cell r="H905">
            <v>41667</v>
          </cell>
          <cell r="I905">
            <v>41667</v>
          </cell>
          <cell r="J905">
            <v>41667</v>
          </cell>
          <cell r="K905">
            <v>41667</v>
          </cell>
          <cell r="L905">
            <v>41667</v>
          </cell>
          <cell r="M905">
            <v>41667</v>
          </cell>
          <cell r="N905">
            <v>41667</v>
          </cell>
          <cell r="O905">
            <v>41667</v>
          </cell>
          <cell r="P905">
            <v>41667</v>
          </cell>
          <cell r="Q905">
            <v>41663</v>
          </cell>
        </row>
        <row r="906">
          <cell r="B906" t="str">
            <v>30410042103</v>
          </cell>
          <cell r="C906" t="str">
            <v>30410</v>
          </cell>
          <cell r="D906">
            <v>2103</v>
          </cell>
          <cell r="E906">
            <v>179200</v>
          </cell>
          <cell r="F906">
            <v>14933</v>
          </cell>
          <cell r="G906">
            <v>14933</v>
          </cell>
          <cell r="H906">
            <v>14933</v>
          </cell>
          <cell r="I906">
            <v>14933</v>
          </cell>
          <cell r="J906">
            <v>14933</v>
          </cell>
          <cell r="K906">
            <v>14933</v>
          </cell>
          <cell r="L906">
            <v>14933</v>
          </cell>
          <cell r="M906">
            <v>14933</v>
          </cell>
          <cell r="N906">
            <v>14933</v>
          </cell>
          <cell r="O906">
            <v>14933</v>
          </cell>
          <cell r="P906">
            <v>14933</v>
          </cell>
          <cell r="Q906">
            <v>14937</v>
          </cell>
        </row>
        <row r="907">
          <cell r="B907" t="str">
            <v>30410042201</v>
          </cell>
          <cell r="C907" t="str">
            <v>30410</v>
          </cell>
          <cell r="D907">
            <v>2201</v>
          </cell>
          <cell r="E907">
            <v>23500</v>
          </cell>
          <cell r="F907">
            <v>1958</v>
          </cell>
          <cell r="G907">
            <v>1958</v>
          </cell>
          <cell r="H907">
            <v>1958</v>
          </cell>
          <cell r="I907">
            <v>1958</v>
          </cell>
          <cell r="J907">
            <v>1958</v>
          </cell>
          <cell r="K907">
            <v>1958</v>
          </cell>
          <cell r="L907">
            <v>1958</v>
          </cell>
          <cell r="M907">
            <v>1958</v>
          </cell>
          <cell r="N907">
            <v>1958</v>
          </cell>
          <cell r="O907">
            <v>1958</v>
          </cell>
          <cell r="P907">
            <v>1958</v>
          </cell>
          <cell r="Q907">
            <v>1962</v>
          </cell>
        </row>
        <row r="908">
          <cell r="B908" t="str">
            <v>30410042202</v>
          </cell>
          <cell r="C908" t="str">
            <v>30410</v>
          </cell>
          <cell r="D908">
            <v>2202</v>
          </cell>
          <cell r="E908">
            <v>1118965</v>
          </cell>
          <cell r="F908">
            <v>93247</v>
          </cell>
          <cell r="G908">
            <v>93247</v>
          </cell>
          <cell r="H908">
            <v>93247</v>
          </cell>
          <cell r="I908">
            <v>93247</v>
          </cell>
          <cell r="J908">
            <v>93247</v>
          </cell>
          <cell r="K908">
            <v>93247</v>
          </cell>
          <cell r="L908">
            <v>93247</v>
          </cell>
          <cell r="M908">
            <v>93247</v>
          </cell>
          <cell r="N908">
            <v>93247</v>
          </cell>
          <cell r="O908">
            <v>93247</v>
          </cell>
          <cell r="P908">
            <v>93247</v>
          </cell>
          <cell r="Q908">
            <v>93248</v>
          </cell>
        </row>
        <row r="909">
          <cell r="B909" t="str">
            <v>30410042207</v>
          </cell>
          <cell r="C909" t="str">
            <v>30410</v>
          </cell>
          <cell r="D909">
            <v>2207</v>
          </cell>
          <cell r="E909">
            <v>8231</v>
          </cell>
          <cell r="F909">
            <v>686</v>
          </cell>
          <cell r="G909">
            <v>686</v>
          </cell>
          <cell r="H909">
            <v>686</v>
          </cell>
          <cell r="I909">
            <v>686</v>
          </cell>
          <cell r="J909">
            <v>686</v>
          </cell>
          <cell r="K909">
            <v>686</v>
          </cell>
          <cell r="L909">
            <v>686</v>
          </cell>
          <cell r="M909">
            <v>686</v>
          </cell>
          <cell r="N909">
            <v>686</v>
          </cell>
          <cell r="O909">
            <v>686</v>
          </cell>
          <cell r="P909">
            <v>686</v>
          </cell>
          <cell r="Q909">
            <v>685</v>
          </cell>
        </row>
        <row r="910">
          <cell r="B910" t="str">
            <v>30410042208</v>
          </cell>
          <cell r="C910" t="str">
            <v>30410</v>
          </cell>
          <cell r="D910">
            <v>2208</v>
          </cell>
          <cell r="E910">
            <v>7993</v>
          </cell>
          <cell r="F910">
            <v>666</v>
          </cell>
          <cell r="G910">
            <v>666</v>
          </cell>
          <cell r="H910">
            <v>666</v>
          </cell>
          <cell r="I910">
            <v>666</v>
          </cell>
          <cell r="J910">
            <v>666</v>
          </cell>
          <cell r="K910">
            <v>666</v>
          </cell>
          <cell r="L910">
            <v>666</v>
          </cell>
          <cell r="M910">
            <v>666</v>
          </cell>
          <cell r="N910">
            <v>666</v>
          </cell>
          <cell r="O910">
            <v>666</v>
          </cell>
          <cell r="P910">
            <v>666</v>
          </cell>
          <cell r="Q910">
            <v>667</v>
          </cell>
        </row>
        <row r="911">
          <cell r="B911" t="str">
            <v>30410042308</v>
          </cell>
          <cell r="C911" t="str">
            <v>30410</v>
          </cell>
          <cell r="D911">
            <v>2308</v>
          </cell>
          <cell r="E911">
            <v>1136100</v>
          </cell>
          <cell r="F911">
            <v>94675</v>
          </cell>
          <cell r="G911">
            <v>94675</v>
          </cell>
          <cell r="H911">
            <v>94675</v>
          </cell>
          <cell r="I911">
            <v>94675</v>
          </cell>
          <cell r="J911">
            <v>94675</v>
          </cell>
          <cell r="K911">
            <v>94675</v>
          </cell>
          <cell r="L911">
            <v>94675</v>
          </cell>
          <cell r="M911">
            <v>94675</v>
          </cell>
          <cell r="N911">
            <v>94675</v>
          </cell>
          <cell r="O911">
            <v>94675</v>
          </cell>
          <cell r="P911">
            <v>94675</v>
          </cell>
          <cell r="Q911">
            <v>94675</v>
          </cell>
        </row>
        <row r="912">
          <cell r="B912" t="str">
            <v>30410042701</v>
          </cell>
          <cell r="C912" t="str">
            <v>30410</v>
          </cell>
          <cell r="D912">
            <v>2701</v>
          </cell>
          <cell r="E912">
            <v>309100</v>
          </cell>
          <cell r="F912">
            <v>25758</v>
          </cell>
          <cell r="G912">
            <v>25758</v>
          </cell>
          <cell r="H912">
            <v>25758</v>
          </cell>
          <cell r="I912">
            <v>25758</v>
          </cell>
          <cell r="J912">
            <v>25758</v>
          </cell>
          <cell r="K912">
            <v>25758</v>
          </cell>
          <cell r="L912">
            <v>25758</v>
          </cell>
          <cell r="M912">
            <v>25758</v>
          </cell>
          <cell r="N912">
            <v>25758</v>
          </cell>
          <cell r="O912">
            <v>25758</v>
          </cell>
          <cell r="P912">
            <v>25758</v>
          </cell>
          <cell r="Q912">
            <v>25762</v>
          </cell>
        </row>
        <row r="913">
          <cell r="B913" t="str">
            <v>30410042702</v>
          </cell>
          <cell r="C913" t="str">
            <v>30410</v>
          </cell>
          <cell r="D913">
            <v>2702</v>
          </cell>
          <cell r="E913">
            <v>54500</v>
          </cell>
          <cell r="F913">
            <v>4541</v>
          </cell>
          <cell r="G913">
            <v>4541</v>
          </cell>
          <cell r="H913">
            <v>4541</v>
          </cell>
          <cell r="I913">
            <v>4541</v>
          </cell>
          <cell r="J913">
            <v>4541</v>
          </cell>
          <cell r="K913">
            <v>4541</v>
          </cell>
          <cell r="L913">
            <v>4541</v>
          </cell>
          <cell r="M913">
            <v>4541</v>
          </cell>
          <cell r="N913">
            <v>4541</v>
          </cell>
          <cell r="O913">
            <v>4541</v>
          </cell>
          <cell r="P913">
            <v>4541</v>
          </cell>
          <cell r="Q913">
            <v>4549</v>
          </cell>
        </row>
        <row r="914">
          <cell r="B914" t="str">
            <v>30410042705</v>
          </cell>
          <cell r="C914" t="str">
            <v>30410</v>
          </cell>
          <cell r="D914">
            <v>2705</v>
          </cell>
          <cell r="E914">
            <v>112100</v>
          </cell>
          <cell r="F914">
            <v>9342</v>
          </cell>
          <cell r="G914">
            <v>9342</v>
          </cell>
          <cell r="H914">
            <v>9342</v>
          </cell>
          <cell r="I914">
            <v>9342</v>
          </cell>
          <cell r="J914">
            <v>9342</v>
          </cell>
          <cell r="K914">
            <v>9342</v>
          </cell>
          <cell r="L914">
            <v>9342</v>
          </cell>
          <cell r="M914">
            <v>9342</v>
          </cell>
          <cell r="N914">
            <v>9342</v>
          </cell>
          <cell r="O914">
            <v>9342</v>
          </cell>
          <cell r="P914">
            <v>9342</v>
          </cell>
          <cell r="Q914">
            <v>9338</v>
          </cell>
        </row>
        <row r="915">
          <cell r="B915" t="str">
            <v>30410042800</v>
          </cell>
          <cell r="C915" t="str">
            <v>30410</v>
          </cell>
          <cell r="D915">
            <v>2800</v>
          </cell>
          <cell r="E915">
            <v>887000</v>
          </cell>
          <cell r="F915">
            <v>73917</v>
          </cell>
          <cell r="G915">
            <v>73917</v>
          </cell>
          <cell r="H915">
            <v>73917</v>
          </cell>
          <cell r="I915">
            <v>73917</v>
          </cell>
          <cell r="J915">
            <v>73917</v>
          </cell>
          <cell r="K915">
            <v>73917</v>
          </cell>
          <cell r="L915">
            <v>73917</v>
          </cell>
          <cell r="M915">
            <v>73917</v>
          </cell>
          <cell r="N915">
            <v>73917</v>
          </cell>
          <cell r="O915">
            <v>73917</v>
          </cell>
          <cell r="P915">
            <v>73917</v>
          </cell>
          <cell r="Q915">
            <v>73913</v>
          </cell>
        </row>
        <row r="916">
          <cell r="B916" t="str">
            <v>30410042900</v>
          </cell>
          <cell r="C916" t="str">
            <v>30410</v>
          </cell>
          <cell r="D916">
            <v>2900</v>
          </cell>
          <cell r="E916">
            <v>758800</v>
          </cell>
          <cell r="F916">
            <v>63233</v>
          </cell>
          <cell r="G916">
            <v>63233</v>
          </cell>
          <cell r="H916">
            <v>63233</v>
          </cell>
          <cell r="I916">
            <v>63233</v>
          </cell>
          <cell r="J916">
            <v>63233</v>
          </cell>
          <cell r="K916">
            <v>63233</v>
          </cell>
          <cell r="L916">
            <v>63233</v>
          </cell>
          <cell r="M916">
            <v>63233</v>
          </cell>
          <cell r="N916">
            <v>63233</v>
          </cell>
          <cell r="O916">
            <v>63233</v>
          </cell>
          <cell r="P916">
            <v>63233</v>
          </cell>
          <cell r="Q916">
            <v>63237</v>
          </cell>
        </row>
        <row r="917">
          <cell r="B917" t="str">
            <v>30410042907</v>
          </cell>
          <cell r="C917" t="str">
            <v>30410</v>
          </cell>
          <cell r="D917">
            <v>2907</v>
          </cell>
          <cell r="E917">
            <v>303500</v>
          </cell>
          <cell r="F917">
            <v>25292</v>
          </cell>
          <cell r="G917">
            <v>25292</v>
          </cell>
          <cell r="H917">
            <v>25292</v>
          </cell>
          <cell r="I917">
            <v>25292</v>
          </cell>
          <cell r="J917">
            <v>25292</v>
          </cell>
          <cell r="K917">
            <v>25292</v>
          </cell>
          <cell r="L917">
            <v>25292</v>
          </cell>
          <cell r="M917">
            <v>25292</v>
          </cell>
          <cell r="N917">
            <v>25292</v>
          </cell>
          <cell r="O917">
            <v>25292</v>
          </cell>
          <cell r="P917">
            <v>25292</v>
          </cell>
          <cell r="Q917">
            <v>25288</v>
          </cell>
        </row>
        <row r="918">
          <cell r="B918" t="str">
            <v>30410042908</v>
          </cell>
          <cell r="C918" t="str">
            <v>30410</v>
          </cell>
          <cell r="D918">
            <v>2908</v>
          </cell>
          <cell r="E918">
            <v>11800</v>
          </cell>
          <cell r="F918">
            <v>983</v>
          </cell>
          <cell r="G918">
            <v>983</v>
          </cell>
          <cell r="H918">
            <v>983</v>
          </cell>
          <cell r="I918">
            <v>983</v>
          </cell>
          <cell r="J918">
            <v>983</v>
          </cell>
          <cell r="K918">
            <v>983</v>
          </cell>
          <cell r="L918">
            <v>983</v>
          </cell>
          <cell r="M918">
            <v>983</v>
          </cell>
          <cell r="N918">
            <v>983</v>
          </cell>
          <cell r="O918">
            <v>983</v>
          </cell>
          <cell r="P918">
            <v>983</v>
          </cell>
          <cell r="Q918">
            <v>987</v>
          </cell>
        </row>
        <row r="919">
          <cell r="B919" t="str">
            <v>30410042925</v>
          </cell>
          <cell r="C919" t="str">
            <v>30410</v>
          </cell>
          <cell r="D919">
            <v>2925</v>
          </cell>
          <cell r="E919">
            <v>385600</v>
          </cell>
          <cell r="F919">
            <v>32133</v>
          </cell>
          <cell r="G919">
            <v>32133</v>
          </cell>
          <cell r="H919">
            <v>32133</v>
          </cell>
          <cell r="I919">
            <v>32133</v>
          </cell>
          <cell r="J919">
            <v>32133</v>
          </cell>
          <cell r="K919">
            <v>32133</v>
          </cell>
          <cell r="L919">
            <v>32133</v>
          </cell>
          <cell r="M919">
            <v>32133</v>
          </cell>
          <cell r="N919">
            <v>32133</v>
          </cell>
          <cell r="O919">
            <v>32133</v>
          </cell>
          <cell r="P919">
            <v>32133</v>
          </cell>
          <cell r="Q919">
            <v>32137</v>
          </cell>
        </row>
        <row r="920">
          <cell r="B920" t="str">
            <v>30410043101</v>
          </cell>
          <cell r="C920" t="str">
            <v>30410</v>
          </cell>
          <cell r="D920">
            <v>3101</v>
          </cell>
          <cell r="E920">
            <v>292100</v>
          </cell>
          <cell r="F920">
            <v>24342</v>
          </cell>
          <cell r="G920">
            <v>24342</v>
          </cell>
          <cell r="H920">
            <v>24342</v>
          </cell>
          <cell r="I920">
            <v>24342</v>
          </cell>
          <cell r="J920">
            <v>24342</v>
          </cell>
          <cell r="K920">
            <v>24342</v>
          </cell>
          <cell r="L920">
            <v>24342</v>
          </cell>
          <cell r="M920">
            <v>24342</v>
          </cell>
          <cell r="N920">
            <v>24342</v>
          </cell>
          <cell r="O920">
            <v>24342</v>
          </cell>
          <cell r="P920">
            <v>24342</v>
          </cell>
          <cell r="Q920">
            <v>24338</v>
          </cell>
        </row>
        <row r="921">
          <cell r="B921" t="str">
            <v>30410043103</v>
          </cell>
          <cell r="C921" t="str">
            <v>30410</v>
          </cell>
          <cell r="D921">
            <v>3103</v>
          </cell>
          <cell r="E921">
            <v>59300</v>
          </cell>
          <cell r="F921">
            <v>4942</v>
          </cell>
          <cell r="G921">
            <v>4942</v>
          </cell>
          <cell r="H921">
            <v>4942</v>
          </cell>
          <cell r="I921">
            <v>4942</v>
          </cell>
          <cell r="J921">
            <v>4942</v>
          </cell>
          <cell r="K921">
            <v>4942</v>
          </cell>
          <cell r="L921">
            <v>4942</v>
          </cell>
          <cell r="M921">
            <v>4942</v>
          </cell>
          <cell r="N921">
            <v>4942</v>
          </cell>
          <cell r="O921">
            <v>4942</v>
          </cell>
          <cell r="P921">
            <v>4942</v>
          </cell>
          <cell r="Q921">
            <v>4938</v>
          </cell>
        </row>
        <row r="922">
          <cell r="B922" t="str">
            <v>30410043106</v>
          </cell>
          <cell r="C922" t="str">
            <v>30410</v>
          </cell>
          <cell r="D922">
            <v>3106</v>
          </cell>
          <cell r="E922">
            <v>7100</v>
          </cell>
          <cell r="F922">
            <v>592</v>
          </cell>
          <cell r="G922">
            <v>592</v>
          </cell>
          <cell r="H922">
            <v>592</v>
          </cell>
          <cell r="I922">
            <v>592</v>
          </cell>
          <cell r="J922">
            <v>592</v>
          </cell>
          <cell r="K922">
            <v>592</v>
          </cell>
          <cell r="L922">
            <v>592</v>
          </cell>
          <cell r="M922">
            <v>592</v>
          </cell>
          <cell r="N922">
            <v>592</v>
          </cell>
          <cell r="O922">
            <v>592</v>
          </cell>
          <cell r="P922">
            <v>592</v>
          </cell>
          <cell r="Q922">
            <v>588</v>
          </cell>
        </row>
        <row r="923">
          <cell r="B923" t="str">
            <v>30410043302</v>
          </cell>
          <cell r="C923" t="str">
            <v>30410</v>
          </cell>
          <cell r="D923">
            <v>3302</v>
          </cell>
          <cell r="E923">
            <v>853000</v>
          </cell>
          <cell r="F923">
            <v>71083</v>
          </cell>
          <cell r="G923">
            <v>71083</v>
          </cell>
          <cell r="H923">
            <v>71083</v>
          </cell>
          <cell r="I923">
            <v>71083</v>
          </cell>
          <cell r="J923">
            <v>71083</v>
          </cell>
          <cell r="K923">
            <v>71083</v>
          </cell>
          <cell r="L923">
            <v>71083</v>
          </cell>
          <cell r="M923">
            <v>71083</v>
          </cell>
          <cell r="N923">
            <v>71083</v>
          </cell>
          <cell r="O923">
            <v>71083</v>
          </cell>
          <cell r="P923">
            <v>71083</v>
          </cell>
          <cell r="Q923">
            <v>71087</v>
          </cell>
        </row>
        <row r="924">
          <cell r="B924" t="str">
            <v>30410043303</v>
          </cell>
          <cell r="C924" t="str">
            <v>30410</v>
          </cell>
          <cell r="D924">
            <v>3303</v>
          </cell>
          <cell r="E924">
            <v>82600</v>
          </cell>
          <cell r="F924">
            <v>6883</v>
          </cell>
          <cell r="G924">
            <v>6883</v>
          </cell>
          <cell r="H924">
            <v>6883</v>
          </cell>
          <cell r="I924">
            <v>6883</v>
          </cell>
          <cell r="J924">
            <v>6883</v>
          </cell>
          <cell r="K924">
            <v>6883</v>
          </cell>
          <cell r="L924">
            <v>6883</v>
          </cell>
          <cell r="M924">
            <v>6883</v>
          </cell>
          <cell r="N924">
            <v>6883</v>
          </cell>
          <cell r="O924">
            <v>6883</v>
          </cell>
          <cell r="P924">
            <v>6883</v>
          </cell>
          <cell r="Q924">
            <v>6887</v>
          </cell>
        </row>
        <row r="925">
          <cell r="B925" t="str">
            <v>30411041302</v>
          </cell>
          <cell r="C925" t="str">
            <v>30411</v>
          </cell>
          <cell r="D925">
            <v>1302</v>
          </cell>
          <cell r="E925">
            <v>1121100</v>
          </cell>
          <cell r="F925">
            <v>93425</v>
          </cell>
          <cell r="G925">
            <v>93425</v>
          </cell>
          <cell r="H925">
            <v>93425</v>
          </cell>
          <cell r="I925">
            <v>93425</v>
          </cell>
          <cell r="J925">
            <v>93425</v>
          </cell>
          <cell r="K925">
            <v>93425</v>
          </cell>
          <cell r="L925">
            <v>93425</v>
          </cell>
          <cell r="M925">
            <v>93425</v>
          </cell>
          <cell r="N925">
            <v>93425</v>
          </cell>
          <cell r="O925">
            <v>93425</v>
          </cell>
          <cell r="P925">
            <v>93425</v>
          </cell>
          <cell r="Q925">
            <v>93425</v>
          </cell>
        </row>
        <row r="926">
          <cell r="B926" t="str">
            <v>30411042103</v>
          </cell>
          <cell r="C926" t="str">
            <v>30411</v>
          </cell>
          <cell r="D926">
            <v>2103</v>
          </cell>
          <cell r="E926">
            <v>22600</v>
          </cell>
          <cell r="F926">
            <v>1883</v>
          </cell>
          <cell r="G926">
            <v>1883</v>
          </cell>
          <cell r="H926">
            <v>1883</v>
          </cell>
          <cell r="I926">
            <v>1883</v>
          </cell>
          <cell r="J926">
            <v>1883</v>
          </cell>
          <cell r="K926">
            <v>1883</v>
          </cell>
          <cell r="L926">
            <v>1883</v>
          </cell>
          <cell r="M926">
            <v>1883</v>
          </cell>
          <cell r="N926">
            <v>1883</v>
          </cell>
          <cell r="O926">
            <v>1883</v>
          </cell>
          <cell r="P926">
            <v>1883</v>
          </cell>
          <cell r="Q926">
            <v>1887</v>
          </cell>
        </row>
        <row r="927">
          <cell r="B927" t="str">
            <v>30411042201</v>
          </cell>
          <cell r="C927" t="str">
            <v>30411</v>
          </cell>
          <cell r="D927">
            <v>2201</v>
          </cell>
          <cell r="E927">
            <v>10700</v>
          </cell>
          <cell r="F927">
            <v>892</v>
          </cell>
          <cell r="G927">
            <v>892</v>
          </cell>
          <cell r="H927">
            <v>892</v>
          </cell>
          <cell r="I927">
            <v>892</v>
          </cell>
          <cell r="J927">
            <v>892</v>
          </cell>
          <cell r="K927">
            <v>892</v>
          </cell>
          <cell r="L927">
            <v>892</v>
          </cell>
          <cell r="M927">
            <v>892</v>
          </cell>
          <cell r="N927">
            <v>892</v>
          </cell>
          <cell r="O927">
            <v>892</v>
          </cell>
          <cell r="P927">
            <v>892</v>
          </cell>
          <cell r="Q927">
            <v>888</v>
          </cell>
        </row>
        <row r="928">
          <cell r="B928" t="str">
            <v>30411042202</v>
          </cell>
          <cell r="C928" t="str">
            <v>30411</v>
          </cell>
          <cell r="D928">
            <v>2202</v>
          </cell>
          <cell r="E928">
            <v>112141</v>
          </cell>
          <cell r="F928">
            <v>9345</v>
          </cell>
          <cell r="G928">
            <v>9345</v>
          </cell>
          <cell r="H928">
            <v>9345</v>
          </cell>
          <cell r="I928">
            <v>9345</v>
          </cell>
          <cell r="J928">
            <v>9345</v>
          </cell>
          <cell r="K928">
            <v>9345</v>
          </cell>
          <cell r="L928">
            <v>9345</v>
          </cell>
          <cell r="M928">
            <v>9345</v>
          </cell>
          <cell r="N928">
            <v>9345</v>
          </cell>
          <cell r="O928">
            <v>9345</v>
          </cell>
          <cell r="P928">
            <v>9345</v>
          </cell>
          <cell r="Q928">
            <v>9346</v>
          </cell>
        </row>
        <row r="929">
          <cell r="B929" t="str">
            <v>30411042306</v>
          </cell>
          <cell r="C929" t="str">
            <v>30411</v>
          </cell>
          <cell r="D929">
            <v>2306</v>
          </cell>
          <cell r="E929">
            <v>87400</v>
          </cell>
          <cell r="F929">
            <v>7283</v>
          </cell>
          <cell r="G929">
            <v>7283</v>
          </cell>
          <cell r="H929">
            <v>7283</v>
          </cell>
          <cell r="I929">
            <v>7283</v>
          </cell>
          <cell r="J929">
            <v>7283</v>
          </cell>
          <cell r="K929">
            <v>7283</v>
          </cell>
          <cell r="L929">
            <v>7283</v>
          </cell>
          <cell r="M929">
            <v>7283</v>
          </cell>
          <cell r="N929">
            <v>7283</v>
          </cell>
          <cell r="O929">
            <v>7283</v>
          </cell>
          <cell r="P929">
            <v>7283</v>
          </cell>
          <cell r="Q929">
            <v>7287</v>
          </cell>
        </row>
        <row r="930">
          <cell r="B930" t="str">
            <v>30411042307</v>
          </cell>
          <cell r="C930" t="str">
            <v>30411</v>
          </cell>
          <cell r="D930">
            <v>2307</v>
          </cell>
          <cell r="E930">
            <v>2775300</v>
          </cell>
          <cell r="F930">
            <v>231275</v>
          </cell>
          <cell r="G930">
            <v>231275</v>
          </cell>
          <cell r="H930">
            <v>231275</v>
          </cell>
          <cell r="I930">
            <v>231275</v>
          </cell>
          <cell r="J930">
            <v>231275</v>
          </cell>
          <cell r="K930">
            <v>231275</v>
          </cell>
          <cell r="L930">
            <v>231275</v>
          </cell>
          <cell r="M930">
            <v>231275</v>
          </cell>
          <cell r="N930">
            <v>231275</v>
          </cell>
          <cell r="O930">
            <v>231275</v>
          </cell>
          <cell r="P930">
            <v>231275</v>
          </cell>
          <cell r="Q930">
            <v>231275</v>
          </cell>
        </row>
        <row r="931">
          <cell r="B931" t="str">
            <v>30411042701</v>
          </cell>
          <cell r="C931" t="str">
            <v>30411</v>
          </cell>
          <cell r="D931">
            <v>2701</v>
          </cell>
          <cell r="E931">
            <v>43200</v>
          </cell>
          <cell r="F931">
            <v>3600</v>
          </cell>
          <cell r="G931">
            <v>3600</v>
          </cell>
          <cell r="H931">
            <v>3600</v>
          </cell>
          <cell r="I931">
            <v>3600</v>
          </cell>
          <cell r="J931">
            <v>3600</v>
          </cell>
          <cell r="K931">
            <v>3600</v>
          </cell>
          <cell r="L931">
            <v>3600</v>
          </cell>
          <cell r="M931">
            <v>3600</v>
          </cell>
          <cell r="N931">
            <v>3600</v>
          </cell>
          <cell r="O931">
            <v>3600</v>
          </cell>
          <cell r="P931">
            <v>3600</v>
          </cell>
          <cell r="Q931">
            <v>3600</v>
          </cell>
        </row>
        <row r="932">
          <cell r="B932" t="str">
            <v>30411042702</v>
          </cell>
          <cell r="C932" t="str">
            <v>30411</v>
          </cell>
          <cell r="D932">
            <v>2702</v>
          </cell>
          <cell r="E932">
            <v>175300</v>
          </cell>
          <cell r="F932">
            <v>14608</v>
          </cell>
          <cell r="G932">
            <v>14608</v>
          </cell>
          <cell r="H932">
            <v>14608</v>
          </cell>
          <cell r="I932">
            <v>14608</v>
          </cell>
          <cell r="J932">
            <v>14608</v>
          </cell>
          <cell r="K932">
            <v>14608</v>
          </cell>
          <cell r="L932">
            <v>14608</v>
          </cell>
          <cell r="M932">
            <v>14608</v>
          </cell>
          <cell r="N932">
            <v>14608</v>
          </cell>
          <cell r="O932">
            <v>14608</v>
          </cell>
          <cell r="P932">
            <v>14608</v>
          </cell>
          <cell r="Q932">
            <v>14612</v>
          </cell>
        </row>
        <row r="933">
          <cell r="B933" t="str">
            <v>30411042705</v>
          </cell>
          <cell r="C933" t="str">
            <v>30411</v>
          </cell>
          <cell r="D933">
            <v>2705</v>
          </cell>
          <cell r="E933">
            <v>11300</v>
          </cell>
          <cell r="F933">
            <v>942</v>
          </cell>
          <cell r="G933">
            <v>942</v>
          </cell>
          <cell r="H933">
            <v>942</v>
          </cell>
          <cell r="I933">
            <v>942</v>
          </cell>
          <cell r="J933">
            <v>942</v>
          </cell>
          <cell r="K933">
            <v>942</v>
          </cell>
          <cell r="L933">
            <v>942</v>
          </cell>
          <cell r="M933">
            <v>942</v>
          </cell>
          <cell r="N933">
            <v>942</v>
          </cell>
          <cell r="O933">
            <v>942</v>
          </cell>
          <cell r="P933">
            <v>942</v>
          </cell>
          <cell r="Q933">
            <v>938</v>
          </cell>
        </row>
        <row r="934">
          <cell r="B934" t="str">
            <v>30411042900</v>
          </cell>
          <cell r="C934" t="str">
            <v>30411</v>
          </cell>
          <cell r="D934">
            <v>2900</v>
          </cell>
          <cell r="E934">
            <v>480500</v>
          </cell>
          <cell r="F934">
            <v>40042</v>
          </cell>
          <cell r="G934">
            <v>40042</v>
          </cell>
          <cell r="H934">
            <v>40042</v>
          </cell>
          <cell r="I934">
            <v>40042</v>
          </cell>
          <cell r="J934">
            <v>40042</v>
          </cell>
          <cell r="K934">
            <v>40042</v>
          </cell>
          <cell r="L934">
            <v>40042</v>
          </cell>
          <cell r="M934">
            <v>40042</v>
          </cell>
          <cell r="N934">
            <v>40042</v>
          </cell>
          <cell r="O934">
            <v>40042</v>
          </cell>
          <cell r="P934">
            <v>40042</v>
          </cell>
          <cell r="Q934">
            <v>40038</v>
          </cell>
        </row>
        <row r="935">
          <cell r="B935" t="str">
            <v>30411042907</v>
          </cell>
          <cell r="C935" t="str">
            <v>30411</v>
          </cell>
          <cell r="D935">
            <v>2907</v>
          </cell>
          <cell r="E935">
            <v>21200</v>
          </cell>
          <cell r="F935">
            <v>1767</v>
          </cell>
          <cell r="G935">
            <v>1767</v>
          </cell>
          <cell r="H935">
            <v>1767</v>
          </cell>
          <cell r="I935">
            <v>1767</v>
          </cell>
          <cell r="J935">
            <v>1767</v>
          </cell>
          <cell r="K935">
            <v>1767</v>
          </cell>
          <cell r="L935">
            <v>1767</v>
          </cell>
          <cell r="M935">
            <v>1767</v>
          </cell>
          <cell r="N935">
            <v>1767</v>
          </cell>
          <cell r="O935">
            <v>1767</v>
          </cell>
          <cell r="P935">
            <v>1767</v>
          </cell>
          <cell r="Q935">
            <v>1763</v>
          </cell>
        </row>
        <row r="936">
          <cell r="B936" t="str">
            <v>30411042908</v>
          </cell>
          <cell r="C936" t="str">
            <v>30411</v>
          </cell>
          <cell r="D936">
            <v>2908</v>
          </cell>
          <cell r="E936">
            <v>3200</v>
          </cell>
          <cell r="F936">
            <v>267</v>
          </cell>
          <cell r="G936">
            <v>267</v>
          </cell>
          <cell r="H936">
            <v>267</v>
          </cell>
          <cell r="I936">
            <v>267</v>
          </cell>
          <cell r="J936">
            <v>267</v>
          </cell>
          <cell r="K936">
            <v>267</v>
          </cell>
          <cell r="L936">
            <v>267</v>
          </cell>
          <cell r="M936">
            <v>267</v>
          </cell>
          <cell r="N936">
            <v>267</v>
          </cell>
          <cell r="O936">
            <v>267</v>
          </cell>
          <cell r="P936">
            <v>267</v>
          </cell>
          <cell r="Q936">
            <v>263</v>
          </cell>
        </row>
        <row r="937">
          <cell r="B937" t="str">
            <v>30411042925</v>
          </cell>
          <cell r="C937" t="str">
            <v>30411</v>
          </cell>
          <cell r="D937">
            <v>2925</v>
          </cell>
          <cell r="E937">
            <v>44900</v>
          </cell>
          <cell r="F937">
            <v>3742</v>
          </cell>
          <cell r="G937">
            <v>3742</v>
          </cell>
          <cell r="H937">
            <v>3742</v>
          </cell>
          <cell r="I937">
            <v>3742</v>
          </cell>
          <cell r="J937">
            <v>3742</v>
          </cell>
          <cell r="K937">
            <v>3742</v>
          </cell>
          <cell r="L937">
            <v>3742</v>
          </cell>
          <cell r="M937">
            <v>3742</v>
          </cell>
          <cell r="N937">
            <v>3742</v>
          </cell>
          <cell r="O937">
            <v>3742</v>
          </cell>
          <cell r="P937">
            <v>3742</v>
          </cell>
          <cell r="Q937">
            <v>3738</v>
          </cell>
        </row>
        <row r="938">
          <cell r="B938" t="str">
            <v>30411043101</v>
          </cell>
          <cell r="C938" t="str">
            <v>30411</v>
          </cell>
          <cell r="D938">
            <v>3101</v>
          </cell>
          <cell r="E938">
            <v>364800</v>
          </cell>
          <cell r="F938">
            <v>30400</v>
          </cell>
          <cell r="G938">
            <v>30400</v>
          </cell>
          <cell r="H938">
            <v>30400</v>
          </cell>
          <cell r="I938">
            <v>30400</v>
          </cell>
          <cell r="J938">
            <v>30400</v>
          </cell>
          <cell r="K938">
            <v>30400</v>
          </cell>
          <cell r="L938">
            <v>30400</v>
          </cell>
          <cell r="M938">
            <v>30400</v>
          </cell>
          <cell r="N938">
            <v>30400</v>
          </cell>
          <cell r="O938">
            <v>30400</v>
          </cell>
          <cell r="P938">
            <v>30400</v>
          </cell>
          <cell r="Q938">
            <v>30400</v>
          </cell>
        </row>
        <row r="939">
          <cell r="B939" t="str">
            <v>30411043103</v>
          </cell>
          <cell r="C939" t="str">
            <v>30411</v>
          </cell>
          <cell r="D939">
            <v>3103</v>
          </cell>
          <cell r="E939">
            <v>39200</v>
          </cell>
          <cell r="F939">
            <v>3267</v>
          </cell>
          <cell r="G939">
            <v>3267</v>
          </cell>
          <cell r="H939">
            <v>3267</v>
          </cell>
          <cell r="I939">
            <v>3267</v>
          </cell>
          <cell r="J939">
            <v>3267</v>
          </cell>
          <cell r="K939">
            <v>3267</v>
          </cell>
          <cell r="L939">
            <v>3267</v>
          </cell>
          <cell r="M939">
            <v>3267</v>
          </cell>
          <cell r="N939">
            <v>3267</v>
          </cell>
          <cell r="O939">
            <v>3267</v>
          </cell>
          <cell r="P939">
            <v>3267</v>
          </cell>
          <cell r="Q939">
            <v>3263</v>
          </cell>
        </row>
        <row r="940">
          <cell r="B940" t="str">
            <v>30411043106</v>
          </cell>
          <cell r="C940" t="str">
            <v>30411</v>
          </cell>
          <cell r="D940">
            <v>3106</v>
          </cell>
          <cell r="E940">
            <v>7100</v>
          </cell>
          <cell r="F940">
            <v>592</v>
          </cell>
          <cell r="G940">
            <v>592</v>
          </cell>
          <cell r="H940">
            <v>592</v>
          </cell>
          <cell r="I940">
            <v>592</v>
          </cell>
          <cell r="J940">
            <v>592</v>
          </cell>
          <cell r="K940">
            <v>592</v>
          </cell>
          <cell r="L940">
            <v>592</v>
          </cell>
          <cell r="M940">
            <v>592</v>
          </cell>
          <cell r="N940">
            <v>592</v>
          </cell>
          <cell r="O940">
            <v>592</v>
          </cell>
          <cell r="P940">
            <v>592</v>
          </cell>
          <cell r="Q940">
            <v>588</v>
          </cell>
        </row>
        <row r="941">
          <cell r="B941" t="str">
            <v>30411043302</v>
          </cell>
          <cell r="C941" t="str">
            <v>30411</v>
          </cell>
          <cell r="D941">
            <v>3302</v>
          </cell>
          <cell r="E941">
            <v>64200</v>
          </cell>
          <cell r="F941">
            <v>5350</v>
          </cell>
          <cell r="G941">
            <v>5350</v>
          </cell>
          <cell r="H941">
            <v>5350</v>
          </cell>
          <cell r="I941">
            <v>5350</v>
          </cell>
          <cell r="J941">
            <v>5350</v>
          </cell>
          <cell r="K941">
            <v>5350</v>
          </cell>
          <cell r="L941">
            <v>5350</v>
          </cell>
          <cell r="M941">
            <v>5350</v>
          </cell>
          <cell r="N941">
            <v>5350</v>
          </cell>
          <cell r="O941">
            <v>5350</v>
          </cell>
          <cell r="P941">
            <v>5350</v>
          </cell>
          <cell r="Q941">
            <v>5350</v>
          </cell>
        </row>
        <row r="942">
          <cell r="B942" t="str">
            <v>30411043303</v>
          </cell>
          <cell r="C942" t="str">
            <v>30411</v>
          </cell>
          <cell r="D942">
            <v>3303</v>
          </cell>
          <cell r="E942">
            <v>40200</v>
          </cell>
          <cell r="F942">
            <v>3350</v>
          </cell>
          <cell r="G942">
            <v>3350</v>
          </cell>
          <cell r="H942">
            <v>3350</v>
          </cell>
          <cell r="I942">
            <v>3350</v>
          </cell>
          <cell r="J942">
            <v>3350</v>
          </cell>
          <cell r="K942">
            <v>3350</v>
          </cell>
          <cell r="L942">
            <v>3350</v>
          </cell>
          <cell r="M942">
            <v>3350</v>
          </cell>
          <cell r="N942">
            <v>3350</v>
          </cell>
          <cell r="O942">
            <v>3350</v>
          </cell>
          <cell r="P942">
            <v>3350</v>
          </cell>
          <cell r="Q942">
            <v>3350</v>
          </cell>
        </row>
        <row r="943">
          <cell r="B943" t="str">
            <v>30412041302</v>
          </cell>
          <cell r="C943" t="str">
            <v>30412</v>
          </cell>
          <cell r="D943">
            <v>1302</v>
          </cell>
          <cell r="E943">
            <v>986825</v>
          </cell>
          <cell r="F943">
            <v>82235</v>
          </cell>
          <cell r="G943">
            <v>82235</v>
          </cell>
          <cell r="H943">
            <v>82235</v>
          </cell>
          <cell r="I943">
            <v>82235</v>
          </cell>
          <cell r="J943">
            <v>82235</v>
          </cell>
          <cell r="K943">
            <v>82235</v>
          </cell>
          <cell r="L943">
            <v>82235</v>
          </cell>
          <cell r="M943">
            <v>82235</v>
          </cell>
          <cell r="N943">
            <v>82235</v>
          </cell>
          <cell r="O943">
            <v>82235</v>
          </cell>
          <cell r="P943">
            <v>82235</v>
          </cell>
          <cell r="Q943">
            <v>82240</v>
          </cell>
        </row>
        <row r="944">
          <cell r="B944" t="str">
            <v>30412041402</v>
          </cell>
          <cell r="C944" t="str">
            <v>30412</v>
          </cell>
          <cell r="D944">
            <v>1402</v>
          </cell>
          <cell r="E944">
            <v>485000</v>
          </cell>
          <cell r="F944">
            <v>40417</v>
          </cell>
          <cell r="G944">
            <v>40417</v>
          </cell>
          <cell r="H944">
            <v>60830</v>
          </cell>
          <cell r="I944">
            <v>40417</v>
          </cell>
          <cell r="J944">
            <v>40417</v>
          </cell>
          <cell r="K944">
            <v>40417</v>
          </cell>
          <cell r="L944">
            <v>40417</v>
          </cell>
          <cell r="M944">
            <v>40417</v>
          </cell>
          <cell r="N944">
            <v>40417</v>
          </cell>
          <cell r="O944">
            <v>40417</v>
          </cell>
          <cell r="P944">
            <v>40417</v>
          </cell>
          <cell r="Q944">
            <v>20000</v>
          </cell>
        </row>
        <row r="945">
          <cell r="B945" t="str">
            <v>30412042103</v>
          </cell>
          <cell r="C945" t="str">
            <v>30412</v>
          </cell>
          <cell r="D945">
            <v>2103</v>
          </cell>
          <cell r="E945">
            <v>65500</v>
          </cell>
          <cell r="F945">
            <v>5458</v>
          </cell>
          <cell r="G945">
            <v>5458</v>
          </cell>
          <cell r="H945">
            <v>5458</v>
          </cell>
          <cell r="I945">
            <v>5458</v>
          </cell>
          <cell r="J945">
            <v>5458</v>
          </cell>
          <cell r="K945">
            <v>5458</v>
          </cell>
          <cell r="L945">
            <v>5458</v>
          </cell>
          <cell r="M945">
            <v>5458</v>
          </cell>
          <cell r="N945">
            <v>5458</v>
          </cell>
          <cell r="O945">
            <v>5458</v>
          </cell>
          <cell r="P945">
            <v>5458</v>
          </cell>
          <cell r="Q945">
            <v>5462</v>
          </cell>
        </row>
        <row r="946">
          <cell r="B946" t="str">
            <v>30412042201</v>
          </cell>
          <cell r="C946" t="str">
            <v>30412</v>
          </cell>
          <cell r="D946">
            <v>2201</v>
          </cell>
          <cell r="E946">
            <v>18000</v>
          </cell>
          <cell r="F946">
            <v>1500</v>
          </cell>
          <cell r="G946">
            <v>1500</v>
          </cell>
          <cell r="H946">
            <v>1500</v>
          </cell>
          <cell r="I946">
            <v>1500</v>
          </cell>
          <cell r="J946">
            <v>1500</v>
          </cell>
          <cell r="K946">
            <v>1500</v>
          </cell>
          <cell r="L946">
            <v>1500</v>
          </cell>
          <cell r="M946">
            <v>1500</v>
          </cell>
          <cell r="N946">
            <v>1500</v>
          </cell>
          <cell r="O946">
            <v>1500</v>
          </cell>
          <cell r="P946">
            <v>1500</v>
          </cell>
          <cell r="Q946">
            <v>1500</v>
          </cell>
        </row>
        <row r="947">
          <cell r="B947" t="str">
            <v>30412042202</v>
          </cell>
          <cell r="C947" t="str">
            <v>30412</v>
          </cell>
          <cell r="D947">
            <v>2202</v>
          </cell>
          <cell r="E947">
            <v>175677</v>
          </cell>
          <cell r="F947">
            <v>14640</v>
          </cell>
          <cell r="G947">
            <v>14640</v>
          </cell>
          <cell r="H947">
            <v>14640</v>
          </cell>
          <cell r="I947">
            <v>14640</v>
          </cell>
          <cell r="J947">
            <v>14640</v>
          </cell>
          <cell r="K947">
            <v>14640</v>
          </cell>
          <cell r="L947">
            <v>14640</v>
          </cell>
          <cell r="M947">
            <v>14640</v>
          </cell>
          <cell r="N947">
            <v>14640</v>
          </cell>
          <cell r="O947">
            <v>14640</v>
          </cell>
          <cell r="P947">
            <v>14640</v>
          </cell>
          <cell r="Q947">
            <v>14637</v>
          </cell>
        </row>
        <row r="948">
          <cell r="B948" t="str">
            <v>30412042306</v>
          </cell>
          <cell r="C948" t="str">
            <v>30412</v>
          </cell>
          <cell r="D948">
            <v>2306</v>
          </cell>
          <cell r="E948">
            <v>107000</v>
          </cell>
          <cell r="F948">
            <v>17834</v>
          </cell>
          <cell r="G948">
            <v>17830</v>
          </cell>
          <cell r="H948">
            <v>8917</v>
          </cell>
          <cell r="I948">
            <v>8917</v>
          </cell>
          <cell r="J948">
            <v>8917</v>
          </cell>
          <cell r="K948">
            <v>8917</v>
          </cell>
          <cell r="L948">
            <v>8917</v>
          </cell>
          <cell r="M948">
            <v>8917</v>
          </cell>
          <cell r="N948">
            <v>8917</v>
          </cell>
          <cell r="O948">
            <v>8917</v>
          </cell>
          <cell r="P948">
            <v>0</v>
          </cell>
          <cell r="Q948">
            <v>0</v>
          </cell>
        </row>
        <row r="949">
          <cell r="B949" t="str">
            <v>30412042701</v>
          </cell>
          <cell r="C949" t="str">
            <v>30412</v>
          </cell>
          <cell r="D949">
            <v>2701</v>
          </cell>
          <cell r="E949">
            <v>134600</v>
          </cell>
          <cell r="F949">
            <v>11217</v>
          </cell>
          <cell r="G949">
            <v>17430</v>
          </cell>
          <cell r="H949">
            <v>11217</v>
          </cell>
          <cell r="I949">
            <v>11217</v>
          </cell>
          <cell r="J949">
            <v>11217</v>
          </cell>
          <cell r="K949">
            <v>11217</v>
          </cell>
          <cell r="L949">
            <v>11217</v>
          </cell>
          <cell r="M949">
            <v>11217</v>
          </cell>
          <cell r="N949">
            <v>11217</v>
          </cell>
          <cell r="O949">
            <v>11217</v>
          </cell>
          <cell r="P949">
            <v>11217</v>
          </cell>
          <cell r="Q949">
            <v>5000</v>
          </cell>
        </row>
        <row r="950">
          <cell r="B950" t="str">
            <v>30412042702</v>
          </cell>
          <cell r="C950" t="str">
            <v>30412</v>
          </cell>
          <cell r="D950">
            <v>2702</v>
          </cell>
          <cell r="E950">
            <v>7400</v>
          </cell>
          <cell r="F950">
            <v>617</v>
          </cell>
          <cell r="G950">
            <v>1130</v>
          </cell>
          <cell r="H950">
            <v>617</v>
          </cell>
          <cell r="I950">
            <v>617</v>
          </cell>
          <cell r="J950">
            <v>617</v>
          </cell>
          <cell r="K950">
            <v>617</v>
          </cell>
          <cell r="L950">
            <v>617</v>
          </cell>
          <cell r="M950">
            <v>617</v>
          </cell>
          <cell r="N950">
            <v>617</v>
          </cell>
          <cell r="O950">
            <v>617</v>
          </cell>
          <cell r="P950">
            <v>617</v>
          </cell>
          <cell r="Q950">
            <v>100</v>
          </cell>
        </row>
        <row r="951">
          <cell r="B951" t="str">
            <v>30412042705</v>
          </cell>
          <cell r="C951" t="str">
            <v>30412</v>
          </cell>
          <cell r="D951">
            <v>2705</v>
          </cell>
          <cell r="E951">
            <v>7000</v>
          </cell>
          <cell r="F951">
            <v>583</v>
          </cell>
          <cell r="G951">
            <v>583</v>
          </cell>
          <cell r="H951">
            <v>583</v>
          </cell>
          <cell r="I951">
            <v>583</v>
          </cell>
          <cell r="J951">
            <v>583</v>
          </cell>
          <cell r="K951">
            <v>583</v>
          </cell>
          <cell r="L951">
            <v>583</v>
          </cell>
          <cell r="M951">
            <v>583</v>
          </cell>
          <cell r="N951">
            <v>583</v>
          </cell>
          <cell r="O951">
            <v>583</v>
          </cell>
          <cell r="P951">
            <v>583</v>
          </cell>
          <cell r="Q951">
            <v>587</v>
          </cell>
        </row>
        <row r="952">
          <cell r="B952" t="str">
            <v>30412042900</v>
          </cell>
          <cell r="C952" t="str">
            <v>30412</v>
          </cell>
          <cell r="D952">
            <v>2900</v>
          </cell>
          <cell r="E952">
            <v>340000</v>
          </cell>
          <cell r="F952">
            <v>30000</v>
          </cell>
          <cell r="G952">
            <v>30000</v>
          </cell>
          <cell r="H952">
            <v>30000</v>
          </cell>
          <cell r="I952">
            <v>30000</v>
          </cell>
          <cell r="J952">
            <v>30000</v>
          </cell>
          <cell r="K952">
            <v>30000</v>
          </cell>
          <cell r="L952">
            <v>30000</v>
          </cell>
          <cell r="M952">
            <v>30000</v>
          </cell>
          <cell r="N952">
            <v>30000</v>
          </cell>
          <cell r="O952">
            <v>30000</v>
          </cell>
          <cell r="P952">
            <v>30000</v>
          </cell>
          <cell r="Q952">
            <v>10000</v>
          </cell>
        </row>
        <row r="953">
          <cell r="B953" t="str">
            <v>30412042907</v>
          </cell>
          <cell r="C953" t="str">
            <v>30412</v>
          </cell>
          <cell r="D953">
            <v>2907</v>
          </cell>
          <cell r="E953">
            <v>105900</v>
          </cell>
          <cell r="F953">
            <v>8825</v>
          </cell>
          <cell r="G953">
            <v>8825</v>
          </cell>
          <cell r="H953">
            <v>8825</v>
          </cell>
          <cell r="I953">
            <v>8825</v>
          </cell>
          <cell r="J953">
            <v>8825</v>
          </cell>
          <cell r="K953">
            <v>8825</v>
          </cell>
          <cell r="L953">
            <v>8825</v>
          </cell>
          <cell r="M953">
            <v>8825</v>
          </cell>
          <cell r="N953">
            <v>8825</v>
          </cell>
          <cell r="O953">
            <v>8825</v>
          </cell>
          <cell r="P953">
            <v>8825</v>
          </cell>
          <cell r="Q953">
            <v>8825</v>
          </cell>
        </row>
        <row r="954">
          <cell r="B954" t="str">
            <v>30412042908</v>
          </cell>
          <cell r="C954" t="str">
            <v>30412</v>
          </cell>
          <cell r="D954">
            <v>2908</v>
          </cell>
          <cell r="E954">
            <v>500</v>
          </cell>
          <cell r="F954">
            <v>42</v>
          </cell>
          <cell r="G954">
            <v>42</v>
          </cell>
          <cell r="H954">
            <v>42</v>
          </cell>
          <cell r="I954">
            <v>42</v>
          </cell>
          <cell r="J954">
            <v>42</v>
          </cell>
          <cell r="K954">
            <v>42</v>
          </cell>
          <cell r="L954">
            <v>42</v>
          </cell>
          <cell r="M954">
            <v>42</v>
          </cell>
          <cell r="N954">
            <v>42</v>
          </cell>
          <cell r="O954">
            <v>42</v>
          </cell>
          <cell r="P954">
            <v>42</v>
          </cell>
          <cell r="Q954">
            <v>38</v>
          </cell>
        </row>
        <row r="955">
          <cell r="B955" t="str">
            <v>30412042925</v>
          </cell>
          <cell r="C955" t="str">
            <v>30412</v>
          </cell>
          <cell r="D955">
            <v>2925</v>
          </cell>
          <cell r="E955">
            <v>122600</v>
          </cell>
          <cell r="F955">
            <v>10217</v>
          </cell>
          <cell r="G955">
            <v>10217</v>
          </cell>
          <cell r="H955">
            <v>10217</v>
          </cell>
          <cell r="I955">
            <v>10217</v>
          </cell>
          <cell r="J955">
            <v>10217</v>
          </cell>
          <cell r="K955">
            <v>10217</v>
          </cell>
          <cell r="L955">
            <v>10217</v>
          </cell>
          <cell r="M955">
            <v>10217</v>
          </cell>
          <cell r="N955">
            <v>10217</v>
          </cell>
          <cell r="O955">
            <v>10217</v>
          </cell>
          <cell r="P955">
            <v>10217</v>
          </cell>
          <cell r="Q955">
            <v>10213</v>
          </cell>
        </row>
        <row r="956">
          <cell r="B956" t="str">
            <v>30412043101</v>
          </cell>
          <cell r="C956" t="str">
            <v>30412</v>
          </cell>
          <cell r="D956">
            <v>3101</v>
          </cell>
          <cell r="E956">
            <v>107700</v>
          </cell>
          <cell r="F956">
            <v>8975</v>
          </cell>
          <cell r="G956">
            <v>8975</v>
          </cell>
          <cell r="H956">
            <v>8975</v>
          </cell>
          <cell r="I956">
            <v>8975</v>
          </cell>
          <cell r="J956">
            <v>8975</v>
          </cell>
          <cell r="K956">
            <v>8975</v>
          </cell>
          <cell r="L956">
            <v>8975</v>
          </cell>
          <cell r="M956">
            <v>8975</v>
          </cell>
          <cell r="N956">
            <v>8975</v>
          </cell>
          <cell r="O956">
            <v>8975</v>
          </cell>
          <cell r="P956">
            <v>8975</v>
          </cell>
          <cell r="Q956">
            <v>8975</v>
          </cell>
        </row>
        <row r="957">
          <cell r="B957" t="str">
            <v>30412043103</v>
          </cell>
          <cell r="C957" t="str">
            <v>30412</v>
          </cell>
          <cell r="D957">
            <v>3103</v>
          </cell>
          <cell r="E957">
            <v>56775</v>
          </cell>
          <cell r="F957">
            <v>5000</v>
          </cell>
          <cell r="G957">
            <v>5000</v>
          </cell>
          <cell r="H957">
            <v>5000</v>
          </cell>
          <cell r="I957">
            <v>5000</v>
          </cell>
          <cell r="J957">
            <v>5000</v>
          </cell>
          <cell r="K957">
            <v>5000</v>
          </cell>
          <cell r="L957">
            <v>5000</v>
          </cell>
          <cell r="M957">
            <v>5000</v>
          </cell>
          <cell r="N957">
            <v>5000</v>
          </cell>
          <cell r="O957">
            <v>5000</v>
          </cell>
          <cell r="P957">
            <v>5000</v>
          </cell>
          <cell r="Q957">
            <v>1775</v>
          </cell>
        </row>
        <row r="958">
          <cell r="B958" t="str">
            <v>30412043106</v>
          </cell>
          <cell r="C958" t="str">
            <v>30412</v>
          </cell>
          <cell r="D958">
            <v>3106</v>
          </cell>
          <cell r="E958">
            <v>4500</v>
          </cell>
          <cell r="F958">
            <v>1500</v>
          </cell>
          <cell r="G958">
            <v>0</v>
          </cell>
          <cell r="H958">
            <v>1500</v>
          </cell>
          <cell r="I958">
            <v>0</v>
          </cell>
          <cell r="J958">
            <v>0</v>
          </cell>
          <cell r="K958">
            <v>1500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</row>
        <row r="959">
          <cell r="B959" t="str">
            <v>30412043302</v>
          </cell>
          <cell r="C959" t="str">
            <v>30412</v>
          </cell>
          <cell r="D959">
            <v>3302</v>
          </cell>
          <cell r="E959">
            <v>235000</v>
          </cell>
          <cell r="F959">
            <v>20000</v>
          </cell>
          <cell r="G959">
            <v>20000</v>
          </cell>
          <cell r="H959">
            <v>20000</v>
          </cell>
          <cell r="I959">
            <v>20000</v>
          </cell>
          <cell r="J959">
            <v>20000</v>
          </cell>
          <cell r="K959">
            <v>20000</v>
          </cell>
          <cell r="L959">
            <v>20000</v>
          </cell>
          <cell r="M959">
            <v>20000</v>
          </cell>
          <cell r="N959">
            <v>20000</v>
          </cell>
          <cell r="O959">
            <v>20000</v>
          </cell>
          <cell r="P959">
            <v>20000</v>
          </cell>
          <cell r="Q959">
            <v>15000</v>
          </cell>
        </row>
        <row r="960">
          <cell r="B960" t="str">
            <v>30412043303</v>
          </cell>
          <cell r="C960" t="str">
            <v>30412</v>
          </cell>
          <cell r="D960">
            <v>3303</v>
          </cell>
          <cell r="E960">
            <v>38400</v>
          </cell>
          <cell r="F960">
            <v>3200</v>
          </cell>
          <cell r="G960">
            <v>3200</v>
          </cell>
          <cell r="H960">
            <v>3200</v>
          </cell>
          <cell r="I960">
            <v>3200</v>
          </cell>
          <cell r="J960">
            <v>3200</v>
          </cell>
          <cell r="K960">
            <v>3200</v>
          </cell>
          <cell r="L960">
            <v>3200</v>
          </cell>
          <cell r="M960">
            <v>3200</v>
          </cell>
          <cell r="N960">
            <v>3200</v>
          </cell>
          <cell r="O960">
            <v>3200</v>
          </cell>
          <cell r="P960">
            <v>3200</v>
          </cell>
          <cell r="Q960">
            <v>3200</v>
          </cell>
        </row>
        <row r="961">
          <cell r="B961" t="str">
            <v>30412043401</v>
          </cell>
          <cell r="C961" t="str">
            <v>30412</v>
          </cell>
          <cell r="D961">
            <v>3401</v>
          </cell>
          <cell r="E961">
            <v>110000</v>
          </cell>
          <cell r="F961">
            <v>55000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55000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</row>
        <row r="962">
          <cell r="B962" t="str">
            <v>30413041302</v>
          </cell>
          <cell r="C962" t="str">
            <v>30413</v>
          </cell>
          <cell r="D962">
            <v>1302</v>
          </cell>
          <cell r="E962">
            <v>720000</v>
          </cell>
          <cell r="F962">
            <v>60000</v>
          </cell>
          <cell r="G962">
            <v>60000</v>
          </cell>
          <cell r="H962">
            <v>60000</v>
          </cell>
          <cell r="I962">
            <v>60000</v>
          </cell>
          <cell r="J962">
            <v>60000</v>
          </cell>
          <cell r="K962">
            <v>60000</v>
          </cell>
          <cell r="L962">
            <v>60000</v>
          </cell>
          <cell r="M962">
            <v>60000</v>
          </cell>
          <cell r="N962">
            <v>60000</v>
          </cell>
          <cell r="O962">
            <v>60000</v>
          </cell>
          <cell r="P962">
            <v>60000</v>
          </cell>
          <cell r="Q962">
            <v>60000</v>
          </cell>
        </row>
        <row r="963">
          <cell r="B963" t="str">
            <v>30413042103</v>
          </cell>
          <cell r="C963" t="str">
            <v>30413</v>
          </cell>
          <cell r="D963">
            <v>2103</v>
          </cell>
          <cell r="E963">
            <v>156000</v>
          </cell>
          <cell r="F963">
            <v>13000</v>
          </cell>
          <cell r="G963">
            <v>13000</v>
          </cell>
          <cell r="H963">
            <v>13000</v>
          </cell>
          <cell r="I963">
            <v>13000</v>
          </cell>
          <cell r="J963">
            <v>13000</v>
          </cell>
          <cell r="K963">
            <v>13000</v>
          </cell>
          <cell r="L963">
            <v>13000</v>
          </cell>
          <cell r="M963">
            <v>13000</v>
          </cell>
          <cell r="N963">
            <v>13000</v>
          </cell>
          <cell r="O963">
            <v>13000</v>
          </cell>
          <cell r="P963">
            <v>13000</v>
          </cell>
          <cell r="Q963">
            <v>13000</v>
          </cell>
        </row>
        <row r="964">
          <cell r="B964" t="str">
            <v>30413042202</v>
          </cell>
          <cell r="C964" t="str">
            <v>30413</v>
          </cell>
          <cell r="D964">
            <v>2202</v>
          </cell>
          <cell r="E964">
            <v>144362</v>
          </cell>
          <cell r="F964">
            <v>12030</v>
          </cell>
          <cell r="G964">
            <v>12030</v>
          </cell>
          <cell r="H964">
            <v>12030</v>
          </cell>
          <cell r="I964">
            <v>12030</v>
          </cell>
          <cell r="J964">
            <v>12030</v>
          </cell>
          <cell r="K964">
            <v>12030</v>
          </cell>
          <cell r="L964">
            <v>12030</v>
          </cell>
          <cell r="M964">
            <v>12030</v>
          </cell>
          <cell r="N964">
            <v>12030</v>
          </cell>
          <cell r="O964">
            <v>12030</v>
          </cell>
          <cell r="P964">
            <v>12030</v>
          </cell>
          <cell r="Q964">
            <v>12032</v>
          </cell>
        </row>
        <row r="965">
          <cell r="B965" t="str">
            <v>30413042306</v>
          </cell>
          <cell r="C965" t="str">
            <v>30413</v>
          </cell>
          <cell r="D965">
            <v>2306</v>
          </cell>
          <cell r="E965">
            <v>100000</v>
          </cell>
          <cell r="F965">
            <v>50000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50000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</row>
        <row r="966">
          <cell r="B966" t="str">
            <v>30413042501</v>
          </cell>
          <cell r="C966" t="str">
            <v>30413</v>
          </cell>
          <cell r="D966">
            <v>2501</v>
          </cell>
          <cell r="E966">
            <v>520400</v>
          </cell>
          <cell r="F966">
            <v>43366</v>
          </cell>
          <cell r="G966">
            <v>43366</v>
          </cell>
          <cell r="H966">
            <v>43366</v>
          </cell>
          <cell r="I966">
            <v>43366</v>
          </cell>
          <cell r="J966">
            <v>43366</v>
          </cell>
          <cell r="K966">
            <v>43366</v>
          </cell>
          <cell r="L966">
            <v>43366</v>
          </cell>
          <cell r="M966">
            <v>43366</v>
          </cell>
          <cell r="N966">
            <v>43366</v>
          </cell>
          <cell r="O966">
            <v>43366</v>
          </cell>
          <cell r="P966">
            <v>43366</v>
          </cell>
          <cell r="Q966">
            <v>43374</v>
          </cell>
        </row>
        <row r="967">
          <cell r="B967" t="str">
            <v>30413042701</v>
          </cell>
          <cell r="C967" t="str">
            <v>30413</v>
          </cell>
          <cell r="D967">
            <v>2701</v>
          </cell>
          <cell r="E967">
            <v>66000</v>
          </cell>
          <cell r="F967">
            <v>5500</v>
          </cell>
          <cell r="G967">
            <v>5500</v>
          </cell>
          <cell r="H967">
            <v>5500</v>
          </cell>
          <cell r="I967">
            <v>5500</v>
          </cell>
          <cell r="J967">
            <v>5500</v>
          </cell>
          <cell r="K967">
            <v>5500</v>
          </cell>
          <cell r="L967">
            <v>5500</v>
          </cell>
          <cell r="M967">
            <v>5500</v>
          </cell>
          <cell r="N967">
            <v>5500</v>
          </cell>
          <cell r="O967">
            <v>5500</v>
          </cell>
          <cell r="P967">
            <v>5500</v>
          </cell>
          <cell r="Q967">
            <v>5500</v>
          </cell>
        </row>
        <row r="968">
          <cell r="B968" t="str">
            <v>30413042702</v>
          </cell>
          <cell r="C968" t="str">
            <v>30413</v>
          </cell>
          <cell r="D968">
            <v>2702</v>
          </cell>
          <cell r="E968">
            <v>50000</v>
          </cell>
          <cell r="F968">
            <v>4166</v>
          </cell>
          <cell r="G968">
            <v>4166</v>
          </cell>
          <cell r="H968">
            <v>4166</v>
          </cell>
          <cell r="I968">
            <v>4166</v>
          </cell>
          <cell r="J968">
            <v>4166</v>
          </cell>
          <cell r="K968">
            <v>4166</v>
          </cell>
          <cell r="L968">
            <v>4166</v>
          </cell>
          <cell r="M968">
            <v>4166</v>
          </cell>
          <cell r="N968">
            <v>4166</v>
          </cell>
          <cell r="O968">
            <v>4166</v>
          </cell>
          <cell r="P968">
            <v>4166</v>
          </cell>
          <cell r="Q968">
            <v>4174</v>
          </cell>
        </row>
        <row r="969">
          <cell r="B969" t="str">
            <v>30413042705</v>
          </cell>
          <cell r="C969" t="str">
            <v>30413</v>
          </cell>
          <cell r="D969">
            <v>2705</v>
          </cell>
          <cell r="E969">
            <v>25000</v>
          </cell>
          <cell r="F969">
            <v>2083</v>
          </cell>
          <cell r="G969">
            <v>2083</v>
          </cell>
          <cell r="H969">
            <v>2083</v>
          </cell>
          <cell r="I969">
            <v>2083</v>
          </cell>
          <cell r="J969">
            <v>2083</v>
          </cell>
          <cell r="K969">
            <v>2083</v>
          </cell>
          <cell r="L969">
            <v>2083</v>
          </cell>
          <cell r="M969">
            <v>2083</v>
          </cell>
          <cell r="N969">
            <v>2083</v>
          </cell>
          <cell r="O969">
            <v>2083</v>
          </cell>
          <cell r="P969">
            <v>2083</v>
          </cell>
          <cell r="Q969">
            <v>2087</v>
          </cell>
        </row>
        <row r="970">
          <cell r="B970" t="str">
            <v>30413042900</v>
          </cell>
          <cell r="C970" t="str">
            <v>30413</v>
          </cell>
          <cell r="D970">
            <v>2900</v>
          </cell>
          <cell r="E970">
            <v>37100</v>
          </cell>
          <cell r="F970">
            <v>3091</v>
          </cell>
          <cell r="G970">
            <v>3091</v>
          </cell>
          <cell r="H970">
            <v>3091</v>
          </cell>
          <cell r="I970">
            <v>3091</v>
          </cell>
          <cell r="J970">
            <v>3091</v>
          </cell>
          <cell r="K970">
            <v>3091</v>
          </cell>
          <cell r="L970">
            <v>3091</v>
          </cell>
          <cell r="M970">
            <v>3091</v>
          </cell>
          <cell r="N970">
            <v>3091</v>
          </cell>
          <cell r="O970">
            <v>3091</v>
          </cell>
          <cell r="P970">
            <v>3091</v>
          </cell>
          <cell r="Q970">
            <v>3099</v>
          </cell>
        </row>
        <row r="971">
          <cell r="B971" t="str">
            <v>30413042907</v>
          </cell>
          <cell r="C971" t="str">
            <v>30413</v>
          </cell>
          <cell r="D971">
            <v>2907</v>
          </cell>
          <cell r="E971">
            <v>45000</v>
          </cell>
          <cell r="F971">
            <v>3750</v>
          </cell>
          <cell r="G971">
            <v>3750</v>
          </cell>
          <cell r="H971">
            <v>3750</v>
          </cell>
          <cell r="I971">
            <v>3750</v>
          </cell>
          <cell r="J971">
            <v>3750</v>
          </cell>
          <cell r="K971">
            <v>3750</v>
          </cell>
          <cell r="L971">
            <v>3750</v>
          </cell>
          <cell r="M971">
            <v>3750</v>
          </cell>
          <cell r="N971">
            <v>3750</v>
          </cell>
          <cell r="O971">
            <v>3750</v>
          </cell>
          <cell r="P971">
            <v>3750</v>
          </cell>
          <cell r="Q971">
            <v>3750</v>
          </cell>
        </row>
        <row r="972">
          <cell r="B972" t="str">
            <v>30413042908</v>
          </cell>
          <cell r="C972" t="str">
            <v>30413</v>
          </cell>
          <cell r="D972">
            <v>2908</v>
          </cell>
          <cell r="E972">
            <v>5400</v>
          </cell>
          <cell r="F972">
            <v>450</v>
          </cell>
          <cell r="G972">
            <v>450</v>
          </cell>
          <cell r="H972">
            <v>450</v>
          </cell>
          <cell r="I972">
            <v>450</v>
          </cell>
          <cell r="J972">
            <v>450</v>
          </cell>
          <cell r="K972">
            <v>450</v>
          </cell>
          <cell r="L972">
            <v>450</v>
          </cell>
          <cell r="M972">
            <v>450</v>
          </cell>
          <cell r="N972">
            <v>450</v>
          </cell>
          <cell r="O972">
            <v>450</v>
          </cell>
          <cell r="P972">
            <v>450</v>
          </cell>
          <cell r="Q972">
            <v>450</v>
          </cell>
        </row>
        <row r="973">
          <cell r="B973" t="str">
            <v>30413042925</v>
          </cell>
          <cell r="C973" t="str">
            <v>30413</v>
          </cell>
          <cell r="D973">
            <v>2925</v>
          </cell>
          <cell r="E973">
            <v>48000</v>
          </cell>
          <cell r="F973">
            <v>4000</v>
          </cell>
          <cell r="G973">
            <v>4000</v>
          </cell>
          <cell r="H973">
            <v>4000</v>
          </cell>
          <cell r="I973">
            <v>4000</v>
          </cell>
          <cell r="J973">
            <v>4000</v>
          </cell>
          <cell r="K973">
            <v>4000</v>
          </cell>
          <cell r="L973">
            <v>4000</v>
          </cell>
          <cell r="M973">
            <v>4000</v>
          </cell>
          <cell r="N973">
            <v>4000</v>
          </cell>
          <cell r="O973">
            <v>4000</v>
          </cell>
          <cell r="P973">
            <v>4000</v>
          </cell>
          <cell r="Q973">
            <v>4000</v>
          </cell>
        </row>
        <row r="974">
          <cell r="B974" t="str">
            <v>30413043101</v>
          </cell>
          <cell r="C974" t="str">
            <v>30413</v>
          </cell>
          <cell r="D974">
            <v>3101</v>
          </cell>
          <cell r="E974">
            <v>130500</v>
          </cell>
          <cell r="F974">
            <v>10875</v>
          </cell>
          <cell r="G974">
            <v>10875</v>
          </cell>
          <cell r="H974">
            <v>10875</v>
          </cell>
          <cell r="I974">
            <v>10875</v>
          </cell>
          <cell r="J974">
            <v>10875</v>
          </cell>
          <cell r="K974">
            <v>10875</v>
          </cell>
          <cell r="L974">
            <v>10875</v>
          </cell>
          <cell r="M974">
            <v>10875</v>
          </cell>
          <cell r="N974">
            <v>10875</v>
          </cell>
          <cell r="O974">
            <v>10875</v>
          </cell>
          <cell r="P974">
            <v>10875</v>
          </cell>
          <cell r="Q974">
            <v>10875</v>
          </cell>
        </row>
        <row r="975">
          <cell r="B975" t="str">
            <v>30413043103</v>
          </cell>
          <cell r="C975" t="str">
            <v>30413</v>
          </cell>
          <cell r="D975">
            <v>3103</v>
          </cell>
          <cell r="E975">
            <v>20000</v>
          </cell>
          <cell r="F975">
            <v>1666</v>
          </cell>
          <cell r="G975">
            <v>1666</v>
          </cell>
          <cell r="H975">
            <v>1666</v>
          </cell>
          <cell r="I975">
            <v>1666</v>
          </cell>
          <cell r="J975">
            <v>1666</v>
          </cell>
          <cell r="K975">
            <v>1666</v>
          </cell>
          <cell r="L975">
            <v>1666</v>
          </cell>
          <cell r="M975">
            <v>1666</v>
          </cell>
          <cell r="N975">
            <v>1666</v>
          </cell>
          <cell r="O975">
            <v>1666</v>
          </cell>
          <cell r="P975">
            <v>1666</v>
          </cell>
          <cell r="Q975">
            <v>1674</v>
          </cell>
        </row>
        <row r="976">
          <cell r="B976" t="str">
            <v>30413043110</v>
          </cell>
          <cell r="C976" t="str">
            <v>30413</v>
          </cell>
          <cell r="D976">
            <v>3110</v>
          </cell>
          <cell r="E976">
            <v>20000</v>
          </cell>
          <cell r="F976">
            <v>1666</v>
          </cell>
          <cell r="G976">
            <v>1666</v>
          </cell>
          <cell r="H976">
            <v>1666</v>
          </cell>
          <cell r="I976">
            <v>1666</v>
          </cell>
          <cell r="J976">
            <v>1666</v>
          </cell>
          <cell r="K976">
            <v>1666</v>
          </cell>
          <cell r="L976">
            <v>1666</v>
          </cell>
          <cell r="M976">
            <v>1666</v>
          </cell>
          <cell r="N976">
            <v>1666</v>
          </cell>
          <cell r="O976">
            <v>1666</v>
          </cell>
          <cell r="P976">
            <v>1666</v>
          </cell>
          <cell r="Q976">
            <v>1674</v>
          </cell>
        </row>
        <row r="977">
          <cell r="B977" t="str">
            <v>30413043112</v>
          </cell>
          <cell r="C977" t="str">
            <v>30413</v>
          </cell>
          <cell r="D977">
            <v>3112</v>
          </cell>
          <cell r="E977">
            <v>38000</v>
          </cell>
          <cell r="F977">
            <v>3166</v>
          </cell>
          <cell r="G977">
            <v>3166</v>
          </cell>
          <cell r="H977">
            <v>3166</v>
          </cell>
          <cell r="I977">
            <v>3166</v>
          </cell>
          <cell r="J977">
            <v>3166</v>
          </cell>
          <cell r="K977">
            <v>3166</v>
          </cell>
          <cell r="L977">
            <v>3166</v>
          </cell>
          <cell r="M977">
            <v>3166</v>
          </cell>
          <cell r="N977">
            <v>3166</v>
          </cell>
          <cell r="O977">
            <v>3166</v>
          </cell>
          <cell r="P977">
            <v>3166</v>
          </cell>
          <cell r="Q977">
            <v>3174</v>
          </cell>
        </row>
        <row r="978">
          <cell r="B978" t="str">
            <v>30413043302</v>
          </cell>
          <cell r="C978" t="str">
            <v>30413</v>
          </cell>
          <cell r="D978">
            <v>3302</v>
          </cell>
          <cell r="E978">
            <v>80000</v>
          </cell>
          <cell r="F978">
            <v>6666</v>
          </cell>
          <cell r="G978">
            <v>6666</v>
          </cell>
          <cell r="H978">
            <v>6666</v>
          </cell>
          <cell r="I978">
            <v>6666</v>
          </cell>
          <cell r="J978">
            <v>6666</v>
          </cell>
          <cell r="K978">
            <v>6666</v>
          </cell>
          <cell r="L978">
            <v>6666</v>
          </cell>
          <cell r="M978">
            <v>6666</v>
          </cell>
          <cell r="N978">
            <v>6666</v>
          </cell>
          <cell r="O978">
            <v>6666</v>
          </cell>
          <cell r="P978">
            <v>6666</v>
          </cell>
          <cell r="Q978">
            <v>6674</v>
          </cell>
        </row>
        <row r="979">
          <cell r="B979" t="str">
            <v>30413043303</v>
          </cell>
          <cell r="C979" t="str">
            <v>30413</v>
          </cell>
          <cell r="D979">
            <v>3303</v>
          </cell>
          <cell r="E979">
            <v>65000</v>
          </cell>
          <cell r="F979">
            <v>5416</v>
          </cell>
          <cell r="G979">
            <v>5416</v>
          </cell>
          <cell r="H979">
            <v>5416</v>
          </cell>
          <cell r="I979">
            <v>5416</v>
          </cell>
          <cell r="J979">
            <v>5416</v>
          </cell>
          <cell r="K979">
            <v>5416</v>
          </cell>
          <cell r="L979">
            <v>5416</v>
          </cell>
          <cell r="M979">
            <v>5416</v>
          </cell>
          <cell r="N979">
            <v>5416</v>
          </cell>
          <cell r="O979">
            <v>5416</v>
          </cell>
          <cell r="P979">
            <v>5416</v>
          </cell>
          <cell r="Q979">
            <v>5424</v>
          </cell>
        </row>
        <row r="980">
          <cell r="B980" t="str">
            <v>30414041302</v>
          </cell>
          <cell r="C980" t="str">
            <v>30414</v>
          </cell>
          <cell r="D980">
            <v>1302</v>
          </cell>
          <cell r="E980">
            <v>33700</v>
          </cell>
          <cell r="F980">
            <v>2808</v>
          </cell>
          <cell r="G980">
            <v>2808</v>
          </cell>
          <cell r="H980">
            <v>2808</v>
          </cell>
          <cell r="I980">
            <v>2808</v>
          </cell>
          <cell r="J980">
            <v>2808</v>
          </cell>
          <cell r="K980">
            <v>2808</v>
          </cell>
          <cell r="L980">
            <v>2808</v>
          </cell>
          <cell r="M980">
            <v>2808</v>
          </cell>
          <cell r="N980">
            <v>2808</v>
          </cell>
          <cell r="O980">
            <v>2808</v>
          </cell>
          <cell r="P980">
            <v>2808</v>
          </cell>
          <cell r="Q980">
            <v>2812</v>
          </cell>
        </row>
        <row r="981">
          <cell r="B981" t="str">
            <v>30414042103</v>
          </cell>
          <cell r="C981" t="str">
            <v>30414</v>
          </cell>
          <cell r="D981">
            <v>2103</v>
          </cell>
          <cell r="E981">
            <v>11500</v>
          </cell>
          <cell r="F981">
            <v>958</v>
          </cell>
          <cell r="G981">
            <v>958</v>
          </cell>
          <cell r="H981">
            <v>958</v>
          </cell>
          <cell r="I981">
            <v>958</v>
          </cell>
          <cell r="J981">
            <v>958</v>
          </cell>
          <cell r="K981">
            <v>958</v>
          </cell>
          <cell r="L981">
            <v>958</v>
          </cell>
          <cell r="M981">
            <v>958</v>
          </cell>
          <cell r="N981">
            <v>958</v>
          </cell>
          <cell r="O981">
            <v>958</v>
          </cell>
          <cell r="P981">
            <v>958</v>
          </cell>
          <cell r="Q981">
            <v>962</v>
          </cell>
        </row>
        <row r="982">
          <cell r="B982" t="str">
            <v>30414042202</v>
          </cell>
          <cell r="C982" t="str">
            <v>30414</v>
          </cell>
          <cell r="D982">
            <v>2202</v>
          </cell>
          <cell r="E982">
            <v>89940</v>
          </cell>
          <cell r="F982">
            <v>7495</v>
          </cell>
          <cell r="G982">
            <v>7495</v>
          </cell>
          <cell r="H982">
            <v>7495</v>
          </cell>
          <cell r="I982">
            <v>7495</v>
          </cell>
          <cell r="J982">
            <v>7495</v>
          </cell>
          <cell r="K982">
            <v>7495</v>
          </cell>
          <cell r="L982">
            <v>7495</v>
          </cell>
          <cell r="M982">
            <v>7495</v>
          </cell>
          <cell r="N982">
            <v>7495</v>
          </cell>
          <cell r="O982">
            <v>7495</v>
          </cell>
          <cell r="P982">
            <v>7495</v>
          </cell>
          <cell r="Q982">
            <v>7495</v>
          </cell>
        </row>
        <row r="983">
          <cell r="B983" t="str">
            <v>30414042306</v>
          </cell>
          <cell r="C983" t="str">
            <v>30414</v>
          </cell>
          <cell r="D983">
            <v>2306</v>
          </cell>
          <cell r="E983">
            <v>280300</v>
          </cell>
          <cell r="F983">
            <v>70075</v>
          </cell>
          <cell r="G983">
            <v>0</v>
          </cell>
          <cell r="H983">
            <v>0</v>
          </cell>
          <cell r="I983">
            <v>70075</v>
          </cell>
          <cell r="J983">
            <v>0</v>
          </cell>
          <cell r="K983">
            <v>0</v>
          </cell>
          <cell r="L983">
            <v>70075</v>
          </cell>
          <cell r="M983">
            <v>0</v>
          </cell>
          <cell r="N983">
            <v>0</v>
          </cell>
          <cell r="O983">
            <v>0</v>
          </cell>
          <cell r="P983">
            <v>70075</v>
          </cell>
          <cell r="Q983">
            <v>0</v>
          </cell>
        </row>
        <row r="984">
          <cell r="B984" t="str">
            <v>30414042701</v>
          </cell>
          <cell r="C984" t="str">
            <v>30414</v>
          </cell>
          <cell r="D984">
            <v>2701</v>
          </cell>
          <cell r="E984">
            <v>21800</v>
          </cell>
          <cell r="F984">
            <v>1817</v>
          </cell>
          <cell r="G984">
            <v>1817</v>
          </cell>
          <cell r="H984">
            <v>1817</v>
          </cell>
          <cell r="I984">
            <v>1817</v>
          </cell>
          <cell r="J984">
            <v>1817</v>
          </cell>
          <cell r="K984">
            <v>1817</v>
          </cell>
          <cell r="L984">
            <v>1817</v>
          </cell>
          <cell r="M984">
            <v>1817</v>
          </cell>
          <cell r="N984">
            <v>1817</v>
          </cell>
          <cell r="O984">
            <v>1817</v>
          </cell>
          <cell r="P984">
            <v>1817</v>
          </cell>
          <cell r="Q984">
            <v>1813</v>
          </cell>
        </row>
        <row r="985">
          <cell r="B985" t="str">
            <v>30414042702</v>
          </cell>
          <cell r="C985" t="str">
            <v>30414</v>
          </cell>
          <cell r="D985">
            <v>2702</v>
          </cell>
          <cell r="E985">
            <v>2700</v>
          </cell>
          <cell r="F985">
            <v>225</v>
          </cell>
          <cell r="G985">
            <v>225</v>
          </cell>
          <cell r="H985">
            <v>225</v>
          </cell>
          <cell r="I985">
            <v>225</v>
          </cell>
          <cell r="J985">
            <v>225</v>
          </cell>
          <cell r="K985">
            <v>225</v>
          </cell>
          <cell r="L985">
            <v>225</v>
          </cell>
          <cell r="M985">
            <v>225</v>
          </cell>
          <cell r="N985">
            <v>225</v>
          </cell>
          <cell r="O985">
            <v>225</v>
          </cell>
          <cell r="P985">
            <v>225</v>
          </cell>
          <cell r="Q985">
            <v>225</v>
          </cell>
        </row>
        <row r="986">
          <cell r="B986" t="str">
            <v>30414042705</v>
          </cell>
          <cell r="C986" t="str">
            <v>30414</v>
          </cell>
          <cell r="D986">
            <v>2705</v>
          </cell>
          <cell r="E986">
            <v>2500</v>
          </cell>
          <cell r="F986">
            <v>208</v>
          </cell>
          <cell r="G986">
            <v>208</v>
          </cell>
          <cell r="H986">
            <v>208</v>
          </cell>
          <cell r="I986">
            <v>208</v>
          </cell>
          <cell r="J986">
            <v>208</v>
          </cell>
          <cell r="K986">
            <v>208</v>
          </cell>
          <cell r="L986">
            <v>208</v>
          </cell>
          <cell r="M986">
            <v>208</v>
          </cell>
          <cell r="N986">
            <v>208</v>
          </cell>
          <cell r="O986">
            <v>208</v>
          </cell>
          <cell r="P986">
            <v>208</v>
          </cell>
          <cell r="Q986">
            <v>212</v>
          </cell>
        </row>
        <row r="987">
          <cell r="B987" t="str">
            <v>30414042800</v>
          </cell>
          <cell r="C987" t="str">
            <v>30414</v>
          </cell>
          <cell r="D987">
            <v>2800</v>
          </cell>
          <cell r="E987">
            <v>261000</v>
          </cell>
          <cell r="F987">
            <v>21750</v>
          </cell>
          <cell r="G987">
            <v>21750</v>
          </cell>
          <cell r="H987">
            <v>21750</v>
          </cell>
          <cell r="I987">
            <v>21750</v>
          </cell>
          <cell r="J987">
            <v>21750</v>
          </cell>
          <cell r="K987">
            <v>21750</v>
          </cell>
          <cell r="L987">
            <v>21750</v>
          </cell>
          <cell r="M987">
            <v>21750</v>
          </cell>
          <cell r="N987">
            <v>21750</v>
          </cell>
          <cell r="O987">
            <v>21750</v>
          </cell>
          <cell r="P987">
            <v>21750</v>
          </cell>
          <cell r="Q987">
            <v>21750</v>
          </cell>
        </row>
        <row r="988">
          <cell r="B988" t="str">
            <v>30414042900</v>
          </cell>
          <cell r="C988" t="str">
            <v>30414</v>
          </cell>
          <cell r="D988">
            <v>2900</v>
          </cell>
          <cell r="E988">
            <v>29400</v>
          </cell>
          <cell r="F988">
            <v>2450</v>
          </cell>
          <cell r="G988">
            <v>2450</v>
          </cell>
          <cell r="H988">
            <v>2450</v>
          </cell>
          <cell r="I988">
            <v>2450</v>
          </cell>
          <cell r="J988">
            <v>2450</v>
          </cell>
          <cell r="K988">
            <v>2450</v>
          </cell>
          <cell r="L988">
            <v>2450</v>
          </cell>
          <cell r="M988">
            <v>2450</v>
          </cell>
          <cell r="N988">
            <v>2450</v>
          </cell>
          <cell r="O988">
            <v>2450</v>
          </cell>
          <cell r="P988">
            <v>2450</v>
          </cell>
          <cell r="Q988">
            <v>2450</v>
          </cell>
        </row>
        <row r="989">
          <cell r="B989" t="str">
            <v>30414042907</v>
          </cell>
          <cell r="C989" t="str">
            <v>30414</v>
          </cell>
          <cell r="D989">
            <v>2907</v>
          </cell>
          <cell r="E989">
            <v>60000</v>
          </cell>
          <cell r="F989">
            <v>5000</v>
          </cell>
          <cell r="G989">
            <v>5000</v>
          </cell>
          <cell r="H989">
            <v>5000</v>
          </cell>
          <cell r="I989">
            <v>5000</v>
          </cell>
          <cell r="J989">
            <v>5000</v>
          </cell>
          <cell r="K989">
            <v>5000</v>
          </cell>
          <cell r="L989">
            <v>5000</v>
          </cell>
          <cell r="M989">
            <v>5000</v>
          </cell>
          <cell r="N989">
            <v>5000</v>
          </cell>
          <cell r="O989">
            <v>5000</v>
          </cell>
          <cell r="P989">
            <v>5000</v>
          </cell>
          <cell r="Q989">
            <v>5000</v>
          </cell>
        </row>
        <row r="990">
          <cell r="B990" t="str">
            <v>30414042908</v>
          </cell>
          <cell r="C990" t="str">
            <v>30414</v>
          </cell>
          <cell r="D990">
            <v>2908</v>
          </cell>
          <cell r="E990">
            <v>3400</v>
          </cell>
          <cell r="F990">
            <v>283</v>
          </cell>
          <cell r="G990">
            <v>283</v>
          </cell>
          <cell r="H990">
            <v>283</v>
          </cell>
          <cell r="I990">
            <v>283</v>
          </cell>
          <cell r="J990">
            <v>283</v>
          </cell>
          <cell r="K990">
            <v>283</v>
          </cell>
          <cell r="L990">
            <v>283</v>
          </cell>
          <cell r="M990">
            <v>283</v>
          </cell>
          <cell r="N990">
            <v>283</v>
          </cell>
          <cell r="O990">
            <v>283</v>
          </cell>
          <cell r="P990">
            <v>283</v>
          </cell>
          <cell r="Q990">
            <v>287</v>
          </cell>
        </row>
        <row r="991">
          <cell r="B991" t="str">
            <v>30414042925</v>
          </cell>
          <cell r="C991" t="str">
            <v>30414</v>
          </cell>
          <cell r="D991">
            <v>2925</v>
          </cell>
          <cell r="E991">
            <v>16100</v>
          </cell>
          <cell r="F991">
            <v>1342</v>
          </cell>
          <cell r="G991">
            <v>1342</v>
          </cell>
          <cell r="H991">
            <v>1342</v>
          </cell>
          <cell r="I991">
            <v>1342</v>
          </cell>
          <cell r="J991">
            <v>1342</v>
          </cell>
          <cell r="K991">
            <v>1342</v>
          </cell>
          <cell r="L991">
            <v>1342</v>
          </cell>
          <cell r="M991">
            <v>1342</v>
          </cell>
          <cell r="N991">
            <v>1342</v>
          </cell>
          <cell r="O991">
            <v>1342</v>
          </cell>
          <cell r="P991">
            <v>1342</v>
          </cell>
          <cell r="Q991">
            <v>1338</v>
          </cell>
        </row>
        <row r="992">
          <cell r="B992" t="str">
            <v>30414043101</v>
          </cell>
          <cell r="C992" t="str">
            <v>30414</v>
          </cell>
          <cell r="D992">
            <v>3101</v>
          </cell>
          <cell r="E992">
            <v>21000</v>
          </cell>
          <cell r="F992">
            <v>1750</v>
          </cell>
          <cell r="G992">
            <v>1750</v>
          </cell>
          <cell r="H992">
            <v>1750</v>
          </cell>
          <cell r="I992">
            <v>1750</v>
          </cell>
          <cell r="J992">
            <v>1750</v>
          </cell>
          <cell r="K992">
            <v>1750</v>
          </cell>
          <cell r="L992">
            <v>1750</v>
          </cell>
          <cell r="M992">
            <v>1750</v>
          </cell>
          <cell r="N992">
            <v>1750</v>
          </cell>
          <cell r="O992">
            <v>1750</v>
          </cell>
          <cell r="P992">
            <v>1750</v>
          </cell>
          <cell r="Q992">
            <v>1750</v>
          </cell>
        </row>
        <row r="993">
          <cell r="B993" t="str">
            <v>30414043103</v>
          </cell>
          <cell r="C993" t="str">
            <v>30414</v>
          </cell>
          <cell r="D993">
            <v>3103</v>
          </cell>
          <cell r="E993">
            <v>11900</v>
          </cell>
          <cell r="F993">
            <v>992</v>
          </cell>
          <cell r="G993">
            <v>992</v>
          </cell>
          <cell r="H993">
            <v>992</v>
          </cell>
          <cell r="I993">
            <v>992</v>
          </cell>
          <cell r="J993">
            <v>992</v>
          </cell>
          <cell r="K993">
            <v>992</v>
          </cell>
          <cell r="L993">
            <v>992</v>
          </cell>
          <cell r="M993">
            <v>992</v>
          </cell>
          <cell r="N993">
            <v>992</v>
          </cell>
          <cell r="O993">
            <v>992</v>
          </cell>
          <cell r="P993">
            <v>992</v>
          </cell>
          <cell r="Q993">
            <v>988</v>
          </cell>
        </row>
        <row r="994">
          <cell r="B994" t="str">
            <v>30414043108</v>
          </cell>
          <cell r="C994" t="str">
            <v>30414</v>
          </cell>
          <cell r="D994">
            <v>3108</v>
          </cell>
          <cell r="E994">
            <v>182400</v>
          </cell>
          <cell r="F994">
            <v>15200</v>
          </cell>
          <cell r="G994">
            <v>15200</v>
          </cell>
          <cell r="H994">
            <v>15200</v>
          </cell>
          <cell r="I994">
            <v>15200</v>
          </cell>
          <cell r="J994">
            <v>15200</v>
          </cell>
          <cell r="K994">
            <v>15200</v>
          </cell>
          <cell r="L994">
            <v>15200</v>
          </cell>
          <cell r="M994">
            <v>15200</v>
          </cell>
          <cell r="N994">
            <v>15200</v>
          </cell>
          <cell r="O994">
            <v>15200</v>
          </cell>
          <cell r="P994">
            <v>15200</v>
          </cell>
          <cell r="Q994">
            <v>15200</v>
          </cell>
        </row>
        <row r="995">
          <cell r="B995" t="str">
            <v>30414043111</v>
          </cell>
          <cell r="C995" t="str">
            <v>30414</v>
          </cell>
          <cell r="D995">
            <v>3111</v>
          </cell>
          <cell r="E995">
            <v>21400</v>
          </cell>
          <cell r="F995">
            <v>8915</v>
          </cell>
          <cell r="G995">
            <v>1783</v>
          </cell>
          <cell r="H995">
            <v>1783</v>
          </cell>
          <cell r="I995">
            <v>1783</v>
          </cell>
          <cell r="J995">
            <v>1783</v>
          </cell>
          <cell r="K995">
            <v>1783</v>
          </cell>
          <cell r="L995">
            <v>1783</v>
          </cell>
          <cell r="M995">
            <v>1787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</row>
        <row r="996">
          <cell r="B996" t="str">
            <v>30414043302</v>
          </cell>
          <cell r="C996" t="str">
            <v>30414</v>
          </cell>
          <cell r="D996">
            <v>3302</v>
          </cell>
          <cell r="E996">
            <v>81600</v>
          </cell>
          <cell r="F996">
            <v>6800</v>
          </cell>
          <cell r="G996">
            <v>6800</v>
          </cell>
          <cell r="H996">
            <v>6800</v>
          </cell>
          <cell r="I996">
            <v>6800</v>
          </cell>
          <cell r="J996">
            <v>6800</v>
          </cell>
          <cell r="K996">
            <v>6800</v>
          </cell>
          <cell r="L996">
            <v>6800</v>
          </cell>
          <cell r="M996">
            <v>6800</v>
          </cell>
          <cell r="N996">
            <v>6800</v>
          </cell>
          <cell r="O996">
            <v>6800</v>
          </cell>
          <cell r="P996">
            <v>6800</v>
          </cell>
          <cell r="Q996">
            <v>6800</v>
          </cell>
        </row>
        <row r="997">
          <cell r="B997" t="str">
            <v>30414043303</v>
          </cell>
          <cell r="C997" t="str">
            <v>30414</v>
          </cell>
          <cell r="D997">
            <v>3303</v>
          </cell>
          <cell r="E997">
            <v>9900</v>
          </cell>
          <cell r="F997">
            <v>825</v>
          </cell>
          <cell r="G997">
            <v>825</v>
          </cell>
          <cell r="H997">
            <v>825</v>
          </cell>
          <cell r="I997">
            <v>825</v>
          </cell>
          <cell r="J997">
            <v>825</v>
          </cell>
          <cell r="K997">
            <v>825</v>
          </cell>
          <cell r="L997">
            <v>825</v>
          </cell>
          <cell r="M997">
            <v>825</v>
          </cell>
          <cell r="N997">
            <v>825</v>
          </cell>
          <cell r="O997">
            <v>825</v>
          </cell>
          <cell r="P997">
            <v>825</v>
          </cell>
          <cell r="Q997">
            <v>825</v>
          </cell>
        </row>
        <row r="998">
          <cell r="B998" t="str">
            <v>30500031302</v>
          </cell>
          <cell r="C998" t="str">
            <v>30500</v>
          </cell>
          <cell r="D998">
            <v>1302</v>
          </cell>
          <cell r="E998">
            <v>245100</v>
          </cell>
          <cell r="F998">
            <v>20425</v>
          </cell>
          <cell r="G998">
            <v>20425</v>
          </cell>
          <cell r="H998">
            <v>20425</v>
          </cell>
          <cell r="I998">
            <v>20425</v>
          </cell>
          <cell r="J998">
            <v>20425</v>
          </cell>
          <cell r="K998">
            <v>20425</v>
          </cell>
          <cell r="L998">
            <v>20425</v>
          </cell>
          <cell r="M998">
            <v>20425</v>
          </cell>
          <cell r="N998">
            <v>20425</v>
          </cell>
          <cell r="O998">
            <v>20425</v>
          </cell>
          <cell r="P998">
            <v>20425</v>
          </cell>
          <cell r="Q998">
            <v>20425</v>
          </cell>
        </row>
        <row r="999">
          <cell r="B999" t="str">
            <v>30500032103</v>
          </cell>
          <cell r="C999" t="str">
            <v>30500</v>
          </cell>
          <cell r="D999">
            <v>2103</v>
          </cell>
          <cell r="E999">
            <v>57000</v>
          </cell>
          <cell r="F999">
            <v>4750</v>
          </cell>
          <cell r="G999">
            <v>4750</v>
          </cell>
          <cell r="H999">
            <v>4750</v>
          </cell>
          <cell r="I999">
            <v>4750</v>
          </cell>
          <cell r="J999">
            <v>4750</v>
          </cell>
          <cell r="K999">
            <v>4750</v>
          </cell>
          <cell r="L999">
            <v>4750</v>
          </cell>
          <cell r="M999">
            <v>4750</v>
          </cell>
          <cell r="N999">
            <v>4750</v>
          </cell>
          <cell r="O999">
            <v>4750</v>
          </cell>
          <cell r="P999">
            <v>4750</v>
          </cell>
          <cell r="Q999">
            <v>4750</v>
          </cell>
        </row>
        <row r="1000">
          <cell r="B1000" t="str">
            <v>30500032202</v>
          </cell>
          <cell r="C1000" t="str">
            <v>30500</v>
          </cell>
          <cell r="D1000">
            <v>2202</v>
          </cell>
          <cell r="E1000">
            <v>394259</v>
          </cell>
          <cell r="F1000">
            <v>32855</v>
          </cell>
          <cell r="G1000">
            <v>32855</v>
          </cell>
          <cell r="H1000">
            <v>32855</v>
          </cell>
          <cell r="I1000">
            <v>32855</v>
          </cell>
          <cell r="J1000">
            <v>32855</v>
          </cell>
          <cell r="K1000">
            <v>32855</v>
          </cell>
          <cell r="L1000">
            <v>32855</v>
          </cell>
          <cell r="M1000">
            <v>32855</v>
          </cell>
          <cell r="N1000">
            <v>32855</v>
          </cell>
          <cell r="O1000">
            <v>32855</v>
          </cell>
          <cell r="P1000">
            <v>32855</v>
          </cell>
          <cell r="Q1000">
            <v>32854</v>
          </cell>
        </row>
        <row r="1001">
          <cell r="B1001" t="str">
            <v>30500032207</v>
          </cell>
          <cell r="C1001" t="str">
            <v>30500</v>
          </cell>
          <cell r="D1001">
            <v>2207</v>
          </cell>
          <cell r="E1001">
            <v>370517</v>
          </cell>
          <cell r="F1001">
            <v>30876</v>
          </cell>
          <cell r="G1001">
            <v>30876</v>
          </cell>
          <cell r="H1001">
            <v>30876</v>
          </cell>
          <cell r="I1001">
            <v>30876</v>
          </cell>
          <cell r="J1001">
            <v>30876</v>
          </cell>
          <cell r="K1001">
            <v>30876</v>
          </cell>
          <cell r="L1001">
            <v>30876</v>
          </cell>
          <cell r="M1001">
            <v>30876</v>
          </cell>
          <cell r="N1001">
            <v>30876</v>
          </cell>
          <cell r="O1001">
            <v>30876</v>
          </cell>
          <cell r="P1001">
            <v>30876</v>
          </cell>
          <cell r="Q1001">
            <v>30881</v>
          </cell>
        </row>
        <row r="1002">
          <cell r="B1002" t="str">
            <v>30500032208</v>
          </cell>
          <cell r="C1002" t="str">
            <v>30500</v>
          </cell>
          <cell r="D1002">
            <v>2208</v>
          </cell>
          <cell r="E1002">
            <v>25799</v>
          </cell>
          <cell r="F1002">
            <v>2150</v>
          </cell>
          <cell r="G1002">
            <v>2150</v>
          </cell>
          <cell r="H1002">
            <v>2150</v>
          </cell>
          <cell r="I1002">
            <v>2150</v>
          </cell>
          <cell r="J1002">
            <v>2150</v>
          </cell>
          <cell r="K1002">
            <v>2150</v>
          </cell>
          <cell r="L1002">
            <v>2150</v>
          </cell>
          <cell r="M1002">
            <v>2150</v>
          </cell>
          <cell r="N1002">
            <v>2150</v>
          </cell>
          <cell r="O1002">
            <v>2150</v>
          </cell>
          <cell r="P1002">
            <v>2150</v>
          </cell>
          <cell r="Q1002">
            <v>2149</v>
          </cell>
        </row>
        <row r="1003">
          <cell r="B1003" t="str">
            <v>30500032306</v>
          </cell>
          <cell r="C1003" t="str">
            <v>30500</v>
          </cell>
          <cell r="D1003">
            <v>2306</v>
          </cell>
          <cell r="E1003">
            <v>194200</v>
          </cell>
          <cell r="F1003">
            <v>16183</v>
          </cell>
          <cell r="G1003">
            <v>16183</v>
          </cell>
          <cell r="H1003">
            <v>16183</v>
          </cell>
          <cell r="I1003">
            <v>16183</v>
          </cell>
          <cell r="J1003">
            <v>16183</v>
          </cell>
          <cell r="K1003">
            <v>16183</v>
          </cell>
          <cell r="L1003">
            <v>16183</v>
          </cell>
          <cell r="M1003">
            <v>16183</v>
          </cell>
          <cell r="N1003">
            <v>16183</v>
          </cell>
          <cell r="O1003">
            <v>16183</v>
          </cell>
          <cell r="P1003">
            <v>16183</v>
          </cell>
          <cell r="Q1003">
            <v>16187</v>
          </cell>
        </row>
        <row r="1004">
          <cell r="B1004" t="str">
            <v>30500032701</v>
          </cell>
          <cell r="C1004" t="str">
            <v>30500</v>
          </cell>
          <cell r="D1004">
            <v>2701</v>
          </cell>
          <cell r="E1004">
            <v>60100</v>
          </cell>
          <cell r="F1004">
            <v>5008</v>
          </cell>
          <cell r="G1004">
            <v>5008</v>
          </cell>
          <cell r="H1004">
            <v>5008</v>
          </cell>
          <cell r="I1004">
            <v>5008</v>
          </cell>
          <cell r="J1004">
            <v>5008</v>
          </cell>
          <cell r="K1004">
            <v>5008</v>
          </cell>
          <cell r="L1004">
            <v>5008</v>
          </cell>
          <cell r="M1004">
            <v>5008</v>
          </cell>
          <cell r="N1004">
            <v>5008</v>
          </cell>
          <cell r="O1004">
            <v>5008</v>
          </cell>
          <cell r="P1004">
            <v>5008</v>
          </cell>
          <cell r="Q1004">
            <v>5012</v>
          </cell>
        </row>
        <row r="1005">
          <cell r="B1005" t="str">
            <v>30500032702</v>
          </cell>
          <cell r="C1005" t="str">
            <v>30500</v>
          </cell>
          <cell r="D1005">
            <v>2702</v>
          </cell>
          <cell r="E1005">
            <v>23000</v>
          </cell>
          <cell r="F1005">
            <v>1917</v>
          </cell>
          <cell r="G1005">
            <v>1917</v>
          </cell>
          <cell r="H1005">
            <v>1917</v>
          </cell>
          <cell r="I1005">
            <v>1917</v>
          </cell>
          <cell r="J1005">
            <v>1917</v>
          </cell>
          <cell r="K1005">
            <v>1917</v>
          </cell>
          <cell r="L1005">
            <v>1917</v>
          </cell>
          <cell r="M1005">
            <v>1917</v>
          </cell>
          <cell r="N1005">
            <v>1917</v>
          </cell>
          <cell r="O1005">
            <v>1917</v>
          </cell>
          <cell r="P1005">
            <v>1917</v>
          </cell>
          <cell r="Q1005">
            <v>1913</v>
          </cell>
        </row>
        <row r="1006">
          <cell r="B1006" t="str">
            <v>30500032704</v>
          </cell>
          <cell r="C1006" t="str">
            <v>30500</v>
          </cell>
          <cell r="D1006">
            <v>2704</v>
          </cell>
          <cell r="E1006">
            <v>9300</v>
          </cell>
          <cell r="F1006">
            <v>775</v>
          </cell>
          <cell r="G1006">
            <v>775</v>
          </cell>
          <cell r="H1006">
            <v>775</v>
          </cell>
          <cell r="I1006">
            <v>775</v>
          </cell>
          <cell r="J1006">
            <v>775</v>
          </cell>
          <cell r="K1006">
            <v>775</v>
          </cell>
          <cell r="L1006">
            <v>775</v>
          </cell>
          <cell r="M1006">
            <v>775</v>
          </cell>
          <cell r="N1006">
            <v>775</v>
          </cell>
          <cell r="O1006">
            <v>775</v>
          </cell>
          <cell r="P1006">
            <v>775</v>
          </cell>
          <cell r="Q1006">
            <v>775</v>
          </cell>
        </row>
        <row r="1007">
          <cell r="B1007" t="str">
            <v>30500032705</v>
          </cell>
          <cell r="C1007" t="str">
            <v>30500</v>
          </cell>
          <cell r="D1007">
            <v>2705</v>
          </cell>
          <cell r="E1007">
            <v>11700</v>
          </cell>
          <cell r="F1007">
            <v>975</v>
          </cell>
          <cell r="G1007">
            <v>975</v>
          </cell>
          <cell r="H1007">
            <v>975</v>
          </cell>
          <cell r="I1007">
            <v>975</v>
          </cell>
          <cell r="J1007">
            <v>975</v>
          </cell>
          <cell r="K1007">
            <v>975</v>
          </cell>
          <cell r="L1007">
            <v>975</v>
          </cell>
          <cell r="M1007">
            <v>975</v>
          </cell>
          <cell r="N1007">
            <v>975</v>
          </cell>
          <cell r="O1007">
            <v>975</v>
          </cell>
          <cell r="P1007">
            <v>975</v>
          </cell>
          <cell r="Q1007">
            <v>975</v>
          </cell>
        </row>
        <row r="1008">
          <cell r="B1008" t="str">
            <v>30500032800</v>
          </cell>
          <cell r="C1008" t="str">
            <v>30500</v>
          </cell>
          <cell r="D1008">
            <v>2800</v>
          </cell>
          <cell r="E1008">
            <v>1070700</v>
          </cell>
          <cell r="F1008">
            <v>89225</v>
          </cell>
          <cell r="G1008">
            <v>89225</v>
          </cell>
          <cell r="H1008">
            <v>89225</v>
          </cell>
          <cell r="I1008">
            <v>89225</v>
          </cell>
          <cell r="J1008">
            <v>89225</v>
          </cell>
          <cell r="K1008">
            <v>89225</v>
          </cell>
          <cell r="L1008">
            <v>89225</v>
          </cell>
          <cell r="M1008">
            <v>89225</v>
          </cell>
          <cell r="N1008">
            <v>89225</v>
          </cell>
          <cell r="O1008">
            <v>89225</v>
          </cell>
          <cell r="P1008">
            <v>89225</v>
          </cell>
          <cell r="Q1008">
            <v>89225</v>
          </cell>
        </row>
        <row r="1009">
          <cell r="B1009" t="str">
            <v>30500032900</v>
          </cell>
          <cell r="C1009" t="str">
            <v>30500</v>
          </cell>
          <cell r="D1009">
            <v>2900</v>
          </cell>
          <cell r="E1009">
            <v>514300</v>
          </cell>
          <cell r="F1009">
            <v>42858</v>
          </cell>
          <cell r="G1009">
            <v>42858</v>
          </cell>
          <cell r="H1009">
            <v>42858</v>
          </cell>
          <cell r="I1009">
            <v>42858</v>
          </cell>
          <cell r="J1009">
            <v>42858</v>
          </cell>
          <cell r="K1009">
            <v>42858</v>
          </cell>
          <cell r="L1009">
            <v>42858</v>
          </cell>
          <cell r="M1009">
            <v>42858</v>
          </cell>
          <cell r="N1009">
            <v>42858</v>
          </cell>
          <cell r="O1009">
            <v>42858</v>
          </cell>
          <cell r="P1009">
            <v>42858</v>
          </cell>
          <cell r="Q1009">
            <v>42862</v>
          </cell>
        </row>
        <row r="1010">
          <cell r="B1010" t="str">
            <v>30500032907</v>
          </cell>
          <cell r="C1010" t="str">
            <v>30500</v>
          </cell>
          <cell r="D1010">
            <v>2907</v>
          </cell>
          <cell r="E1010">
            <v>479200</v>
          </cell>
          <cell r="F1010">
            <v>39933</v>
          </cell>
          <cell r="G1010">
            <v>39933</v>
          </cell>
          <cell r="H1010">
            <v>39933</v>
          </cell>
          <cell r="I1010">
            <v>39933</v>
          </cell>
          <cell r="J1010">
            <v>39933</v>
          </cell>
          <cell r="K1010">
            <v>39933</v>
          </cell>
          <cell r="L1010">
            <v>39933</v>
          </cell>
          <cell r="M1010">
            <v>39933</v>
          </cell>
          <cell r="N1010">
            <v>39933</v>
          </cell>
          <cell r="O1010">
            <v>39933</v>
          </cell>
          <cell r="P1010">
            <v>39933</v>
          </cell>
          <cell r="Q1010">
            <v>39937</v>
          </cell>
        </row>
        <row r="1011">
          <cell r="B1011" t="str">
            <v>30500032908</v>
          </cell>
          <cell r="C1011" t="str">
            <v>30500</v>
          </cell>
          <cell r="D1011">
            <v>2908</v>
          </cell>
          <cell r="E1011">
            <v>184300</v>
          </cell>
          <cell r="F1011">
            <v>15358</v>
          </cell>
          <cell r="G1011">
            <v>15358</v>
          </cell>
          <cell r="H1011">
            <v>15358</v>
          </cell>
          <cell r="I1011">
            <v>15358</v>
          </cell>
          <cell r="J1011">
            <v>15358</v>
          </cell>
          <cell r="K1011">
            <v>15358</v>
          </cell>
          <cell r="L1011">
            <v>15358</v>
          </cell>
          <cell r="M1011">
            <v>15358</v>
          </cell>
          <cell r="N1011">
            <v>15358</v>
          </cell>
          <cell r="O1011">
            <v>15358</v>
          </cell>
          <cell r="P1011">
            <v>15358</v>
          </cell>
          <cell r="Q1011">
            <v>15362</v>
          </cell>
        </row>
        <row r="1012">
          <cell r="B1012" t="str">
            <v>30500033101</v>
          </cell>
          <cell r="C1012" t="str">
            <v>30500</v>
          </cell>
          <cell r="D1012">
            <v>3101</v>
          </cell>
          <cell r="E1012">
            <v>78600</v>
          </cell>
          <cell r="F1012">
            <v>6550</v>
          </cell>
          <cell r="G1012">
            <v>6550</v>
          </cell>
          <cell r="H1012">
            <v>6550</v>
          </cell>
          <cell r="I1012">
            <v>6550</v>
          </cell>
          <cell r="J1012">
            <v>6550</v>
          </cell>
          <cell r="K1012">
            <v>6550</v>
          </cell>
          <cell r="L1012">
            <v>6550</v>
          </cell>
          <cell r="M1012">
            <v>6550</v>
          </cell>
          <cell r="N1012">
            <v>6550</v>
          </cell>
          <cell r="O1012">
            <v>6550</v>
          </cell>
          <cell r="P1012">
            <v>6550</v>
          </cell>
          <cell r="Q1012">
            <v>6550</v>
          </cell>
        </row>
        <row r="1013">
          <cell r="B1013" t="str">
            <v>30500033103</v>
          </cell>
          <cell r="C1013" t="str">
            <v>30500</v>
          </cell>
          <cell r="D1013">
            <v>3103</v>
          </cell>
          <cell r="E1013">
            <v>41000</v>
          </cell>
          <cell r="F1013">
            <v>3417</v>
          </cell>
          <cell r="G1013">
            <v>3417</v>
          </cell>
          <cell r="H1013">
            <v>3417</v>
          </cell>
          <cell r="I1013">
            <v>3417</v>
          </cell>
          <cell r="J1013">
            <v>3417</v>
          </cell>
          <cell r="K1013">
            <v>3417</v>
          </cell>
          <cell r="L1013">
            <v>3417</v>
          </cell>
          <cell r="M1013">
            <v>3417</v>
          </cell>
          <cell r="N1013">
            <v>3417</v>
          </cell>
          <cell r="O1013">
            <v>3417</v>
          </cell>
          <cell r="P1013">
            <v>3417</v>
          </cell>
          <cell r="Q1013">
            <v>3413</v>
          </cell>
        </row>
        <row r="1014">
          <cell r="B1014" t="str">
            <v>30500033106</v>
          </cell>
          <cell r="C1014" t="str">
            <v>30500</v>
          </cell>
          <cell r="D1014">
            <v>3106</v>
          </cell>
          <cell r="E1014">
            <v>17400</v>
          </cell>
          <cell r="F1014">
            <v>1450</v>
          </cell>
          <cell r="G1014">
            <v>1450</v>
          </cell>
          <cell r="H1014">
            <v>1450</v>
          </cell>
          <cell r="I1014">
            <v>1450</v>
          </cell>
          <cell r="J1014">
            <v>1450</v>
          </cell>
          <cell r="K1014">
            <v>1450</v>
          </cell>
          <cell r="L1014">
            <v>1450</v>
          </cell>
          <cell r="M1014">
            <v>1450</v>
          </cell>
          <cell r="N1014">
            <v>1450</v>
          </cell>
          <cell r="O1014">
            <v>1450</v>
          </cell>
          <cell r="P1014">
            <v>1450</v>
          </cell>
          <cell r="Q1014">
            <v>1450</v>
          </cell>
        </row>
        <row r="1015">
          <cell r="B1015" t="str">
            <v>30500033302</v>
          </cell>
          <cell r="C1015" t="str">
            <v>30500</v>
          </cell>
          <cell r="D1015">
            <v>3302</v>
          </cell>
          <cell r="E1015">
            <v>199200</v>
          </cell>
          <cell r="F1015">
            <v>16600</v>
          </cell>
          <cell r="G1015">
            <v>16600</v>
          </cell>
          <cell r="H1015">
            <v>16600</v>
          </cell>
          <cell r="I1015">
            <v>16600</v>
          </cell>
          <cell r="J1015">
            <v>16600</v>
          </cell>
          <cell r="K1015">
            <v>16600</v>
          </cell>
          <cell r="L1015">
            <v>16600</v>
          </cell>
          <cell r="M1015">
            <v>16600</v>
          </cell>
          <cell r="N1015">
            <v>16600</v>
          </cell>
          <cell r="O1015">
            <v>16600</v>
          </cell>
          <cell r="P1015">
            <v>16600</v>
          </cell>
          <cell r="Q1015">
            <v>16600</v>
          </cell>
        </row>
        <row r="1016">
          <cell r="B1016" t="str">
            <v>30500033303</v>
          </cell>
          <cell r="C1016" t="str">
            <v>30500</v>
          </cell>
          <cell r="D1016">
            <v>3303</v>
          </cell>
          <cell r="E1016">
            <v>26300</v>
          </cell>
          <cell r="F1016">
            <v>2192</v>
          </cell>
          <cell r="G1016">
            <v>2192</v>
          </cell>
          <cell r="H1016">
            <v>2192</v>
          </cell>
          <cell r="I1016">
            <v>2192</v>
          </cell>
          <cell r="J1016">
            <v>2192</v>
          </cell>
          <cell r="K1016">
            <v>2192</v>
          </cell>
          <cell r="L1016">
            <v>2192</v>
          </cell>
          <cell r="M1016">
            <v>2192</v>
          </cell>
          <cell r="N1016">
            <v>2192</v>
          </cell>
          <cell r="O1016">
            <v>2192</v>
          </cell>
          <cell r="P1016">
            <v>2192</v>
          </cell>
          <cell r="Q1016">
            <v>2188</v>
          </cell>
        </row>
        <row r="1017">
          <cell r="B1017" t="str">
            <v>30500033401</v>
          </cell>
          <cell r="C1017" t="str">
            <v>30500</v>
          </cell>
          <cell r="D1017">
            <v>3401</v>
          </cell>
          <cell r="E1017">
            <v>150800</v>
          </cell>
          <cell r="F1017">
            <v>12567</v>
          </cell>
          <cell r="G1017">
            <v>12567</v>
          </cell>
          <cell r="H1017">
            <v>12567</v>
          </cell>
          <cell r="I1017">
            <v>12567</v>
          </cell>
          <cell r="J1017">
            <v>12567</v>
          </cell>
          <cell r="K1017">
            <v>12567</v>
          </cell>
          <cell r="L1017">
            <v>12567</v>
          </cell>
          <cell r="M1017">
            <v>12567</v>
          </cell>
          <cell r="N1017">
            <v>12567</v>
          </cell>
          <cell r="O1017">
            <v>12567</v>
          </cell>
          <cell r="P1017">
            <v>12567</v>
          </cell>
          <cell r="Q1017">
            <v>12563</v>
          </cell>
        </row>
        <row r="1018">
          <cell r="B1018" t="str">
            <v>30501031302</v>
          </cell>
          <cell r="C1018" t="str">
            <v>30501</v>
          </cell>
          <cell r="D1018">
            <v>1302</v>
          </cell>
          <cell r="E1018">
            <v>130800</v>
          </cell>
          <cell r="F1018">
            <v>10900</v>
          </cell>
          <cell r="G1018">
            <v>10900</v>
          </cell>
          <cell r="H1018">
            <v>10900</v>
          </cell>
          <cell r="I1018">
            <v>10900</v>
          </cell>
          <cell r="J1018">
            <v>10900</v>
          </cell>
          <cell r="K1018">
            <v>10900</v>
          </cell>
          <cell r="L1018">
            <v>10900</v>
          </cell>
          <cell r="M1018">
            <v>10900</v>
          </cell>
          <cell r="N1018">
            <v>10900</v>
          </cell>
          <cell r="O1018">
            <v>10900</v>
          </cell>
          <cell r="P1018">
            <v>10900</v>
          </cell>
          <cell r="Q1018">
            <v>10900</v>
          </cell>
        </row>
        <row r="1019">
          <cell r="B1019" t="str">
            <v>30501032103</v>
          </cell>
          <cell r="C1019" t="str">
            <v>30501</v>
          </cell>
          <cell r="D1019">
            <v>2103</v>
          </cell>
          <cell r="E1019">
            <v>19400</v>
          </cell>
          <cell r="F1019">
            <v>1617</v>
          </cell>
          <cell r="G1019">
            <v>1617</v>
          </cell>
          <cell r="H1019">
            <v>1617</v>
          </cell>
          <cell r="I1019">
            <v>1617</v>
          </cell>
          <cell r="J1019">
            <v>1617</v>
          </cell>
          <cell r="K1019">
            <v>1617</v>
          </cell>
          <cell r="L1019">
            <v>1617</v>
          </cell>
          <cell r="M1019">
            <v>1617</v>
          </cell>
          <cell r="N1019">
            <v>1617</v>
          </cell>
          <cell r="O1019">
            <v>1617</v>
          </cell>
          <cell r="P1019">
            <v>1617</v>
          </cell>
          <cell r="Q1019">
            <v>1613</v>
          </cell>
        </row>
        <row r="1020">
          <cell r="B1020" t="str">
            <v>30501032201</v>
          </cell>
          <cell r="C1020" t="str">
            <v>30501</v>
          </cell>
          <cell r="D1020">
            <v>2201</v>
          </cell>
          <cell r="E1020">
            <v>11200</v>
          </cell>
          <cell r="F1020">
            <v>933</v>
          </cell>
          <cell r="G1020">
            <v>933</v>
          </cell>
          <cell r="H1020">
            <v>933</v>
          </cell>
          <cell r="I1020">
            <v>933</v>
          </cell>
          <cell r="J1020">
            <v>933</v>
          </cell>
          <cell r="K1020">
            <v>933</v>
          </cell>
          <cell r="L1020">
            <v>933</v>
          </cell>
          <cell r="M1020">
            <v>933</v>
          </cell>
          <cell r="N1020">
            <v>933</v>
          </cell>
          <cell r="O1020">
            <v>933</v>
          </cell>
          <cell r="P1020">
            <v>933</v>
          </cell>
          <cell r="Q1020">
            <v>937</v>
          </cell>
        </row>
        <row r="1021">
          <cell r="B1021" t="str">
            <v>30501032202</v>
          </cell>
          <cell r="C1021" t="str">
            <v>30501</v>
          </cell>
          <cell r="D1021">
            <v>2202</v>
          </cell>
          <cell r="E1021">
            <v>109499</v>
          </cell>
          <cell r="F1021">
            <v>9125</v>
          </cell>
          <cell r="G1021">
            <v>9125</v>
          </cell>
          <cell r="H1021">
            <v>9125</v>
          </cell>
          <cell r="I1021">
            <v>9125</v>
          </cell>
          <cell r="J1021">
            <v>9125</v>
          </cell>
          <cell r="K1021">
            <v>9125</v>
          </cell>
          <cell r="L1021">
            <v>9125</v>
          </cell>
          <cell r="M1021">
            <v>9125</v>
          </cell>
          <cell r="N1021">
            <v>9125</v>
          </cell>
          <cell r="O1021">
            <v>9125</v>
          </cell>
          <cell r="P1021">
            <v>9125</v>
          </cell>
          <cell r="Q1021">
            <v>9124</v>
          </cell>
        </row>
        <row r="1022">
          <cell r="B1022" t="str">
            <v>30501032207</v>
          </cell>
          <cell r="C1022" t="str">
            <v>30501</v>
          </cell>
          <cell r="D1022">
            <v>2207</v>
          </cell>
          <cell r="E1022">
            <v>110440</v>
          </cell>
          <cell r="F1022">
            <v>9203</v>
          </cell>
          <cell r="G1022">
            <v>9203</v>
          </cell>
          <cell r="H1022">
            <v>9203</v>
          </cell>
          <cell r="I1022">
            <v>9203</v>
          </cell>
          <cell r="J1022">
            <v>9203</v>
          </cell>
          <cell r="K1022">
            <v>9203</v>
          </cell>
          <cell r="L1022">
            <v>9203</v>
          </cell>
          <cell r="M1022">
            <v>9203</v>
          </cell>
          <cell r="N1022">
            <v>9203</v>
          </cell>
          <cell r="O1022">
            <v>9203</v>
          </cell>
          <cell r="P1022">
            <v>9203</v>
          </cell>
          <cell r="Q1022">
            <v>9207</v>
          </cell>
        </row>
        <row r="1023">
          <cell r="B1023" t="str">
            <v>30501032208</v>
          </cell>
          <cell r="C1023" t="str">
            <v>30501</v>
          </cell>
          <cell r="D1023">
            <v>2208</v>
          </cell>
          <cell r="E1023">
            <v>3314</v>
          </cell>
          <cell r="F1023">
            <v>276</v>
          </cell>
          <cell r="G1023">
            <v>276</v>
          </cell>
          <cell r="H1023">
            <v>276</v>
          </cell>
          <cell r="I1023">
            <v>276</v>
          </cell>
          <cell r="J1023">
            <v>276</v>
          </cell>
          <cell r="K1023">
            <v>276</v>
          </cell>
          <cell r="L1023">
            <v>276</v>
          </cell>
          <cell r="M1023">
            <v>276</v>
          </cell>
          <cell r="N1023">
            <v>276</v>
          </cell>
          <cell r="O1023">
            <v>276</v>
          </cell>
          <cell r="P1023">
            <v>276</v>
          </cell>
          <cell r="Q1023">
            <v>278</v>
          </cell>
        </row>
        <row r="1024">
          <cell r="B1024" t="str">
            <v>30501032306</v>
          </cell>
          <cell r="C1024" t="str">
            <v>30501</v>
          </cell>
          <cell r="D1024">
            <v>2306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</row>
        <row r="1025">
          <cell r="B1025" t="str">
            <v>30501032701</v>
          </cell>
          <cell r="C1025" t="str">
            <v>30501</v>
          </cell>
          <cell r="D1025">
            <v>2701</v>
          </cell>
          <cell r="E1025">
            <v>54600</v>
          </cell>
          <cell r="F1025">
            <v>4550</v>
          </cell>
          <cell r="G1025">
            <v>4550</v>
          </cell>
          <cell r="H1025">
            <v>4550</v>
          </cell>
          <cell r="I1025">
            <v>4550</v>
          </cell>
          <cell r="J1025">
            <v>4550</v>
          </cell>
          <cell r="K1025">
            <v>4550</v>
          </cell>
          <cell r="L1025">
            <v>4550</v>
          </cell>
          <cell r="M1025">
            <v>4550</v>
          </cell>
          <cell r="N1025">
            <v>4550</v>
          </cell>
          <cell r="O1025">
            <v>4550</v>
          </cell>
          <cell r="P1025">
            <v>4550</v>
          </cell>
          <cell r="Q1025">
            <v>4550</v>
          </cell>
        </row>
        <row r="1026">
          <cell r="B1026" t="str">
            <v>30501032702</v>
          </cell>
          <cell r="C1026" t="str">
            <v>30501</v>
          </cell>
          <cell r="D1026">
            <v>2702</v>
          </cell>
          <cell r="E1026">
            <v>14200</v>
          </cell>
          <cell r="F1026">
            <v>1183</v>
          </cell>
          <cell r="G1026">
            <v>1183</v>
          </cell>
          <cell r="H1026">
            <v>1183</v>
          </cell>
          <cell r="I1026">
            <v>1183</v>
          </cell>
          <cell r="J1026">
            <v>1183</v>
          </cell>
          <cell r="K1026">
            <v>1183</v>
          </cell>
          <cell r="L1026">
            <v>1183</v>
          </cell>
          <cell r="M1026">
            <v>1183</v>
          </cell>
          <cell r="N1026">
            <v>1183</v>
          </cell>
          <cell r="O1026">
            <v>1183</v>
          </cell>
          <cell r="P1026">
            <v>1183</v>
          </cell>
          <cell r="Q1026">
            <v>1187</v>
          </cell>
        </row>
        <row r="1027">
          <cell r="B1027" t="str">
            <v>30501032704</v>
          </cell>
          <cell r="C1027" t="str">
            <v>30501</v>
          </cell>
          <cell r="D1027">
            <v>2704</v>
          </cell>
          <cell r="E1027">
            <v>31200</v>
          </cell>
          <cell r="F1027">
            <v>2600</v>
          </cell>
          <cell r="G1027">
            <v>2600</v>
          </cell>
          <cell r="H1027">
            <v>2600</v>
          </cell>
          <cell r="I1027">
            <v>2600</v>
          </cell>
          <cell r="J1027">
            <v>2600</v>
          </cell>
          <cell r="K1027">
            <v>2600</v>
          </cell>
          <cell r="L1027">
            <v>2600</v>
          </cell>
          <cell r="M1027">
            <v>2600</v>
          </cell>
          <cell r="N1027">
            <v>2600</v>
          </cell>
          <cell r="O1027">
            <v>2600</v>
          </cell>
          <cell r="P1027">
            <v>2600</v>
          </cell>
          <cell r="Q1027">
            <v>2600</v>
          </cell>
        </row>
        <row r="1028">
          <cell r="B1028" t="str">
            <v>30501032705</v>
          </cell>
          <cell r="C1028" t="str">
            <v>30501</v>
          </cell>
          <cell r="D1028">
            <v>2705</v>
          </cell>
          <cell r="E1028">
            <v>20200</v>
          </cell>
          <cell r="F1028">
            <v>1683</v>
          </cell>
          <cell r="G1028">
            <v>1683</v>
          </cell>
          <cell r="H1028">
            <v>1683</v>
          </cell>
          <cell r="I1028">
            <v>1683</v>
          </cell>
          <cell r="J1028">
            <v>1683</v>
          </cell>
          <cell r="K1028">
            <v>1683</v>
          </cell>
          <cell r="L1028">
            <v>1683</v>
          </cell>
          <cell r="M1028">
            <v>1683</v>
          </cell>
          <cell r="N1028">
            <v>1683</v>
          </cell>
          <cell r="O1028">
            <v>1683</v>
          </cell>
          <cell r="P1028">
            <v>1683</v>
          </cell>
          <cell r="Q1028">
            <v>1687</v>
          </cell>
        </row>
        <row r="1029">
          <cell r="B1029" t="str">
            <v>30501032900</v>
          </cell>
          <cell r="C1029" t="str">
            <v>30501</v>
          </cell>
          <cell r="D1029">
            <v>2900</v>
          </cell>
          <cell r="E1029">
            <v>97400</v>
          </cell>
          <cell r="F1029">
            <v>8117</v>
          </cell>
          <cell r="G1029">
            <v>8117</v>
          </cell>
          <cell r="H1029">
            <v>8117</v>
          </cell>
          <cell r="I1029">
            <v>8117</v>
          </cell>
          <cell r="J1029">
            <v>8117</v>
          </cell>
          <cell r="K1029">
            <v>8117</v>
          </cell>
          <cell r="L1029">
            <v>8117</v>
          </cell>
          <cell r="M1029">
            <v>8117</v>
          </cell>
          <cell r="N1029">
            <v>8117</v>
          </cell>
          <cell r="O1029">
            <v>8117</v>
          </cell>
          <cell r="P1029">
            <v>8117</v>
          </cell>
          <cell r="Q1029">
            <v>8113</v>
          </cell>
        </row>
        <row r="1030">
          <cell r="B1030" t="str">
            <v>30501032907</v>
          </cell>
          <cell r="C1030" t="str">
            <v>30501</v>
          </cell>
          <cell r="D1030">
            <v>2907</v>
          </cell>
          <cell r="E1030">
            <v>71000</v>
          </cell>
          <cell r="F1030">
            <v>5917</v>
          </cell>
          <cell r="G1030">
            <v>5917</v>
          </cell>
          <cell r="H1030">
            <v>5917</v>
          </cell>
          <cell r="I1030">
            <v>5917</v>
          </cell>
          <cell r="J1030">
            <v>5917</v>
          </cell>
          <cell r="K1030">
            <v>5917</v>
          </cell>
          <cell r="L1030">
            <v>5917</v>
          </cell>
          <cell r="M1030">
            <v>5917</v>
          </cell>
          <cell r="N1030">
            <v>5917</v>
          </cell>
          <cell r="O1030">
            <v>5917</v>
          </cell>
          <cell r="P1030">
            <v>5917</v>
          </cell>
          <cell r="Q1030">
            <v>5913</v>
          </cell>
        </row>
        <row r="1031">
          <cell r="B1031" t="str">
            <v>30501033101</v>
          </cell>
          <cell r="C1031" t="str">
            <v>30501</v>
          </cell>
          <cell r="D1031">
            <v>3101</v>
          </cell>
          <cell r="E1031">
            <v>23500</v>
          </cell>
          <cell r="F1031">
            <v>1958</v>
          </cell>
          <cell r="G1031">
            <v>1958</v>
          </cell>
          <cell r="H1031">
            <v>1958</v>
          </cell>
          <cell r="I1031">
            <v>1958</v>
          </cell>
          <cell r="J1031">
            <v>1958</v>
          </cell>
          <cell r="K1031">
            <v>1958</v>
          </cell>
          <cell r="L1031">
            <v>1958</v>
          </cell>
          <cell r="M1031">
            <v>1958</v>
          </cell>
          <cell r="N1031">
            <v>1958</v>
          </cell>
          <cell r="O1031">
            <v>1958</v>
          </cell>
          <cell r="P1031">
            <v>1958</v>
          </cell>
          <cell r="Q1031">
            <v>1962</v>
          </cell>
        </row>
        <row r="1032">
          <cell r="B1032" t="str">
            <v>30501033103</v>
          </cell>
          <cell r="C1032" t="str">
            <v>30501</v>
          </cell>
          <cell r="D1032">
            <v>3103</v>
          </cell>
          <cell r="E1032">
            <v>34700</v>
          </cell>
          <cell r="F1032">
            <v>2892</v>
          </cell>
          <cell r="G1032">
            <v>2892</v>
          </cell>
          <cell r="H1032">
            <v>2892</v>
          </cell>
          <cell r="I1032">
            <v>2892</v>
          </cell>
          <cell r="J1032">
            <v>2892</v>
          </cell>
          <cell r="K1032">
            <v>2892</v>
          </cell>
          <cell r="L1032">
            <v>2892</v>
          </cell>
          <cell r="M1032">
            <v>2892</v>
          </cell>
          <cell r="N1032">
            <v>2892</v>
          </cell>
          <cell r="O1032">
            <v>2892</v>
          </cell>
          <cell r="P1032">
            <v>2892</v>
          </cell>
          <cell r="Q1032">
            <v>2888</v>
          </cell>
        </row>
        <row r="1033">
          <cell r="B1033" t="str">
            <v>30501033106</v>
          </cell>
          <cell r="C1033" t="str">
            <v>30501</v>
          </cell>
          <cell r="D1033">
            <v>3106</v>
          </cell>
          <cell r="E1033">
            <v>2400</v>
          </cell>
          <cell r="F1033">
            <v>200</v>
          </cell>
          <cell r="G1033">
            <v>200</v>
          </cell>
          <cell r="H1033">
            <v>200</v>
          </cell>
          <cell r="I1033">
            <v>200</v>
          </cell>
          <cell r="J1033">
            <v>200</v>
          </cell>
          <cell r="K1033">
            <v>200</v>
          </cell>
          <cell r="L1033">
            <v>200</v>
          </cell>
          <cell r="M1033">
            <v>200</v>
          </cell>
          <cell r="N1033">
            <v>200</v>
          </cell>
          <cell r="O1033">
            <v>200</v>
          </cell>
          <cell r="P1033">
            <v>200</v>
          </cell>
          <cell r="Q1033">
            <v>200</v>
          </cell>
        </row>
        <row r="1034">
          <cell r="B1034" t="str">
            <v>30501033302</v>
          </cell>
          <cell r="C1034" t="str">
            <v>30501</v>
          </cell>
          <cell r="D1034">
            <v>3302</v>
          </cell>
          <cell r="E1034">
            <v>234200</v>
          </cell>
          <cell r="F1034">
            <v>19517</v>
          </cell>
          <cell r="G1034">
            <v>19517</v>
          </cell>
          <cell r="H1034">
            <v>19517</v>
          </cell>
          <cell r="I1034">
            <v>19517</v>
          </cell>
          <cell r="J1034">
            <v>19517</v>
          </cell>
          <cell r="K1034">
            <v>19517</v>
          </cell>
          <cell r="L1034">
            <v>19517</v>
          </cell>
          <cell r="M1034">
            <v>19517</v>
          </cell>
          <cell r="N1034">
            <v>19517</v>
          </cell>
          <cell r="O1034">
            <v>19517</v>
          </cell>
          <cell r="P1034">
            <v>19517</v>
          </cell>
          <cell r="Q1034">
            <v>19513</v>
          </cell>
        </row>
        <row r="1035">
          <cell r="B1035" t="str">
            <v>30501033303</v>
          </cell>
          <cell r="C1035" t="str">
            <v>30501</v>
          </cell>
          <cell r="D1035">
            <v>3303</v>
          </cell>
          <cell r="E1035">
            <v>28100</v>
          </cell>
          <cell r="F1035">
            <v>2342</v>
          </cell>
          <cell r="G1035">
            <v>2342</v>
          </cell>
          <cell r="H1035">
            <v>2342</v>
          </cell>
          <cell r="I1035">
            <v>2342</v>
          </cell>
          <cell r="J1035">
            <v>2342</v>
          </cell>
          <cell r="K1035">
            <v>2342</v>
          </cell>
          <cell r="L1035">
            <v>2342</v>
          </cell>
          <cell r="M1035">
            <v>2342</v>
          </cell>
          <cell r="N1035">
            <v>2342</v>
          </cell>
          <cell r="O1035">
            <v>2342</v>
          </cell>
          <cell r="P1035">
            <v>2342</v>
          </cell>
          <cell r="Q1035">
            <v>2338</v>
          </cell>
        </row>
        <row r="1036">
          <cell r="B1036" t="str">
            <v>30502031302</v>
          </cell>
          <cell r="C1036" t="str">
            <v>30502</v>
          </cell>
          <cell r="D1036">
            <v>1302</v>
          </cell>
          <cell r="E1036">
            <v>69300</v>
          </cell>
          <cell r="F1036">
            <v>5775</v>
          </cell>
          <cell r="G1036">
            <v>5775</v>
          </cell>
          <cell r="H1036">
            <v>5775</v>
          </cell>
          <cell r="I1036">
            <v>5775</v>
          </cell>
          <cell r="J1036">
            <v>5775</v>
          </cell>
          <cell r="K1036">
            <v>5775</v>
          </cell>
          <cell r="L1036">
            <v>5775</v>
          </cell>
          <cell r="M1036">
            <v>5775</v>
          </cell>
          <cell r="N1036">
            <v>5775</v>
          </cell>
          <cell r="O1036">
            <v>5775</v>
          </cell>
          <cell r="P1036">
            <v>5775</v>
          </cell>
          <cell r="Q1036">
            <v>5775</v>
          </cell>
        </row>
        <row r="1037">
          <cell r="B1037" t="str">
            <v>30502032103</v>
          </cell>
          <cell r="C1037" t="str">
            <v>30502</v>
          </cell>
          <cell r="D1037">
            <v>2103</v>
          </cell>
          <cell r="E1037">
            <v>3300</v>
          </cell>
          <cell r="F1037">
            <v>275</v>
          </cell>
          <cell r="G1037">
            <v>275</v>
          </cell>
          <cell r="H1037">
            <v>275</v>
          </cell>
          <cell r="I1037">
            <v>275</v>
          </cell>
          <cell r="J1037">
            <v>275</v>
          </cell>
          <cell r="K1037">
            <v>275</v>
          </cell>
          <cell r="L1037">
            <v>275</v>
          </cell>
          <cell r="M1037">
            <v>275</v>
          </cell>
          <cell r="N1037">
            <v>275</v>
          </cell>
          <cell r="O1037">
            <v>275</v>
          </cell>
          <cell r="P1037">
            <v>275</v>
          </cell>
          <cell r="Q1037">
            <v>275</v>
          </cell>
        </row>
        <row r="1038">
          <cell r="B1038" t="str">
            <v>30502032201</v>
          </cell>
          <cell r="C1038" t="str">
            <v>30502</v>
          </cell>
          <cell r="D1038">
            <v>2201</v>
          </cell>
          <cell r="E1038">
            <v>1200</v>
          </cell>
          <cell r="F1038">
            <v>100</v>
          </cell>
          <cell r="G1038">
            <v>100</v>
          </cell>
          <cell r="H1038">
            <v>100</v>
          </cell>
          <cell r="I1038">
            <v>100</v>
          </cell>
          <cell r="J1038">
            <v>100</v>
          </cell>
          <cell r="K1038">
            <v>100</v>
          </cell>
          <cell r="L1038">
            <v>100</v>
          </cell>
          <cell r="M1038">
            <v>100</v>
          </cell>
          <cell r="N1038">
            <v>100</v>
          </cell>
          <cell r="O1038">
            <v>100</v>
          </cell>
          <cell r="P1038">
            <v>100</v>
          </cell>
          <cell r="Q1038">
            <v>100</v>
          </cell>
        </row>
        <row r="1039">
          <cell r="B1039" t="str">
            <v>30502032202</v>
          </cell>
          <cell r="C1039" t="str">
            <v>30502</v>
          </cell>
          <cell r="D1039">
            <v>2202</v>
          </cell>
          <cell r="E1039">
            <v>118366</v>
          </cell>
          <cell r="F1039">
            <v>9864</v>
          </cell>
          <cell r="G1039">
            <v>9864</v>
          </cell>
          <cell r="H1039">
            <v>9864</v>
          </cell>
          <cell r="I1039">
            <v>9864</v>
          </cell>
          <cell r="J1039">
            <v>9864</v>
          </cell>
          <cell r="K1039">
            <v>9864</v>
          </cell>
          <cell r="L1039">
            <v>9864</v>
          </cell>
          <cell r="M1039">
            <v>9864</v>
          </cell>
          <cell r="N1039">
            <v>9864</v>
          </cell>
          <cell r="O1039">
            <v>9864</v>
          </cell>
          <cell r="P1039">
            <v>9864</v>
          </cell>
          <cell r="Q1039">
            <v>9862</v>
          </cell>
        </row>
        <row r="1040">
          <cell r="B1040" t="str">
            <v>30502032207</v>
          </cell>
          <cell r="C1040" t="str">
            <v>30502</v>
          </cell>
          <cell r="D1040">
            <v>2207</v>
          </cell>
          <cell r="E1040">
            <v>15093</v>
          </cell>
          <cell r="F1040">
            <v>1258</v>
          </cell>
          <cell r="G1040">
            <v>1258</v>
          </cell>
          <cell r="H1040">
            <v>1258</v>
          </cell>
          <cell r="I1040">
            <v>1258</v>
          </cell>
          <cell r="J1040">
            <v>1258</v>
          </cell>
          <cell r="K1040">
            <v>1258</v>
          </cell>
          <cell r="L1040">
            <v>1258</v>
          </cell>
          <cell r="M1040">
            <v>1258</v>
          </cell>
          <cell r="N1040">
            <v>1258</v>
          </cell>
          <cell r="O1040">
            <v>1258</v>
          </cell>
          <cell r="P1040">
            <v>1258</v>
          </cell>
          <cell r="Q1040">
            <v>1255</v>
          </cell>
        </row>
        <row r="1041">
          <cell r="B1041" t="str">
            <v>30502032208</v>
          </cell>
          <cell r="C1041" t="str">
            <v>30502</v>
          </cell>
          <cell r="D1041">
            <v>2208</v>
          </cell>
          <cell r="E1041">
            <v>3631</v>
          </cell>
          <cell r="F1041">
            <v>303</v>
          </cell>
          <cell r="G1041">
            <v>303</v>
          </cell>
          <cell r="H1041">
            <v>303</v>
          </cell>
          <cell r="I1041">
            <v>303</v>
          </cell>
          <cell r="J1041">
            <v>303</v>
          </cell>
          <cell r="K1041">
            <v>303</v>
          </cell>
          <cell r="L1041">
            <v>303</v>
          </cell>
          <cell r="M1041">
            <v>303</v>
          </cell>
          <cell r="N1041">
            <v>303</v>
          </cell>
          <cell r="O1041">
            <v>303</v>
          </cell>
          <cell r="P1041">
            <v>303</v>
          </cell>
          <cell r="Q1041">
            <v>298</v>
          </cell>
        </row>
        <row r="1042">
          <cell r="B1042" t="str">
            <v>30502032306</v>
          </cell>
          <cell r="C1042" t="str">
            <v>30502</v>
          </cell>
          <cell r="D1042">
            <v>2306</v>
          </cell>
          <cell r="E1042">
            <v>10800</v>
          </cell>
          <cell r="F1042">
            <v>900</v>
          </cell>
          <cell r="G1042">
            <v>900</v>
          </cell>
          <cell r="H1042">
            <v>900</v>
          </cell>
          <cell r="I1042">
            <v>900</v>
          </cell>
          <cell r="J1042">
            <v>900</v>
          </cell>
          <cell r="K1042">
            <v>900</v>
          </cell>
          <cell r="L1042">
            <v>900</v>
          </cell>
          <cell r="M1042">
            <v>900</v>
          </cell>
          <cell r="N1042">
            <v>900</v>
          </cell>
          <cell r="O1042">
            <v>900</v>
          </cell>
          <cell r="P1042">
            <v>900</v>
          </cell>
          <cell r="Q1042">
            <v>900</v>
          </cell>
        </row>
        <row r="1043">
          <cell r="B1043" t="str">
            <v>30502032701</v>
          </cell>
          <cell r="C1043" t="str">
            <v>30502</v>
          </cell>
          <cell r="D1043">
            <v>2701</v>
          </cell>
          <cell r="E1043">
            <v>30300</v>
          </cell>
          <cell r="F1043">
            <v>2525</v>
          </cell>
          <cell r="G1043">
            <v>2525</v>
          </cell>
          <cell r="H1043">
            <v>2525</v>
          </cell>
          <cell r="I1043">
            <v>2525</v>
          </cell>
          <cell r="J1043">
            <v>2525</v>
          </cell>
          <cell r="K1043">
            <v>2525</v>
          </cell>
          <cell r="L1043">
            <v>2525</v>
          </cell>
          <cell r="M1043">
            <v>2525</v>
          </cell>
          <cell r="N1043">
            <v>2525</v>
          </cell>
          <cell r="O1043">
            <v>2525</v>
          </cell>
          <cell r="P1043">
            <v>2525</v>
          </cell>
          <cell r="Q1043">
            <v>2525</v>
          </cell>
        </row>
        <row r="1044">
          <cell r="B1044" t="str">
            <v>30502032702</v>
          </cell>
          <cell r="C1044" t="str">
            <v>30502</v>
          </cell>
          <cell r="D1044">
            <v>2702</v>
          </cell>
          <cell r="E1044">
            <v>10400</v>
          </cell>
          <cell r="F1044">
            <v>867</v>
          </cell>
          <cell r="G1044">
            <v>867</v>
          </cell>
          <cell r="H1044">
            <v>867</v>
          </cell>
          <cell r="I1044">
            <v>867</v>
          </cell>
          <cell r="J1044">
            <v>867</v>
          </cell>
          <cell r="K1044">
            <v>867</v>
          </cell>
          <cell r="L1044">
            <v>867</v>
          </cell>
          <cell r="M1044">
            <v>867</v>
          </cell>
          <cell r="N1044">
            <v>867</v>
          </cell>
          <cell r="O1044">
            <v>867</v>
          </cell>
          <cell r="P1044">
            <v>867</v>
          </cell>
          <cell r="Q1044">
            <v>863</v>
          </cell>
        </row>
        <row r="1045">
          <cell r="B1045" t="str">
            <v>30502032705</v>
          </cell>
          <cell r="C1045" t="str">
            <v>30502</v>
          </cell>
          <cell r="D1045">
            <v>2705</v>
          </cell>
          <cell r="E1045">
            <v>13200</v>
          </cell>
          <cell r="F1045">
            <v>1100</v>
          </cell>
          <cell r="G1045">
            <v>1100</v>
          </cell>
          <cell r="H1045">
            <v>1100</v>
          </cell>
          <cell r="I1045">
            <v>1100</v>
          </cell>
          <cell r="J1045">
            <v>1100</v>
          </cell>
          <cell r="K1045">
            <v>1100</v>
          </cell>
          <cell r="L1045">
            <v>1100</v>
          </cell>
          <cell r="M1045">
            <v>1100</v>
          </cell>
          <cell r="N1045">
            <v>1100</v>
          </cell>
          <cell r="O1045">
            <v>1100</v>
          </cell>
          <cell r="P1045">
            <v>1100</v>
          </cell>
          <cell r="Q1045">
            <v>1100</v>
          </cell>
        </row>
        <row r="1046">
          <cell r="B1046" t="str">
            <v>30502032800</v>
          </cell>
          <cell r="C1046" t="str">
            <v>30502</v>
          </cell>
          <cell r="D1046">
            <v>2800</v>
          </cell>
          <cell r="E1046">
            <v>27200</v>
          </cell>
          <cell r="F1046">
            <v>2267</v>
          </cell>
          <cell r="G1046">
            <v>2267</v>
          </cell>
          <cell r="H1046">
            <v>2267</v>
          </cell>
          <cell r="I1046">
            <v>2267</v>
          </cell>
          <cell r="J1046">
            <v>2267</v>
          </cell>
          <cell r="K1046">
            <v>2267</v>
          </cell>
          <cell r="L1046">
            <v>2267</v>
          </cell>
          <cell r="M1046">
            <v>2267</v>
          </cell>
          <cell r="N1046">
            <v>2267</v>
          </cell>
          <cell r="O1046">
            <v>2267</v>
          </cell>
          <cell r="P1046">
            <v>2267</v>
          </cell>
          <cell r="Q1046">
            <v>2263</v>
          </cell>
        </row>
        <row r="1047">
          <cell r="B1047" t="str">
            <v>30502032900</v>
          </cell>
          <cell r="C1047" t="str">
            <v>30502</v>
          </cell>
          <cell r="D1047">
            <v>2900</v>
          </cell>
          <cell r="E1047">
            <v>55300</v>
          </cell>
          <cell r="F1047">
            <v>4608</v>
          </cell>
          <cell r="G1047">
            <v>4608</v>
          </cell>
          <cell r="H1047">
            <v>4608</v>
          </cell>
          <cell r="I1047">
            <v>4608</v>
          </cell>
          <cell r="J1047">
            <v>4608</v>
          </cell>
          <cell r="K1047">
            <v>4608</v>
          </cell>
          <cell r="L1047">
            <v>4608</v>
          </cell>
          <cell r="M1047">
            <v>4608</v>
          </cell>
          <cell r="N1047">
            <v>4608</v>
          </cell>
          <cell r="O1047">
            <v>4608</v>
          </cell>
          <cell r="P1047">
            <v>4608</v>
          </cell>
          <cell r="Q1047">
            <v>4612</v>
          </cell>
        </row>
        <row r="1048">
          <cell r="B1048" t="str">
            <v>30502033101</v>
          </cell>
          <cell r="C1048" t="str">
            <v>30502</v>
          </cell>
          <cell r="D1048">
            <v>3101</v>
          </cell>
          <cell r="E1048">
            <v>28500</v>
          </cell>
          <cell r="F1048">
            <v>2375</v>
          </cell>
          <cell r="G1048">
            <v>2375</v>
          </cell>
          <cell r="H1048">
            <v>2375</v>
          </cell>
          <cell r="I1048">
            <v>2375</v>
          </cell>
          <cell r="J1048">
            <v>2375</v>
          </cell>
          <cell r="K1048">
            <v>2375</v>
          </cell>
          <cell r="L1048">
            <v>2375</v>
          </cell>
          <cell r="M1048">
            <v>2375</v>
          </cell>
          <cell r="N1048">
            <v>2375</v>
          </cell>
          <cell r="O1048">
            <v>2375</v>
          </cell>
          <cell r="P1048">
            <v>2375</v>
          </cell>
          <cell r="Q1048">
            <v>2375</v>
          </cell>
        </row>
        <row r="1049">
          <cell r="B1049" t="str">
            <v>30502033103</v>
          </cell>
          <cell r="C1049" t="str">
            <v>30502</v>
          </cell>
          <cell r="D1049">
            <v>3103</v>
          </cell>
          <cell r="E1049">
            <v>49200</v>
          </cell>
          <cell r="F1049">
            <v>4100</v>
          </cell>
          <cell r="G1049">
            <v>4100</v>
          </cell>
          <cell r="H1049">
            <v>4100</v>
          </cell>
          <cell r="I1049">
            <v>4100</v>
          </cell>
          <cell r="J1049">
            <v>4100</v>
          </cell>
          <cell r="K1049">
            <v>4100</v>
          </cell>
          <cell r="L1049">
            <v>4100</v>
          </cell>
          <cell r="M1049">
            <v>4100</v>
          </cell>
          <cell r="N1049">
            <v>4100</v>
          </cell>
          <cell r="O1049">
            <v>4100</v>
          </cell>
          <cell r="P1049">
            <v>4100</v>
          </cell>
          <cell r="Q1049">
            <v>4100</v>
          </cell>
        </row>
        <row r="1050">
          <cell r="B1050" t="str">
            <v>30502033106</v>
          </cell>
          <cell r="C1050" t="str">
            <v>30502</v>
          </cell>
          <cell r="D1050">
            <v>3106</v>
          </cell>
          <cell r="E1050">
            <v>4500</v>
          </cell>
          <cell r="F1050">
            <v>375</v>
          </cell>
          <cell r="G1050">
            <v>375</v>
          </cell>
          <cell r="H1050">
            <v>375</v>
          </cell>
          <cell r="I1050">
            <v>375</v>
          </cell>
          <cell r="J1050">
            <v>375</v>
          </cell>
          <cell r="K1050">
            <v>375</v>
          </cell>
          <cell r="L1050">
            <v>375</v>
          </cell>
          <cell r="M1050">
            <v>375</v>
          </cell>
          <cell r="N1050">
            <v>375</v>
          </cell>
          <cell r="O1050">
            <v>375</v>
          </cell>
          <cell r="P1050">
            <v>375</v>
          </cell>
          <cell r="Q1050">
            <v>375</v>
          </cell>
        </row>
        <row r="1051">
          <cell r="B1051" t="str">
            <v>30502033302</v>
          </cell>
          <cell r="C1051" t="str">
            <v>30502</v>
          </cell>
          <cell r="D1051">
            <v>3302</v>
          </cell>
          <cell r="E1051">
            <v>92500</v>
          </cell>
          <cell r="F1051">
            <v>7708</v>
          </cell>
          <cell r="G1051">
            <v>7708</v>
          </cell>
          <cell r="H1051">
            <v>7708</v>
          </cell>
          <cell r="I1051">
            <v>7708</v>
          </cell>
          <cell r="J1051">
            <v>7708</v>
          </cell>
          <cell r="K1051">
            <v>7708</v>
          </cell>
          <cell r="L1051">
            <v>7708</v>
          </cell>
          <cell r="M1051">
            <v>7708</v>
          </cell>
          <cell r="N1051">
            <v>7708</v>
          </cell>
          <cell r="O1051">
            <v>7708</v>
          </cell>
          <cell r="P1051">
            <v>7708</v>
          </cell>
          <cell r="Q1051">
            <v>7712</v>
          </cell>
        </row>
        <row r="1052">
          <cell r="B1052" t="str">
            <v>30502033303</v>
          </cell>
          <cell r="C1052" t="str">
            <v>30502</v>
          </cell>
          <cell r="D1052">
            <v>3303</v>
          </cell>
          <cell r="E1052">
            <v>12300</v>
          </cell>
          <cell r="F1052">
            <v>1025</v>
          </cell>
          <cell r="G1052">
            <v>1025</v>
          </cell>
          <cell r="H1052">
            <v>1025</v>
          </cell>
          <cell r="I1052">
            <v>1025</v>
          </cell>
          <cell r="J1052">
            <v>1025</v>
          </cell>
          <cell r="K1052">
            <v>1025</v>
          </cell>
          <cell r="L1052">
            <v>1025</v>
          </cell>
          <cell r="M1052">
            <v>1025</v>
          </cell>
          <cell r="N1052">
            <v>1025</v>
          </cell>
          <cell r="O1052">
            <v>1025</v>
          </cell>
          <cell r="P1052">
            <v>1025</v>
          </cell>
          <cell r="Q1052">
            <v>1025</v>
          </cell>
        </row>
        <row r="1053">
          <cell r="B1053" t="str">
            <v>30503041302</v>
          </cell>
          <cell r="C1053" t="str">
            <v>30503</v>
          </cell>
          <cell r="D1053">
            <v>1302</v>
          </cell>
          <cell r="E1053">
            <v>345100</v>
          </cell>
          <cell r="F1053">
            <v>28758</v>
          </cell>
          <cell r="G1053">
            <v>28758</v>
          </cell>
          <cell r="H1053">
            <v>28758</v>
          </cell>
          <cell r="I1053">
            <v>28758</v>
          </cell>
          <cell r="J1053">
            <v>28758</v>
          </cell>
          <cell r="K1053">
            <v>28758</v>
          </cell>
          <cell r="L1053">
            <v>28758</v>
          </cell>
          <cell r="M1053">
            <v>28758</v>
          </cell>
          <cell r="N1053">
            <v>28758</v>
          </cell>
          <cell r="O1053">
            <v>28758</v>
          </cell>
          <cell r="P1053">
            <v>28758</v>
          </cell>
          <cell r="Q1053">
            <v>28762</v>
          </cell>
        </row>
        <row r="1054">
          <cell r="B1054" t="str">
            <v>30503042103</v>
          </cell>
          <cell r="C1054" t="str">
            <v>30503</v>
          </cell>
          <cell r="D1054">
            <v>2103</v>
          </cell>
          <cell r="E1054">
            <v>3300</v>
          </cell>
          <cell r="F1054">
            <v>275</v>
          </cell>
          <cell r="G1054">
            <v>275</v>
          </cell>
          <cell r="H1054">
            <v>275</v>
          </cell>
          <cell r="I1054">
            <v>275</v>
          </cell>
          <cell r="J1054">
            <v>275</v>
          </cell>
          <cell r="K1054">
            <v>275</v>
          </cell>
          <cell r="L1054">
            <v>275</v>
          </cell>
          <cell r="M1054">
            <v>275</v>
          </cell>
          <cell r="N1054">
            <v>275</v>
          </cell>
          <cell r="O1054">
            <v>275</v>
          </cell>
          <cell r="P1054">
            <v>275</v>
          </cell>
          <cell r="Q1054">
            <v>275</v>
          </cell>
        </row>
        <row r="1055">
          <cell r="B1055" t="str">
            <v>30503042207</v>
          </cell>
          <cell r="C1055" t="str">
            <v>30503</v>
          </cell>
          <cell r="D1055">
            <v>2207</v>
          </cell>
          <cell r="E1055">
            <v>93849</v>
          </cell>
          <cell r="F1055">
            <v>7821</v>
          </cell>
          <cell r="G1055">
            <v>7821</v>
          </cell>
          <cell r="H1055">
            <v>7821</v>
          </cell>
          <cell r="I1055">
            <v>7821</v>
          </cell>
          <cell r="J1055">
            <v>7821</v>
          </cell>
          <cell r="K1055">
            <v>7821</v>
          </cell>
          <cell r="L1055">
            <v>7821</v>
          </cell>
          <cell r="M1055">
            <v>7821</v>
          </cell>
          <cell r="N1055">
            <v>7821</v>
          </cell>
          <cell r="O1055">
            <v>7821</v>
          </cell>
          <cell r="P1055">
            <v>7821</v>
          </cell>
          <cell r="Q1055">
            <v>7818</v>
          </cell>
        </row>
        <row r="1056">
          <cell r="B1056" t="str">
            <v>30503042208</v>
          </cell>
          <cell r="C1056" t="str">
            <v>30503</v>
          </cell>
          <cell r="D1056">
            <v>2208</v>
          </cell>
          <cell r="E1056">
            <v>6704</v>
          </cell>
          <cell r="F1056">
            <v>559</v>
          </cell>
          <cell r="G1056">
            <v>559</v>
          </cell>
          <cell r="H1056">
            <v>559</v>
          </cell>
          <cell r="I1056">
            <v>559</v>
          </cell>
          <cell r="J1056">
            <v>559</v>
          </cell>
          <cell r="K1056">
            <v>559</v>
          </cell>
          <cell r="L1056">
            <v>559</v>
          </cell>
          <cell r="M1056">
            <v>559</v>
          </cell>
          <cell r="N1056">
            <v>559</v>
          </cell>
          <cell r="O1056">
            <v>559</v>
          </cell>
          <cell r="P1056">
            <v>559</v>
          </cell>
          <cell r="Q1056">
            <v>555</v>
          </cell>
        </row>
        <row r="1057">
          <cell r="B1057" t="str">
            <v>30503042701</v>
          </cell>
          <cell r="C1057" t="str">
            <v>30503</v>
          </cell>
          <cell r="D1057">
            <v>2701</v>
          </cell>
          <cell r="E1057">
            <v>90600</v>
          </cell>
          <cell r="F1057">
            <v>7550</v>
          </cell>
          <cell r="G1057">
            <v>7550</v>
          </cell>
          <cell r="H1057">
            <v>7550</v>
          </cell>
          <cell r="I1057">
            <v>7550</v>
          </cell>
          <cell r="J1057">
            <v>7550</v>
          </cell>
          <cell r="K1057">
            <v>7550</v>
          </cell>
          <cell r="L1057">
            <v>7550</v>
          </cell>
          <cell r="M1057">
            <v>7550</v>
          </cell>
          <cell r="N1057">
            <v>7550</v>
          </cell>
          <cell r="O1057">
            <v>7550</v>
          </cell>
          <cell r="P1057">
            <v>7550</v>
          </cell>
          <cell r="Q1057">
            <v>7550</v>
          </cell>
        </row>
        <row r="1058">
          <cell r="B1058" t="str">
            <v>30503042702</v>
          </cell>
          <cell r="C1058" t="str">
            <v>30503</v>
          </cell>
          <cell r="D1058">
            <v>2702</v>
          </cell>
          <cell r="E1058">
            <v>23500</v>
          </cell>
          <cell r="F1058">
            <v>1958</v>
          </cell>
          <cell r="G1058">
            <v>1958</v>
          </cell>
          <cell r="H1058">
            <v>1958</v>
          </cell>
          <cell r="I1058">
            <v>1958</v>
          </cell>
          <cell r="J1058">
            <v>1958</v>
          </cell>
          <cell r="K1058">
            <v>1958</v>
          </cell>
          <cell r="L1058">
            <v>1958</v>
          </cell>
          <cell r="M1058">
            <v>1958</v>
          </cell>
          <cell r="N1058">
            <v>1958</v>
          </cell>
          <cell r="O1058">
            <v>1958</v>
          </cell>
          <cell r="P1058">
            <v>1958</v>
          </cell>
          <cell r="Q1058">
            <v>1962</v>
          </cell>
        </row>
        <row r="1059">
          <cell r="B1059" t="str">
            <v>30503042704</v>
          </cell>
          <cell r="C1059" t="str">
            <v>30503</v>
          </cell>
          <cell r="D1059">
            <v>2704</v>
          </cell>
          <cell r="E1059">
            <v>14600</v>
          </cell>
          <cell r="F1059">
            <v>1217</v>
          </cell>
          <cell r="G1059">
            <v>1217</v>
          </cell>
          <cell r="H1059">
            <v>1217</v>
          </cell>
          <cell r="I1059">
            <v>1217</v>
          </cell>
          <cell r="J1059">
            <v>1217</v>
          </cell>
          <cell r="K1059">
            <v>1217</v>
          </cell>
          <cell r="L1059">
            <v>1217</v>
          </cell>
          <cell r="M1059">
            <v>1217</v>
          </cell>
          <cell r="N1059">
            <v>1217</v>
          </cell>
          <cell r="O1059">
            <v>1217</v>
          </cell>
          <cell r="P1059">
            <v>1217</v>
          </cell>
          <cell r="Q1059">
            <v>1213</v>
          </cell>
        </row>
        <row r="1060">
          <cell r="B1060" t="str">
            <v>30503042705</v>
          </cell>
          <cell r="C1060" t="str">
            <v>30503</v>
          </cell>
          <cell r="D1060">
            <v>2705</v>
          </cell>
          <cell r="E1060">
            <v>16800</v>
          </cell>
          <cell r="F1060">
            <v>1400</v>
          </cell>
          <cell r="G1060">
            <v>1400</v>
          </cell>
          <cell r="H1060">
            <v>1400</v>
          </cell>
          <cell r="I1060">
            <v>1400</v>
          </cell>
          <cell r="J1060">
            <v>1400</v>
          </cell>
          <cell r="K1060">
            <v>1400</v>
          </cell>
          <cell r="L1060">
            <v>1400</v>
          </cell>
          <cell r="M1060">
            <v>1400</v>
          </cell>
          <cell r="N1060">
            <v>1400</v>
          </cell>
          <cell r="O1060">
            <v>1400</v>
          </cell>
          <cell r="P1060">
            <v>1400</v>
          </cell>
          <cell r="Q1060">
            <v>1400</v>
          </cell>
        </row>
        <row r="1061">
          <cell r="B1061" t="str">
            <v>30503042900</v>
          </cell>
          <cell r="C1061" t="str">
            <v>30503</v>
          </cell>
          <cell r="D1061">
            <v>2900</v>
          </cell>
          <cell r="E1061">
            <v>47100</v>
          </cell>
          <cell r="F1061">
            <v>3925</v>
          </cell>
          <cell r="G1061">
            <v>3925</v>
          </cell>
          <cell r="H1061">
            <v>3925</v>
          </cell>
          <cell r="I1061">
            <v>3925</v>
          </cell>
          <cell r="J1061">
            <v>3925</v>
          </cell>
          <cell r="K1061">
            <v>3925</v>
          </cell>
          <cell r="L1061">
            <v>3925</v>
          </cell>
          <cell r="M1061">
            <v>3925</v>
          </cell>
          <cell r="N1061">
            <v>3925</v>
          </cell>
          <cell r="O1061">
            <v>3925</v>
          </cell>
          <cell r="P1061">
            <v>3925</v>
          </cell>
          <cell r="Q1061">
            <v>3925</v>
          </cell>
        </row>
        <row r="1062">
          <cell r="B1062" t="str">
            <v>30503042907</v>
          </cell>
          <cell r="C1062" t="str">
            <v>30503</v>
          </cell>
          <cell r="D1062">
            <v>2907</v>
          </cell>
          <cell r="E1062">
            <v>40800</v>
          </cell>
          <cell r="F1062">
            <v>3400</v>
          </cell>
          <cell r="G1062">
            <v>3400</v>
          </cell>
          <cell r="H1062">
            <v>3400</v>
          </cell>
          <cell r="I1062">
            <v>3400</v>
          </cell>
          <cell r="J1062">
            <v>3400</v>
          </cell>
          <cell r="K1062">
            <v>3400</v>
          </cell>
          <cell r="L1062">
            <v>3400</v>
          </cell>
          <cell r="M1062">
            <v>3400</v>
          </cell>
          <cell r="N1062">
            <v>3400</v>
          </cell>
          <cell r="O1062">
            <v>3400</v>
          </cell>
          <cell r="P1062">
            <v>3400</v>
          </cell>
          <cell r="Q1062">
            <v>3400</v>
          </cell>
        </row>
        <row r="1063">
          <cell r="B1063" t="str">
            <v>30503043101</v>
          </cell>
          <cell r="C1063" t="str">
            <v>30503</v>
          </cell>
          <cell r="D1063">
            <v>3101</v>
          </cell>
          <cell r="E1063">
            <v>65000</v>
          </cell>
          <cell r="F1063">
            <v>5417</v>
          </cell>
          <cell r="G1063">
            <v>5417</v>
          </cell>
          <cell r="H1063">
            <v>5417</v>
          </cell>
          <cell r="I1063">
            <v>5417</v>
          </cell>
          <cell r="J1063">
            <v>5417</v>
          </cell>
          <cell r="K1063">
            <v>5417</v>
          </cell>
          <cell r="L1063">
            <v>5417</v>
          </cell>
          <cell r="M1063">
            <v>5417</v>
          </cell>
          <cell r="N1063">
            <v>5417</v>
          </cell>
          <cell r="O1063">
            <v>5417</v>
          </cell>
          <cell r="P1063">
            <v>5417</v>
          </cell>
          <cell r="Q1063">
            <v>5413</v>
          </cell>
        </row>
        <row r="1064">
          <cell r="B1064" t="str">
            <v>30503043103</v>
          </cell>
          <cell r="C1064" t="str">
            <v>30503</v>
          </cell>
          <cell r="D1064">
            <v>3103</v>
          </cell>
          <cell r="E1064">
            <v>23500</v>
          </cell>
          <cell r="F1064">
            <v>1958</v>
          </cell>
          <cell r="G1064">
            <v>1958</v>
          </cell>
          <cell r="H1064">
            <v>1958</v>
          </cell>
          <cell r="I1064">
            <v>1958</v>
          </cell>
          <cell r="J1064">
            <v>1958</v>
          </cell>
          <cell r="K1064">
            <v>1958</v>
          </cell>
          <cell r="L1064">
            <v>1958</v>
          </cell>
          <cell r="M1064">
            <v>1958</v>
          </cell>
          <cell r="N1064">
            <v>1958</v>
          </cell>
          <cell r="O1064">
            <v>1958</v>
          </cell>
          <cell r="P1064">
            <v>1958</v>
          </cell>
          <cell r="Q1064">
            <v>1962</v>
          </cell>
        </row>
        <row r="1065">
          <cell r="B1065" t="str">
            <v>30503043302</v>
          </cell>
          <cell r="C1065" t="str">
            <v>30503</v>
          </cell>
          <cell r="D1065">
            <v>3302</v>
          </cell>
          <cell r="E1065">
            <v>270300</v>
          </cell>
          <cell r="F1065">
            <v>22525</v>
          </cell>
          <cell r="G1065">
            <v>22525</v>
          </cell>
          <cell r="H1065">
            <v>22525</v>
          </cell>
          <cell r="I1065">
            <v>22525</v>
          </cell>
          <cell r="J1065">
            <v>22525</v>
          </cell>
          <cell r="K1065">
            <v>22525</v>
          </cell>
          <cell r="L1065">
            <v>22525</v>
          </cell>
          <cell r="M1065">
            <v>22525</v>
          </cell>
          <cell r="N1065">
            <v>22525</v>
          </cell>
          <cell r="O1065">
            <v>22525</v>
          </cell>
          <cell r="P1065">
            <v>22525</v>
          </cell>
          <cell r="Q1065">
            <v>22525</v>
          </cell>
        </row>
        <row r="1066">
          <cell r="B1066" t="str">
            <v>30504041302</v>
          </cell>
          <cell r="C1066" t="str">
            <v>30504</v>
          </cell>
          <cell r="D1066">
            <v>1302</v>
          </cell>
          <cell r="E1066">
            <v>288000</v>
          </cell>
          <cell r="F1066">
            <v>24000</v>
          </cell>
          <cell r="G1066">
            <v>24000</v>
          </cell>
          <cell r="H1066">
            <v>24000</v>
          </cell>
          <cell r="I1066">
            <v>24000</v>
          </cell>
          <cell r="J1066">
            <v>24000</v>
          </cell>
          <cell r="K1066">
            <v>24000</v>
          </cell>
          <cell r="L1066">
            <v>24000</v>
          </cell>
          <cell r="M1066">
            <v>24000</v>
          </cell>
          <cell r="N1066">
            <v>24000</v>
          </cell>
          <cell r="O1066">
            <v>24000</v>
          </cell>
          <cell r="P1066">
            <v>24000</v>
          </cell>
          <cell r="Q1066">
            <v>24000</v>
          </cell>
        </row>
        <row r="1067">
          <cell r="B1067" t="str">
            <v>30504042103</v>
          </cell>
          <cell r="C1067" t="str">
            <v>30504</v>
          </cell>
          <cell r="D1067">
            <v>2103</v>
          </cell>
          <cell r="E1067">
            <v>35800</v>
          </cell>
          <cell r="F1067">
            <v>2983</v>
          </cell>
          <cell r="G1067">
            <v>2983</v>
          </cell>
          <cell r="H1067">
            <v>2983</v>
          </cell>
          <cell r="I1067">
            <v>2983</v>
          </cell>
          <cell r="J1067">
            <v>2983</v>
          </cell>
          <cell r="K1067">
            <v>2983</v>
          </cell>
          <cell r="L1067">
            <v>2983</v>
          </cell>
          <cell r="M1067">
            <v>2983</v>
          </cell>
          <cell r="N1067">
            <v>2983</v>
          </cell>
          <cell r="O1067">
            <v>2983</v>
          </cell>
          <cell r="P1067">
            <v>2983</v>
          </cell>
          <cell r="Q1067">
            <v>2987</v>
          </cell>
        </row>
        <row r="1068">
          <cell r="B1068" t="str">
            <v>30504042202</v>
          </cell>
          <cell r="C1068" t="str">
            <v>30504</v>
          </cell>
          <cell r="D1068">
            <v>2202</v>
          </cell>
          <cell r="E1068">
            <v>39945</v>
          </cell>
          <cell r="F1068">
            <v>3329</v>
          </cell>
          <cell r="G1068">
            <v>3329</v>
          </cell>
          <cell r="H1068">
            <v>3329</v>
          </cell>
          <cell r="I1068">
            <v>3329</v>
          </cell>
          <cell r="J1068">
            <v>3329</v>
          </cell>
          <cell r="K1068">
            <v>3329</v>
          </cell>
          <cell r="L1068">
            <v>3329</v>
          </cell>
          <cell r="M1068">
            <v>3329</v>
          </cell>
          <cell r="N1068">
            <v>3329</v>
          </cell>
          <cell r="O1068">
            <v>3329</v>
          </cell>
          <cell r="P1068">
            <v>3329</v>
          </cell>
          <cell r="Q1068">
            <v>3326</v>
          </cell>
        </row>
        <row r="1069">
          <cell r="B1069" t="str">
            <v>30504042207</v>
          </cell>
          <cell r="C1069" t="str">
            <v>30504</v>
          </cell>
          <cell r="D1069">
            <v>2207</v>
          </cell>
          <cell r="E1069">
            <v>53625</v>
          </cell>
          <cell r="F1069">
            <v>4469</v>
          </cell>
          <cell r="G1069">
            <v>4469</v>
          </cell>
          <cell r="H1069">
            <v>4469</v>
          </cell>
          <cell r="I1069">
            <v>4469</v>
          </cell>
          <cell r="J1069">
            <v>4469</v>
          </cell>
          <cell r="K1069">
            <v>4469</v>
          </cell>
          <cell r="L1069">
            <v>4469</v>
          </cell>
          <cell r="M1069">
            <v>4469</v>
          </cell>
          <cell r="N1069">
            <v>4469</v>
          </cell>
          <cell r="O1069">
            <v>4469</v>
          </cell>
          <cell r="P1069">
            <v>4469</v>
          </cell>
          <cell r="Q1069">
            <v>4466</v>
          </cell>
        </row>
        <row r="1070">
          <cell r="B1070" t="str">
            <v>30504042208</v>
          </cell>
          <cell r="C1070" t="str">
            <v>30504</v>
          </cell>
          <cell r="D1070">
            <v>2208</v>
          </cell>
          <cell r="E1070">
            <v>14051</v>
          </cell>
          <cell r="F1070">
            <v>1171</v>
          </cell>
          <cell r="G1070">
            <v>1171</v>
          </cell>
          <cell r="H1070">
            <v>1171</v>
          </cell>
          <cell r="I1070">
            <v>1171</v>
          </cell>
          <cell r="J1070">
            <v>1171</v>
          </cell>
          <cell r="K1070">
            <v>1171</v>
          </cell>
          <cell r="L1070">
            <v>1171</v>
          </cell>
          <cell r="M1070">
            <v>1171</v>
          </cell>
          <cell r="N1070">
            <v>1171</v>
          </cell>
          <cell r="O1070">
            <v>1171</v>
          </cell>
          <cell r="P1070">
            <v>1171</v>
          </cell>
          <cell r="Q1070">
            <v>1170</v>
          </cell>
        </row>
        <row r="1071">
          <cell r="B1071" t="str">
            <v>30504042306</v>
          </cell>
          <cell r="C1071" t="str">
            <v>30504</v>
          </cell>
          <cell r="D1071">
            <v>2306</v>
          </cell>
          <cell r="E1071">
            <v>64000</v>
          </cell>
          <cell r="F1071">
            <v>5333</v>
          </cell>
          <cell r="G1071">
            <v>5333</v>
          </cell>
          <cell r="H1071">
            <v>5333</v>
          </cell>
          <cell r="I1071">
            <v>5333</v>
          </cell>
          <cell r="J1071">
            <v>5333</v>
          </cell>
          <cell r="K1071">
            <v>5333</v>
          </cell>
          <cell r="L1071">
            <v>5333</v>
          </cell>
          <cell r="M1071">
            <v>5333</v>
          </cell>
          <cell r="N1071">
            <v>5333</v>
          </cell>
          <cell r="O1071">
            <v>5333</v>
          </cell>
          <cell r="P1071">
            <v>5333</v>
          </cell>
          <cell r="Q1071">
            <v>5337</v>
          </cell>
        </row>
        <row r="1072">
          <cell r="B1072" t="str">
            <v>30504042701</v>
          </cell>
          <cell r="C1072" t="str">
            <v>30504</v>
          </cell>
          <cell r="D1072">
            <v>2701</v>
          </cell>
          <cell r="E1072">
            <v>32300</v>
          </cell>
          <cell r="F1072">
            <v>2692</v>
          </cell>
          <cell r="G1072">
            <v>2692</v>
          </cell>
          <cell r="H1072">
            <v>2692</v>
          </cell>
          <cell r="I1072">
            <v>2692</v>
          </cell>
          <cell r="J1072">
            <v>2692</v>
          </cell>
          <cell r="K1072">
            <v>2692</v>
          </cell>
          <cell r="L1072">
            <v>2692</v>
          </cell>
          <cell r="M1072">
            <v>2692</v>
          </cell>
          <cell r="N1072">
            <v>2692</v>
          </cell>
          <cell r="O1072">
            <v>2692</v>
          </cell>
          <cell r="P1072">
            <v>2692</v>
          </cell>
          <cell r="Q1072">
            <v>2688</v>
          </cell>
        </row>
        <row r="1073">
          <cell r="B1073" t="str">
            <v>30504042702</v>
          </cell>
          <cell r="C1073" t="str">
            <v>30504</v>
          </cell>
          <cell r="D1073">
            <v>2702</v>
          </cell>
          <cell r="E1073">
            <v>15200</v>
          </cell>
          <cell r="F1073">
            <v>1267</v>
          </cell>
          <cell r="G1073">
            <v>1267</v>
          </cell>
          <cell r="H1073">
            <v>1267</v>
          </cell>
          <cell r="I1073">
            <v>1267</v>
          </cell>
          <cell r="J1073">
            <v>1267</v>
          </cell>
          <cell r="K1073">
            <v>1267</v>
          </cell>
          <cell r="L1073">
            <v>1267</v>
          </cell>
          <cell r="M1073">
            <v>1267</v>
          </cell>
          <cell r="N1073">
            <v>1267</v>
          </cell>
          <cell r="O1073">
            <v>1267</v>
          </cell>
          <cell r="P1073">
            <v>1267</v>
          </cell>
          <cell r="Q1073">
            <v>1263</v>
          </cell>
        </row>
        <row r="1074">
          <cell r="B1074" t="str">
            <v>30504042705</v>
          </cell>
          <cell r="C1074" t="str">
            <v>30504</v>
          </cell>
          <cell r="D1074">
            <v>2705</v>
          </cell>
          <cell r="E1074">
            <v>38800</v>
          </cell>
          <cell r="F1074">
            <v>3233</v>
          </cell>
          <cell r="G1074">
            <v>3233</v>
          </cell>
          <cell r="H1074">
            <v>3233</v>
          </cell>
          <cell r="I1074">
            <v>3233</v>
          </cell>
          <cell r="J1074">
            <v>3233</v>
          </cell>
          <cell r="K1074">
            <v>3233</v>
          </cell>
          <cell r="L1074">
            <v>3233</v>
          </cell>
          <cell r="M1074">
            <v>3233</v>
          </cell>
          <cell r="N1074">
            <v>3233</v>
          </cell>
          <cell r="O1074">
            <v>3233</v>
          </cell>
          <cell r="P1074">
            <v>3233</v>
          </cell>
          <cell r="Q1074">
            <v>3237</v>
          </cell>
        </row>
        <row r="1075">
          <cell r="B1075" t="str">
            <v>30504042800</v>
          </cell>
          <cell r="C1075" t="str">
            <v>30504</v>
          </cell>
          <cell r="D1075">
            <v>2800</v>
          </cell>
          <cell r="E1075">
            <v>68100</v>
          </cell>
          <cell r="F1075">
            <v>5675</v>
          </cell>
          <cell r="G1075">
            <v>5675</v>
          </cell>
          <cell r="H1075">
            <v>5675</v>
          </cell>
          <cell r="I1075">
            <v>5675</v>
          </cell>
          <cell r="J1075">
            <v>5675</v>
          </cell>
          <cell r="K1075">
            <v>5675</v>
          </cell>
          <cell r="L1075">
            <v>5675</v>
          </cell>
          <cell r="M1075">
            <v>5675</v>
          </cell>
          <cell r="N1075">
            <v>5675</v>
          </cell>
          <cell r="O1075">
            <v>5675</v>
          </cell>
          <cell r="P1075">
            <v>5675</v>
          </cell>
          <cell r="Q1075">
            <v>5675</v>
          </cell>
        </row>
        <row r="1076">
          <cell r="B1076" t="str">
            <v>30504042900</v>
          </cell>
          <cell r="C1076" t="str">
            <v>30504</v>
          </cell>
          <cell r="D1076">
            <v>2900</v>
          </cell>
          <cell r="E1076">
            <v>50400</v>
          </cell>
          <cell r="F1076">
            <v>4200</v>
          </cell>
          <cell r="G1076">
            <v>4200</v>
          </cell>
          <cell r="H1076">
            <v>4200</v>
          </cell>
          <cell r="I1076">
            <v>4200</v>
          </cell>
          <cell r="J1076">
            <v>4200</v>
          </cell>
          <cell r="K1076">
            <v>4200</v>
          </cell>
          <cell r="L1076">
            <v>4200</v>
          </cell>
          <cell r="M1076">
            <v>4200</v>
          </cell>
          <cell r="N1076">
            <v>4200</v>
          </cell>
          <cell r="O1076">
            <v>4200</v>
          </cell>
          <cell r="P1076">
            <v>4200</v>
          </cell>
          <cell r="Q1076">
            <v>4200</v>
          </cell>
        </row>
        <row r="1077">
          <cell r="B1077" t="str">
            <v>30504043101</v>
          </cell>
          <cell r="C1077" t="str">
            <v>30504</v>
          </cell>
          <cell r="D1077">
            <v>3101</v>
          </cell>
          <cell r="E1077">
            <v>26500</v>
          </cell>
          <cell r="F1077">
            <v>2208</v>
          </cell>
          <cell r="G1077">
            <v>2208</v>
          </cell>
          <cell r="H1077">
            <v>2208</v>
          </cell>
          <cell r="I1077">
            <v>2208</v>
          </cell>
          <cell r="J1077">
            <v>2208</v>
          </cell>
          <cell r="K1077">
            <v>2208</v>
          </cell>
          <cell r="L1077">
            <v>2208</v>
          </cell>
          <cell r="M1077">
            <v>2208</v>
          </cell>
          <cell r="N1077">
            <v>2208</v>
          </cell>
          <cell r="O1077">
            <v>2208</v>
          </cell>
          <cell r="P1077">
            <v>2208</v>
          </cell>
          <cell r="Q1077">
            <v>2212</v>
          </cell>
        </row>
        <row r="1078">
          <cell r="B1078" t="str">
            <v>30504043103</v>
          </cell>
          <cell r="C1078" t="str">
            <v>30504</v>
          </cell>
          <cell r="D1078">
            <v>3103</v>
          </cell>
          <cell r="E1078">
            <v>88200</v>
          </cell>
          <cell r="F1078">
            <v>7350</v>
          </cell>
          <cell r="G1078">
            <v>7350</v>
          </cell>
          <cell r="H1078">
            <v>7350</v>
          </cell>
          <cell r="I1078">
            <v>7350</v>
          </cell>
          <cell r="J1078">
            <v>7350</v>
          </cell>
          <cell r="K1078">
            <v>7350</v>
          </cell>
          <cell r="L1078">
            <v>7350</v>
          </cell>
          <cell r="M1078">
            <v>7350</v>
          </cell>
          <cell r="N1078">
            <v>7350</v>
          </cell>
          <cell r="O1078">
            <v>7350</v>
          </cell>
          <cell r="P1078">
            <v>7350</v>
          </cell>
          <cell r="Q1078">
            <v>7350</v>
          </cell>
        </row>
        <row r="1079">
          <cell r="B1079" t="str">
            <v>30504043106</v>
          </cell>
          <cell r="C1079" t="str">
            <v>30504</v>
          </cell>
          <cell r="D1079">
            <v>3106</v>
          </cell>
          <cell r="E1079">
            <v>5600</v>
          </cell>
          <cell r="F1079">
            <v>467</v>
          </cell>
          <cell r="G1079">
            <v>467</v>
          </cell>
          <cell r="H1079">
            <v>467</v>
          </cell>
          <cell r="I1079">
            <v>467</v>
          </cell>
          <cell r="J1079">
            <v>467</v>
          </cell>
          <cell r="K1079">
            <v>467</v>
          </cell>
          <cell r="L1079">
            <v>467</v>
          </cell>
          <cell r="M1079">
            <v>467</v>
          </cell>
          <cell r="N1079">
            <v>467</v>
          </cell>
          <cell r="O1079">
            <v>467</v>
          </cell>
          <cell r="P1079">
            <v>467</v>
          </cell>
          <cell r="Q1079">
            <v>463</v>
          </cell>
        </row>
        <row r="1080">
          <cell r="B1080" t="str">
            <v>30504043302</v>
          </cell>
          <cell r="C1080" t="str">
            <v>30504</v>
          </cell>
          <cell r="D1080">
            <v>3302</v>
          </cell>
          <cell r="E1080">
            <v>57100</v>
          </cell>
          <cell r="F1080">
            <v>4758</v>
          </cell>
          <cell r="G1080">
            <v>4758</v>
          </cell>
          <cell r="H1080">
            <v>4758</v>
          </cell>
          <cell r="I1080">
            <v>4758</v>
          </cell>
          <cell r="J1080">
            <v>4758</v>
          </cell>
          <cell r="K1080">
            <v>4758</v>
          </cell>
          <cell r="L1080">
            <v>4758</v>
          </cell>
          <cell r="M1080">
            <v>4758</v>
          </cell>
          <cell r="N1080">
            <v>4758</v>
          </cell>
          <cell r="O1080">
            <v>4758</v>
          </cell>
          <cell r="P1080">
            <v>4758</v>
          </cell>
          <cell r="Q1080">
            <v>4762</v>
          </cell>
        </row>
        <row r="1081">
          <cell r="B1081" t="str">
            <v>30504043303</v>
          </cell>
          <cell r="C1081" t="str">
            <v>30504</v>
          </cell>
          <cell r="D1081">
            <v>3303</v>
          </cell>
          <cell r="E1081">
            <v>12500</v>
          </cell>
          <cell r="F1081">
            <v>1042</v>
          </cell>
          <cell r="G1081">
            <v>1042</v>
          </cell>
          <cell r="H1081">
            <v>1042</v>
          </cell>
          <cell r="I1081">
            <v>1042</v>
          </cell>
          <cell r="J1081">
            <v>1042</v>
          </cell>
          <cell r="K1081">
            <v>1042</v>
          </cell>
          <cell r="L1081">
            <v>1042</v>
          </cell>
          <cell r="M1081">
            <v>1042</v>
          </cell>
          <cell r="N1081">
            <v>1042</v>
          </cell>
          <cell r="O1081">
            <v>1042</v>
          </cell>
          <cell r="P1081">
            <v>1042</v>
          </cell>
          <cell r="Q1081">
            <v>1038</v>
          </cell>
        </row>
        <row r="1082">
          <cell r="B1082" t="str">
            <v>30505031302</v>
          </cell>
          <cell r="C1082" t="str">
            <v>30505</v>
          </cell>
          <cell r="D1082">
            <v>1302</v>
          </cell>
          <cell r="E1082">
            <v>198000</v>
          </cell>
          <cell r="F1082">
            <v>16500</v>
          </cell>
          <cell r="G1082">
            <v>16500</v>
          </cell>
          <cell r="H1082">
            <v>16500</v>
          </cell>
          <cell r="I1082">
            <v>16500</v>
          </cell>
          <cell r="J1082">
            <v>16500</v>
          </cell>
          <cell r="K1082">
            <v>16500</v>
          </cell>
          <cell r="L1082">
            <v>16500</v>
          </cell>
          <cell r="M1082">
            <v>16500</v>
          </cell>
          <cell r="N1082">
            <v>16500</v>
          </cell>
          <cell r="O1082">
            <v>16500</v>
          </cell>
          <cell r="P1082">
            <v>16500</v>
          </cell>
          <cell r="Q1082">
            <v>16500</v>
          </cell>
        </row>
        <row r="1083">
          <cell r="B1083" t="str">
            <v>30505032103</v>
          </cell>
          <cell r="C1083" t="str">
            <v>30505</v>
          </cell>
          <cell r="D1083">
            <v>2103</v>
          </cell>
          <cell r="E1083">
            <v>15500</v>
          </cell>
          <cell r="F1083">
            <v>1292</v>
          </cell>
          <cell r="G1083">
            <v>1292</v>
          </cell>
          <cell r="H1083">
            <v>1292</v>
          </cell>
          <cell r="I1083">
            <v>1292</v>
          </cell>
          <cell r="J1083">
            <v>1292</v>
          </cell>
          <cell r="K1083">
            <v>1292</v>
          </cell>
          <cell r="L1083">
            <v>1292</v>
          </cell>
          <cell r="M1083">
            <v>1292</v>
          </cell>
          <cell r="N1083">
            <v>1292</v>
          </cell>
          <cell r="O1083">
            <v>1292</v>
          </cell>
          <cell r="P1083">
            <v>1292</v>
          </cell>
          <cell r="Q1083">
            <v>1288</v>
          </cell>
        </row>
        <row r="1084">
          <cell r="B1084" t="str">
            <v>30505032202</v>
          </cell>
          <cell r="C1084" t="str">
            <v>30505</v>
          </cell>
          <cell r="D1084">
            <v>2202</v>
          </cell>
          <cell r="E1084">
            <v>195657</v>
          </cell>
          <cell r="F1084">
            <v>16305</v>
          </cell>
          <cell r="G1084">
            <v>16305</v>
          </cell>
          <cell r="H1084">
            <v>16305</v>
          </cell>
          <cell r="I1084">
            <v>16305</v>
          </cell>
          <cell r="J1084">
            <v>16305</v>
          </cell>
          <cell r="K1084">
            <v>16305</v>
          </cell>
          <cell r="L1084">
            <v>16305</v>
          </cell>
          <cell r="M1084">
            <v>16305</v>
          </cell>
          <cell r="N1084">
            <v>16305</v>
          </cell>
          <cell r="O1084">
            <v>16305</v>
          </cell>
          <cell r="P1084">
            <v>16305</v>
          </cell>
          <cell r="Q1084">
            <v>16302</v>
          </cell>
        </row>
        <row r="1085">
          <cell r="B1085" t="str">
            <v>30505032207</v>
          </cell>
          <cell r="C1085" t="str">
            <v>30505</v>
          </cell>
          <cell r="D1085">
            <v>2207</v>
          </cell>
          <cell r="E1085">
            <v>91247</v>
          </cell>
          <cell r="F1085">
            <v>7604</v>
          </cell>
          <cell r="G1085">
            <v>7604</v>
          </cell>
          <cell r="H1085">
            <v>7604</v>
          </cell>
          <cell r="I1085">
            <v>7604</v>
          </cell>
          <cell r="J1085">
            <v>7604</v>
          </cell>
          <cell r="K1085">
            <v>7604</v>
          </cell>
          <cell r="L1085">
            <v>7604</v>
          </cell>
          <cell r="M1085">
            <v>7604</v>
          </cell>
          <cell r="N1085">
            <v>7604</v>
          </cell>
          <cell r="O1085">
            <v>7604</v>
          </cell>
          <cell r="P1085">
            <v>7604</v>
          </cell>
          <cell r="Q1085">
            <v>7603</v>
          </cell>
        </row>
        <row r="1086">
          <cell r="B1086" t="str">
            <v>30505032208</v>
          </cell>
          <cell r="C1086" t="str">
            <v>30505</v>
          </cell>
          <cell r="D1086">
            <v>2208</v>
          </cell>
          <cell r="E1086">
            <v>27461</v>
          </cell>
          <cell r="F1086">
            <v>2288</v>
          </cell>
          <cell r="G1086">
            <v>2288</v>
          </cell>
          <cell r="H1086">
            <v>2288</v>
          </cell>
          <cell r="I1086">
            <v>2288</v>
          </cell>
          <cell r="J1086">
            <v>2288</v>
          </cell>
          <cell r="K1086">
            <v>2288</v>
          </cell>
          <cell r="L1086">
            <v>2288</v>
          </cell>
          <cell r="M1086">
            <v>2288</v>
          </cell>
          <cell r="N1086">
            <v>2288</v>
          </cell>
          <cell r="O1086">
            <v>2288</v>
          </cell>
          <cell r="P1086">
            <v>2288</v>
          </cell>
          <cell r="Q1086">
            <v>2293</v>
          </cell>
        </row>
        <row r="1087">
          <cell r="B1087" t="str">
            <v>30505032701</v>
          </cell>
          <cell r="C1087" t="str">
            <v>30505</v>
          </cell>
          <cell r="D1087">
            <v>2701</v>
          </cell>
          <cell r="E1087">
            <v>59100</v>
          </cell>
          <cell r="F1087">
            <v>4925</v>
          </cell>
          <cell r="G1087">
            <v>4925</v>
          </cell>
          <cell r="H1087">
            <v>4925</v>
          </cell>
          <cell r="I1087">
            <v>4925</v>
          </cell>
          <cell r="J1087">
            <v>4925</v>
          </cell>
          <cell r="K1087">
            <v>4925</v>
          </cell>
          <cell r="L1087">
            <v>4925</v>
          </cell>
          <cell r="M1087">
            <v>4925</v>
          </cell>
          <cell r="N1087">
            <v>4925</v>
          </cell>
          <cell r="O1087">
            <v>4925</v>
          </cell>
          <cell r="P1087">
            <v>4925</v>
          </cell>
          <cell r="Q1087">
            <v>4925</v>
          </cell>
        </row>
        <row r="1088">
          <cell r="B1088" t="str">
            <v>30505032702</v>
          </cell>
          <cell r="C1088" t="str">
            <v>30505</v>
          </cell>
          <cell r="D1088">
            <v>2702</v>
          </cell>
          <cell r="E1088">
            <v>13700</v>
          </cell>
          <cell r="F1088">
            <v>1142</v>
          </cell>
          <cell r="G1088">
            <v>1142</v>
          </cell>
          <cell r="H1088">
            <v>1142</v>
          </cell>
          <cell r="I1088">
            <v>1142</v>
          </cell>
          <cell r="J1088">
            <v>1142</v>
          </cell>
          <cell r="K1088">
            <v>1142</v>
          </cell>
          <cell r="L1088">
            <v>1142</v>
          </cell>
          <cell r="M1088">
            <v>1142</v>
          </cell>
          <cell r="N1088">
            <v>1142</v>
          </cell>
          <cell r="O1088">
            <v>1142</v>
          </cell>
          <cell r="P1088">
            <v>1142</v>
          </cell>
          <cell r="Q1088">
            <v>1138</v>
          </cell>
        </row>
        <row r="1089">
          <cell r="B1089" t="str">
            <v>30505032704</v>
          </cell>
          <cell r="C1089" t="str">
            <v>30505</v>
          </cell>
          <cell r="D1089">
            <v>2704</v>
          </cell>
          <cell r="E1089">
            <v>4200</v>
          </cell>
          <cell r="F1089">
            <v>350</v>
          </cell>
          <cell r="G1089">
            <v>350</v>
          </cell>
          <cell r="H1089">
            <v>350</v>
          </cell>
          <cell r="I1089">
            <v>350</v>
          </cell>
          <cell r="J1089">
            <v>350</v>
          </cell>
          <cell r="K1089">
            <v>350</v>
          </cell>
          <cell r="L1089">
            <v>350</v>
          </cell>
          <cell r="M1089">
            <v>350</v>
          </cell>
          <cell r="N1089">
            <v>350</v>
          </cell>
          <cell r="O1089">
            <v>350</v>
          </cell>
          <cell r="P1089">
            <v>350</v>
          </cell>
          <cell r="Q1089">
            <v>350</v>
          </cell>
        </row>
        <row r="1090">
          <cell r="B1090" t="str">
            <v>30505032705</v>
          </cell>
          <cell r="C1090" t="str">
            <v>30505</v>
          </cell>
          <cell r="D1090">
            <v>2705</v>
          </cell>
          <cell r="E1090">
            <v>9100</v>
          </cell>
          <cell r="F1090">
            <v>758</v>
          </cell>
          <cell r="G1090">
            <v>758</v>
          </cell>
          <cell r="H1090">
            <v>758</v>
          </cell>
          <cell r="I1090">
            <v>758</v>
          </cell>
          <cell r="J1090">
            <v>758</v>
          </cell>
          <cell r="K1090">
            <v>758</v>
          </cell>
          <cell r="L1090">
            <v>758</v>
          </cell>
          <cell r="M1090">
            <v>758</v>
          </cell>
          <cell r="N1090">
            <v>758</v>
          </cell>
          <cell r="O1090">
            <v>758</v>
          </cell>
          <cell r="P1090">
            <v>758</v>
          </cell>
          <cell r="Q1090">
            <v>762</v>
          </cell>
        </row>
        <row r="1091">
          <cell r="B1091" t="str">
            <v>30505032800</v>
          </cell>
          <cell r="C1091" t="str">
            <v>30505</v>
          </cell>
          <cell r="D1091">
            <v>2800</v>
          </cell>
          <cell r="E1091">
            <v>21700</v>
          </cell>
          <cell r="F1091">
            <v>1808</v>
          </cell>
          <cell r="G1091">
            <v>1808</v>
          </cell>
          <cell r="H1091">
            <v>1808</v>
          </cell>
          <cell r="I1091">
            <v>1808</v>
          </cell>
          <cell r="J1091">
            <v>1808</v>
          </cell>
          <cell r="K1091">
            <v>1808</v>
          </cell>
          <cell r="L1091">
            <v>1808</v>
          </cell>
          <cell r="M1091">
            <v>1808</v>
          </cell>
          <cell r="N1091">
            <v>1808</v>
          </cell>
          <cell r="O1091">
            <v>1808</v>
          </cell>
          <cell r="P1091">
            <v>1808</v>
          </cell>
          <cell r="Q1091">
            <v>1812</v>
          </cell>
        </row>
        <row r="1092">
          <cell r="B1092" t="str">
            <v>30505032900</v>
          </cell>
          <cell r="C1092" t="str">
            <v>30505</v>
          </cell>
          <cell r="D1092">
            <v>2900</v>
          </cell>
          <cell r="E1092">
            <v>112000</v>
          </cell>
          <cell r="F1092">
            <v>9333</v>
          </cell>
          <cell r="G1092">
            <v>9333</v>
          </cell>
          <cell r="H1092">
            <v>9333</v>
          </cell>
          <cell r="I1092">
            <v>9333</v>
          </cell>
          <cell r="J1092">
            <v>9333</v>
          </cell>
          <cell r="K1092">
            <v>9333</v>
          </cell>
          <cell r="L1092">
            <v>9333</v>
          </cell>
          <cell r="M1092">
            <v>9333</v>
          </cell>
          <cell r="N1092">
            <v>9333</v>
          </cell>
          <cell r="O1092">
            <v>9333</v>
          </cell>
          <cell r="P1092">
            <v>9333</v>
          </cell>
          <cell r="Q1092">
            <v>9337</v>
          </cell>
        </row>
        <row r="1093">
          <cell r="B1093" t="str">
            <v>30505032907</v>
          </cell>
          <cell r="C1093" t="str">
            <v>30505</v>
          </cell>
          <cell r="D1093">
            <v>2907</v>
          </cell>
          <cell r="E1093">
            <v>25300</v>
          </cell>
          <cell r="F1093">
            <v>2108</v>
          </cell>
          <cell r="G1093">
            <v>2108</v>
          </cell>
          <cell r="H1093">
            <v>2108</v>
          </cell>
          <cell r="I1093">
            <v>2108</v>
          </cell>
          <cell r="J1093">
            <v>2108</v>
          </cell>
          <cell r="K1093">
            <v>2108</v>
          </cell>
          <cell r="L1093">
            <v>2108</v>
          </cell>
          <cell r="M1093">
            <v>2108</v>
          </cell>
          <cell r="N1093">
            <v>2108</v>
          </cell>
          <cell r="O1093">
            <v>2108</v>
          </cell>
          <cell r="P1093">
            <v>2108</v>
          </cell>
          <cell r="Q1093">
            <v>2112</v>
          </cell>
        </row>
        <row r="1094">
          <cell r="B1094" t="str">
            <v>30505033101</v>
          </cell>
          <cell r="C1094" t="str">
            <v>30505</v>
          </cell>
          <cell r="D1094">
            <v>3101</v>
          </cell>
          <cell r="E1094">
            <v>60300</v>
          </cell>
          <cell r="F1094">
            <v>5025</v>
          </cell>
          <cell r="G1094">
            <v>5025</v>
          </cell>
          <cell r="H1094">
            <v>5025</v>
          </cell>
          <cell r="I1094">
            <v>5025</v>
          </cell>
          <cell r="J1094">
            <v>5025</v>
          </cell>
          <cell r="K1094">
            <v>5025</v>
          </cell>
          <cell r="L1094">
            <v>5025</v>
          </cell>
          <cell r="M1094">
            <v>5025</v>
          </cell>
          <cell r="N1094">
            <v>5025</v>
          </cell>
          <cell r="O1094">
            <v>5025</v>
          </cell>
          <cell r="P1094">
            <v>5025</v>
          </cell>
          <cell r="Q1094">
            <v>5025</v>
          </cell>
        </row>
        <row r="1095">
          <cell r="B1095" t="str">
            <v>30505033103</v>
          </cell>
          <cell r="C1095" t="str">
            <v>30505</v>
          </cell>
          <cell r="D1095">
            <v>3103</v>
          </cell>
          <cell r="E1095">
            <v>29300</v>
          </cell>
          <cell r="F1095">
            <v>2442</v>
          </cell>
          <cell r="G1095">
            <v>2442</v>
          </cell>
          <cell r="H1095">
            <v>2442</v>
          </cell>
          <cell r="I1095">
            <v>2442</v>
          </cell>
          <cell r="J1095">
            <v>2442</v>
          </cell>
          <cell r="K1095">
            <v>2442</v>
          </cell>
          <cell r="L1095">
            <v>2442</v>
          </cell>
          <cell r="M1095">
            <v>2442</v>
          </cell>
          <cell r="N1095">
            <v>2442</v>
          </cell>
          <cell r="O1095">
            <v>2442</v>
          </cell>
          <cell r="P1095">
            <v>2442</v>
          </cell>
          <cell r="Q1095">
            <v>2438</v>
          </cell>
        </row>
        <row r="1096">
          <cell r="B1096" t="str">
            <v>30505033106</v>
          </cell>
          <cell r="C1096" t="str">
            <v>30505</v>
          </cell>
          <cell r="D1096">
            <v>3106</v>
          </cell>
          <cell r="E1096">
            <v>4400</v>
          </cell>
          <cell r="F1096">
            <v>367</v>
          </cell>
          <cell r="G1096">
            <v>367</v>
          </cell>
          <cell r="H1096">
            <v>367</v>
          </cell>
          <cell r="I1096">
            <v>367</v>
          </cell>
          <cell r="J1096">
            <v>367</v>
          </cell>
          <cell r="K1096">
            <v>367</v>
          </cell>
          <cell r="L1096">
            <v>367</v>
          </cell>
          <cell r="M1096">
            <v>367</v>
          </cell>
          <cell r="N1096">
            <v>367</v>
          </cell>
          <cell r="O1096">
            <v>367</v>
          </cell>
          <cell r="P1096">
            <v>367</v>
          </cell>
          <cell r="Q1096">
            <v>363</v>
          </cell>
        </row>
        <row r="1097">
          <cell r="B1097" t="str">
            <v>30505033302</v>
          </cell>
          <cell r="C1097" t="str">
            <v>30505</v>
          </cell>
          <cell r="D1097">
            <v>3302</v>
          </cell>
          <cell r="E1097">
            <v>189600</v>
          </cell>
          <cell r="F1097">
            <v>15800</v>
          </cell>
          <cell r="G1097">
            <v>15800</v>
          </cell>
          <cell r="H1097">
            <v>15800</v>
          </cell>
          <cell r="I1097">
            <v>15800</v>
          </cell>
          <cell r="J1097">
            <v>15800</v>
          </cell>
          <cell r="K1097">
            <v>15800</v>
          </cell>
          <cell r="L1097">
            <v>15800</v>
          </cell>
          <cell r="M1097">
            <v>15800</v>
          </cell>
          <cell r="N1097">
            <v>15800</v>
          </cell>
          <cell r="O1097">
            <v>15800</v>
          </cell>
          <cell r="P1097">
            <v>15800</v>
          </cell>
          <cell r="Q1097">
            <v>15800</v>
          </cell>
        </row>
        <row r="1098">
          <cell r="B1098" t="str">
            <v>30505033303</v>
          </cell>
          <cell r="C1098" t="str">
            <v>30505</v>
          </cell>
          <cell r="D1098">
            <v>3303</v>
          </cell>
          <cell r="E1098">
            <v>14200</v>
          </cell>
          <cell r="F1098">
            <v>1183</v>
          </cell>
          <cell r="G1098">
            <v>1183</v>
          </cell>
          <cell r="H1098">
            <v>1183</v>
          </cell>
          <cell r="I1098">
            <v>1183</v>
          </cell>
          <cell r="J1098">
            <v>1183</v>
          </cell>
          <cell r="K1098">
            <v>1183</v>
          </cell>
          <cell r="L1098">
            <v>1183</v>
          </cell>
          <cell r="M1098">
            <v>1183</v>
          </cell>
          <cell r="N1098">
            <v>1183</v>
          </cell>
          <cell r="O1098">
            <v>1183</v>
          </cell>
          <cell r="P1098">
            <v>1183</v>
          </cell>
          <cell r="Q1098">
            <v>1187</v>
          </cell>
        </row>
        <row r="1099">
          <cell r="B1099" t="str">
            <v>30505033410</v>
          </cell>
          <cell r="C1099" t="str">
            <v>30505</v>
          </cell>
          <cell r="D1099">
            <v>3410</v>
          </cell>
          <cell r="E1099">
            <v>3000</v>
          </cell>
          <cell r="F1099">
            <v>250</v>
          </cell>
          <cell r="G1099">
            <v>250</v>
          </cell>
          <cell r="H1099">
            <v>250</v>
          </cell>
          <cell r="I1099">
            <v>250</v>
          </cell>
          <cell r="J1099">
            <v>250</v>
          </cell>
          <cell r="K1099">
            <v>250</v>
          </cell>
          <cell r="L1099">
            <v>250</v>
          </cell>
          <cell r="M1099">
            <v>250</v>
          </cell>
          <cell r="N1099">
            <v>250</v>
          </cell>
          <cell r="O1099">
            <v>250</v>
          </cell>
          <cell r="P1099">
            <v>250</v>
          </cell>
          <cell r="Q1099">
            <v>250</v>
          </cell>
        </row>
        <row r="1100">
          <cell r="B1100" t="str">
            <v>30506031302</v>
          </cell>
          <cell r="C1100" t="str">
            <v>30506</v>
          </cell>
          <cell r="D1100">
            <v>1302</v>
          </cell>
          <cell r="E1100">
            <v>727200</v>
          </cell>
          <cell r="F1100">
            <v>60600</v>
          </cell>
          <cell r="G1100">
            <v>60600</v>
          </cell>
          <cell r="H1100">
            <v>60600</v>
          </cell>
          <cell r="I1100">
            <v>60600</v>
          </cell>
          <cell r="J1100">
            <v>60600</v>
          </cell>
          <cell r="K1100">
            <v>60600</v>
          </cell>
          <cell r="L1100">
            <v>60600</v>
          </cell>
          <cell r="M1100">
            <v>60600</v>
          </cell>
          <cell r="N1100">
            <v>60600</v>
          </cell>
          <cell r="O1100">
            <v>60600</v>
          </cell>
          <cell r="P1100">
            <v>60600</v>
          </cell>
          <cell r="Q1100">
            <v>60600</v>
          </cell>
        </row>
        <row r="1101">
          <cell r="B1101" t="str">
            <v>30506032103</v>
          </cell>
          <cell r="C1101" t="str">
            <v>30506</v>
          </cell>
          <cell r="D1101">
            <v>2103</v>
          </cell>
          <cell r="E1101">
            <v>70800</v>
          </cell>
          <cell r="F1101">
            <v>5900</v>
          </cell>
          <cell r="G1101">
            <v>5900</v>
          </cell>
          <cell r="H1101">
            <v>5900</v>
          </cell>
          <cell r="I1101">
            <v>5900</v>
          </cell>
          <cell r="J1101">
            <v>5900</v>
          </cell>
          <cell r="K1101">
            <v>5900</v>
          </cell>
          <cell r="L1101">
            <v>5900</v>
          </cell>
          <cell r="M1101">
            <v>5900</v>
          </cell>
          <cell r="N1101">
            <v>5900</v>
          </cell>
          <cell r="O1101">
            <v>5900</v>
          </cell>
          <cell r="P1101">
            <v>5900</v>
          </cell>
          <cell r="Q1101">
            <v>5900</v>
          </cell>
        </row>
        <row r="1102">
          <cell r="B1102" t="str">
            <v>30506032202</v>
          </cell>
          <cell r="C1102" t="str">
            <v>30506</v>
          </cell>
          <cell r="D1102">
            <v>2202</v>
          </cell>
          <cell r="E1102">
            <v>9202590</v>
          </cell>
          <cell r="F1102">
            <v>766883</v>
          </cell>
          <cell r="G1102">
            <v>766883</v>
          </cell>
          <cell r="H1102">
            <v>766883</v>
          </cell>
          <cell r="I1102">
            <v>766883</v>
          </cell>
          <cell r="J1102">
            <v>766883</v>
          </cell>
          <cell r="K1102">
            <v>766883</v>
          </cell>
          <cell r="L1102">
            <v>766883</v>
          </cell>
          <cell r="M1102">
            <v>766883</v>
          </cell>
          <cell r="N1102">
            <v>766883</v>
          </cell>
          <cell r="O1102">
            <v>766883</v>
          </cell>
          <cell r="P1102">
            <v>766883</v>
          </cell>
          <cell r="Q1102">
            <v>766877</v>
          </cell>
        </row>
        <row r="1103">
          <cell r="B1103" t="str">
            <v>30506032207</v>
          </cell>
          <cell r="C1103" t="str">
            <v>30506</v>
          </cell>
          <cell r="D1103">
            <v>2207</v>
          </cell>
          <cell r="E1103">
            <v>1566984</v>
          </cell>
          <cell r="F1103">
            <v>130582</v>
          </cell>
          <cell r="G1103">
            <v>130582</v>
          </cell>
          <cell r="H1103">
            <v>130582</v>
          </cell>
          <cell r="I1103">
            <v>130582</v>
          </cell>
          <cell r="J1103">
            <v>130582</v>
          </cell>
          <cell r="K1103">
            <v>130582</v>
          </cell>
          <cell r="L1103">
            <v>130582</v>
          </cell>
          <cell r="M1103">
            <v>130582</v>
          </cell>
          <cell r="N1103">
            <v>130582</v>
          </cell>
          <cell r="O1103">
            <v>130582</v>
          </cell>
          <cell r="P1103">
            <v>130582</v>
          </cell>
          <cell r="Q1103">
            <v>130582</v>
          </cell>
        </row>
        <row r="1104">
          <cell r="B1104" t="str">
            <v>30506032208</v>
          </cell>
          <cell r="C1104" t="str">
            <v>30506</v>
          </cell>
          <cell r="D1104">
            <v>2208</v>
          </cell>
          <cell r="E1104">
            <v>80593</v>
          </cell>
          <cell r="F1104">
            <v>6716</v>
          </cell>
          <cell r="G1104">
            <v>6716</v>
          </cell>
          <cell r="H1104">
            <v>6716</v>
          </cell>
          <cell r="I1104">
            <v>6716</v>
          </cell>
          <cell r="J1104">
            <v>6716</v>
          </cell>
          <cell r="K1104">
            <v>6716</v>
          </cell>
          <cell r="L1104">
            <v>6716</v>
          </cell>
          <cell r="M1104">
            <v>6716</v>
          </cell>
          <cell r="N1104">
            <v>6716</v>
          </cell>
          <cell r="O1104">
            <v>6716</v>
          </cell>
          <cell r="P1104">
            <v>6716</v>
          </cell>
          <cell r="Q1104">
            <v>6717</v>
          </cell>
        </row>
        <row r="1105">
          <cell r="B1105" t="str">
            <v>30506032405</v>
          </cell>
          <cell r="C1105" t="str">
            <v>30506</v>
          </cell>
          <cell r="D1105">
            <v>2405</v>
          </cell>
          <cell r="E1105">
            <v>328300</v>
          </cell>
          <cell r="F1105">
            <v>27358</v>
          </cell>
          <cell r="G1105">
            <v>27358</v>
          </cell>
          <cell r="H1105">
            <v>27358</v>
          </cell>
          <cell r="I1105">
            <v>27358</v>
          </cell>
          <cell r="J1105">
            <v>27358</v>
          </cell>
          <cell r="K1105">
            <v>27358</v>
          </cell>
          <cell r="L1105">
            <v>27358</v>
          </cell>
          <cell r="M1105">
            <v>27358</v>
          </cell>
          <cell r="N1105">
            <v>27358</v>
          </cell>
          <cell r="O1105">
            <v>27358</v>
          </cell>
          <cell r="P1105">
            <v>27358</v>
          </cell>
          <cell r="Q1105">
            <v>27362</v>
          </cell>
        </row>
        <row r="1106">
          <cell r="B1106" t="str">
            <v>30506032701</v>
          </cell>
          <cell r="C1106" t="str">
            <v>30506</v>
          </cell>
          <cell r="D1106">
            <v>2701</v>
          </cell>
          <cell r="E1106">
            <v>8490100</v>
          </cell>
          <cell r="F1106">
            <v>707508</v>
          </cell>
          <cell r="G1106">
            <v>707508</v>
          </cell>
          <cell r="H1106">
            <v>707508</v>
          </cell>
          <cell r="I1106">
            <v>707508</v>
          </cell>
          <cell r="J1106">
            <v>707508</v>
          </cell>
          <cell r="K1106">
            <v>707508</v>
          </cell>
          <cell r="L1106">
            <v>707508</v>
          </cell>
          <cell r="M1106">
            <v>707508</v>
          </cell>
          <cell r="N1106">
            <v>707508</v>
          </cell>
          <cell r="O1106">
            <v>707508</v>
          </cell>
          <cell r="P1106">
            <v>707508</v>
          </cell>
          <cell r="Q1106">
            <v>707512</v>
          </cell>
        </row>
        <row r="1107">
          <cell r="B1107" t="str">
            <v>30506032702</v>
          </cell>
          <cell r="C1107" t="str">
            <v>30506</v>
          </cell>
          <cell r="D1107">
            <v>2702</v>
          </cell>
          <cell r="E1107">
            <v>185500</v>
          </cell>
          <cell r="F1107">
            <v>15458</v>
          </cell>
          <cell r="G1107">
            <v>15458</v>
          </cell>
          <cell r="H1107">
            <v>15458</v>
          </cell>
          <cell r="I1107">
            <v>15458</v>
          </cell>
          <cell r="J1107">
            <v>15458</v>
          </cell>
          <cell r="K1107">
            <v>15458</v>
          </cell>
          <cell r="L1107">
            <v>15458</v>
          </cell>
          <cell r="M1107">
            <v>15458</v>
          </cell>
          <cell r="N1107">
            <v>15458</v>
          </cell>
          <cell r="O1107">
            <v>15458</v>
          </cell>
          <cell r="P1107">
            <v>15458</v>
          </cell>
          <cell r="Q1107">
            <v>15462</v>
          </cell>
        </row>
        <row r="1108">
          <cell r="B1108" t="str">
            <v>30506032704</v>
          </cell>
          <cell r="C1108" t="str">
            <v>30506</v>
          </cell>
          <cell r="D1108">
            <v>2704</v>
          </cell>
          <cell r="E1108">
            <v>778500</v>
          </cell>
          <cell r="F1108">
            <v>64875</v>
          </cell>
          <cell r="G1108">
            <v>64875</v>
          </cell>
          <cell r="H1108">
            <v>64875</v>
          </cell>
          <cell r="I1108">
            <v>64875</v>
          </cell>
          <cell r="J1108">
            <v>64875</v>
          </cell>
          <cell r="K1108">
            <v>64875</v>
          </cell>
          <cell r="L1108">
            <v>64875</v>
          </cell>
          <cell r="M1108">
            <v>64875</v>
          </cell>
          <cell r="N1108">
            <v>64875</v>
          </cell>
          <cell r="O1108">
            <v>64875</v>
          </cell>
          <cell r="P1108">
            <v>64875</v>
          </cell>
          <cell r="Q1108">
            <v>64875</v>
          </cell>
        </row>
        <row r="1109">
          <cell r="B1109" t="str">
            <v>30506032705</v>
          </cell>
          <cell r="C1109" t="str">
            <v>30506</v>
          </cell>
          <cell r="D1109">
            <v>2705</v>
          </cell>
          <cell r="E1109">
            <v>88100</v>
          </cell>
          <cell r="F1109">
            <v>7342</v>
          </cell>
          <cell r="G1109">
            <v>7342</v>
          </cell>
          <cell r="H1109">
            <v>7342</v>
          </cell>
          <cell r="I1109">
            <v>7342</v>
          </cell>
          <cell r="J1109">
            <v>7342</v>
          </cell>
          <cell r="K1109">
            <v>7342</v>
          </cell>
          <cell r="L1109">
            <v>7342</v>
          </cell>
          <cell r="M1109">
            <v>7342</v>
          </cell>
          <cell r="N1109">
            <v>7342</v>
          </cell>
          <cell r="O1109">
            <v>7342</v>
          </cell>
          <cell r="P1109">
            <v>7342</v>
          </cell>
          <cell r="Q1109">
            <v>7338</v>
          </cell>
        </row>
        <row r="1110">
          <cell r="B1110" t="str">
            <v>30506032710</v>
          </cell>
          <cell r="C1110" t="str">
            <v>30506</v>
          </cell>
          <cell r="D1110">
            <v>2710</v>
          </cell>
          <cell r="E1110">
            <v>34000</v>
          </cell>
          <cell r="F1110">
            <v>2833</v>
          </cell>
          <cell r="G1110">
            <v>2833</v>
          </cell>
          <cell r="H1110">
            <v>2833</v>
          </cell>
          <cell r="I1110">
            <v>2833</v>
          </cell>
          <cell r="J1110">
            <v>2833</v>
          </cell>
          <cell r="K1110">
            <v>2833</v>
          </cell>
          <cell r="L1110">
            <v>2833</v>
          </cell>
          <cell r="M1110">
            <v>2833</v>
          </cell>
          <cell r="N1110">
            <v>2833</v>
          </cell>
          <cell r="O1110">
            <v>2833</v>
          </cell>
          <cell r="P1110">
            <v>2833</v>
          </cell>
          <cell r="Q1110">
            <v>2837</v>
          </cell>
        </row>
        <row r="1111">
          <cell r="B1111" t="str">
            <v>30506032800</v>
          </cell>
          <cell r="C1111" t="str">
            <v>30506</v>
          </cell>
          <cell r="D1111">
            <v>2800</v>
          </cell>
          <cell r="E1111">
            <v>1678000</v>
          </cell>
          <cell r="F1111">
            <v>139833</v>
          </cell>
          <cell r="G1111">
            <v>139833</v>
          </cell>
          <cell r="H1111">
            <v>139833</v>
          </cell>
          <cell r="I1111">
            <v>139833</v>
          </cell>
          <cell r="J1111">
            <v>139833</v>
          </cell>
          <cell r="K1111">
            <v>139833</v>
          </cell>
          <cell r="L1111">
            <v>139833</v>
          </cell>
          <cell r="M1111">
            <v>139833</v>
          </cell>
          <cell r="N1111">
            <v>139833</v>
          </cell>
          <cell r="O1111">
            <v>139833</v>
          </cell>
          <cell r="P1111">
            <v>139833</v>
          </cell>
          <cell r="Q1111">
            <v>139837</v>
          </cell>
        </row>
        <row r="1112">
          <cell r="B1112" t="str">
            <v>30506032900</v>
          </cell>
          <cell r="C1112" t="str">
            <v>30506</v>
          </cell>
          <cell r="D1112">
            <v>2900</v>
          </cell>
          <cell r="E1112">
            <v>3260800</v>
          </cell>
          <cell r="F1112">
            <v>271733</v>
          </cell>
          <cell r="G1112">
            <v>271733</v>
          </cell>
          <cell r="H1112">
            <v>271733</v>
          </cell>
          <cell r="I1112">
            <v>271733</v>
          </cell>
          <cell r="J1112">
            <v>271733</v>
          </cell>
          <cell r="K1112">
            <v>271733</v>
          </cell>
          <cell r="L1112">
            <v>271733</v>
          </cell>
          <cell r="M1112">
            <v>271733</v>
          </cell>
          <cell r="N1112">
            <v>271733</v>
          </cell>
          <cell r="O1112">
            <v>271733</v>
          </cell>
          <cell r="P1112">
            <v>271733</v>
          </cell>
          <cell r="Q1112">
            <v>271737</v>
          </cell>
        </row>
        <row r="1113">
          <cell r="B1113" t="str">
            <v>30506032907</v>
          </cell>
          <cell r="C1113" t="str">
            <v>30506</v>
          </cell>
          <cell r="D1113">
            <v>2907</v>
          </cell>
          <cell r="E1113">
            <v>4313300</v>
          </cell>
          <cell r="F1113">
            <v>359442</v>
          </cell>
          <cell r="G1113">
            <v>359442</v>
          </cell>
          <cell r="H1113">
            <v>359442</v>
          </cell>
          <cell r="I1113">
            <v>359442</v>
          </cell>
          <cell r="J1113">
            <v>359442</v>
          </cell>
          <cell r="K1113">
            <v>359442</v>
          </cell>
          <cell r="L1113">
            <v>359442</v>
          </cell>
          <cell r="M1113">
            <v>359442</v>
          </cell>
          <cell r="N1113">
            <v>359442</v>
          </cell>
          <cell r="O1113">
            <v>359442</v>
          </cell>
          <cell r="P1113">
            <v>359442</v>
          </cell>
          <cell r="Q1113">
            <v>359438</v>
          </cell>
        </row>
        <row r="1114">
          <cell r="B1114" t="str">
            <v>30506032925</v>
          </cell>
          <cell r="C1114" t="str">
            <v>30506</v>
          </cell>
          <cell r="D1114">
            <v>2925</v>
          </cell>
          <cell r="E1114">
            <v>235400</v>
          </cell>
          <cell r="F1114">
            <v>19617</v>
          </cell>
          <cell r="G1114">
            <v>19617</v>
          </cell>
          <cell r="H1114">
            <v>19617</v>
          </cell>
          <cell r="I1114">
            <v>19617</v>
          </cell>
          <cell r="J1114">
            <v>19617</v>
          </cell>
          <cell r="K1114">
            <v>19617</v>
          </cell>
          <cell r="L1114">
            <v>19617</v>
          </cell>
          <cell r="M1114">
            <v>19617</v>
          </cell>
          <cell r="N1114">
            <v>19617</v>
          </cell>
          <cell r="O1114">
            <v>19617</v>
          </cell>
          <cell r="P1114">
            <v>19617</v>
          </cell>
          <cell r="Q1114">
            <v>19613</v>
          </cell>
        </row>
        <row r="1115">
          <cell r="B1115" t="str">
            <v>30506033101</v>
          </cell>
          <cell r="C1115" t="str">
            <v>30506</v>
          </cell>
          <cell r="D1115">
            <v>3101</v>
          </cell>
          <cell r="E1115">
            <v>676900</v>
          </cell>
          <cell r="F1115">
            <v>56408</v>
          </cell>
          <cell r="G1115">
            <v>56408</v>
          </cell>
          <cell r="H1115">
            <v>56408</v>
          </cell>
          <cell r="I1115">
            <v>56408</v>
          </cell>
          <cell r="J1115">
            <v>56408</v>
          </cell>
          <cell r="K1115">
            <v>56408</v>
          </cell>
          <cell r="L1115">
            <v>56408</v>
          </cell>
          <cell r="M1115">
            <v>56408</v>
          </cell>
          <cell r="N1115">
            <v>56408</v>
          </cell>
          <cell r="O1115">
            <v>56408</v>
          </cell>
          <cell r="P1115">
            <v>56408</v>
          </cell>
          <cell r="Q1115">
            <v>56412</v>
          </cell>
        </row>
        <row r="1116">
          <cell r="B1116" t="str">
            <v>30506033103</v>
          </cell>
          <cell r="C1116" t="str">
            <v>30506</v>
          </cell>
          <cell r="D1116">
            <v>3103</v>
          </cell>
          <cell r="E1116">
            <v>587300</v>
          </cell>
          <cell r="F1116">
            <v>48942</v>
          </cell>
          <cell r="G1116">
            <v>48942</v>
          </cell>
          <cell r="H1116">
            <v>48942</v>
          </cell>
          <cell r="I1116">
            <v>48942</v>
          </cell>
          <cell r="J1116">
            <v>48942</v>
          </cell>
          <cell r="K1116">
            <v>48942</v>
          </cell>
          <cell r="L1116">
            <v>48942</v>
          </cell>
          <cell r="M1116">
            <v>48942</v>
          </cell>
          <cell r="N1116">
            <v>48942</v>
          </cell>
          <cell r="O1116">
            <v>48942</v>
          </cell>
          <cell r="P1116">
            <v>48942</v>
          </cell>
          <cell r="Q1116">
            <v>48938</v>
          </cell>
        </row>
        <row r="1117">
          <cell r="B1117" t="str">
            <v>30506033106</v>
          </cell>
          <cell r="C1117" t="str">
            <v>30506</v>
          </cell>
          <cell r="D1117">
            <v>3106</v>
          </cell>
          <cell r="E1117">
            <v>2700</v>
          </cell>
          <cell r="F1117">
            <v>225</v>
          </cell>
          <cell r="G1117">
            <v>225</v>
          </cell>
          <cell r="H1117">
            <v>225</v>
          </cell>
          <cell r="I1117">
            <v>225</v>
          </cell>
          <cell r="J1117">
            <v>225</v>
          </cell>
          <cell r="K1117">
            <v>225</v>
          </cell>
          <cell r="L1117">
            <v>225</v>
          </cell>
          <cell r="M1117">
            <v>225</v>
          </cell>
          <cell r="N1117">
            <v>225</v>
          </cell>
          <cell r="O1117">
            <v>225</v>
          </cell>
          <cell r="P1117">
            <v>225</v>
          </cell>
          <cell r="Q1117">
            <v>225</v>
          </cell>
        </row>
        <row r="1118">
          <cell r="B1118" t="str">
            <v>30506033302</v>
          </cell>
          <cell r="C1118" t="str">
            <v>30506</v>
          </cell>
          <cell r="D1118">
            <v>3302</v>
          </cell>
          <cell r="E1118">
            <v>16929100</v>
          </cell>
          <cell r="F1118">
            <v>1410758</v>
          </cell>
          <cell r="G1118">
            <v>1410758</v>
          </cell>
          <cell r="H1118">
            <v>1410758</v>
          </cell>
          <cell r="I1118">
            <v>1410758</v>
          </cell>
          <cell r="J1118">
            <v>1410758</v>
          </cell>
          <cell r="K1118">
            <v>1410758</v>
          </cell>
          <cell r="L1118">
            <v>1410758</v>
          </cell>
          <cell r="M1118">
            <v>1410758</v>
          </cell>
          <cell r="N1118">
            <v>1410758</v>
          </cell>
          <cell r="O1118">
            <v>1410758</v>
          </cell>
          <cell r="P1118">
            <v>1410758</v>
          </cell>
          <cell r="Q1118">
            <v>1410762</v>
          </cell>
        </row>
        <row r="1119">
          <cell r="B1119" t="str">
            <v>30506033303</v>
          </cell>
          <cell r="C1119" t="str">
            <v>30506</v>
          </cell>
          <cell r="D1119">
            <v>3303</v>
          </cell>
          <cell r="E1119">
            <v>300900</v>
          </cell>
          <cell r="F1119">
            <v>25075</v>
          </cell>
          <cell r="G1119">
            <v>25075</v>
          </cell>
          <cell r="H1119">
            <v>25075</v>
          </cell>
          <cell r="I1119">
            <v>25075</v>
          </cell>
          <cell r="J1119">
            <v>25075</v>
          </cell>
          <cell r="K1119">
            <v>25075</v>
          </cell>
          <cell r="L1119">
            <v>25075</v>
          </cell>
          <cell r="M1119">
            <v>25075</v>
          </cell>
          <cell r="N1119">
            <v>25075</v>
          </cell>
          <cell r="O1119">
            <v>25075</v>
          </cell>
          <cell r="P1119">
            <v>25075</v>
          </cell>
          <cell r="Q1119">
            <v>25075</v>
          </cell>
        </row>
        <row r="1120">
          <cell r="B1120" t="str">
            <v>30506033401</v>
          </cell>
          <cell r="C1120" t="str">
            <v>30506</v>
          </cell>
          <cell r="D1120">
            <v>3401</v>
          </cell>
          <cell r="E1120">
            <v>362100</v>
          </cell>
          <cell r="F1120">
            <v>30175</v>
          </cell>
          <cell r="G1120">
            <v>30175</v>
          </cell>
          <cell r="H1120">
            <v>30175</v>
          </cell>
          <cell r="I1120">
            <v>30175</v>
          </cell>
          <cell r="J1120">
            <v>30175</v>
          </cell>
          <cell r="K1120">
            <v>30175</v>
          </cell>
          <cell r="L1120">
            <v>30175</v>
          </cell>
          <cell r="M1120">
            <v>30175</v>
          </cell>
          <cell r="N1120">
            <v>30175</v>
          </cell>
          <cell r="O1120">
            <v>30175</v>
          </cell>
          <cell r="P1120">
            <v>30175</v>
          </cell>
          <cell r="Q1120">
            <v>30175</v>
          </cell>
        </row>
        <row r="1121">
          <cell r="B1121" t="str">
            <v>30506033404</v>
          </cell>
          <cell r="C1121" t="str">
            <v>30506</v>
          </cell>
          <cell r="D1121">
            <v>3404</v>
          </cell>
          <cell r="E1121">
            <v>88900</v>
          </cell>
          <cell r="F1121">
            <v>7408</v>
          </cell>
          <cell r="G1121">
            <v>7408</v>
          </cell>
          <cell r="H1121">
            <v>7408</v>
          </cell>
          <cell r="I1121">
            <v>7408</v>
          </cell>
          <cell r="J1121">
            <v>7408</v>
          </cell>
          <cell r="K1121">
            <v>7408</v>
          </cell>
          <cell r="L1121">
            <v>7408</v>
          </cell>
          <cell r="M1121">
            <v>7408</v>
          </cell>
          <cell r="N1121">
            <v>7408</v>
          </cell>
          <cell r="O1121">
            <v>7408</v>
          </cell>
          <cell r="P1121">
            <v>7408</v>
          </cell>
          <cell r="Q1121">
            <v>7412</v>
          </cell>
        </row>
        <row r="1122">
          <cell r="B1122" t="str">
            <v>30506033410</v>
          </cell>
          <cell r="C1122" t="str">
            <v>30506</v>
          </cell>
          <cell r="D1122">
            <v>3410</v>
          </cell>
          <cell r="E1122">
            <v>86700</v>
          </cell>
          <cell r="F1122">
            <v>7225</v>
          </cell>
          <cell r="G1122">
            <v>7225</v>
          </cell>
          <cell r="H1122">
            <v>7225</v>
          </cell>
          <cell r="I1122">
            <v>7225</v>
          </cell>
          <cell r="J1122">
            <v>7225</v>
          </cell>
          <cell r="K1122">
            <v>7225</v>
          </cell>
          <cell r="L1122">
            <v>7225</v>
          </cell>
          <cell r="M1122">
            <v>7225</v>
          </cell>
          <cell r="N1122">
            <v>7225</v>
          </cell>
          <cell r="O1122">
            <v>7225</v>
          </cell>
          <cell r="P1122">
            <v>7225</v>
          </cell>
          <cell r="Q1122">
            <v>7225</v>
          </cell>
        </row>
        <row r="1123">
          <cell r="B1123" t="str">
            <v>30507031302</v>
          </cell>
          <cell r="C1123" t="str">
            <v>30507</v>
          </cell>
          <cell r="D1123">
            <v>1302</v>
          </cell>
          <cell r="E1123">
            <v>49500</v>
          </cell>
          <cell r="F1123">
            <v>4125</v>
          </cell>
          <cell r="G1123">
            <v>4125</v>
          </cell>
          <cell r="H1123">
            <v>4125</v>
          </cell>
          <cell r="I1123">
            <v>4125</v>
          </cell>
          <cell r="J1123">
            <v>4125</v>
          </cell>
          <cell r="K1123">
            <v>4125</v>
          </cell>
          <cell r="L1123">
            <v>4125</v>
          </cell>
          <cell r="M1123">
            <v>4125</v>
          </cell>
          <cell r="N1123">
            <v>4125</v>
          </cell>
          <cell r="O1123">
            <v>4125</v>
          </cell>
          <cell r="P1123">
            <v>4125</v>
          </cell>
          <cell r="Q1123">
            <v>4125</v>
          </cell>
        </row>
        <row r="1124">
          <cell r="B1124" t="str">
            <v>30507032201</v>
          </cell>
          <cell r="C1124" t="str">
            <v>30507</v>
          </cell>
          <cell r="D1124">
            <v>2201</v>
          </cell>
          <cell r="E1124">
            <v>16100</v>
          </cell>
          <cell r="F1124">
            <v>1342</v>
          </cell>
          <cell r="G1124">
            <v>1342</v>
          </cell>
          <cell r="H1124">
            <v>1342</v>
          </cell>
          <cell r="I1124">
            <v>1342</v>
          </cell>
          <cell r="J1124">
            <v>1342</v>
          </cell>
          <cell r="K1124">
            <v>1342</v>
          </cell>
          <cell r="L1124">
            <v>1342</v>
          </cell>
          <cell r="M1124">
            <v>1342</v>
          </cell>
          <cell r="N1124">
            <v>1342</v>
          </cell>
          <cell r="O1124">
            <v>1342</v>
          </cell>
          <cell r="P1124">
            <v>1342</v>
          </cell>
          <cell r="Q1124">
            <v>1338</v>
          </cell>
        </row>
        <row r="1125">
          <cell r="B1125" t="str">
            <v>30507032202</v>
          </cell>
          <cell r="C1125" t="str">
            <v>30507</v>
          </cell>
          <cell r="D1125">
            <v>2202</v>
          </cell>
          <cell r="E1125">
            <v>152359</v>
          </cell>
          <cell r="F1125">
            <v>12697</v>
          </cell>
          <cell r="G1125">
            <v>12697</v>
          </cell>
          <cell r="H1125">
            <v>12697</v>
          </cell>
          <cell r="I1125">
            <v>12697</v>
          </cell>
          <cell r="J1125">
            <v>12697</v>
          </cell>
          <cell r="K1125">
            <v>12697</v>
          </cell>
          <cell r="L1125">
            <v>12697</v>
          </cell>
          <cell r="M1125">
            <v>12697</v>
          </cell>
          <cell r="N1125">
            <v>12697</v>
          </cell>
          <cell r="O1125">
            <v>12697</v>
          </cell>
          <cell r="P1125">
            <v>12697</v>
          </cell>
          <cell r="Q1125">
            <v>12692</v>
          </cell>
        </row>
        <row r="1126">
          <cell r="B1126" t="str">
            <v>30507032207</v>
          </cell>
          <cell r="C1126" t="str">
            <v>30507</v>
          </cell>
          <cell r="D1126">
            <v>2207</v>
          </cell>
          <cell r="E1126">
            <v>21822</v>
          </cell>
          <cell r="F1126">
            <v>1818</v>
          </cell>
          <cell r="G1126">
            <v>1818</v>
          </cell>
          <cell r="H1126">
            <v>1818</v>
          </cell>
          <cell r="I1126">
            <v>1818</v>
          </cell>
          <cell r="J1126">
            <v>1818</v>
          </cell>
          <cell r="K1126">
            <v>1818</v>
          </cell>
          <cell r="L1126">
            <v>1818</v>
          </cell>
          <cell r="M1126">
            <v>1818</v>
          </cell>
          <cell r="N1126">
            <v>1818</v>
          </cell>
          <cell r="O1126">
            <v>1818</v>
          </cell>
          <cell r="P1126">
            <v>1818</v>
          </cell>
          <cell r="Q1126">
            <v>1824</v>
          </cell>
        </row>
        <row r="1127">
          <cell r="B1127" t="str">
            <v>30507032208</v>
          </cell>
          <cell r="C1127" t="str">
            <v>30507</v>
          </cell>
          <cell r="D1127">
            <v>2208</v>
          </cell>
          <cell r="E1127">
            <v>2330</v>
          </cell>
          <cell r="F1127">
            <v>194</v>
          </cell>
          <cell r="G1127">
            <v>194</v>
          </cell>
          <cell r="H1127">
            <v>194</v>
          </cell>
          <cell r="I1127">
            <v>194</v>
          </cell>
          <cell r="J1127">
            <v>194</v>
          </cell>
          <cell r="K1127">
            <v>194</v>
          </cell>
          <cell r="L1127">
            <v>194</v>
          </cell>
          <cell r="M1127">
            <v>194</v>
          </cell>
          <cell r="N1127">
            <v>194</v>
          </cell>
          <cell r="O1127">
            <v>194</v>
          </cell>
          <cell r="P1127">
            <v>194</v>
          </cell>
          <cell r="Q1127">
            <v>196</v>
          </cell>
        </row>
        <row r="1128">
          <cell r="B1128" t="str">
            <v>30507032701</v>
          </cell>
          <cell r="C1128" t="str">
            <v>30507</v>
          </cell>
          <cell r="D1128">
            <v>2701</v>
          </cell>
          <cell r="E1128">
            <v>36400</v>
          </cell>
          <cell r="F1128">
            <v>3033</v>
          </cell>
          <cell r="G1128">
            <v>3033</v>
          </cell>
          <cell r="H1128">
            <v>3033</v>
          </cell>
          <cell r="I1128">
            <v>3033</v>
          </cell>
          <cell r="J1128">
            <v>3033</v>
          </cell>
          <cell r="K1128">
            <v>3033</v>
          </cell>
          <cell r="L1128">
            <v>3033</v>
          </cell>
          <cell r="M1128">
            <v>3033</v>
          </cell>
          <cell r="N1128">
            <v>3033</v>
          </cell>
          <cell r="O1128">
            <v>3033</v>
          </cell>
          <cell r="P1128">
            <v>3033</v>
          </cell>
          <cell r="Q1128">
            <v>3037</v>
          </cell>
        </row>
        <row r="1129">
          <cell r="B1129" t="str">
            <v>30507032702</v>
          </cell>
          <cell r="C1129" t="str">
            <v>30507</v>
          </cell>
          <cell r="D1129">
            <v>2702</v>
          </cell>
          <cell r="E1129">
            <v>19300</v>
          </cell>
          <cell r="F1129">
            <v>1608</v>
          </cell>
          <cell r="G1129">
            <v>1608</v>
          </cell>
          <cell r="H1129">
            <v>1608</v>
          </cell>
          <cell r="I1129">
            <v>1608</v>
          </cell>
          <cell r="J1129">
            <v>1608</v>
          </cell>
          <cell r="K1129">
            <v>1608</v>
          </cell>
          <cell r="L1129">
            <v>1608</v>
          </cell>
          <cell r="M1129">
            <v>1608</v>
          </cell>
          <cell r="N1129">
            <v>1608</v>
          </cell>
          <cell r="O1129">
            <v>1608</v>
          </cell>
          <cell r="P1129">
            <v>1608</v>
          </cell>
          <cell r="Q1129">
            <v>1612</v>
          </cell>
        </row>
        <row r="1130">
          <cell r="B1130" t="str">
            <v>30507032704</v>
          </cell>
          <cell r="C1130" t="str">
            <v>30507</v>
          </cell>
          <cell r="D1130">
            <v>2704</v>
          </cell>
          <cell r="E1130">
            <v>21400</v>
          </cell>
          <cell r="F1130">
            <v>1783</v>
          </cell>
          <cell r="G1130">
            <v>1783</v>
          </cell>
          <cell r="H1130">
            <v>1783</v>
          </cell>
          <cell r="I1130">
            <v>1783</v>
          </cell>
          <cell r="J1130">
            <v>1783</v>
          </cell>
          <cell r="K1130">
            <v>1783</v>
          </cell>
          <cell r="L1130">
            <v>1783</v>
          </cell>
          <cell r="M1130">
            <v>1783</v>
          </cell>
          <cell r="N1130">
            <v>1783</v>
          </cell>
          <cell r="O1130">
            <v>1783</v>
          </cell>
          <cell r="P1130">
            <v>1783</v>
          </cell>
          <cell r="Q1130">
            <v>1787</v>
          </cell>
        </row>
        <row r="1131">
          <cell r="B1131" t="str">
            <v>30507032705</v>
          </cell>
          <cell r="C1131" t="str">
            <v>30507</v>
          </cell>
          <cell r="D1131">
            <v>2705</v>
          </cell>
          <cell r="E1131">
            <v>28800</v>
          </cell>
          <cell r="F1131">
            <v>2400</v>
          </cell>
          <cell r="G1131">
            <v>2400</v>
          </cell>
          <cell r="H1131">
            <v>2400</v>
          </cell>
          <cell r="I1131">
            <v>2400</v>
          </cell>
          <cell r="J1131">
            <v>2400</v>
          </cell>
          <cell r="K1131">
            <v>2400</v>
          </cell>
          <cell r="L1131">
            <v>2400</v>
          </cell>
          <cell r="M1131">
            <v>2400</v>
          </cell>
          <cell r="N1131">
            <v>2400</v>
          </cell>
          <cell r="O1131">
            <v>2400</v>
          </cell>
          <cell r="P1131">
            <v>2400</v>
          </cell>
          <cell r="Q1131">
            <v>2400</v>
          </cell>
        </row>
        <row r="1132">
          <cell r="B1132" t="str">
            <v>30507032900</v>
          </cell>
          <cell r="C1132" t="str">
            <v>30507</v>
          </cell>
          <cell r="D1132">
            <v>2900</v>
          </cell>
          <cell r="E1132">
            <v>95900</v>
          </cell>
          <cell r="F1132">
            <v>7992</v>
          </cell>
          <cell r="G1132">
            <v>7992</v>
          </cell>
          <cell r="H1132">
            <v>7992</v>
          </cell>
          <cell r="I1132">
            <v>7992</v>
          </cell>
          <cell r="J1132">
            <v>7992</v>
          </cell>
          <cell r="K1132">
            <v>7992</v>
          </cell>
          <cell r="L1132">
            <v>7992</v>
          </cell>
          <cell r="M1132">
            <v>7992</v>
          </cell>
          <cell r="N1132">
            <v>7992</v>
          </cell>
          <cell r="O1132">
            <v>7992</v>
          </cell>
          <cell r="P1132">
            <v>7992</v>
          </cell>
          <cell r="Q1132">
            <v>7988</v>
          </cell>
        </row>
        <row r="1133">
          <cell r="B1133" t="str">
            <v>30507032907</v>
          </cell>
          <cell r="C1133" t="str">
            <v>30507</v>
          </cell>
          <cell r="D1133">
            <v>2907</v>
          </cell>
          <cell r="E1133">
            <v>72600</v>
          </cell>
          <cell r="F1133">
            <v>6050</v>
          </cell>
          <cell r="G1133">
            <v>6050</v>
          </cell>
          <cell r="H1133">
            <v>6050</v>
          </cell>
          <cell r="I1133">
            <v>6050</v>
          </cell>
          <cell r="J1133">
            <v>6050</v>
          </cell>
          <cell r="K1133">
            <v>6050</v>
          </cell>
          <cell r="L1133">
            <v>6050</v>
          </cell>
          <cell r="M1133">
            <v>6050</v>
          </cell>
          <cell r="N1133">
            <v>6050</v>
          </cell>
          <cell r="O1133">
            <v>6050</v>
          </cell>
          <cell r="P1133">
            <v>6050</v>
          </cell>
          <cell r="Q1133">
            <v>6050</v>
          </cell>
        </row>
        <row r="1134">
          <cell r="B1134" t="str">
            <v>30507032908</v>
          </cell>
          <cell r="C1134" t="str">
            <v>30507</v>
          </cell>
          <cell r="D1134">
            <v>2908</v>
          </cell>
          <cell r="E1134">
            <v>32100</v>
          </cell>
          <cell r="F1134">
            <v>2675</v>
          </cell>
          <cell r="G1134">
            <v>2675</v>
          </cell>
          <cell r="H1134">
            <v>2675</v>
          </cell>
          <cell r="I1134">
            <v>2675</v>
          </cell>
          <cell r="J1134">
            <v>2675</v>
          </cell>
          <cell r="K1134">
            <v>2675</v>
          </cell>
          <cell r="L1134">
            <v>2675</v>
          </cell>
          <cell r="M1134">
            <v>2675</v>
          </cell>
          <cell r="N1134">
            <v>2675</v>
          </cell>
          <cell r="O1134">
            <v>2675</v>
          </cell>
          <cell r="P1134">
            <v>2675</v>
          </cell>
          <cell r="Q1134">
            <v>2675</v>
          </cell>
        </row>
        <row r="1135">
          <cell r="B1135" t="str">
            <v>30507033101</v>
          </cell>
          <cell r="C1135" t="str">
            <v>30507</v>
          </cell>
          <cell r="D1135">
            <v>3101</v>
          </cell>
          <cell r="E1135">
            <v>128500</v>
          </cell>
          <cell r="F1135">
            <v>10708</v>
          </cell>
          <cell r="G1135">
            <v>10708</v>
          </cell>
          <cell r="H1135">
            <v>10708</v>
          </cell>
          <cell r="I1135">
            <v>10708</v>
          </cell>
          <cell r="J1135">
            <v>10708</v>
          </cell>
          <cell r="K1135">
            <v>10708</v>
          </cell>
          <cell r="L1135">
            <v>10708</v>
          </cell>
          <cell r="M1135">
            <v>10708</v>
          </cell>
          <cell r="N1135">
            <v>10708</v>
          </cell>
          <cell r="O1135">
            <v>10708</v>
          </cell>
          <cell r="P1135">
            <v>10708</v>
          </cell>
          <cell r="Q1135">
            <v>10712</v>
          </cell>
        </row>
        <row r="1136">
          <cell r="B1136" t="str">
            <v>30507033103</v>
          </cell>
          <cell r="C1136" t="str">
            <v>30507</v>
          </cell>
          <cell r="D1136">
            <v>3103</v>
          </cell>
          <cell r="E1136">
            <v>78800</v>
          </cell>
          <cell r="F1136">
            <v>6567</v>
          </cell>
          <cell r="G1136">
            <v>6567</v>
          </cell>
          <cell r="H1136">
            <v>6567</v>
          </cell>
          <cell r="I1136">
            <v>6567</v>
          </cell>
          <cell r="J1136">
            <v>6567</v>
          </cell>
          <cell r="K1136">
            <v>6567</v>
          </cell>
          <cell r="L1136">
            <v>6567</v>
          </cell>
          <cell r="M1136">
            <v>6567</v>
          </cell>
          <cell r="N1136">
            <v>6567</v>
          </cell>
          <cell r="O1136">
            <v>6567</v>
          </cell>
          <cell r="P1136">
            <v>6567</v>
          </cell>
          <cell r="Q1136">
            <v>6563</v>
          </cell>
        </row>
        <row r="1137">
          <cell r="B1137" t="str">
            <v>30507033106</v>
          </cell>
          <cell r="C1137" t="str">
            <v>30507</v>
          </cell>
          <cell r="D1137">
            <v>3106</v>
          </cell>
          <cell r="E1137">
            <v>4300</v>
          </cell>
          <cell r="F1137">
            <v>358</v>
          </cell>
          <cell r="G1137">
            <v>358</v>
          </cell>
          <cell r="H1137">
            <v>358</v>
          </cell>
          <cell r="I1137">
            <v>358</v>
          </cell>
          <cell r="J1137">
            <v>358</v>
          </cell>
          <cell r="K1137">
            <v>358</v>
          </cell>
          <cell r="L1137">
            <v>358</v>
          </cell>
          <cell r="M1137">
            <v>358</v>
          </cell>
          <cell r="N1137">
            <v>358</v>
          </cell>
          <cell r="O1137">
            <v>358</v>
          </cell>
          <cell r="P1137">
            <v>358</v>
          </cell>
          <cell r="Q1137">
            <v>362</v>
          </cell>
        </row>
        <row r="1138">
          <cell r="B1138" t="str">
            <v>30507033302</v>
          </cell>
          <cell r="C1138" t="str">
            <v>30507</v>
          </cell>
          <cell r="D1138">
            <v>3302</v>
          </cell>
          <cell r="E1138">
            <v>25700</v>
          </cell>
          <cell r="F1138">
            <v>2142</v>
          </cell>
          <cell r="G1138">
            <v>2142</v>
          </cell>
          <cell r="H1138">
            <v>2142</v>
          </cell>
          <cell r="I1138">
            <v>2142</v>
          </cell>
          <cell r="J1138">
            <v>2142</v>
          </cell>
          <cell r="K1138">
            <v>2142</v>
          </cell>
          <cell r="L1138">
            <v>2142</v>
          </cell>
          <cell r="M1138">
            <v>2142</v>
          </cell>
          <cell r="N1138">
            <v>2142</v>
          </cell>
          <cell r="O1138">
            <v>2142</v>
          </cell>
          <cell r="P1138">
            <v>2142</v>
          </cell>
          <cell r="Q1138">
            <v>2138</v>
          </cell>
        </row>
        <row r="1139">
          <cell r="B1139" t="str">
            <v>30507033303</v>
          </cell>
          <cell r="C1139" t="str">
            <v>30507</v>
          </cell>
          <cell r="D1139">
            <v>3303</v>
          </cell>
          <cell r="E1139">
            <v>29200</v>
          </cell>
          <cell r="F1139">
            <v>2433</v>
          </cell>
          <cell r="G1139">
            <v>2433</v>
          </cell>
          <cell r="H1139">
            <v>2433</v>
          </cell>
          <cell r="I1139">
            <v>2433</v>
          </cell>
          <cell r="J1139">
            <v>2433</v>
          </cell>
          <cell r="K1139">
            <v>2433</v>
          </cell>
          <cell r="L1139">
            <v>2433</v>
          </cell>
          <cell r="M1139">
            <v>2433</v>
          </cell>
          <cell r="N1139">
            <v>2433</v>
          </cell>
          <cell r="O1139">
            <v>2433</v>
          </cell>
          <cell r="P1139">
            <v>2433</v>
          </cell>
          <cell r="Q1139">
            <v>2437</v>
          </cell>
        </row>
        <row r="1140">
          <cell r="B1140" t="str">
            <v>30507033410</v>
          </cell>
          <cell r="C1140" t="str">
            <v>30507</v>
          </cell>
          <cell r="D1140">
            <v>3410</v>
          </cell>
          <cell r="E1140">
            <v>9100</v>
          </cell>
          <cell r="F1140">
            <v>758</v>
          </cell>
          <cell r="G1140">
            <v>758</v>
          </cell>
          <cell r="H1140">
            <v>758</v>
          </cell>
          <cell r="I1140">
            <v>758</v>
          </cell>
          <cell r="J1140">
            <v>758</v>
          </cell>
          <cell r="K1140">
            <v>758</v>
          </cell>
          <cell r="L1140">
            <v>758</v>
          </cell>
          <cell r="M1140">
            <v>758</v>
          </cell>
          <cell r="N1140">
            <v>758</v>
          </cell>
          <cell r="O1140">
            <v>758</v>
          </cell>
          <cell r="P1140">
            <v>758</v>
          </cell>
          <cell r="Q1140">
            <v>762</v>
          </cell>
        </row>
        <row r="1141">
          <cell r="B1141" t="str">
            <v>30508031302</v>
          </cell>
          <cell r="C1141" t="str">
            <v>30508</v>
          </cell>
          <cell r="D1141">
            <v>1302</v>
          </cell>
          <cell r="E1141">
            <v>396000</v>
          </cell>
          <cell r="F1141">
            <v>33000</v>
          </cell>
          <cell r="G1141">
            <v>33000</v>
          </cell>
          <cell r="H1141">
            <v>33000</v>
          </cell>
          <cell r="I1141">
            <v>33000</v>
          </cell>
          <cell r="J1141">
            <v>33000</v>
          </cell>
          <cell r="K1141">
            <v>33000</v>
          </cell>
          <cell r="L1141">
            <v>33000</v>
          </cell>
          <cell r="M1141">
            <v>33000</v>
          </cell>
          <cell r="N1141">
            <v>33000</v>
          </cell>
          <cell r="O1141">
            <v>33000</v>
          </cell>
          <cell r="P1141">
            <v>33000</v>
          </cell>
          <cell r="Q1141">
            <v>33000</v>
          </cell>
        </row>
        <row r="1142">
          <cell r="B1142" t="str">
            <v>30508032103</v>
          </cell>
          <cell r="C1142" t="str">
            <v>30508</v>
          </cell>
          <cell r="D1142">
            <v>2103</v>
          </cell>
          <cell r="E1142">
            <v>91200</v>
          </cell>
          <cell r="F1142">
            <v>7600</v>
          </cell>
          <cell r="G1142">
            <v>7600</v>
          </cell>
          <cell r="H1142">
            <v>7600</v>
          </cell>
          <cell r="I1142">
            <v>7600</v>
          </cell>
          <cell r="J1142">
            <v>7600</v>
          </cell>
          <cell r="K1142">
            <v>7600</v>
          </cell>
          <cell r="L1142">
            <v>7600</v>
          </cell>
          <cell r="M1142">
            <v>7600</v>
          </cell>
          <cell r="N1142">
            <v>7600</v>
          </cell>
          <cell r="O1142">
            <v>7600</v>
          </cell>
          <cell r="P1142">
            <v>7600</v>
          </cell>
          <cell r="Q1142">
            <v>7600</v>
          </cell>
        </row>
        <row r="1143">
          <cell r="B1143" t="str">
            <v>30508032202</v>
          </cell>
          <cell r="C1143" t="str">
            <v>30508</v>
          </cell>
          <cell r="D1143">
            <v>2202</v>
          </cell>
          <cell r="E1143">
            <v>315484</v>
          </cell>
          <cell r="F1143">
            <v>26290</v>
          </cell>
          <cell r="G1143">
            <v>26290</v>
          </cell>
          <cell r="H1143">
            <v>26290</v>
          </cell>
          <cell r="I1143">
            <v>26290</v>
          </cell>
          <cell r="J1143">
            <v>26290</v>
          </cell>
          <cell r="K1143">
            <v>26290</v>
          </cell>
          <cell r="L1143">
            <v>26290</v>
          </cell>
          <cell r="M1143">
            <v>26290</v>
          </cell>
          <cell r="N1143">
            <v>26290</v>
          </cell>
          <cell r="O1143">
            <v>26290</v>
          </cell>
          <cell r="P1143">
            <v>26290</v>
          </cell>
          <cell r="Q1143">
            <v>26294</v>
          </cell>
        </row>
        <row r="1144">
          <cell r="B1144" t="str">
            <v>30508032207</v>
          </cell>
          <cell r="C1144" t="str">
            <v>30508</v>
          </cell>
          <cell r="D1144">
            <v>2207</v>
          </cell>
          <cell r="E1144">
            <v>118073</v>
          </cell>
          <cell r="F1144">
            <v>9839</v>
          </cell>
          <cell r="G1144">
            <v>9839</v>
          </cell>
          <cell r="H1144">
            <v>9839</v>
          </cell>
          <cell r="I1144">
            <v>9839</v>
          </cell>
          <cell r="J1144">
            <v>9839</v>
          </cell>
          <cell r="K1144">
            <v>9839</v>
          </cell>
          <cell r="L1144">
            <v>9839</v>
          </cell>
          <cell r="M1144">
            <v>9839</v>
          </cell>
          <cell r="N1144">
            <v>9839</v>
          </cell>
          <cell r="O1144">
            <v>9839</v>
          </cell>
          <cell r="P1144">
            <v>9839</v>
          </cell>
          <cell r="Q1144">
            <v>9844</v>
          </cell>
        </row>
        <row r="1145">
          <cell r="B1145" t="str">
            <v>30508032208</v>
          </cell>
          <cell r="C1145" t="str">
            <v>30508</v>
          </cell>
          <cell r="D1145">
            <v>2208</v>
          </cell>
          <cell r="E1145">
            <v>56671</v>
          </cell>
          <cell r="F1145">
            <v>4723</v>
          </cell>
          <cell r="G1145">
            <v>4723</v>
          </cell>
          <cell r="H1145">
            <v>4723</v>
          </cell>
          <cell r="I1145">
            <v>4723</v>
          </cell>
          <cell r="J1145">
            <v>4723</v>
          </cell>
          <cell r="K1145">
            <v>4723</v>
          </cell>
          <cell r="L1145">
            <v>4723</v>
          </cell>
          <cell r="M1145">
            <v>4723</v>
          </cell>
          <cell r="N1145">
            <v>4723</v>
          </cell>
          <cell r="O1145">
            <v>4723</v>
          </cell>
          <cell r="P1145">
            <v>4723</v>
          </cell>
          <cell r="Q1145">
            <v>4718</v>
          </cell>
        </row>
        <row r="1146">
          <cell r="B1146" t="str">
            <v>30508032306</v>
          </cell>
          <cell r="C1146" t="str">
            <v>30508</v>
          </cell>
          <cell r="D1146">
            <v>2306</v>
          </cell>
          <cell r="E1146">
            <v>287500</v>
          </cell>
          <cell r="F1146">
            <v>23958</v>
          </cell>
          <cell r="G1146">
            <v>23958</v>
          </cell>
          <cell r="H1146">
            <v>23958</v>
          </cell>
          <cell r="I1146">
            <v>23958</v>
          </cell>
          <cell r="J1146">
            <v>23958</v>
          </cell>
          <cell r="K1146">
            <v>23958</v>
          </cell>
          <cell r="L1146">
            <v>23958</v>
          </cell>
          <cell r="M1146">
            <v>23958</v>
          </cell>
          <cell r="N1146">
            <v>23958</v>
          </cell>
          <cell r="O1146">
            <v>23958</v>
          </cell>
          <cell r="P1146">
            <v>23958</v>
          </cell>
          <cell r="Q1146">
            <v>23962</v>
          </cell>
        </row>
        <row r="1147">
          <cell r="B1147" t="str">
            <v>30508032405</v>
          </cell>
          <cell r="C1147" t="str">
            <v>30508</v>
          </cell>
          <cell r="D1147">
            <v>2405</v>
          </cell>
          <cell r="E1147">
            <v>153520</v>
          </cell>
          <cell r="F1147">
            <v>12793</v>
          </cell>
          <cell r="G1147">
            <v>12793</v>
          </cell>
          <cell r="H1147">
            <v>12793</v>
          </cell>
          <cell r="I1147">
            <v>12793</v>
          </cell>
          <cell r="J1147">
            <v>12793</v>
          </cell>
          <cell r="K1147">
            <v>12793</v>
          </cell>
          <cell r="L1147">
            <v>12793</v>
          </cell>
          <cell r="M1147">
            <v>12793</v>
          </cell>
          <cell r="N1147">
            <v>12793</v>
          </cell>
          <cell r="O1147">
            <v>12793</v>
          </cell>
          <cell r="P1147">
            <v>12793</v>
          </cell>
          <cell r="Q1147">
            <v>12797</v>
          </cell>
        </row>
        <row r="1148">
          <cell r="B1148" t="str">
            <v>30508032701</v>
          </cell>
          <cell r="C1148" t="str">
            <v>30508</v>
          </cell>
          <cell r="D1148">
            <v>2701</v>
          </cell>
          <cell r="E1148">
            <v>149400</v>
          </cell>
          <cell r="F1148">
            <v>12450</v>
          </cell>
          <cell r="G1148">
            <v>12450</v>
          </cell>
          <cell r="H1148">
            <v>12450</v>
          </cell>
          <cell r="I1148">
            <v>12450</v>
          </cell>
          <cell r="J1148">
            <v>12450</v>
          </cell>
          <cell r="K1148">
            <v>12450</v>
          </cell>
          <cell r="L1148">
            <v>12450</v>
          </cell>
          <cell r="M1148">
            <v>12450</v>
          </cell>
          <cell r="N1148">
            <v>12450</v>
          </cell>
          <cell r="O1148">
            <v>12450</v>
          </cell>
          <cell r="P1148">
            <v>12450</v>
          </cell>
          <cell r="Q1148">
            <v>12450</v>
          </cell>
        </row>
        <row r="1149">
          <cell r="B1149" t="str">
            <v>30508032702</v>
          </cell>
          <cell r="C1149" t="str">
            <v>30508</v>
          </cell>
          <cell r="D1149">
            <v>2702</v>
          </cell>
          <cell r="E1149">
            <v>42900</v>
          </cell>
          <cell r="F1149">
            <v>3575</v>
          </cell>
          <cell r="G1149">
            <v>3575</v>
          </cell>
          <cell r="H1149">
            <v>3575</v>
          </cell>
          <cell r="I1149">
            <v>3575</v>
          </cell>
          <cell r="J1149">
            <v>3575</v>
          </cell>
          <cell r="K1149">
            <v>3575</v>
          </cell>
          <cell r="L1149">
            <v>3575</v>
          </cell>
          <cell r="M1149">
            <v>3575</v>
          </cell>
          <cell r="N1149">
            <v>3575</v>
          </cell>
          <cell r="O1149">
            <v>3575</v>
          </cell>
          <cell r="P1149">
            <v>3575</v>
          </cell>
          <cell r="Q1149">
            <v>3575</v>
          </cell>
        </row>
        <row r="1150">
          <cell r="B1150" t="str">
            <v>30508032704</v>
          </cell>
          <cell r="C1150" t="str">
            <v>30508</v>
          </cell>
          <cell r="D1150">
            <v>2704</v>
          </cell>
          <cell r="E1150">
            <v>78500</v>
          </cell>
          <cell r="F1150">
            <v>6542</v>
          </cell>
          <cell r="G1150">
            <v>6542</v>
          </cell>
          <cell r="H1150">
            <v>6542</v>
          </cell>
          <cell r="I1150">
            <v>6542</v>
          </cell>
          <cell r="J1150">
            <v>6542</v>
          </cell>
          <cell r="K1150">
            <v>6542</v>
          </cell>
          <cell r="L1150">
            <v>6542</v>
          </cell>
          <cell r="M1150">
            <v>6542</v>
          </cell>
          <cell r="N1150">
            <v>6542</v>
          </cell>
          <cell r="O1150">
            <v>6542</v>
          </cell>
          <cell r="P1150">
            <v>6542</v>
          </cell>
          <cell r="Q1150">
            <v>6538</v>
          </cell>
        </row>
        <row r="1151">
          <cell r="B1151" t="str">
            <v>30508032705</v>
          </cell>
          <cell r="C1151" t="str">
            <v>30508</v>
          </cell>
          <cell r="D1151">
            <v>2705</v>
          </cell>
          <cell r="E1151">
            <v>32100</v>
          </cell>
          <cell r="F1151">
            <v>2675</v>
          </cell>
          <cell r="G1151">
            <v>2675</v>
          </cell>
          <cell r="H1151">
            <v>2675</v>
          </cell>
          <cell r="I1151">
            <v>2675</v>
          </cell>
          <cell r="J1151">
            <v>2675</v>
          </cell>
          <cell r="K1151">
            <v>2675</v>
          </cell>
          <cell r="L1151">
            <v>2675</v>
          </cell>
          <cell r="M1151">
            <v>2675</v>
          </cell>
          <cell r="N1151">
            <v>2675</v>
          </cell>
          <cell r="O1151">
            <v>2675</v>
          </cell>
          <cell r="P1151">
            <v>2675</v>
          </cell>
          <cell r="Q1151">
            <v>2675</v>
          </cell>
        </row>
        <row r="1152">
          <cell r="B1152" t="str">
            <v>30508032711</v>
          </cell>
          <cell r="C1152" t="str">
            <v>30508</v>
          </cell>
          <cell r="D1152">
            <v>2711</v>
          </cell>
          <cell r="E1152">
            <v>93100</v>
          </cell>
          <cell r="F1152">
            <v>7758</v>
          </cell>
          <cell r="G1152">
            <v>7758</v>
          </cell>
          <cell r="H1152">
            <v>7758</v>
          </cell>
          <cell r="I1152">
            <v>7758</v>
          </cell>
          <cell r="J1152">
            <v>7758</v>
          </cell>
          <cell r="K1152">
            <v>7758</v>
          </cell>
          <cell r="L1152">
            <v>7758</v>
          </cell>
          <cell r="M1152">
            <v>7758</v>
          </cell>
          <cell r="N1152">
            <v>7758</v>
          </cell>
          <cell r="O1152">
            <v>7758</v>
          </cell>
          <cell r="P1152">
            <v>7758</v>
          </cell>
          <cell r="Q1152">
            <v>7762</v>
          </cell>
        </row>
        <row r="1153">
          <cell r="B1153" t="str">
            <v>30508032800</v>
          </cell>
          <cell r="C1153" t="str">
            <v>30508</v>
          </cell>
          <cell r="D1153">
            <v>2800</v>
          </cell>
          <cell r="E1153">
            <v>235900</v>
          </cell>
          <cell r="F1153">
            <v>19658</v>
          </cell>
          <cell r="G1153">
            <v>19658</v>
          </cell>
          <cell r="H1153">
            <v>19658</v>
          </cell>
          <cell r="I1153">
            <v>19658</v>
          </cell>
          <cell r="J1153">
            <v>19658</v>
          </cell>
          <cell r="K1153">
            <v>19658</v>
          </cell>
          <cell r="L1153">
            <v>19658</v>
          </cell>
          <cell r="M1153">
            <v>19658</v>
          </cell>
          <cell r="N1153">
            <v>19658</v>
          </cell>
          <cell r="O1153">
            <v>19658</v>
          </cell>
          <cell r="P1153">
            <v>19658</v>
          </cell>
          <cell r="Q1153">
            <v>19662</v>
          </cell>
        </row>
        <row r="1154">
          <cell r="B1154" t="str">
            <v>30508032900</v>
          </cell>
          <cell r="C1154" t="str">
            <v>30508</v>
          </cell>
          <cell r="D1154">
            <v>2900</v>
          </cell>
          <cell r="E1154">
            <v>384400</v>
          </cell>
          <cell r="F1154">
            <v>32033</v>
          </cell>
          <cell r="G1154">
            <v>32033</v>
          </cell>
          <cell r="H1154">
            <v>32033</v>
          </cell>
          <cell r="I1154">
            <v>32033</v>
          </cell>
          <cell r="J1154">
            <v>32033</v>
          </cell>
          <cell r="K1154">
            <v>32033</v>
          </cell>
          <cell r="L1154">
            <v>32033</v>
          </cell>
          <cell r="M1154">
            <v>32033</v>
          </cell>
          <cell r="N1154">
            <v>32033</v>
          </cell>
          <cell r="O1154">
            <v>32033</v>
          </cell>
          <cell r="P1154">
            <v>32033</v>
          </cell>
          <cell r="Q1154">
            <v>32037</v>
          </cell>
        </row>
        <row r="1155">
          <cell r="B1155" t="str">
            <v>30508032906</v>
          </cell>
          <cell r="C1155" t="str">
            <v>30508</v>
          </cell>
          <cell r="D1155">
            <v>2906</v>
          </cell>
          <cell r="E1155">
            <v>1413300</v>
          </cell>
          <cell r="F1155">
            <v>117775</v>
          </cell>
          <cell r="G1155">
            <v>117775</v>
          </cell>
          <cell r="H1155">
            <v>117775</v>
          </cell>
          <cell r="I1155">
            <v>117775</v>
          </cell>
          <cell r="J1155">
            <v>117775</v>
          </cell>
          <cell r="K1155">
            <v>117775</v>
          </cell>
          <cell r="L1155">
            <v>117775</v>
          </cell>
          <cell r="M1155">
            <v>117775</v>
          </cell>
          <cell r="N1155">
            <v>117775</v>
          </cell>
          <cell r="O1155">
            <v>117775</v>
          </cell>
          <cell r="P1155">
            <v>117775</v>
          </cell>
          <cell r="Q1155">
            <v>117775</v>
          </cell>
        </row>
        <row r="1156">
          <cell r="B1156" t="str">
            <v>30508032907</v>
          </cell>
          <cell r="C1156" t="str">
            <v>30508</v>
          </cell>
          <cell r="D1156">
            <v>2907</v>
          </cell>
          <cell r="E1156">
            <v>187600</v>
          </cell>
          <cell r="F1156">
            <v>15633</v>
          </cell>
          <cell r="G1156">
            <v>15633</v>
          </cell>
          <cell r="H1156">
            <v>15633</v>
          </cell>
          <cell r="I1156">
            <v>15633</v>
          </cell>
          <cell r="J1156">
            <v>15633</v>
          </cell>
          <cell r="K1156">
            <v>15633</v>
          </cell>
          <cell r="L1156">
            <v>15633</v>
          </cell>
          <cell r="M1156">
            <v>15633</v>
          </cell>
          <cell r="N1156">
            <v>15633</v>
          </cell>
          <cell r="O1156">
            <v>15633</v>
          </cell>
          <cell r="P1156">
            <v>15633</v>
          </cell>
          <cell r="Q1156">
            <v>15637</v>
          </cell>
        </row>
        <row r="1157">
          <cell r="B1157" t="str">
            <v>30508033101</v>
          </cell>
          <cell r="C1157" t="str">
            <v>30508</v>
          </cell>
          <cell r="D1157">
            <v>3101</v>
          </cell>
          <cell r="E1157">
            <v>150900</v>
          </cell>
          <cell r="F1157">
            <v>12575</v>
          </cell>
          <cell r="G1157">
            <v>12575</v>
          </cell>
          <cell r="H1157">
            <v>12575</v>
          </cell>
          <cell r="I1157">
            <v>12575</v>
          </cell>
          <cell r="J1157">
            <v>12575</v>
          </cell>
          <cell r="K1157">
            <v>12575</v>
          </cell>
          <cell r="L1157">
            <v>12575</v>
          </cell>
          <cell r="M1157">
            <v>12575</v>
          </cell>
          <cell r="N1157">
            <v>12575</v>
          </cell>
          <cell r="O1157">
            <v>12575</v>
          </cell>
          <cell r="P1157">
            <v>12575</v>
          </cell>
          <cell r="Q1157">
            <v>12575</v>
          </cell>
        </row>
        <row r="1158">
          <cell r="B1158" t="str">
            <v>30508033103</v>
          </cell>
          <cell r="C1158" t="str">
            <v>30508</v>
          </cell>
          <cell r="D1158">
            <v>3103</v>
          </cell>
          <cell r="E1158">
            <v>195800</v>
          </cell>
          <cell r="F1158">
            <v>16317</v>
          </cell>
          <cell r="G1158">
            <v>16317</v>
          </cell>
          <cell r="H1158">
            <v>16317</v>
          </cell>
          <cell r="I1158">
            <v>16317</v>
          </cell>
          <cell r="J1158">
            <v>16317</v>
          </cell>
          <cell r="K1158">
            <v>16317</v>
          </cell>
          <cell r="L1158">
            <v>16317</v>
          </cell>
          <cell r="M1158">
            <v>16317</v>
          </cell>
          <cell r="N1158">
            <v>16317</v>
          </cell>
          <cell r="O1158">
            <v>16317</v>
          </cell>
          <cell r="P1158">
            <v>16317</v>
          </cell>
          <cell r="Q1158">
            <v>16313</v>
          </cell>
        </row>
        <row r="1159">
          <cell r="B1159" t="str">
            <v>30508033106</v>
          </cell>
          <cell r="C1159" t="str">
            <v>30508</v>
          </cell>
          <cell r="D1159">
            <v>3106</v>
          </cell>
          <cell r="E1159">
            <v>27800</v>
          </cell>
          <cell r="F1159">
            <v>2317</v>
          </cell>
          <cell r="G1159">
            <v>2317</v>
          </cell>
          <cell r="H1159">
            <v>2317</v>
          </cell>
          <cell r="I1159">
            <v>2317</v>
          </cell>
          <cell r="J1159">
            <v>2317</v>
          </cell>
          <cell r="K1159">
            <v>2317</v>
          </cell>
          <cell r="L1159">
            <v>2317</v>
          </cell>
          <cell r="M1159">
            <v>2317</v>
          </cell>
          <cell r="N1159">
            <v>2317</v>
          </cell>
          <cell r="O1159">
            <v>2317</v>
          </cell>
          <cell r="P1159">
            <v>2317</v>
          </cell>
          <cell r="Q1159">
            <v>2313</v>
          </cell>
        </row>
        <row r="1160">
          <cell r="B1160" t="str">
            <v>30508033107</v>
          </cell>
          <cell r="C1160" t="str">
            <v>30508</v>
          </cell>
          <cell r="D1160">
            <v>3107</v>
          </cell>
          <cell r="E1160">
            <v>342400</v>
          </cell>
          <cell r="F1160">
            <v>28533</v>
          </cell>
          <cell r="G1160">
            <v>28533</v>
          </cell>
          <cell r="H1160">
            <v>28533</v>
          </cell>
          <cell r="I1160">
            <v>28533</v>
          </cell>
          <cell r="J1160">
            <v>28533</v>
          </cell>
          <cell r="K1160">
            <v>28533</v>
          </cell>
          <cell r="L1160">
            <v>28533</v>
          </cell>
          <cell r="M1160">
            <v>28533</v>
          </cell>
          <cell r="N1160">
            <v>28533</v>
          </cell>
          <cell r="O1160">
            <v>28533</v>
          </cell>
          <cell r="P1160">
            <v>28533</v>
          </cell>
          <cell r="Q1160">
            <v>28537</v>
          </cell>
        </row>
        <row r="1161">
          <cell r="B1161" t="str">
            <v>30508033302</v>
          </cell>
          <cell r="C1161" t="str">
            <v>30508</v>
          </cell>
          <cell r="D1161">
            <v>3302</v>
          </cell>
          <cell r="E1161">
            <v>428100</v>
          </cell>
          <cell r="F1161">
            <v>35675</v>
          </cell>
          <cell r="G1161">
            <v>35675</v>
          </cell>
          <cell r="H1161">
            <v>35675</v>
          </cell>
          <cell r="I1161">
            <v>35675</v>
          </cell>
          <cell r="J1161">
            <v>35675</v>
          </cell>
          <cell r="K1161">
            <v>35675</v>
          </cell>
          <cell r="L1161">
            <v>35675</v>
          </cell>
          <cell r="M1161">
            <v>35675</v>
          </cell>
          <cell r="N1161">
            <v>35675</v>
          </cell>
          <cell r="O1161">
            <v>35675</v>
          </cell>
          <cell r="P1161">
            <v>35675</v>
          </cell>
          <cell r="Q1161">
            <v>35675</v>
          </cell>
        </row>
        <row r="1162">
          <cell r="B1162" t="str">
            <v>30508033303</v>
          </cell>
          <cell r="C1162" t="str">
            <v>30508</v>
          </cell>
          <cell r="D1162">
            <v>3303</v>
          </cell>
          <cell r="E1162">
            <v>38500</v>
          </cell>
          <cell r="F1162">
            <v>3208</v>
          </cell>
          <cell r="G1162">
            <v>3208</v>
          </cell>
          <cell r="H1162">
            <v>3208</v>
          </cell>
          <cell r="I1162">
            <v>3208</v>
          </cell>
          <cell r="J1162">
            <v>3208</v>
          </cell>
          <cell r="K1162">
            <v>3208</v>
          </cell>
          <cell r="L1162">
            <v>3208</v>
          </cell>
          <cell r="M1162">
            <v>3208</v>
          </cell>
          <cell r="N1162">
            <v>3208</v>
          </cell>
          <cell r="O1162">
            <v>3208</v>
          </cell>
          <cell r="P1162">
            <v>3208</v>
          </cell>
          <cell r="Q1162">
            <v>3212</v>
          </cell>
        </row>
        <row r="1163">
          <cell r="B1163" t="str">
            <v>30508033401</v>
          </cell>
          <cell r="C1163" t="str">
            <v>30508</v>
          </cell>
          <cell r="D1163">
            <v>3401</v>
          </cell>
          <cell r="E1163">
            <v>181200</v>
          </cell>
          <cell r="F1163">
            <v>15100</v>
          </cell>
          <cell r="G1163">
            <v>15100</v>
          </cell>
          <cell r="H1163">
            <v>15100</v>
          </cell>
          <cell r="I1163">
            <v>15100</v>
          </cell>
          <cell r="J1163">
            <v>15100</v>
          </cell>
          <cell r="K1163">
            <v>15100</v>
          </cell>
          <cell r="L1163">
            <v>15100</v>
          </cell>
          <cell r="M1163">
            <v>15100</v>
          </cell>
          <cell r="N1163">
            <v>15100</v>
          </cell>
          <cell r="O1163">
            <v>15100</v>
          </cell>
          <cell r="P1163">
            <v>15100</v>
          </cell>
          <cell r="Q1163">
            <v>15100</v>
          </cell>
        </row>
        <row r="1164">
          <cell r="B1164" t="str">
            <v>30508033402</v>
          </cell>
          <cell r="C1164" t="str">
            <v>30508</v>
          </cell>
          <cell r="D1164">
            <v>3402</v>
          </cell>
          <cell r="E1164">
            <v>73100</v>
          </cell>
          <cell r="F1164">
            <v>6092</v>
          </cell>
          <cell r="G1164">
            <v>6092</v>
          </cell>
          <cell r="H1164">
            <v>6092</v>
          </cell>
          <cell r="I1164">
            <v>6092</v>
          </cell>
          <cell r="J1164">
            <v>6092</v>
          </cell>
          <cell r="K1164">
            <v>6092</v>
          </cell>
          <cell r="L1164">
            <v>6092</v>
          </cell>
          <cell r="M1164">
            <v>6092</v>
          </cell>
          <cell r="N1164">
            <v>6092</v>
          </cell>
          <cell r="O1164">
            <v>6092</v>
          </cell>
          <cell r="P1164">
            <v>6092</v>
          </cell>
          <cell r="Q1164">
            <v>6088</v>
          </cell>
        </row>
        <row r="1165">
          <cell r="B1165" t="str">
            <v>30508033404</v>
          </cell>
          <cell r="C1165" t="str">
            <v>30508</v>
          </cell>
          <cell r="D1165">
            <v>3404</v>
          </cell>
          <cell r="E1165">
            <v>316600</v>
          </cell>
          <cell r="F1165">
            <v>26383</v>
          </cell>
          <cell r="G1165">
            <v>26383</v>
          </cell>
          <cell r="H1165">
            <v>26383</v>
          </cell>
          <cell r="I1165">
            <v>26383</v>
          </cell>
          <cell r="J1165">
            <v>26383</v>
          </cell>
          <cell r="K1165">
            <v>26383</v>
          </cell>
          <cell r="L1165">
            <v>26383</v>
          </cell>
          <cell r="M1165">
            <v>26383</v>
          </cell>
          <cell r="N1165">
            <v>26383</v>
          </cell>
          <cell r="O1165">
            <v>26383</v>
          </cell>
          <cell r="P1165">
            <v>26383</v>
          </cell>
          <cell r="Q1165">
            <v>26387</v>
          </cell>
        </row>
        <row r="1166">
          <cell r="B1166" t="str">
            <v>30508033410</v>
          </cell>
          <cell r="C1166" t="str">
            <v>30508</v>
          </cell>
          <cell r="D1166">
            <v>3410</v>
          </cell>
          <cell r="E1166">
            <v>6100</v>
          </cell>
          <cell r="F1166">
            <v>508</v>
          </cell>
          <cell r="G1166">
            <v>508</v>
          </cell>
          <cell r="H1166">
            <v>508</v>
          </cell>
          <cell r="I1166">
            <v>508</v>
          </cell>
          <cell r="J1166">
            <v>508</v>
          </cell>
          <cell r="K1166">
            <v>508</v>
          </cell>
          <cell r="L1166">
            <v>508</v>
          </cell>
          <cell r="M1166">
            <v>508</v>
          </cell>
          <cell r="N1166">
            <v>508</v>
          </cell>
          <cell r="O1166">
            <v>508</v>
          </cell>
          <cell r="P1166">
            <v>508</v>
          </cell>
          <cell r="Q1166">
            <v>512</v>
          </cell>
        </row>
        <row r="1167">
          <cell r="B1167" t="str">
            <v>30509031302</v>
          </cell>
          <cell r="C1167" t="str">
            <v>30509</v>
          </cell>
          <cell r="D1167">
            <v>1302</v>
          </cell>
          <cell r="E1167">
            <v>88000</v>
          </cell>
          <cell r="F1167">
            <v>7333</v>
          </cell>
          <cell r="G1167">
            <v>7333</v>
          </cell>
          <cell r="H1167">
            <v>7333</v>
          </cell>
          <cell r="I1167">
            <v>7333</v>
          </cell>
          <cell r="J1167">
            <v>7333</v>
          </cell>
          <cell r="K1167">
            <v>7333</v>
          </cell>
          <cell r="L1167">
            <v>7333</v>
          </cell>
          <cell r="M1167">
            <v>7333</v>
          </cell>
          <cell r="N1167">
            <v>7333</v>
          </cell>
          <cell r="O1167">
            <v>7333</v>
          </cell>
          <cell r="P1167">
            <v>7333</v>
          </cell>
          <cell r="Q1167">
            <v>7337</v>
          </cell>
        </row>
        <row r="1168">
          <cell r="B1168" t="str">
            <v>30509032103</v>
          </cell>
          <cell r="C1168" t="str">
            <v>30509</v>
          </cell>
          <cell r="D1168">
            <v>2103</v>
          </cell>
          <cell r="E1168">
            <v>13000</v>
          </cell>
          <cell r="F1168">
            <v>1083</v>
          </cell>
          <cell r="G1168">
            <v>1083</v>
          </cell>
          <cell r="H1168">
            <v>1083</v>
          </cell>
          <cell r="I1168">
            <v>1083</v>
          </cell>
          <cell r="J1168">
            <v>1083</v>
          </cell>
          <cell r="K1168">
            <v>1083</v>
          </cell>
          <cell r="L1168">
            <v>1083</v>
          </cell>
          <cell r="M1168">
            <v>1083</v>
          </cell>
          <cell r="N1168">
            <v>1083</v>
          </cell>
          <cell r="O1168">
            <v>1083</v>
          </cell>
          <cell r="P1168">
            <v>1083</v>
          </cell>
          <cell r="Q1168">
            <v>1087</v>
          </cell>
        </row>
        <row r="1169">
          <cell r="B1169" t="str">
            <v>30509032202</v>
          </cell>
          <cell r="C1169" t="str">
            <v>30509</v>
          </cell>
          <cell r="D1169">
            <v>2202</v>
          </cell>
          <cell r="E1169">
            <v>417</v>
          </cell>
          <cell r="F1169">
            <v>35</v>
          </cell>
          <cell r="G1169">
            <v>35</v>
          </cell>
          <cell r="H1169">
            <v>35</v>
          </cell>
          <cell r="I1169">
            <v>35</v>
          </cell>
          <cell r="J1169">
            <v>35</v>
          </cell>
          <cell r="K1169">
            <v>35</v>
          </cell>
          <cell r="L1169">
            <v>35</v>
          </cell>
          <cell r="M1169">
            <v>35</v>
          </cell>
          <cell r="N1169">
            <v>35</v>
          </cell>
          <cell r="O1169">
            <v>35</v>
          </cell>
          <cell r="P1169">
            <v>35</v>
          </cell>
          <cell r="Q1169">
            <v>32</v>
          </cell>
        </row>
        <row r="1170">
          <cell r="B1170" t="str">
            <v>30509032207</v>
          </cell>
          <cell r="C1170" t="str">
            <v>30509</v>
          </cell>
          <cell r="D1170">
            <v>2207</v>
          </cell>
          <cell r="E1170">
            <v>15777</v>
          </cell>
          <cell r="F1170">
            <v>1315</v>
          </cell>
          <cell r="G1170">
            <v>1315</v>
          </cell>
          <cell r="H1170">
            <v>1315</v>
          </cell>
          <cell r="I1170">
            <v>1315</v>
          </cell>
          <cell r="J1170">
            <v>1315</v>
          </cell>
          <cell r="K1170">
            <v>1315</v>
          </cell>
          <cell r="L1170">
            <v>1315</v>
          </cell>
          <cell r="M1170">
            <v>1315</v>
          </cell>
          <cell r="N1170">
            <v>1315</v>
          </cell>
          <cell r="O1170">
            <v>1315</v>
          </cell>
          <cell r="P1170">
            <v>1315</v>
          </cell>
          <cell r="Q1170">
            <v>1312</v>
          </cell>
        </row>
        <row r="1171">
          <cell r="B1171" t="str">
            <v>30509032208</v>
          </cell>
          <cell r="C1171" t="str">
            <v>30509</v>
          </cell>
          <cell r="D1171">
            <v>2208</v>
          </cell>
          <cell r="E1171">
            <v>1658</v>
          </cell>
          <cell r="F1171">
            <v>138</v>
          </cell>
          <cell r="G1171">
            <v>138</v>
          </cell>
          <cell r="H1171">
            <v>138</v>
          </cell>
          <cell r="I1171">
            <v>138</v>
          </cell>
          <cell r="J1171">
            <v>138</v>
          </cell>
          <cell r="K1171">
            <v>138</v>
          </cell>
          <cell r="L1171">
            <v>138</v>
          </cell>
          <cell r="M1171">
            <v>138</v>
          </cell>
          <cell r="N1171">
            <v>138</v>
          </cell>
          <cell r="O1171">
            <v>138</v>
          </cell>
          <cell r="P1171">
            <v>138</v>
          </cell>
          <cell r="Q1171">
            <v>140</v>
          </cell>
        </row>
        <row r="1172">
          <cell r="B1172" t="str">
            <v>30509032702</v>
          </cell>
          <cell r="C1172" t="str">
            <v>30509</v>
          </cell>
          <cell r="D1172">
            <v>2702</v>
          </cell>
          <cell r="E1172">
            <v>5500</v>
          </cell>
          <cell r="F1172">
            <v>458</v>
          </cell>
          <cell r="G1172">
            <v>458</v>
          </cell>
          <cell r="H1172">
            <v>458</v>
          </cell>
          <cell r="I1172">
            <v>458</v>
          </cell>
          <cell r="J1172">
            <v>458</v>
          </cell>
          <cell r="K1172">
            <v>458</v>
          </cell>
          <cell r="L1172">
            <v>458</v>
          </cell>
          <cell r="M1172">
            <v>458</v>
          </cell>
          <cell r="N1172">
            <v>458</v>
          </cell>
          <cell r="O1172">
            <v>458</v>
          </cell>
          <cell r="P1172">
            <v>458</v>
          </cell>
          <cell r="Q1172">
            <v>462</v>
          </cell>
        </row>
        <row r="1173">
          <cell r="B1173" t="str">
            <v>30509032705</v>
          </cell>
          <cell r="C1173" t="str">
            <v>30509</v>
          </cell>
          <cell r="D1173">
            <v>2705</v>
          </cell>
          <cell r="E1173">
            <v>6400</v>
          </cell>
          <cell r="F1173">
            <v>533</v>
          </cell>
          <cell r="G1173">
            <v>533</v>
          </cell>
          <cell r="H1173">
            <v>533</v>
          </cell>
          <cell r="I1173">
            <v>533</v>
          </cell>
          <cell r="J1173">
            <v>533</v>
          </cell>
          <cell r="K1173">
            <v>533</v>
          </cell>
          <cell r="L1173">
            <v>533</v>
          </cell>
          <cell r="M1173">
            <v>533</v>
          </cell>
          <cell r="N1173">
            <v>533</v>
          </cell>
          <cell r="O1173">
            <v>533</v>
          </cell>
          <cell r="P1173">
            <v>533</v>
          </cell>
          <cell r="Q1173">
            <v>537</v>
          </cell>
        </row>
        <row r="1174">
          <cell r="B1174" t="str">
            <v>30509032900</v>
          </cell>
          <cell r="C1174" t="str">
            <v>30509</v>
          </cell>
          <cell r="D1174">
            <v>2900</v>
          </cell>
          <cell r="E1174">
            <v>24200</v>
          </cell>
          <cell r="F1174">
            <v>2017</v>
          </cell>
          <cell r="G1174">
            <v>2017</v>
          </cell>
          <cell r="H1174">
            <v>2017</v>
          </cell>
          <cell r="I1174">
            <v>2017</v>
          </cell>
          <cell r="J1174">
            <v>2017</v>
          </cell>
          <cell r="K1174">
            <v>2017</v>
          </cell>
          <cell r="L1174">
            <v>2017</v>
          </cell>
          <cell r="M1174">
            <v>2017</v>
          </cell>
          <cell r="N1174">
            <v>2017</v>
          </cell>
          <cell r="O1174">
            <v>2017</v>
          </cell>
          <cell r="P1174">
            <v>2017</v>
          </cell>
          <cell r="Q1174">
            <v>2013</v>
          </cell>
        </row>
        <row r="1175">
          <cell r="B1175" t="str">
            <v>30509032907</v>
          </cell>
          <cell r="C1175" t="str">
            <v>30509</v>
          </cell>
          <cell r="D1175">
            <v>2907</v>
          </cell>
          <cell r="E1175">
            <v>14100</v>
          </cell>
          <cell r="F1175">
            <v>1175</v>
          </cell>
          <cell r="G1175">
            <v>1175</v>
          </cell>
          <cell r="H1175">
            <v>1175</v>
          </cell>
          <cell r="I1175">
            <v>1175</v>
          </cell>
          <cell r="J1175">
            <v>1175</v>
          </cell>
          <cell r="K1175">
            <v>1175</v>
          </cell>
          <cell r="L1175">
            <v>1175</v>
          </cell>
          <cell r="M1175">
            <v>1175</v>
          </cell>
          <cell r="N1175">
            <v>1175</v>
          </cell>
          <cell r="O1175">
            <v>1175</v>
          </cell>
          <cell r="P1175">
            <v>1175</v>
          </cell>
          <cell r="Q1175">
            <v>1175</v>
          </cell>
        </row>
        <row r="1176">
          <cell r="B1176" t="str">
            <v>30509033101</v>
          </cell>
          <cell r="C1176" t="str">
            <v>30509</v>
          </cell>
          <cell r="D1176">
            <v>3101</v>
          </cell>
          <cell r="E1176">
            <v>16900</v>
          </cell>
          <cell r="F1176">
            <v>1408</v>
          </cell>
          <cell r="G1176">
            <v>1408</v>
          </cell>
          <cell r="H1176">
            <v>1408</v>
          </cell>
          <cell r="I1176">
            <v>1408</v>
          </cell>
          <cell r="J1176">
            <v>1408</v>
          </cell>
          <cell r="K1176">
            <v>1408</v>
          </cell>
          <cell r="L1176">
            <v>1408</v>
          </cell>
          <cell r="M1176">
            <v>1408</v>
          </cell>
          <cell r="N1176">
            <v>1408</v>
          </cell>
          <cell r="O1176">
            <v>1408</v>
          </cell>
          <cell r="P1176">
            <v>1408</v>
          </cell>
          <cell r="Q1176">
            <v>1412</v>
          </cell>
        </row>
        <row r="1177">
          <cell r="B1177" t="str">
            <v>30509033103</v>
          </cell>
          <cell r="C1177" t="str">
            <v>30509</v>
          </cell>
          <cell r="D1177">
            <v>3103</v>
          </cell>
          <cell r="E1177">
            <v>13300</v>
          </cell>
          <cell r="F1177">
            <v>1108</v>
          </cell>
          <cell r="G1177">
            <v>1108</v>
          </cell>
          <cell r="H1177">
            <v>1108</v>
          </cell>
          <cell r="I1177">
            <v>1108</v>
          </cell>
          <cell r="J1177">
            <v>1108</v>
          </cell>
          <cell r="K1177">
            <v>1108</v>
          </cell>
          <cell r="L1177">
            <v>1108</v>
          </cell>
          <cell r="M1177">
            <v>1108</v>
          </cell>
          <cell r="N1177">
            <v>1108</v>
          </cell>
          <cell r="O1177">
            <v>1108</v>
          </cell>
          <cell r="P1177">
            <v>1108</v>
          </cell>
          <cell r="Q1177">
            <v>1112</v>
          </cell>
        </row>
        <row r="1178">
          <cell r="B1178" t="str">
            <v>30509033106</v>
          </cell>
          <cell r="C1178" t="str">
            <v>30509</v>
          </cell>
          <cell r="D1178">
            <v>3106</v>
          </cell>
          <cell r="E1178">
            <v>5400</v>
          </cell>
          <cell r="F1178">
            <v>450</v>
          </cell>
          <cell r="G1178">
            <v>450</v>
          </cell>
          <cell r="H1178">
            <v>450</v>
          </cell>
          <cell r="I1178">
            <v>450</v>
          </cell>
          <cell r="J1178">
            <v>450</v>
          </cell>
          <cell r="K1178">
            <v>450</v>
          </cell>
          <cell r="L1178">
            <v>450</v>
          </cell>
          <cell r="M1178">
            <v>450</v>
          </cell>
          <cell r="N1178">
            <v>450</v>
          </cell>
          <cell r="O1178">
            <v>450</v>
          </cell>
          <cell r="P1178">
            <v>450</v>
          </cell>
          <cell r="Q1178">
            <v>450</v>
          </cell>
        </row>
        <row r="1179">
          <cell r="B1179" t="str">
            <v>30509033302</v>
          </cell>
          <cell r="C1179" t="str">
            <v>30509</v>
          </cell>
          <cell r="D1179">
            <v>3302</v>
          </cell>
          <cell r="E1179">
            <v>26300</v>
          </cell>
          <cell r="F1179">
            <v>2192</v>
          </cell>
          <cell r="G1179">
            <v>2192</v>
          </cell>
          <cell r="H1179">
            <v>2192</v>
          </cell>
          <cell r="I1179">
            <v>2192</v>
          </cell>
          <cell r="J1179">
            <v>2192</v>
          </cell>
          <cell r="K1179">
            <v>2192</v>
          </cell>
          <cell r="L1179">
            <v>2192</v>
          </cell>
          <cell r="M1179">
            <v>2192</v>
          </cell>
          <cell r="N1179">
            <v>2192</v>
          </cell>
          <cell r="O1179">
            <v>2192</v>
          </cell>
          <cell r="P1179">
            <v>2192</v>
          </cell>
          <cell r="Q1179">
            <v>2188</v>
          </cell>
        </row>
        <row r="1180">
          <cell r="B1180" t="str">
            <v>30509033303</v>
          </cell>
          <cell r="C1180" t="str">
            <v>30509</v>
          </cell>
          <cell r="D1180">
            <v>3303</v>
          </cell>
          <cell r="E1180">
            <v>6400</v>
          </cell>
          <cell r="F1180">
            <v>533</v>
          </cell>
          <cell r="G1180">
            <v>533</v>
          </cell>
          <cell r="H1180">
            <v>533</v>
          </cell>
          <cell r="I1180">
            <v>533</v>
          </cell>
          <cell r="J1180">
            <v>533</v>
          </cell>
          <cell r="K1180">
            <v>533</v>
          </cell>
          <cell r="L1180">
            <v>533</v>
          </cell>
          <cell r="M1180">
            <v>533</v>
          </cell>
          <cell r="N1180">
            <v>533</v>
          </cell>
          <cell r="O1180">
            <v>533</v>
          </cell>
          <cell r="P1180">
            <v>533</v>
          </cell>
          <cell r="Q1180">
            <v>537</v>
          </cell>
        </row>
        <row r="1181">
          <cell r="B1181" t="str">
            <v>30510031302</v>
          </cell>
          <cell r="C1181" t="str">
            <v>30510</v>
          </cell>
          <cell r="D1181">
            <v>1302</v>
          </cell>
          <cell r="E1181">
            <v>39200</v>
          </cell>
          <cell r="F1181">
            <v>3267</v>
          </cell>
          <cell r="G1181">
            <v>3267</v>
          </cell>
          <cell r="H1181">
            <v>3267</v>
          </cell>
          <cell r="I1181">
            <v>3267</v>
          </cell>
          <cell r="J1181">
            <v>3267</v>
          </cell>
          <cell r="K1181">
            <v>3267</v>
          </cell>
          <cell r="L1181">
            <v>3267</v>
          </cell>
          <cell r="M1181">
            <v>3267</v>
          </cell>
          <cell r="N1181">
            <v>3267</v>
          </cell>
          <cell r="O1181">
            <v>3267</v>
          </cell>
          <cell r="P1181">
            <v>3267</v>
          </cell>
          <cell r="Q1181">
            <v>3263</v>
          </cell>
        </row>
        <row r="1182">
          <cell r="B1182" t="str">
            <v>30510032103</v>
          </cell>
          <cell r="C1182" t="str">
            <v>30510</v>
          </cell>
          <cell r="D1182">
            <v>2103</v>
          </cell>
          <cell r="E1182">
            <v>9100</v>
          </cell>
          <cell r="F1182">
            <v>758</v>
          </cell>
          <cell r="G1182">
            <v>758</v>
          </cell>
          <cell r="H1182">
            <v>758</v>
          </cell>
          <cell r="I1182">
            <v>758</v>
          </cell>
          <cell r="J1182">
            <v>758</v>
          </cell>
          <cell r="K1182">
            <v>758</v>
          </cell>
          <cell r="L1182">
            <v>758</v>
          </cell>
          <cell r="M1182">
            <v>758</v>
          </cell>
          <cell r="N1182">
            <v>758</v>
          </cell>
          <cell r="O1182">
            <v>758</v>
          </cell>
          <cell r="P1182">
            <v>758</v>
          </cell>
          <cell r="Q1182">
            <v>762</v>
          </cell>
        </row>
        <row r="1183">
          <cell r="B1183" t="str">
            <v>30510032207</v>
          </cell>
          <cell r="C1183" t="str">
            <v>30510</v>
          </cell>
          <cell r="D1183">
            <v>2207</v>
          </cell>
          <cell r="E1183">
            <v>78102</v>
          </cell>
          <cell r="F1183">
            <v>6508</v>
          </cell>
          <cell r="G1183">
            <v>6508</v>
          </cell>
          <cell r="H1183">
            <v>6508</v>
          </cell>
          <cell r="I1183">
            <v>6508</v>
          </cell>
          <cell r="J1183">
            <v>6508</v>
          </cell>
          <cell r="K1183">
            <v>6508</v>
          </cell>
          <cell r="L1183">
            <v>6508</v>
          </cell>
          <cell r="M1183">
            <v>6508</v>
          </cell>
          <cell r="N1183">
            <v>6508</v>
          </cell>
          <cell r="O1183">
            <v>6508</v>
          </cell>
          <cell r="P1183">
            <v>6508</v>
          </cell>
          <cell r="Q1183">
            <v>6514</v>
          </cell>
        </row>
        <row r="1184">
          <cell r="B1184" t="str">
            <v>30510032208</v>
          </cell>
          <cell r="C1184" t="str">
            <v>30510</v>
          </cell>
          <cell r="D1184">
            <v>2208</v>
          </cell>
          <cell r="E1184">
            <v>13516</v>
          </cell>
          <cell r="F1184">
            <v>1126</v>
          </cell>
          <cell r="G1184">
            <v>1126</v>
          </cell>
          <cell r="H1184">
            <v>1126</v>
          </cell>
          <cell r="I1184">
            <v>1126</v>
          </cell>
          <cell r="J1184">
            <v>1126</v>
          </cell>
          <cell r="K1184">
            <v>1126</v>
          </cell>
          <cell r="L1184">
            <v>1126</v>
          </cell>
          <cell r="M1184">
            <v>1126</v>
          </cell>
          <cell r="N1184">
            <v>1126</v>
          </cell>
          <cell r="O1184">
            <v>1126</v>
          </cell>
          <cell r="P1184">
            <v>1126</v>
          </cell>
          <cell r="Q1184">
            <v>1130</v>
          </cell>
        </row>
        <row r="1185">
          <cell r="B1185" t="str">
            <v>30510032701</v>
          </cell>
          <cell r="C1185" t="str">
            <v>30510</v>
          </cell>
          <cell r="D1185">
            <v>2701</v>
          </cell>
          <cell r="E1185">
            <v>26600</v>
          </cell>
          <cell r="F1185">
            <v>2217</v>
          </cell>
          <cell r="G1185">
            <v>2217</v>
          </cell>
          <cell r="H1185">
            <v>2217</v>
          </cell>
          <cell r="I1185">
            <v>2217</v>
          </cell>
          <cell r="J1185">
            <v>2217</v>
          </cell>
          <cell r="K1185">
            <v>2217</v>
          </cell>
          <cell r="L1185">
            <v>2217</v>
          </cell>
          <cell r="M1185">
            <v>2217</v>
          </cell>
          <cell r="N1185">
            <v>2217</v>
          </cell>
          <cell r="O1185">
            <v>2217</v>
          </cell>
          <cell r="P1185">
            <v>2217</v>
          </cell>
          <cell r="Q1185">
            <v>2213</v>
          </cell>
        </row>
        <row r="1186">
          <cell r="B1186" t="str">
            <v>30510032702</v>
          </cell>
          <cell r="C1186" t="str">
            <v>30510</v>
          </cell>
          <cell r="D1186">
            <v>2702</v>
          </cell>
          <cell r="E1186">
            <v>23100</v>
          </cell>
          <cell r="F1186">
            <v>1925</v>
          </cell>
          <cell r="G1186">
            <v>1925</v>
          </cell>
          <cell r="H1186">
            <v>1925</v>
          </cell>
          <cell r="I1186">
            <v>1925</v>
          </cell>
          <cell r="J1186">
            <v>1925</v>
          </cell>
          <cell r="K1186">
            <v>1925</v>
          </cell>
          <cell r="L1186">
            <v>1925</v>
          </cell>
          <cell r="M1186">
            <v>1925</v>
          </cell>
          <cell r="N1186">
            <v>1925</v>
          </cell>
          <cell r="O1186">
            <v>1925</v>
          </cell>
          <cell r="P1186">
            <v>1925</v>
          </cell>
          <cell r="Q1186">
            <v>1925</v>
          </cell>
        </row>
        <row r="1187">
          <cell r="B1187" t="str">
            <v>30510032704</v>
          </cell>
          <cell r="C1187" t="str">
            <v>30510</v>
          </cell>
          <cell r="D1187">
            <v>2704</v>
          </cell>
          <cell r="E1187">
            <v>3900</v>
          </cell>
          <cell r="F1187">
            <v>325</v>
          </cell>
          <cell r="G1187">
            <v>325</v>
          </cell>
          <cell r="H1187">
            <v>325</v>
          </cell>
          <cell r="I1187">
            <v>325</v>
          </cell>
          <cell r="J1187">
            <v>325</v>
          </cell>
          <cell r="K1187">
            <v>325</v>
          </cell>
          <cell r="L1187">
            <v>325</v>
          </cell>
          <cell r="M1187">
            <v>325</v>
          </cell>
          <cell r="N1187">
            <v>325</v>
          </cell>
          <cell r="O1187">
            <v>325</v>
          </cell>
          <cell r="P1187">
            <v>325</v>
          </cell>
          <cell r="Q1187">
            <v>325</v>
          </cell>
        </row>
        <row r="1188">
          <cell r="B1188" t="str">
            <v>30510032705</v>
          </cell>
          <cell r="C1188" t="str">
            <v>30510</v>
          </cell>
          <cell r="D1188">
            <v>2705</v>
          </cell>
          <cell r="E1188">
            <v>17900</v>
          </cell>
          <cell r="F1188">
            <v>1492</v>
          </cell>
          <cell r="G1188">
            <v>1492</v>
          </cell>
          <cell r="H1188">
            <v>1492</v>
          </cell>
          <cell r="I1188">
            <v>1492</v>
          </cell>
          <cell r="J1188">
            <v>1492</v>
          </cell>
          <cell r="K1188">
            <v>1492</v>
          </cell>
          <cell r="L1188">
            <v>1492</v>
          </cell>
          <cell r="M1188">
            <v>1492</v>
          </cell>
          <cell r="N1188">
            <v>1492</v>
          </cell>
          <cell r="O1188">
            <v>1492</v>
          </cell>
          <cell r="P1188">
            <v>1492</v>
          </cell>
          <cell r="Q1188">
            <v>1488</v>
          </cell>
        </row>
        <row r="1189">
          <cell r="B1189" t="str">
            <v>30510032800</v>
          </cell>
          <cell r="C1189" t="str">
            <v>30510</v>
          </cell>
          <cell r="D1189">
            <v>2800</v>
          </cell>
          <cell r="E1189">
            <v>187400</v>
          </cell>
          <cell r="F1189">
            <v>15617</v>
          </cell>
          <cell r="G1189">
            <v>15617</v>
          </cell>
          <cell r="H1189">
            <v>15617</v>
          </cell>
          <cell r="I1189">
            <v>15617</v>
          </cell>
          <cell r="J1189">
            <v>15617</v>
          </cell>
          <cell r="K1189">
            <v>15617</v>
          </cell>
          <cell r="L1189">
            <v>15617</v>
          </cell>
          <cell r="M1189">
            <v>15617</v>
          </cell>
          <cell r="N1189">
            <v>15617</v>
          </cell>
          <cell r="O1189">
            <v>15617</v>
          </cell>
          <cell r="P1189">
            <v>15617</v>
          </cell>
          <cell r="Q1189">
            <v>15613</v>
          </cell>
        </row>
        <row r="1190">
          <cell r="B1190" t="str">
            <v>30510032900</v>
          </cell>
          <cell r="C1190" t="str">
            <v>30510</v>
          </cell>
          <cell r="D1190">
            <v>2900</v>
          </cell>
          <cell r="E1190">
            <v>46100</v>
          </cell>
          <cell r="F1190">
            <v>3842</v>
          </cell>
          <cell r="G1190">
            <v>3842</v>
          </cell>
          <cell r="H1190">
            <v>3842</v>
          </cell>
          <cell r="I1190">
            <v>3842</v>
          </cell>
          <cell r="J1190">
            <v>3842</v>
          </cell>
          <cell r="K1190">
            <v>3842</v>
          </cell>
          <cell r="L1190">
            <v>3842</v>
          </cell>
          <cell r="M1190">
            <v>3842</v>
          </cell>
          <cell r="N1190">
            <v>3842</v>
          </cell>
          <cell r="O1190">
            <v>3842</v>
          </cell>
          <cell r="P1190">
            <v>3842</v>
          </cell>
          <cell r="Q1190">
            <v>3838</v>
          </cell>
        </row>
        <row r="1191">
          <cell r="B1191" t="str">
            <v>30510033101</v>
          </cell>
          <cell r="C1191" t="str">
            <v>30510</v>
          </cell>
          <cell r="D1191">
            <v>3101</v>
          </cell>
          <cell r="E1191">
            <v>113100</v>
          </cell>
          <cell r="F1191">
            <v>9425</v>
          </cell>
          <cell r="G1191">
            <v>9425</v>
          </cell>
          <cell r="H1191">
            <v>9425</v>
          </cell>
          <cell r="I1191">
            <v>9425</v>
          </cell>
          <cell r="J1191">
            <v>9425</v>
          </cell>
          <cell r="K1191">
            <v>9425</v>
          </cell>
          <cell r="L1191">
            <v>9425</v>
          </cell>
          <cell r="M1191">
            <v>9425</v>
          </cell>
          <cell r="N1191">
            <v>9425</v>
          </cell>
          <cell r="O1191">
            <v>9425</v>
          </cell>
          <cell r="P1191">
            <v>9425</v>
          </cell>
          <cell r="Q1191">
            <v>9425</v>
          </cell>
        </row>
        <row r="1192">
          <cell r="B1192" t="str">
            <v>30510033103</v>
          </cell>
          <cell r="C1192" t="str">
            <v>30510</v>
          </cell>
          <cell r="D1192">
            <v>3103</v>
          </cell>
          <cell r="E1192">
            <v>108000</v>
          </cell>
          <cell r="F1192">
            <v>9000</v>
          </cell>
          <cell r="G1192">
            <v>9000</v>
          </cell>
          <cell r="H1192">
            <v>9000</v>
          </cell>
          <cell r="I1192">
            <v>9000</v>
          </cell>
          <cell r="J1192">
            <v>9000</v>
          </cell>
          <cell r="K1192">
            <v>9000</v>
          </cell>
          <cell r="L1192">
            <v>9000</v>
          </cell>
          <cell r="M1192">
            <v>9000</v>
          </cell>
          <cell r="N1192">
            <v>9000</v>
          </cell>
          <cell r="O1192">
            <v>9000</v>
          </cell>
          <cell r="P1192">
            <v>9000</v>
          </cell>
          <cell r="Q1192">
            <v>9000</v>
          </cell>
        </row>
        <row r="1193">
          <cell r="B1193" t="str">
            <v>30510033106</v>
          </cell>
          <cell r="C1193" t="str">
            <v>30510</v>
          </cell>
          <cell r="D1193">
            <v>3106</v>
          </cell>
          <cell r="E1193">
            <v>3600</v>
          </cell>
          <cell r="F1193">
            <v>300</v>
          </cell>
          <cell r="G1193">
            <v>300</v>
          </cell>
          <cell r="H1193">
            <v>300</v>
          </cell>
          <cell r="I1193">
            <v>300</v>
          </cell>
          <cell r="J1193">
            <v>300</v>
          </cell>
          <cell r="K1193">
            <v>300</v>
          </cell>
          <cell r="L1193">
            <v>300</v>
          </cell>
          <cell r="M1193">
            <v>300</v>
          </cell>
          <cell r="N1193">
            <v>300</v>
          </cell>
          <cell r="O1193">
            <v>300</v>
          </cell>
          <cell r="P1193">
            <v>300</v>
          </cell>
          <cell r="Q1193">
            <v>300</v>
          </cell>
        </row>
        <row r="1194">
          <cell r="B1194" t="str">
            <v>30510033302</v>
          </cell>
          <cell r="C1194" t="str">
            <v>30510</v>
          </cell>
          <cell r="D1194">
            <v>3302</v>
          </cell>
          <cell r="E1194">
            <v>84200</v>
          </cell>
          <cell r="F1194">
            <v>7017</v>
          </cell>
          <cell r="G1194">
            <v>7017</v>
          </cell>
          <cell r="H1194">
            <v>7017</v>
          </cell>
          <cell r="I1194">
            <v>7017</v>
          </cell>
          <cell r="J1194">
            <v>7017</v>
          </cell>
          <cell r="K1194">
            <v>7017</v>
          </cell>
          <cell r="L1194">
            <v>7017</v>
          </cell>
          <cell r="M1194">
            <v>7017</v>
          </cell>
          <cell r="N1194">
            <v>7017</v>
          </cell>
          <cell r="O1194">
            <v>7017</v>
          </cell>
          <cell r="P1194">
            <v>7017</v>
          </cell>
          <cell r="Q1194">
            <v>7013</v>
          </cell>
        </row>
        <row r="1195">
          <cell r="B1195" t="str">
            <v>30510033303</v>
          </cell>
          <cell r="C1195" t="str">
            <v>30510</v>
          </cell>
          <cell r="D1195">
            <v>3303</v>
          </cell>
          <cell r="E1195">
            <v>12800</v>
          </cell>
          <cell r="F1195">
            <v>1067</v>
          </cell>
          <cell r="G1195">
            <v>1067</v>
          </cell>
          <cell r="H1195">
            <v>1067</v>
          </cell>
          <cell r="I1195">
            <v>1067</v>
          </cell>
          <cell r="J1195">
            <v>1067</v>
          </cell>
          <cell r="K1195">
            <v>1067</v>
          </cell>
          <cell r="L1195">
            <v>1067</v>
          </cell>
          <cell r="M1195">
            <v>1067</v>
          </cell>
          <cell r="N1195">
            <v>1067</v>
          </cell>
          <cell r="O1195">
            <v>1067</v>
          </cell>
          <cell r="P1195">
            <v>1067</v>
          </cell>
          <cell r="Q1195">
            <v>1063</v>
          </cell>
        </row>
        <row r="1196">
          <cell r="B1196" t="str">
            <v>30510033404</v>
          </cell>
          <cell r="C1196" t="str">
            <v>30510</v>
          </cell>
          <cell r="D1196">
            <v>3404</v>
          </cell>
          <cell r="E1196">
            <v>12800</v>
          </cell>
          <cell r="F1196">
            <v>1067</v>
          </cell>
          <cell r="G1196">
            <v>1067</v>
          </cell>
          <cell r="H1196">
            <v>1067</v>
          </cell>
          <cell r="I1196">
            <v>1067</v>
          </cell>
          <cell r="J1196">
            <v>1067</v>
          </cell>
          <cell r="K1196">
            <v>1067</v>
          </cell>
          <cell r="L1196">
            <v>1067</v>
          </cell>
          <cell r="M1196">
            <v>1067</v>
          </cell>
          <cell r="N1196">
            <v>1067</v>
          </cell>
          <cell r="O1196">
            <v>1067</v>
          </cell>
          <cell r="P1196">
            <v>1067</v>
          </cell>
          <cell r="Q1196">
            <v>1063</v>
          </cell>
        </row>
        <row r="1197">
          <cell r="B1197" t="str">
            <v>30511041302</v>
          </cell>
          <cell r="C1197" t="str">
            <v>30511</v>
          </cell>
          <cell r="D1197">
            <v>1302</v>
          </cell>
          <cell r="E1197">
            <v>126500</v>
          </cell>
          <cell r="F1197">
            <v>10542</v>
          </cell>
          <cell r="G1197">
            <v>10542</v>
          </cell>
          <cell r="H1197">
            <v>10542</v>
          </cell>
          <cell r="I1197">
            <v>10542</v>
          </cell>
          <cell r="J1197">
            <v>10542</v>
          </cell>
          <cell r="K1197">
            <v>10542</v>
          </cell>
          <cell r="L1197">
            <v>10542</v>
          </cell>
          <cell r="M1197">
            <v>10542</v>
          </cell>
          <cell r="N1197">
            <v>10542</v>
          </cell>
          <cell r="O1197">
            <v>10542</v>
          </cell>
          <cell r="P1197">
            <v>10542</v>
          </cell>
          <cell r="Q1197">
            <v>10538</v>
          </cell>
        </row>
        <row r="1198">
          <cell r="B1198" t="str">
            <v>30511042103</v>
          </cell>
          <cell r="C1198" t="str">
            <v>30511</v>
          </cell>
          <cell r="D1198">
            <v>2103</v>
          </cell>
          <cell r="E1198">
            <v>28600</v>
          </cell>
          <cell r="F1198">
            <v>2383</v>
          </cell>
          <cell r="G1198">
            <v>2383</v>
          </cell>
          <cell r="H1198">
            <v>2383</v>
          </cell>
          <cell r="I1198">
            <v>2383</v>
          </cell>
          <cell r="J1198">
            <v>2383</v>
          </cell>
          <cell r="K1198">
            <v>2383</v>
          </cell>
          <cell r="L1198">
            <v>2383</v>
          </cell>
          <cell r="M1198">
            <v>2383</v>
          </cell>
          <cell r="N1198">
            <v>2383</v>
          </cell>
          <cell r="O1198">
            <v>2383</v>
          </cell>
          <cell r="P1198">
            <v>2383</v>
          </cell>
          <cell r="Q1198">
            <v>2387</v>
          </cell>
        </row>
        <row r="1199">
          <cell r="B1199" t="str">
            <v>30511042202</v>
          </cell>
          <cell r="C1199" t="str">
            <v>30511</v>
          </cell>
          <cell r="D1199">
            <v>2202</v>
          </cell>
          <cell r="E1199">
            <v>115892</v>
          </cell>
          <cell r="F1199">
            <v>9658</v>
          </cell>
          <cell r="G1199">
            <v>9658</v>
          </cell>
          <cell r="H1199">
            <v>9658</v>
          </cell>
          <cell r="I1199">
            <v>9658</v>
          </cell>
          <cell r="J1199">
            <v>9658</v>
          </cell>
          <cell r="K1199">
            <v>9658</v>
          </cell>
          <cell r="L1199">
            <v>9658</v>
          </cell>
          <cell r="M1199">
            <v>9658</v>
          </cell>
          <cell r="N1199">
            <v>9658</v>
          </cell>
          <cell r="O1199">
            <v>9658</v>
          </cell>
          <cell r="P1199">
            <v>9658</v>
          </cell>
          <cell r="Q1199">
            <v>9654</v>
          </cell>
        </row>
        <row r="1200">
          <cell r="B1200" t="str">
            <v>30511042207</v>
          </cell>
          <cell r="C1200" t="str">
            <v>30511</v>
          </cell>
          <cell r="D1200">
            <v>2207</v>
          </cell>
          <cell r="E1200">
            <v>20727</v>
          </cell>
          <cell r="F1200">
            <v>1727</v>
          </cell>
          <cell r="G1200">
            <v>1727</v>
          </cell>
          <cell r="H1200">
            <v>1727</v>
          </cell>
          <cell r="I1200">
            <v>1727</v>
          </cell>
          <cell r="J1200">
            <v>1727</v>
          </cell>
          <cell r="K1200">
            <v>1727</v>
          </cell>
          <cell r="L1200">
            <v>1727</v>
          </cell>
          <cell r="M1200">
            <v>1727</v>
          </cell>
          <cell r="N1200">
            <v>1727</v>
          </cell>
          <cell r="O1200">
            <v>1727</v>
          </cell>
          <cell r="P1200">
            <v>1727</v>
          </cell>
          <cell r="Q1200">
            <v>1730</v>
          </cell>
        </row>
        <row r="1201">
          <cell r="B1201" t="str">
            <v>30511042208</v>
          </cell>
          <cell r="C1201" t="str">
            <v>30511</v>
          </cell>
          <cell r="D1201">
            <v>2208</v>
          </cell>
          <cell r="E1201">
            <v>7598</v>
          </cell>
          <cell r="F1201">
            <v>633</v>
          </cell>
          <cell r="G1201">
            <v>633</v>
          </cell>
          <cell r="H1201">
            <v>633</v>
          </cell>
          <cell r="I1201">
            <v>633</v>
          </cell>
          <cell r="J1201">
            <v>633</v>
          </cell>
          <cell r="K1201">
            <v>633</v>
          </cell>
          <cell r="L1201">
            <v>633</v>
          </cell>
          <cell r="M1201">
            <v>633</v>
          </cell>
          <cell r="N1201">
            <v>633</v>
          </cell>
          <cell r="O1201">
            <v>633</v>
          </cell>
          <cell r="P1201">
            <v>633</v>
          </cell>
          <cell r="Q1201">
            <v>635</v>
          </cell>
        </row>
        <row r="1202">
          <cell r="B1202" t="str">
            <v>30511042701</v>
          </cell>
          <cell r="C1202" t="str">
            <v>30511</v>
          </cell>
          <cell r="D1202">
            <v>2701</v>
          </cell>
          <cell r="E1202">
            <v>13400</v>
          </cell>
          <cell r="F1202">
            <v>1117</v>
          </cell>
          <cell r="G1202">
            <v>1117</v>
          </cell>
          <cell r="H1202">
            <v>1117</v>
          </cell>
          <cell r="I1202">
            <v>1117</v>
          </cell>
          <cell r="J1202">
            <v>1117</v>
          </cell>
          <cell r="K1202">
            <v>1117</v>
          </cell>
          <cell r="L1202">
            <v>1117</v>
          </cell>
          <cell r="M1202">
            <v>1117</v>
          </cell>
          <cell r="N1202">
            <v>1117</v>
          </cell>
          <cell r="O1202">
            <v>1117</v>
          </cell>
          <cell r="P1202">
            <v>1117</v>
          </cell>
          <cell r="Q1202">
            <v>1113</v>
          </cell>
        </row>
        <row r="1203">
          <cell r="B1203" t="str">
            <v>30511042702</v>
          </cell>
          <cell r="C1203" t="str">
            <v>30511</v>
          </cell>
          <cell r="D1203">
            <v>2702</v>
          </cell>
          <cell r="E1203">
            <v>1800</v>
          </cell>
          <cell r="F1203">
            <v>150</v>
          </cell>
          <cell r="G1203">
            <v>150</v>
          </cell>
          <cell r="H1203">
            <v>150</v>
          </cell>
          <cell r="I1203">
            <v>150</v>
          </cell>
          <cell r="J1203">
            <v>150</v>
          </cell>
          <cell r="K1203">
            <v>150</v>
          </cell>
          <cell r="L1203">
            <v>150</v>
          </cell>
          <cell r="M1203">
            <v>150</v>
          </cell>
          <cell r="N1203">
            <v>150</v>
          </cell>
          <cell r="O1203">
            <v>150</v>
          </cell>
          <cell r="P1203">
            <v>150</v>
          </cell>
          <cell r="Q1203">
            <v>150</v>
          </cell>
        </row>
        <row r="1204">
          <cell r="B1204" t="str">
            <v>30511042705</v>
          </cell>
          <cell r="C1204" t="str">
            <v>30511</v>
          </cell>
          <cell r="D1204">
            <v>2705</v>
          </cell>
          <cell r="E1204">
            <v>1100</v>
          </cell>
          <cell r="F1204">
            <v>92</v>
          </cell>
          <cell r="G1204">
            <v>92</v>
          </cell>
          <cell r="H1204">
            <v>92</v>
          </cell>
          <cell r="I1204">
            <v>92</v>
          </cell>
          <cell r="J1204">
            <v>92</v>
          </cell>
          <cell r="K1204">
            <v>92</v>
          </cell>
          <cell r="L1204">
            <v>92</v>
          </cell>
          <cell r="M1204">
            <v>92</v>
          </cell>
          <cell r="N1204">
            <v>92</v>
          </cell>
          <cell r="O1204">
            <v>92</v>
          </cell>
          <cell r="P1204">
            <v>92</v>
          </cell>
          <cell r="Q1204">
            <v>88</v>
          </cell>
        </row>
        <row r="1205">
          <cell r="B1205" t="str">
            <v>30511042900</v>
          </cell>
          <cell r="C1205" t="str">
            <v>30511</v>
          </cell>
          <cell r="D1205">
            <v>2900</v>
          </cell>
          <cell r="E1205">
            <v>146400</v>
          </cell>
          <cell r="F1205">
            <v>12200</v>
          </cell>
          <cell r="G1205">
            <v>12200</v>
          </cell>
          <cell r="H1205">
            <v>12200</v>
          </cell>
          <cell r="I1205">
            <v>12200</v>
          </cell>
          <cell r="J1205">
            <v>12200</v>
          </cell>
          <cell r="K1205">
            <v>12200</v>
          </cell>
          <cell r="L1205">
            <v>12200</v>
          </cell>
          <cell r="M1205">
            <v>12200</v>
          </cell>
          <cell r="N1205">
            <v>12200</v>
          </cell>
          <cell r="O1205">
            <v>12200</v>
          </cell>
          <cell r="P1205">
            <v>12200</v>
          </cell>
          <cell r="Q1205">
            <v>12200</v>
          </cell>
        </row>
        <row r="1206">
          <cell r="B1206" t="str">
            <v>30511042907</v>
          </cell>
          <cell r="C1206" t="str">
            <v>30511</v>
          </cell>
          <cell r="D1206">
            <v>2907</v>
          </cell>
          <cell r="E1206">
            <v>17200</v>
          </cell>
          <cell r="F1206">
            <v>1433</v>
          </cell>
          <cell r="G1206">
            <v>1433</v>
          </cell>
          <cell r="H1206">
            <v>1433</v>
          </cell>
          <cell r="I1206">
            <v>1433</v>
          </cell>
          <cell r="J1206">
            <v>1433</v>
          </cell>
          <cell r="K1206">
            <v>1433</v>
          </cell>
          <cell r="L1206">
            <v>1433</v>
          </cell>
          <cell r="M1206">
            <v>1433</v>
          </cell>
          <cell r="N1206">
            <v>1433</v>
          </cell>
          <cell r="O1206">
            <v>1433</v>
          </cell>
          <cell r="P1206">
            <v>1433</v>
          </cell>
          <cell r="Q1206">
            <v>1437</v>
          </cell>
        </row>
        <row r="1207">
          <cell r="B1207" t="str">
            <v>30511043101</v>
          </cell>
          <cell r="C1207" t="str">
            <v>30511</v>
          </cell>
          <cell r="D1207">
            <v>3101</v>
          </cell>
          <cell r="E1207">
            <v>11300</v>
          </cell>
          <cell r="F1207">
            <v>942</v>
          </cell>
          <cell r="G1207">
            <v>942</v>
          </cell>
          <cell r="H1207">
            <v>942</v>
          </cell>
          <cell r="I1207">
            <v>942</v>
          </cell>
          <cell r="J1207">
            <v>942</v>
          </cell>
          <cell r="K1207">
            <v>942</v>
          </cell>
          <cell r="L1207">
            <v>942</v>
          </cell>
          <cell r="M1207">
            <v>942</v>
          </cell>
          <cell r="N1207">
            <v>942</v>
          </cell>
          <cell r="O1207">
            <v>942</v>
          </cell>
          <cell r="P1207">
            <v>942</v>
          </cell>
          <cell r="Q1207">
            <v>938</v>
          </cell>
        </row>
        <row r="1208">
          <cell r="B1208" t="str">
            <v>30511043103</v>
          </cell>
          <cell r="C1208" t="str">
            <v>30511</v>
          </cell>
          <cell r="D1208">
            <v>3103</v>
          </cell>
          <cell r="E1208">
            <v>11300</v>
          </cell>
          <cell r="F1208">
            <v>942</v>
          </cell>
          <cell r="G1208">
            <v>942</v>
          </cell>
          <cell r="H1208">
            <v>942</v>
          </cell>
          <cell r="I1208">
            <v>942</v>
          </cell>
          <cell r="J1208">
            <v>942</v>
          </cell>
          <cell r="K1208">
            <v>942</v>
          </cell>
          <cell r="L1208">
            <v>942</v>
          </cell>
          <cell r="M1208">
            <v>942</v>
          </cell>
          <cell r="N1208">
            <v>942</v>
          </cell>
          <cell r="O1208">
            <v>942</v>
          </cell>
          <cell r="P1208">
            <v>942</v>
          </cell>
          <cell r="Q1208">
            <v>938</v>
          </cell>
        </row>
        <row r="1209">
          <cell r="B1209" t="str">
            <v>30511043106</v>
          </cell>
          <cell r="C1209" t="str">
            <v>30511</v>
          </cell>
          <cell r="D1209">
            <v>3106</v>
          </cell>
          <cell r="E1209">
            <v>3600</v>
          </cell>
          <cell r="F1209">
            <v>300</v>
          </cell>
          <cell r="G1209">
            <v>300</v>
          </cell>
          <cell r="H1209">
            <v>300</v>
          </cell>
          <cell r="I1209">
            <v>300</v>
          </cell>
          <cell r="J1209">
            <v>300</v>
          </cell>
          <cell r="K1209">
            <v>300</v>
          </cell>
          <cell r="L1209">
            <v>300</v>
          </cell>
          <cell r="M1209">
            <v>300</v>
          </cell>
          <cell r="N1209">
            <v>300</v>
          </cell>
          <cell r="O1209">
            <v>300</v>
          </cell>
          <cell r="P1209">
            <v>300</v>
          </cell>
          <cell r="Q1209">
            <v>300</v>
          </cell>
        </row>
        <row r="1210">
          <cell r="B1210" t="str">
            <v>30511043302</v>
          </cell>
          <cell r="C1210" t="str">
            <v>30511</v>
          </cell>
          <cell r="D1210">
            <v>3302</v>
          </cell>
          <cell r="E1210">
            <v>55200</v>
          </cell>
          <cell r="F1210">
            <v>4600</v>
          </cell>
          <cell r="G1210">
            <v>4600</v>
          </cell>
          <cell r="H1210">
            <v>4600</v>
          </cell>
          <cell r="I1210">
            <v>4600</v>
          </cell>
          <cell r="J1210">
            <v>4600</v>
          </cell>
          <cell r="K1210">
            <v>4600</v>
          </cell>
          <cell r="L1210">
            <v>4600</v>
          </cell>
          <cell r="M1210">
            <v>4600</v>
          </cell>
          <cell r="N1210">
            <v>4600</v>
          </cell>
          <cell r="O1210">
            <v>4600</v>
          </cell>
          <cell r="P1210">
            <v>4600</v>
          </cell>
          <cell r="Q1210">
            <v>4600</v>
          </cell>
        </row>
        <row r="1211">
          <cell r="B1211" t="str">
            <v>30511043303</v>
          </cell>
          <cell r="C1211" t="str">
            <v>30511</v>
          </cell>
          <cell r="D1211">
            <v>3303</v>
          </cell>
          <cell r="E1211">
            <v>8500</v>
          </cell>
          <cell r="F1211">
            <v>708</v>
          </cell>
          <cell r="G1211">
            <v>708</v>
          </cell>
          <cell r="H1211">
            <v>708</v>
          </cell>
          <cell r="I1211">
            <v>708</v>
          </cell>
          <cell r="J1211">
            <v>708</v>
          </cell>
          <cell r="K1211">
            <v>708</v>
          </cell>
          <cell r="L1211">
            <v>708</v>
          </cell>
          <cell r="M1211">
            <v>708</v>
          </cell>
          <cell r="N1211">
            <v>708</v>
          </cell>
          <cell r="O1211">
            <v>708</v>
          </cell>
          <cell r="P1211">
            <v>708</v>
          </cell>
          <cell r="Q1211">
            <v>712</v>
          </cell>
        </row>
        <row r="1212">
          <cell r="B1212" t="str">
            <v>30512041302</v>
          </cell>
          <cell r="C1212" t="str">
            <v>30512</v>
          </cell>
          <cell r="D1212">
            <v>1302</v>
          </cell>
          <cell r="E1212">
            <v>38500</v>
          </cell>
          <cell r="F1212">
            <v>3208</v>
          </cell>
          <cell r="G1212">
            <v>3208</v>
          </cell>
          <cell r="H1212">
            <v>3208</v>
          </cell>
          <cell r="I1212">
            <v>3208</v>
          </cell>
          <cell r="J1212">
            <v>3208</v>
          </cell>
          <cell r="K1212">
            <v>3208</v>
          </cell>
          <cell r="L1212">
            <v>3208</v>
          </cell>
          <cell r="M1212">
            <v>3208</v>
          </cell>
          <cell r="N1212">
            <v>3208</v>
          </cell>
          <cell r="O1212">
            <v>3208</v>
          </cell>
          <cell r="P1212">
            <v>3208</v>
          </cell>
          <cell r="Q1212">
            <v>3212</v>
          </cell>
        </row>
        <row r="1213">
          <cell r="B1213" t="str">
            <v>30512042103</v>
          </cell>
          <cell r="C1213" t="str">
            <v>30512</v>
          </cell>
          <cell r="D1213">
            <v>2103</v>
          </cell>
          <cell r="E1213">
            <v>21700</v>
          </cell>
          <cell r="F1213">
            <v>1808</v>
          </cell>
          <cell r="G1213">
            <v>1808</v>
          </cell>
          <cell r="H1213">
            <v>1808</v>
          </cell>
          <cell r="I1213">
            <v>1808</v>
          </cell>
          <cell r="J1213">
            <v>1808</v>
          </cell>
          <cell r="K1213">
            <v>1808</v>
          </cell>
          <cell r="L1213">
            <v>1808</v>
          </cell>
          <cell r="M1213">
            <v>1808</v>
          </cell>
          <cell r="N1213">
            <v>1808</v>
          </cell>
          <cell r="O1213">
            <v>1808</v>
          </cell>
          <cell r="P1213">
            <v>1808</v>
          </cell>
          <cell r="Q1213">
            <v>1812</v>
          </cell>
        </row>
        <row r="1214">
          <cell r="B1214" t="str">
            <v>30512042207</v>
          </cell>
          <cell r="C1214" t="str">
            <v>30512</v>
          </cell>
          <cell r="D1214">
            <v>2207</v>
          </cell>
          <cell r="E1214">
            <v>13742</v>
          </cell>
          <cell r="F1214">
            <v>1145</v>
          </cell>
          <cell r="G1214">
            <v>1145</v>
          </cell>
          <cell r="H1214">
            <v>1145</v>
          </cell>
          <cell r="I1214">
            <v>1145</v>
          </cell>
          <cell r="J1214">
            <v>1145</v>
          </cell>
          <cell r="K1214">
            <v>1145</v>
          </cell>
          <cell r="L1214">
            <v>1145</v>
          </cell>
          <cell r="M1214">
            <v>1145</v>
          </cell>
          <cell r="N1214">
            <v>1145</v>
          </cell>
          <cell r="O1214">
            <v>1145</v>
          </cell>
          <cell r="P1214">
            <v>1145</v>
          </cell>
          <cell r="Q1214">
            <v>1147</v>
          </cell>
        </row>
        <row r="1215">
          <cell r="B1215" t="str">
            <v>30512042208</v>
          </cell>
          <cell r="C1215" t="str">
            <v>30512</v>
          </cell>
          <cell r="D1215">
            <v>2208</v>
          </cell>
          <cell r="E1215">
            <v>4144</v>
          </cell>
          <cell r="F1215">
            <v>345</v>
          </cell>
          <cell r="G1215">
            <v>345</v>
          </cell>
          <cell r="H1215">
            <v>345</v>
          </cell>
          <cell r="I1215">
            <v>345</v>
          </cell>
          <cell r="J1215">
            <v>345</v>
          </cell>
          <cell r="K1215">
            <v>345</v>
          </cell>
          <cell r="L1215">
            <v>345</v>
          </cell>
          <cell r="M1215">
            <v>345</v>
          </cell>
          <cell r="N1215">
            <v>345</v>
          </cell>
          <cell r="O1215">
            <v>345</v>
          </cell>
          <cell r="P1215">
            <v>345</v>
          </cell>
          <cell r="Q1215">
            <v>349</v>
          </cell>
        </row>
        <row r="1216">
          <cell r="B1216" t="str">
            <v>30512042701</v>
          </cell>
          <cell r="C1216" t="str">
            <v>30512</v>
          </cell>
          <cell r="D1216">
            <v>2701</v>
          </cell>
          <cell r="E1216">
            <v>8100</v>
          </cell>
          <cell r="F1216">
            <v>675</v>
          </cell>
          <cell r="G1216">
            <v>675</v>
          </cell>
          <cell r="H1216">
            <v>675</v>
          </cell>
          <cell r="I1216">
            <v>675</v>
          </cell>
          <cell r="J1216">
            <v>675</v>
          </cell>
          <cell r="K1216">
            <v>675</v>
          </cell>
          <cell r="L1216">
            <v>675</v>
          </cell>
          <cell r="M1216">
            <v>675</v>
          </cell>
          <cell r="N1216">
            <v>675</v>
          </cell>
          <cell r="O1216">
            <v>675</v>
          </cell>
          <cell r="P1216">
            <v>675</v>
          </cell>
          <cell r="Q1216">
            <v>675</v>
          </cell>
        </row>
        <row r="1217">
          <cell r="B1217" t="str">
            <v>30512042702</v>
          </cell>
          <cell r="C1217" t="str">
            <v>30512</v>
          </cell>
          <cell r="D1217">
            <v>2702</v>
          </cell>
          <cell r="E1217">
            <v>1500</v>
          </cell>
          <cell r="F1217">
            <v>125</v>
          </cell>
          <cell r="G1217">
            <v>125</v>
          </cell>
          <cell r="H1217">
            <v>125</v>
          </cell>
          <cell r="I1217">
            <v>125</v>
          </cell>
          <cell r="J1217">
            <v>125</v>
          </cell>
          <cell r="K1217">
            <v>125</v>
          </cell>
          <cell r="L1217">
            <v>125</v>
          </cell>
          <cell r="M1217">
            <v>125</v>
          </cell>
          <cell r="N1217">
            <v>125</v>
          </cell>
          <cell r="O1217">
            <v>125</v>
          </cell>
          <cell r="P1217">
            <v>125</v>
          </cell>
          <cell r="Q1217">
            <v>125</v>
          </cell>
        </row>
        <row r="1218">
          <cell r="B1218" t="str">
            <v>30512042705</v>
          </cell>
          <cell r="C1218" t="str">
            <v>30512</v>
          </cell>
          <cell r="D1218">
            <v>2705</v>
          </cell>
          <cell r="E1218">
            <v>6200</v>
          </cell>
          <cell r="F1218">
            <v>517</v>
          </cell>
          <cell r="G1218">
            <v>517</v>
          </cell>
          <cell r="H1218">
            <v>517</v>
          </cell>
          <cell r="I1218">
            <v>517</v>
          </cell>
          <cell r="J1218">
            <v>517</v>
          </cell>
          <cell r="K1218">
            <v>517</v>
          </cell>
          <cell r="L1218">
            <v>517</v>
          </cell>
          <cell r="M1218">
            <v>517</v>
          </cell>
          <cell r="N1218">
            <v>517</v>
          </cell>
          <cell r="O1218">
            <v>517</v>
          </cell>
          <cell r="P1218">
            <v>517</v>
          </cell>
          <cell r="Q1218">
            <v>513</v>
          </cell>
        </row>
        <row r="1219">
          <cell r="B1219" t="str">
            <v>30512042800</v>
          </cell>
          <cell r="C1219" t="str">
            <v>30512</v>
          </cell>
          <cell r="D1219">
            <v>2800</v>
          </cell>
          <cell r="E1219">
            <v>21400</v>
          </cell>
          <cell r="F1219">
            <v>1783</v>
          </cell>
          <cell r="G1219">
            <v>1783</v>
          </cell>
          <cell r="H1219">
            <v>1783</v>
          </cell>
          <cell r="I1219">
            <v>1783</v>
          </cell>
          <cell r="J1219">
            <v>1783</v>
          </cell>
          <cell r="K1219">
            <v>1783</v>
          </cell>
          <cell r="L1219">
            <v>1783</v>
          </cell>
          <cell r="M1219">
            <v>1783</v>
          </cell>
          <cell r="N1219">
            <v>1783</v>
          </cell>
          <cell r="O1219">
            <v>1783</v>
          </cell>
          <cell r="P1219">
            <v>1783</v>
          </cell>
          <cell r="Q1219">
            <v>1787</v>
          </cell>
        </row>
        <row r="1220">
          <cell r="B1220" t="str">
            <v>30512042900</v>
          </cell>
          <cell r="C1220" t="str">
            <v>30512</v>
          </cell>
          <cell r="D1220">
            <v>2900</v>
          </cell>
          <cell r="E1220">
            <v>12800</v>
          </cell>
          <cell r="F1220">
            <v>1067</v>
          </cell>
          <cell r="G1220">
            <v>1067</v>
          </cell>
          <cell r="H1220">
            <v>1067</v>
          </cell>
          <cell r="I1220">
            <v>1067</v>
          </cell>
          <cell r="J1220">
            <v>1067</v>
          </cell>
          <cell r="K1220">
            <v>1067</v>
          </cell>
          <cell r="L1220">
            <v>1067</v>
          </cell>
          <cell r="M1220">
            <v>1067</v>
          </cell>
          <cell r="N1220">
            <v>1067</v>
          </cell>
          <cell r="O1220">
            <v>1067</v>
          </cell>
          <cell r="P1220">
            <v>1067</v>
          </cell>
          <cell r="Q1220">
            <v>1063</v>
          </cell>
        </row>
        <row r="1221">
          <cell r="B1221" t="str">
            <v>30512042907</v>
          </cell>
          <cell r="C1221" t="str">
            <v>30512</v>
          </cell>
          <cell r="D1221">
            <v>2907</v>
          </cell>
          <cell r="E1221">
            <v>2000</v>
          </cell>
          <cell r="F1221">
            <v>167</v>
          </cell>
          <cell r="G1221">
            <v>167</v>
          </cell>
          <cell r="H1221">
            <v>167</v>
          </cell>
          <cell r="I1221">
            <v>167</v>
          </cell>
          <cell r="J1221">
            <v>167</v>
          </cell>
          <cell r="K1221">
            <v>167</v>
          </cell>
          <cell r="L1221">
            <v>167</v>
          </cell>
          <cell r="M1221">
            <v>167</v>
          </cell>
          <cell r="N1221">
            <v>167</v>
          </cell>
          <cell r="O1221">
            <v>167</v>
          </cell>
          <cell r="P1221">
            <v>167</v>
          </cell>
          <cell r="Q1221">
            <v>163</v>
          </cell>
        </row>
        <row r="1222">
          <cell r="B1222" t="str">
            <v>30512043101</v>
          </cell>
          <cell r="C1222" t="str">
            <v>30512</v>
          </cell>
          <cell r="D1222">
            <v>3101</v>
          </cell>
          <cell r="E1222">
            <v>9400</v>
          </cell>
          <cell r="F1222">
            <v>783</v>
          </cell>
          <cell r="G1222">
            <v>783</v>
          </cell>
          <cell r="H1222">
            <v>783</v>
          </cell>
          <cell r="I1222">
            <v>783</v>
          </cell>
          <cell r="J1222">
            <v>783</v>
          </cell>
          <cell r="K1222">
            <v>783</v>
          </cell>
          <cell r="L1222">
            <v>783</v>
          </cell>
          <cell r="M1222">
            <v>783</v>
          </cell>
          <cell r="N1222">
            <v>783</v>
          </cell>
          <cell r="O1222">
            <v>783</v>
          </cell>
          <cell r="P1222">
            <v>783</v>
          </cell>
          <cell r="Q1222">
            <v>787</v>
          </cell>
        </row>
        <row r="1223">
          <cell r="B1223" t="str">
            <v>30512043103</v>
          </cell>
          <cell r="C1223" t="str">
            <v>30512</v>
          </cell>
          <cell r="D1223">
            <v>3103</v>
          </cell>
          <cell r="E1223">
            <v>14800</v>
          </cell>
          <cell r="F1223">
            <v>1233</v>
          </cell>
          <cell r="G1223">
            <v>1233</v>
          </cell>
          <cell r="H1223">
            <v>1233</v>
          </cell>
          <cell r="I1223">
            <v>1233</v>
          </cell>
          <cell r="J1223">
            <v>1233</v>
          </cell>
          <cell r="K1223">
            <v>1233</v>
          </cell>
          <cell r="L1223">
            <v>1233</v>
          </cell>
          <cell r="M1223">
            <v>1233</v>
          </cell>
          <cell r="N1223">
            <v>1233</v>
          </cell>
          <cell r="O1223">
            <v>1233</v>
          </cell>
          <cell r="P1223">
            <v>1233</v>
          </cell>
          <cell r="Q1223">
            <v>1237</v>
          </cell>
        </row>
        <row r="1224">
          <cell r="B1224" t="str">
            <v>30512043302</v>
          </cell>
          <cell r="C1224" t="str">
            <v>30512</v>
          </cell>
          <cell r="D1224">
            <v>3302</v>
          </cell>
          <cell r="E1224">
            <v>13000</v>
          </cell>
          <cell r="F1224">
            <v>1083</v>
          </cell>
          <cell r="G1224">
            <v>1083</v>
          </cell>
          <cell r="H1224">
            <v>1083</v>
          </cell>
          <cell r="I1224">
            <v>1083</v>
          </cell>
          <cell r="J1224">
            <v>1083</v>
          </cell>
          <cell r="K1224">
            <v>1083</v>
          </cell>
          <cell r="L1224">
            <v>1083</v>
          </cell>
          <cell r="M1224">
            <v>1083</v>
          </cell>
          <cell r="N1224">
            <v>1083</v>
          </cell>
          <cell r="O1224">
            <v>1083</v>
          </cell>
          <cell r="P1224">
            <v>1083</v>
          </cell>
          <cell r="Q1224">
            <v>1087</v>
          </cell>
        </row>
        <row r="1225">
          <cell r="B1225" t="str">
            <v>30513041302</v>
          </cell>
          <cell r="C1225" t="str">
            <v>30513</v>
          </cell>
          <cell r="D1225">
            <v>1302</v>
          </cell>
          <cell r="E1225">
            <v>330000</v>
          </cell>
          <cell r="F1225">
            <v>27500</v>
          </cell>
          <cell r="G1225">
            <v>27500</v>
          </cell>
          <cell r="H1225">
            <v>27500</v>
          </cell>
          <cell r="I1225">
            <v>27500</v>
          </cell>
          <cell r="J1225">
            <v>27500</v>
          </cell>
          <cell r="K1225">
            <v>27500</v>
          </cell>
          <cell r="L1225">
            <v>27500</v>
          </cell>
          <cell r="M1225">
            <v>27500</v>
          </cell>
          <cell r="N1225">
            <v>27500</v>
          </cell>
          <cell r="O1225">
            <v>27500</v>
          </cell>
          <cell r="P1225">
            <v>27500</v>
          </cell>
          <cell r="Q1225">
            <v>27500</v>
          </cell>
        </row>
        <row r="1226">
          <cell r="B1226" t="str">
            <v>30513042202</v>
          </cell>
          <cell r="C1226" t="str">
            <v>30513</v>
          </cell>
          <cell r="D1226">
            <v>2202</v>
          </cell>
          <cell r="E1226">
            <v>161486</v>
          </cell>
          <cell r="F1226">
            <v>13457</v>
          </cell>
          <cell r="G1226">
            <v>13457</v>
          </cell>
          <cell r="H1226">
            <v>13457</v>
          </cell>
          <cell r="I1226">
            <v>13457</v>
          </cell>
          <cell r="J1226">
            <v>13457</v>
          </cell>
          <cell r="K1226">
            <v>13457</v>
          </cell>
          <cell r="L1226">
            <v>13457</v>
          </cell>
          <cell r="M1226">
            <v>13457</v>
          </cell>
          <cell r="N1226">
            <v>13457</v>
          </cell>
          <cell r="O1226">
            <v>13457</v>
          </cell>
          <cell r="P1226">
            <v>13457</v>
          </cell>
          <cell r="Q1226">
            <v>13459</v>
          </cell>
        </row>
        <row r="1227">
          <cell r="B1227" t="str">
            <v>30513042207</v>
          </cell>
          <cell r="C1227" t="str">
            <v>30513</v>
          </cell>
          <cell r="D1227">
            <v>2207</v>
          </cell>
          <cell r="E1227">
            <v>17428</v>
          </cell>
          <cell r="F1227">
            <v>1452</v>
          </cell>
          <cell r="G1227">
            <v>1452</v>
          </cell>
          <cell r="H1227">
            <v>1452</v>
          </cell>
          <cell r="I1227">
            <v>1452</v>
          </cell>
          <cell r="J1227">
            <v>1452</v>
          </cell>
          <cell r="K1227">
            <v>1452</v>
          </cell>
          <cell r="L1227">
            <v>1452</v>
          </cell>
          <cell r="M1227">
            <v>1452</v>
          </cell>
          <cell r="N1227">
            <v>1452</v>
          </cell>
          <cell r="O1227">
            <v>1452</v>
          </cell>
          <cell r="P1227">
            <v>1452</v>
          </cell>
          <cell r="Q1227">
            <v>1456</v>
          </cell>
        </row>
        <row r="1228">
          <cell r="B1228" t="str">
            <v>30513042208</v>
          </cell>
          <cell r="C1228" t="str">
            <v>30513</v>
          </cell>
          <cell r="D1228">
            <v>2208</v>
          </cell>
          <cell r="E1228">
            <v>15524</v>
          </cell>
          <cell r="F1228">
            <v>1294</v>
          </cell>
          <cell r="G1228">
            <v>1294</v>
          </cell>
          <cell r="H1228">
            <v>1294</v>
          </cell>
          <cell r="I1228">
            <v>1294</v>
          </cell>
          <cell r="J1228">
            <v>1294</v>
          </cell>
          <cell r="K1228">
            <v>1294</v>
          </cell>
          <cell r="L1228">
            <v>1294</v>
          </cell>
          <cell r="M1228">
            <v>1294</v>
          </cell>
          <cell r="N1228">
            <v>1294</v>
          </cell>
          <cell r="O1228">
            <v>1294</v>
          </cell>
          <cell r="P1228">
            <v>1294</v>
          </cell>
          <cell r="Q1228">
            <v>1290</v>
          </cell>
        </row>
        <row r="1229">
          <cell r="B1229" t="str">
            <v>30513042701</v>
          </cell>
          <cell r="C1229" t="str">
            <v>30513</v>
          </cell>
          <cell r="D1229">
            <v>2701</v>
          </cell>
          <cell r="E1229">
            <v>94000</v>
          </cell>
          <cell r="F1229">
            <v>7833</v>
          </cell>
          <cell r="G1229">
            <v>7833</v>
          </cell>
          <cell r="H1229">
            <v>7833</v>
          </cell>
          <cell r="I1229">
            <v>7833</v>
          </cell>
          <cell r="J1229">
            <v>7833</v>
          </cell>
          <cell r="K1229">
            <v>7833</v>
          </cell>
          <cell r="L1229">
            <v>7833</v>
          </cell>
          <cell r="M1229">
            <v>7833</v>
          </cell>
          <cell r="N1229">
            <v>7833</v>
          </cell>
          <cell r="O1229">
            <v>7833</v>
          </cell>
          <cell r="P1229">
            <v>7833</v>
          </cell>
          <cell r="Q1229">
            <v>7837</v>
          </cell>
        </row>
        <row r="1230">
          <cell r="B1230" t="str">
            <v>30513042702</v>
          </cell>
          <cell r="C1230" t="str">
            <v>30513</v>
          </cell>
          <cell r="D1230">
            <v>2702</v>
          </cell>
          <cell r="E1230">
            <v>23500</v>
          </cell>
          <cell r="F1230">
            <v>1958</v>
          </cell>
          <cell r="G1230">
            <v>1958</v>
          </cell>
          <cell r="H1230">
            <v>1958</v>
          </cell>
          <cell r="I1230">
            <v>1958</v>
          </cell>
          <cell r="J1230">
            <v>1958</v>
          </cell>
          <cell r="K1230">
            <v>1958</v>
          </cell>
          <cell r="L1230">
            <v>1958</v>
          </cell>
          <cell r="M1230">
            <v>1958</v>
          </cell>
          <cell r="N1230">
            <v>1958</v>
          </cell>
          <cell r="O1230">
            <v>1958</v>
          </cell>
          <cell r="P1230">
            <v>1958</v>
          </cell>
          <cell r="Q1230">
            <v>1962</v>
          </cell>
        </row>
        <row r="1231">
          <cell r="B1231" t="str">
            <v>30513042704</v>
          </cell>
          <cell r="C1231" t="str">
            <v>30513</v>
          </cell>
          <cell r="D1231">
            <v>2704</v>
          </cell>
          <cell r="E1231">
            <v>6700</v>
          </cell>
          <cell r="F1231">
            <v>558</v>
          </cell>
          <cell r="G1231">
            <v>558</v>
          </cell>
          <cell r="H1231">
            <v>558</v>
          </cell>
          <cell r="I1231">
            <v>558</v>
          </cell>
          <cell r="J1231">
            <v>558</v>
          </cell>
          <cell r="K1231">
            <v>558</v>
          </cell>
          <cell r="L1231">
            <v>558</v>
          </cell>
          <cell r="M1231">
            <v>558</v>
          </cell>
          <cell r="N1231">
            <v>558</v>
          </cell>
          <cell r="O1231">
            <v>558</v>
          </cell>
          <cell r="P1231">
            <v>558</v>
          </cell>
          <cell r="Q1231">
            <v>562</v>
          </cell>
        </row>
        <row r="1232">
          <cell r="B1232" t="str">
            <v>30513042705</v>
          </cell>
          <cell r="C1232" t="str">
            <v>30513</v>
          </cell>
          <cell r="D1232">
            <v>2705</v>
          </cell>
          <cell r="E1232">
            <v>5900</v>
          </cell>
          <cell r="F1232">
            <v>492</v>
          </cell>
          <cell r="G1232">
            <v>492</v>
          </cell>
          <cell r="H1232">
            <v>492</v>
          </cell>
          <cell r="I1232">
            <v>492</v>
          </cell>
          <cell r="J1232">
            <v>492</v>
          </cell>
          <cell r="K1232">
            <v>492</v>
          </cell>
          <cell r="L1232">
            <v>492</v>
          </cell>
          <cell r="M1232">
            <v>492</v>
          </cell>
          <cell r="N1232">
            <v>492</v>
          </cell>
          <cell r="O1232">
            <v>492</v>
          </cell>
          <cell r="P1232">
            <v>492</v>
          </cell>
          <cell r="Q1232">
            <v>488</v>
          </cell>
        </row>
        <row r="1233">
          <cell r="B1233" t="str">
            <v>30513042800</v>
          </cell>
          <cell r="C1233" t="str">
            <v>30513</v>
          </cell>
          <cell r="D1233">
            <v>2800</v>
          </cell>
          <cell r="E1233">
            <v>198500</v>
          </cell>
          <cell r="F1233">
            <v>16542</v>
          </cell>
          <cell r="G1233">
            <v>16542</v>
          </cell>
          <cell r="H1233">
            <v>16542</v>
          </cell>
          <cell r="I1233">
            <v>16542</v>
          </cell>
          <cell r="J1233">
            <v>16542</v>
          </cell>
          <cell r="K1233">
            <v>16542</v>
          </cell>
          <cell r="L1233">
            <v>16542</v>
          </cell>
          <cell r="M1233">
            <v>16542</v>
          </cell>
          <cell r="N1233">
            <v>16542</v>
          </cell>
          <cell r="O1233">
            <v>16542</v>
          </cell>
          <cell r="P1233">
            <v>16542</v>
          </cell>
          <cell r="Q1233">
            <v>16538</v>
          </cell>
        </row>
        <row r="1234">
          <cell r="B1234" t="str">
            <v>30513042900</v>
          </cell>
          <cell r="C1234" t="str">
            <v>30513</v>
          </cell>
          <cell r="D1234">
            <v>2900</v>
          </cell>
          <cell r="E1234">
            <v>107000</v>
          </cell>
          <cell r="F1234">
            <v>8917</v>
          </cell>
          <cell r="G1234">
            <v>8917</v>
          </cell>
          <cell r="H1234">
            <v>8917</v>
          </cell>
          <cell r="I1234">
            <v>8917</v>
          </cell>
          <cell r="J1234">
            <v>8917</v>
          </cell>
          <cell r="K1234">
            <v>8917</v>
          </cell>
          <cell r="L1234">
            <v>8917</v>
          </cell>
          <cell r="M1234">
            <v>8917</v>
          </cell>
          <cell r="N1234">
            <v>8917</v>
          </cell>
          <cell r="O1234">
            <v>8917</v>
          </cell>
          <cell r="P1234">
            <v>8917</v>
          </cell>
          <cell r="Q1234">
            <v>8913</v>
          </cell>
        </row>
        <row r="1235">
          <cell r="B1235" t="str">
            <v>30513043101</v>
          </cell>
          <cell r="C1235" t="str">
            <v>30513</v>
          </cell>
          <cell r="D1235">
            <v>3101</v>
          </cell>
          <cell r="E1235">
            <v>121000</v>
          </cell>
          <cell r="F1235">
            <v>10083</v>
          </cell>
          <cell r="G1235">
            <v>10083</v>
          </cell>
          <cell r="H1235">
            <v>10083</v>
          </cell>
          <cell r="I1235">
            <v>10083</v>
          </cell>
          <cell r="J1235">
            <v>10083</v>
          </cell>
          <cell r="K1235">
            <v>10083</v>
          </cell>
          <cell r="L1235">
            <v>10083</v>
          </cell>
          <cell r="M1235">
            <v>10083</v>
          </cell>
          <cell r="N1235">
            <v>10083</v>
          </cell>
          <cell r="O1235">
            <v>10083</v>
          </cell>
          <cell r="P1235">
            <v>10083</v>
          </cell>
          <cell r="Q1235">
            <v>10087</v>
          </cell>
        </row>
        <row r="1236">
          <cell r="B1236" t="str">
            <v>30513043103</v>
          </cell>
          <cell r="C1236" t="str">
            <v>30513</v>
          </cell>
          <cell r="D1236">
            <v>3103</v>
          </cell>
          <cell r="E1236">
            <v>45500</v>
          </cell>
          <cell r="F1236">
            <v>3792</v>
          </cell>
          <cell r="G1236">
            <v>3792</v>
          </cell>
          <cell r="H1236">
            <v>3792</v>
          </cell>
          <cell r="I1236">
            <v>3792</v>
          </cell>
          <cell r="J1236">
            <v>3792</v>
          </cell>
          <cell r="K1236">
            <v>3792</v>
          </cell>
          <cell r="L1236">
            <v>3792</v>
          </cell>
          <cell r="M1236">
            <v>3792</v>
          </cell>
          <cell r="N1236">
            <v>3792</v>
          </cell>
          <cell r="O1236">
            <v>3792</v>
          </cell>
          <cell r="P1236">
            <v>3792</v>
          </cell>
          <cell r="Q1236">
            <v>3788</v>
          </cell>
        </row>
        <row r="1237">
          <cell r="B1237" t="str">
            <v>30513043106</v>
          </cell>
          <cell r="C1237" t="str">
            <v>30513</v>
          </cell>
          <cell r="D1237">
            <v>3106</v>
          </cell>
          <cell r="E1237">
            <v>4400</v>
          </cell>
          <cell r="F1237">
            <v>367</v>
          </cell>
          <cell r="G1237">
            <v>367</v>
          </cell>
          <cell r="H1237">
            <v>367</v>
          </cell>
          <cell r="I1237">
            <v>367</v>
          </cell>
          <cell r="J1237">
            <v>367</v>
          </cell>
          <cell r="K1237">
            <v>367</v>
          </cell>
          <cell r="L1237">
            <v>367</v>
          </cell>
          <cell r="M1237">
            <v>367</v>
          </cell>
          <cell r="N1237">
            <v>367</v>
          </cell>
          <cell r="O1237">
            <v>367</v>
          </cell>
          <cell r="P1237">
            <v>367</v>
          </cell>
          <cell r="Q1237">
            <v>363</v>
          </cell>
        </row>
        <row r="1238">
          <cell r="B1238" t="str">
            <v>30513043302</v>
          </cell>
          <cell r="C1238" t="str">
            <v>30513</v>
          </cell>
          <cell r="D1238">
            <v>3302</v>
          </cell>
          <cell r="E1238">
            <v>216200</v>
          </cell>
          <cell r="F1238">
            <v>18017</v>
          </cell>
          <cell r="G1238">
            <v>18017</v>
          </cell>
          <cell r="H1238">
            <v>18017</v>
          </cell>
          <cell r="I1238">
            <v>18017</v>
          </cell>
          <cell r="J1238">
            <v>18017</v>
          </cell>
          <cell r="K1238">
            <v>18017</v>
          </cell>
          <cell r="L1238">
            <v>18017</v>
          </cell>
          <cell r="M1238">
            <v>18017</v>
          </cell>
          <cell r="N1238">
            <v>18017</v>
          </cell>
          <cell r="O1238">
            <v>18017</v>
          </cell>
          <cell r="P1238">
            <v>18017</v>
          </cell>
          <cell r="Q1238">
            <v>18013</v>
          </cell>
        </row>
        <row r="1239">
          <cell r="B1239" t="str">
            <v>30513043303</v>
          </cell>
          <cell r="C1239" t="str">
            <v>30513</v>
          </cell>
          <cell r="D1239">
            <v>3303</v>
          </cell>
          <cell r="E1239">
            <v>48500</v>
          </cell>
          <cell r="F1239">
            <v>4042</v>
          </cell>
          <cell r="G1239">
            <v>4042</v>
          </cell>
          <cell r="H1239">
            <v>4042</v>
          </cell>
          <cell r="I1239">
            <v>4042</v>
          </cell>
          <cell r="J1239">
            <v>4042</v>
          </cell>
          <cell r="K1239">
            <v>4042</v>
          </cell>
          <cell r="L1239">
            <v>4042</v>
          </cell>
          <cell r="M1239">
            <v>4042</v>
          </cell>
          <cell r="N1239">
            <v>4042</v>
          </cell>
          <cell r="O1239">
            <v>4042</v>
          </cell>
          <cell r="P1239">
            <v>4042</v>
          </cell>
          <cell r="Q1239">
            <v>4038</v>
          </cell>
        </row>
        <row r="1240">
          <cell r="B1240" t="str">
            <v>30513043404</v>
          </cell>
          <cell r="C1240" t="str">
            <v>30513</v>
          </cell>
          <cell r="D1240">
            <v>3404</v>
          </cell>
          <cell r="E1240">
            <v>12800</v>
          </cell>
          <cell r="F1240">
            <v>1067</v>
          </cell>
          <cell r="G1240">
            <v>1067</v>
          </cell>
          <cell r="H1240">
            <v>1067</v>
          </cell>
          <cell r="I1240">
            <v>1067</v>
          </cell>
          <cell r="J1240">
            <v>1067</v>
          </cell>
          <cell r="K1240">
            <v>1067</v>
          </cell>
          <cell r="L1240">
            <v>1067</v>
          </cell>
          <cell r="M1240">
            <v>1067</v>
          </cell>
          <cell r="N1240">
            <v>1067</v>
          </cell>
          <cell r="O1240">
            <v>1067</v>
          </cell>
          <cell r="P1240">
            <v>1067</v>
          </cell>
          <cell r="Q1240">
            <v>1063</v>
          </cell>
        </row>
        <row r="1241">
          <cell r="B1241" t="str">
            <v>30514031302</v>
          </cell>
          <cell r="C1241" t="str">
            <v>30514</v>
          </cell>
          <cell r="D1241">
            <v>1302</v>
          </cell>
          <cell r="E1241">
            <v>27800</v>
          </cell>
          <cell r="F1241">
            <v>2317</v>
          </cell>
          <cell r="G1241">
            <v>2317</v>
          </cell>
          <cell r="H1241">
            <v>2317</v>
          </cell>
          <cell r="I1241">
            <v>2317</v>
          </cell>
          <cell r="J1241">
            <v>2317</v>
          </cell>
          <cell r="K1241">
            <v>2317</v>
          </cell>
          <cell r="L1241">
            <v>2317</v>
          </cell>
          <cell r="M1241">
            <v>2317</v>
          </cell>
          <cell r="N1241">
            <v>2317</v>
          </cell>
          <cell r="O1241">
            <v>2317</v>
          </cell>
          <cell r="P1241">
            <v>2317</v>
          </cell>
          <cell r="Q1241">
            <v>2313</v>
          </cell>
        </row>
        <row r="1242">
          <cell r="B1242" t="str">
            <v>30514032103</v>
          </cell>
          <cell r="C1242" t="str">
            <v>30514</v>
          </cell>
          <cell r="D1242">
            <v>2103</v>
          </cell>
          <cell r="E1242">
            <v>7200</v>
          </cell>
          <cell r="F1242">
            <v>600</v>
          </cell>
          <cell r="G1242">
            <v>600</v>
          </cell>
          <cell r="H1242">
            <v>600</v>
          </cell>
          <cell r="I1242">
            <v>600</v>
          </cell>
          <cell r="J1242">
            <v>600</v>
          </cell>
          <cell r="K1242">
            <v>600</v>
          </cell>
          <cell r="L1242">
            <v>600</v>
          </cell>
          <cell r="M1242">
            <v>600</v>
          </cell>
          <cell r="N1242">
            <v>600</v>
          </cell>
          <cell r="O1242">
            <v>600</v>
          </cell>
          <cell r="P1242">
            <v>600</v>
          </cell>
          <cell r="Q1242">
            <v>600</v>
          </cell>
        </row>
        <row r="1243">
          <cell r="B1243" t="str">
            <v>30514032201</v>
          </cell>
          <cell r="C1243" t="str">
            <v>30514</v>
          </cell>
          <cell r="D1243">
            <v>2201</v>
          </cell>
          <cell r="E1243">
            <v>2100</v>
          </cell>
          <cell r="F1243">
            <v>175</v>
          </cell>
          <cell r="G1243">
            <v>175</v>
          </cell>
          <cell r="H1243">
            <v>175</v>
          </cell>
          <cell r="I1243">
            <v>175</v>
          </cell>
          <cell r="J1243">
            <v>175</v>
          </cell>
          <cell r="K1243">
            <v>175</v>
          </cell>
          <cell r="L1243">
            <v>175</v>
          </cell>
          <cell r="M1243">
            <v>175</v>
          </cell>
          <cell r="N1243">
            <v>175</v>
          </cell>
          <cell r="O1243">
            <v>175</v>
          </cell>
          <cell r="P1243">
            <v>175</v>
          </cell>
          <cell r="Q1243">
            <v>175</v>
          </cell>
        </row>
        <row r="1244">
          <cell r="B1244" t="str">
            <v>30514032202</v>
          </cell>
          <cell r="C1244" t="str">
            <v>30514</v>
          </cell>
          <cell r="D1244">
            <v>2202</v>
          </cell>
          <cell r="E1244">
            <v>42280</v>
          </cell>
          <cell r="F1244">
            <v>3523</v>
          </cell>
          <cell r="G1244">
            <v>3523</v>
          </cell>
          <cell r="H1244">
            <v>3523</v>
          </cell>
          <cell r="I1244">
            <v>3523</v>
          </cell>
          <cell r="J1244">
            <v>3523</v>
          </cell>
          <cell r="K1244">
            <v>3523</v>
          </cell>
          <cell r="L1244">
            <v>3523</v>
          </cell>
          <cell r="M1244">
            <v>3523</v>
          </cell>
          <cell r="N1244">
            <v>3523</v>
          </cell>
          <cell r="O1244">
            <v>3523</v>
          </cell>
          <cell r="P1244">
            <v>3523</v>
          </cell>
          <cell r="Q1244">
            <v>3527</v>
          </cell>
        </row>
        <row r="1245">
          <cell r="B1245" t="str">
            <v>30514032207</v>
          </cell>
          <cell r="C1245" t="str">
            <v>30514</v>
          </cell>
          <cell r="D1245">
            <v>2207</v>
          </cell>
          <cell r="E1245">
            <v>26326</v>
          </cell>
          <cell r="F1245">
            <v>2194</v>
          </cell>
          <cell r="G1245">
            <v>2194</v>
          </cell>
          <cell r="H1245">
            <v>2194</v>
          </cell>
          <cell r="I1245">
            <v>2194</v>
          </cell>
          <cell r="J1245">
            <v>2194</v>
          </cell>
          <cell r="K1245">
            <v>2194</v>
          </cell>
          <cell r="L1245">
            <v>2194</v>
          </cell>
          <cell r="M1245">
            <v>2194</v>
          </cell>
          <cell r="N1245">
            <v>2194</v>
          </cell>
          <cell r="O1245">
            <v>2194</v>
          </cell>
          <cell r="P1245">
            <v>2194</v>
          </cell>
          <cell r="Q1245">
            <v>2192</v>
          </cell>
        </row>
        <row r="1246">
          <cell r="B1246" t="str">
            <v>30514032208</v>
          </cell>
          <cell r="C1246" t="str">
            <v>30514</v>
          </cell>
          <cell r="D1246">
            <v>2208</v>
          </cell>
          <cell r="E1246">
            <v>7835</v>
          </cell>
          <cell r="F1246">
            <v>653</v>
          </cell>
          <cell r="G1246">
            <v>653</v>
          </cell>
          <cell r="H1246">
            <v>653</v>
          </cell>
          <cell r="I1246">
            <v>653</v>
          </cell>
          <cell r="J1246">
            <v>653</v>
          </cell>
          <cell r="K1246">
            <v>653</v>
          </cell>
          <cell r="L1246">
            <v>653</v>
          </cell>
          <cell r="M1246">
            <v>653</v>
          </cell>
          <cell r="N1246">
            <v>653</v>
          </cell>
          <cell r="O1246">
            <v>653</v>
          </cell>
          <cell r="P1246">
            <v>653</v>
          </cell>
          <cell r="Q1246">
            <v>652</v>
          </cell>
        </row>
        <row r="1247">
          <cell r="B1247" t="str">
            <v>30514032306</v>
          </cell>
          <cell r="C1247" t="str">
            <v>30514</v>
          </cell>
          <cell r="D1247">
            <v>2306</v>
          </cell>
          <cell r="E1247">
            <v>76000</v>
          </cell>
          <cell r="F1247">
            <v>6333</v>
          </cell>
          <cell r="G1247">
            <v>6333</v>
          </cell>
          <cell r="H1247">
            <v>6333</v>
          </cell>
          <cell r="I1247">
            <v>6333</v>
          </cell>
          <cell r="J1247">
            <v>6333</v>
          </cell>
          <cell r="K1247">
            <v>6333</v>
          </cell>
          <cell r="L1247">
            <v>6333</v>
          </cell>
          <cell r="M1247">
            <v>6333</v>
          </cell>
          <cell r="N1247">
            <v>6333</v>
          </cell>
          <cell r="O1247">
            <v>6333</v>
          </cell>
          <cell r="P1247">
            <v>6333</v>
          </cell>
          <cell r="Q1247">
            <v>6337</v>
          </cell>
        </row>
        <row r="1248">
          <cell r="B1248" t="str">
            <v>30514032405</v>
          </cell>
          <cell r="C1248" t="str">
            <v>30514</v>
          </cell>
          <cell r="D1248">
            <v>2405</v>
          </cell>
          <cell r="E1248">
            <v>89680</v>
          </cell>
          <cell r="F1248">
            <v>7473</v>
          </cell>
          <cell r="G1248">
            <v>7473</v>
          </cell>
          <cell r="H1248">
            <v>7473</v>
          </cell>
          <cell r="I1248">
            <v>7473</v>
          </cell>
          <cell r="J1248">
            <v>7473</v>
          </cell>
          <cell r="K1248">
            <v>7473</v>
          </cell>
          <cell r="L1248">
            <v>7473</v>
          </cell>
          <cell r="M1248">
            <v>7473</v>
          </cell>
          <cell r="N1248">
            <v>7473</v>
          </cell>
          <cell r="O1248">
            <v>7473</v>
          </cell>
          <cell r="P1248">
            <v>7473</v>
          </cell>
          <cell r="Q1248">
            <v>7477</v>
          </cell>
        </row>
        <row r="1249">
          <cell r="B1249" t="str">
            <v>30514032701</v>
          </cell>
          <cell r="C1249" t="str">
            <v>30514</v>
          </cell>
          <cell r="D1249">
            <v>2701</v>
          </cell>
          <cell r="E1249">
            <v>6300</v>
          </cell>
          <cell r="F1249">
            <v>525</v>
          </cell>
          <cell r="G1249">
            <v>525</v>
          </cell>
          <cell r="H1249">
            <v>525</v>
          </cell>
          <cell r="I1249">
            <v>525</v>
          </cell>
          <cell r="J1249">
            <v>525</v>
          </cell>
          <cell r="K1249">
            <v>525</v>
          </cell>
          <cell r="L1249">
            <v>525</v>
          </cell>
          <cell r="M1249">
            <v>525</v>
          </cell>
          <cell r="N1249">
            <v>525</v>
          </cell>
          <cell r="O1249">
            <v>525</v>
          </cell>
          <cell r="P1249">
            <v>525</v>
          </cell>
          <cell r="Q1249">
            <v>525</v>
          </cell>
        </row>
        <row r="1250">
          <cell r="B1250" t="str">
            <v>30514032702</v>
          </cell>
          <cell r="C1250" t="str">
            <v>30514</v>
          </cell>
          <cell r="D1250">
            <v>2702</v>
          </cell>
          <cell r="E1250">
            <v>21900</v>
          </cell>
          <cell r="F1250">
            <v>1825</v>
          </cell>
          <cell r="G1250">
            <v>1825</v>
          </cell>
          <cell r="H1250">
            <v>1825</v>
          </cell>
          <cell r="I1250">
            <v>1825</v>
          </cell>
          <cell r="J1250">
            <v>1825</v>
          </cell>
          <cell r="K1250">
            <v>1825</v>
          </cell>
          <cell r="L1250">
            <v>1825</v>
          </cell>
          <cell r="M1250">
            <v>1825</v>
          </cell>
          <cell r="N1250">
            <v>1825</v>
          </cell>
          <cell r="O1250">
            <v>1825</v>
          </cell>
          <cell r="P1250">
            <v>1825</v>
          </cell>
          <cell r="Q1250">
            <v>1825</v>
          </cell>
        </row>
        <row r="1251">
          <cell r="B1251" t="str">
            <v>30514032705</v>
          </cell>
          <cell r="C1251" t="str">
            <v>30514</v>
          </cell>
          <cell r="D1251">
            <v>2705</v>
          </cell>
          <cell r="E1251">
            <v>27800</v>
          </cell>
          <cell r="F1251">
            <v>2317</v>
          </cell>
          <cell r="G1251">
            <v>2317</v>
          </cell>
          <cell r="H1251">
            <v>2317</v>
          </cell>
          <cell r="I1251">
            <v>2317</v>
          </cell>
          <cell r="J1251">
            <v>2317</v>
          </cell>
          <cell r="K1251">
            <v>2317</v>
          </cell>
          <cell r="L1251">
            <v>2317</v>
          </cell>
          <cell r="M1251">
            <v>2317</v>
          </cell>
          <cell r="N1251">
            <v>2317</v>
          </cell>
          <cell r="O1251">
            <v>2317</v>
          </cell>
          <cell r="P1251">
            <v>2317</v>
          </cell>
          <cell r="Q1251">
            <v>2313</v>
          </cell>
        </row>
        <row r="1252">
          <cell r="B1252" t="str">
            <v>30514032900</v>
          </cell>
          <cell r="C1252" t="str">
            <v>30514</v>
          </cell>
          <cell r="D1252">
            <v>2900</v>
          </cell>
          <cell r="E1252">
            <v>57600</v>
          </cell>
          <cell r="F1252">
            <v>4800</v>
          </cell>
          <cell r="G1252">
            <v>4800</v>
          </cell>
          <cell r="H1252">
            <v>4800</v>
          </cell>
          <cell r="I1252">
            <v>4800</v>
          </cell>
          <cell r="J1252">
            <v>4800</v>
          </cell>
          <cell r="K1252">
            <v>4800</v>
          </cell>
          <cell r="L1252">
            <v>4800</v>
          </cell>
          <cell r="M1252">
            <v>4800</v>
          </cell>
          <cell r="N1252">
            <v>4800</v>
          </cell>
          <cell r="O1252">
            <v>4800</v>
          </cell>
          <cell r="P1252">
            <v>4800</v>
          </cell>
          <cell r="Q1252">
            <v>4800</v>
          </cell>
        </row>
        <row r="1253">
          <cell r="B1253" t="str">
            <v>30514032907</v>
          </cell>
          <cell r="C1253" t="str">
            <v>30514</v>
          </cell>
          <cell r="D1253">
            <v>2907</v>
          </cell>
          <cell r="E1253">
            <v>14100</v>
          </cell>
          <cell r="F1253">
            <v>1175</v>
          </cell>
          <cell r="G1253">
            <v>1175</v>
          </cell>
          <cell r="H1253">
            <v>1175</v>
          </cell>
          <cell r="I1253">
            <v>1175</v>
          </cell>
          <cell r="J1253">
            <v>1175</v>
          </cell>
          <cell r="K1253">
            <v>1175</v>
          </cell>
          <cell r="L1253">
            <v>1175</v>
          </cell>
          <cell r="M1253">
            <v>1175</v>
          </cell>
          <cell r="N1253">
            <v>1175</v>
          </cell>
          <cell r="O1253">
            <v>1175</v>
          </cell>
          <cell r="P1253">
            <v>1175</v>
          </cell>
          <cell r="Q1253">
            <v>1175</v>
          </cell>
        </row>
        <row r="1254">
          <cell r="B1254" t="str">
            <v>30514033101</v>
          </cell>
          <cell r="C1254" t="str">
            <v>30514</v>
          </cell>
          <cell r="D1254">
            <v>3101</v>
          </cell>
          <cell r="E1254">
            <v>51700</v>
          </cell>
          <cell r="F1254">
            <v>4308</v>
          </cell>
          <cell r="G1254">
            <v>4308</v>
          </cell>
          <cell r="H1254">
            <v>4308</v>
          </cell>
          <cell r="I1254">
            <v>4308</v>
          </cell>
          <cell r="J1254">
            <v>4308</v>
          </cell>
          <cell r="K1254">
            <v>4308</v>
          </cell>
          <cell r="L1254">
            <v>4308</v>
          </cell>
          <cell r="M1254">
            <v>4308</v>
          </cell>
          <cell r="N1254">
            <v>4308</v>
          </cell>
          <cell r="O1254">
            <v>4308</v>
          </cell>
          <cell r="P1254">
            <v>4308</v>
          </cell>
          <cell r="Q1254">
            <v>4312</v>
          </cell>
        </row>
        <row r="1255">
          <cell r="B1255" t="str">
            <v>30514033103</v>
          </cell>
          <cell r="C1255" t="str">
            <v>30514</v>
          </cell>
          <cell r="D1255">
            <v>3103</v>
          </cell>
          <cell r="E1255">
            <v>25100</v>
          </cell>
          <cell r="F1255">
            <v>2092</v>
          </cell>
          <cell r="G1255">
            <v>2092</v>
          </cell>
          <cell r="H1255">
            <v>2092</v>
          </cell>
          <cell r="I1255">
            <v>2092</v>
          </cell>
          <cell r="J1255">
            <v>2092</v>
          </cell>
          <cell r="K1255">
            <v>2092</v>
          </cell>
          <cell r="L1255">
            <v>2092</v>
          </cell>
          <cell r="M1255">
            <v>2092</v>
          </cell>
          <cell r="N1255">
            <v>2092</v>
          </cell>
          <cell r="O1255">
            <v>2092</v>
          </cell>
          <cell r="P1255">
            <v>2092</v>
          </cell>
          <cell r="Q1255">
            <v>2088</v>
          </cell>
        </row>
        <row r="1256">
          <cell r="B1256" t="str">
            <v>30514033106</v>
          </cell>
          <cell r="C1256" t="str">
            <v>30514</v>
          </cell>
          <cell r="D1256">
            <v>3106</v>
          </cell>
          <cell r="E1256">
            <v>1100</v>
          </cell>
          <cell r="F1256">
            <v>92</v>
          </cell>
          <cell r="G1256">
            <v>92</v>
          </cell>
          <cell r="H1256">
            <v>92</v>
          </cell>
          <cell r="I1256">
            <v>92</v>
          </cell>
          <cell r="J1256">
            <v>92</v>
          </cell>
          <cell r="K1256">
            <v>92</v>
          </cell>
          <cell r="L1256">
            <v>92</v>
          </cell>
          <cell r="M1256">
            <v>92</v>
          </cell>
          <cell r="N1256">
            <v>92</v>
          </cell>
          <cell r="O1256">
            <v>92</v>
          </cell>
          <cell r="P1256">
            <v>92</v>
          </cell>
          <cell r="Q1256">
            <v>88</v>
          </cell>
        </row>
        <row r="1257">
          <cell r="B1257" t="str">
            <v>30514033302</v>
          </cell>
          <cell r="C1257" t="str">
            <v>30514</v>
          </cell>
          <cell r="D1257">
            <v>3302</v>
          </cell>
          <cell r="E1257">
            <v>29300</v>
          </cell>
          <cell r="F1257">
            <v>2442</v>
          </cell>
          <cell r="G1257">
            <v>2442</v>
          </cell>
          <cell r="H1257">
            <v>2442</v>
          </cell>
          <cell r="I1257">
            <v>2442</v>
          </cell>
          <cell r="J1257">
            <v>2442</v>
          </cell>
          <cell r="K1257">
            <v>2442</v>
          </cell>
          <cell r="L1257">
            <v>2442</v>
          </cell>
          <cell r="M1257">
            <v>2442</v>
          </cell>
          <cell r="N1257">
            <v>2442</v>
          </cell>
          <cell r="O1257">
            <v>2442</v>
          </cell>
          <cell r="P1257">
            <v>2442</v>
          </cell>
          <cell r="Q1257">
            <v>2438</v>
          </cell>
        </row>
        <row r="1258">
          <cell r="B1258" t="str">
            <v>30514033303</v>
          </cell>
          <cell r="C1258" t="str">
            <v>30514</v>
          </cell>
          <cell r="D1258">
            <v>3303</v>
          </cell>
          <cell r="E1258">
            <v>30000</v>
          </cell>
          <cell r="F1258">
            <v>2500</v>
          </cell>
          <cell r="G1258">
            <v>2500</v>
          </cell>
          <cell r="H1258">
            <v>2500</v>
          </cell>
          <cell r="I1258">
            <v>2500</v>
          </cell>
          <cell r="J1258">
            <v>2500</v>
          </cell>
          <cell r="K1258">
            <v>2500</v>
          </cell>
          <cell r="L1258">
            <v>2500</v>
          </cell>
          <cell r="M1258">
            <v>2500</v>
          </cell>
          <cell r="N1258">
            <v>2500</v>
          </cell>
          <cell r="O1258">
            <v>2500</v>
          </cell>
          <cell r="P1258">
            <v>2500</v>
          </cell>
          <cell r="Q1258">
            <v>2500</v>
          </cell>
        </row>
        <row r="1259">
          <cell r="B1259" t="str">
            <v>30514033402</v>
          </cell>
          <cell r="C1259" t="str">
            <v>30514</v>
          </cell>
          <cell r="D1259">
            <v>3402</v>
          </cell>
          <cell r="E1259">
            <v>27800</v>
          </cell>
          <cell r="F1259">
            <v>2317</v>
          </cell>
          <cell r="G1259">
            <v>2317</v>
          </cell>
          <cell r="H1259">
            <v>2317</v>
          </cell>
          <cell r="I1259">
            <v>2317</v>
          </cell>
          <cell r="J1259">
            <v>2317</v>
          </cell>
          <cell r="K1259">
            <v>2317</v>
          </cell>
          <cell r="L1259">
            <v>2317</v>
          </cell>
          <cell r="M1259">
            <v>2317</v>
          </cell>
          <cell r="N1259">
            <v>2317</v>
          </cell>
          <cell r="O1259">
            <v>2317</v>
          </cell>
          <cell r="P1259">
            <v>2317</v>
          </cell>
          <cell r="Q1259">
            <v>2313</v>
          </cell>
        </row>
        <row r="1260">
          <cell r="B1260" t="str">
            <v>30514033404</v>
          </cell>
          <cell r="C1260" t="str">
            <v>30514</v>
          </cell>
          <cell r="D1260">
            <v>3404</v>
          </cell>
          <cell r="E1260">
            <v>13900</v>
          </cell>
          <cell r="F1260">
            <v>1158</v>
          </cell>
          <cell r="G1260">
            <v>1158</v>
          </cell>
          <cell r="H1260">
            <v>1158</v>
          </cell>
          <cell r="I1260">
            <v>1158</v>
          </cell>
          <cell r="J1260">
            <v>1158</v>
          </cell>
          <cell r="K1260">
            <v>1158</v>
          </cell>
          <cell r="L1260">
            <v>1158</v>
          </cell>
          <cell r="M1260">
            <v>1158</v>
          </cell>
          <cell r="N1260">
            <v>1158</v>
          </cell>
          <cell r="O1260">
            <v>1158</v>
          </cell>
          <cell r="P1260">
            <v>1158</v>
          </cell>
          <cell r="Q1260">
            <v>1162</v>
          </cell>
        </row>
        <row r="1261">
          <cell r="B1261" t="str">
            <v>30515031302</v>
          </cell>
          <cell r="C1261" t="str">
            <v>30515</v>
          </cell>
          <cell r="D1261">
            <v>1302</v>
          </cell>
          <cell r="E1261">
            <v>72400</v>
          </cell>
          <cell r="F1261">
            <v>6033</v>
          </cell>
          <cell r="G1261">
            <v>6033</v>
          </cell>
          <cell r="H1261">
            <v>6033</v>
          </cell>
          <cell r="I1261">
            <v>6033</v>
          </cell>
          <cell r="J1261">
            <v>6033</v>
          </cell>
          <cell r="K1261">
            <v>6033</v>
          </cell>
          <cell r="L1261">
            <v>6033</v>
          </cell>
          <cell r="M1261">
            <v>6033</v>
          </cell>
          <cell r="N1261">
            <v>6033</v>
          </cell>
          <cell r="O1261">
            <v>6033</v>
          </cell>
          <cell r="P1261">
            <v>6033</v>
          </cell>
          <cell r="Q1261">
            <v>6037</v>
          </cell>
        </row>
        <row r="1262">
          <cell r="B1262" t="str">
            <v>30515032103</v>
          </cell>
          <cell r="C1262" t="str">
            <v>30515</v>
          </cell>
          <cell r="D1262">
            <v>2103</v>
          </cell>
          <cell r="E1262">
            <v>1000</v>
          </cell>
          <cell r="F1262">
            <v>83</v>
          </cell>
          <cell r="G1262">
            <v>83</v>
          </cell>
          <cell r="H1262">
            <v>83</v>
          </cell>
          <cell r="I1262">
            <v>83</v>
          </cell>
          <cell r="J1262">
            <v>83</v>
          </cell>
          <cell r="K1262">
            <v>83</v>
          </cell>
          <cell r="L1262">
            <v>83</v>
          </cell>
          <cell r="M1262">
            <v>83</v>
          </cell>
          <cell r="N1262">
            <v>83</v>
          </cell>
          <cell r="O1262">
            <v>83</v>
          </cell>
          <cell r="P1262">
            <v>83</v>
          </cell>
          <cell r="Q1262">
            <v>87</v>
          </cell>
        </row>
        <row r="1263">
          <cell r="B1263" t="str">
            <v>30515032207</v>
          </cell>
          <cell r="C1263" t="str">
            <v>30515</v>
          </cell>
          <cell r="D1263">
            <v>2207</v>
          </cell>
          <cell r="E1263">
            <v>2471</v>
          </cell>
          <cell r="F1263">
            <v>206</v>
          </cell>
          <cell r="G1263">
            <v>206</v>
          </cell>
          <cell r="H1263">
            <v>206</v>
          </cell>
          <cell r="I1263">
            <v>206</v>
          </cell>
          <cell r="J1263">
            <v>206</v>
          </cell>
          <cell r="K1263">
            <v>206</v>
          </cell>
          <cell r="L1263">
            <v>206</v>
          </cell>
          <cell r="M1263">
            <v>206</v>
          </cell>
          <cell r="N1263">
            <v>206</v>
          </cell>
          <cell r="O1263">
            <v>206</v>
          </cell>
          <cell r="P1263">
            <v>206</v>
          </cell>
          <cell r="Q1263">
            <v>205</v>
          </cell>
        </row>
        <row r="1264">
          <cell r="B1264" t="str">
            <v>30515032208</v>
          </cell>
          <cell r="C1264" t="str">
            <v>30515</v>
          </cell>
          <cell r="D1264">
            <v>2208</v>
          </cell>
          <cell r="E1264">
            <v>1655</v>
          </cell>
          <cell r="F1264">
            <v>138</v>
          </cell>
          <cell r="G1264">
            <v>138</v>
          </cell>
          <cell r="H1264">
            <v>138</v>
          </cell>
          <cell r="I1264">
            <v>138</v>
          </cell>
          <cell r="J1264">
            <v>138</v>
          </cell>
          <cell r="K1264">
            <v>138</v>
          </cell>
          <cell r="L1264">
            <v>138</v>
          </cell>
          <cell r="M1264">
            <v>138</v>
          </cell>
          <cell r="N1264">
            <v>138</v>
          </cell>
          <cell r="O1264">
            <v>138</v>
          </cell>
          <cell r="P1264">
            <v>138</v>
          </cell>
          <cell r="Q1264">
            <v>137</v>
          </cell>
        </row>
        <row r="1265">
          <cell r="B1265" t="str">
            <v>30515032701</v>
          </cell>
          <cell r="C1265" t="str">
            <v>30515</v>
          </cell>
          <cell r="D1265">
            <v>2701</v>
          </cell>
          <cell r="E1265">
            <v>11300</v>
          </cell>
          <cell r="F1265">
            <v>942</v>
          </cell>
          <cell r="G1265">
            <v>942</v>
          </cell>
          <cell r="H1265">
            <v>942</v>
          </cell>
          <cell r="I1265">
            <v>942</v>
          </cell>
          <cell r="J1265">
            <v>942</v>
          </cell>
          <cell r="K1265">
            <v>942</v>
          </cell>
          <cell r="L1265">
            <v>942</v>
          </cell>
          <cell r="M1265">
            <v>942</v>
          </cell>
          <cell r="N1265">
            <v>942</v>
          </cell>
          <cell r="O1265">
            <v>942</v>
          </cell>
          <cell r="P1265">
            <v>942</v>
          </cell>
          <cell r="Q1265">
            <v>938</v>
          </cell>
        </row>
        <row r="1266">
          <cell r="B1266" t="str">
            <v>30515032702</v>
          </cell>
          <cell r="C1266" t="str">
            <v>30515</v>
          </cell>
          <cell r="D1266">
            <v>2702</v>
          </cell>
          <cell r="E1266">
            <v>10100</v>
          </cell>
          <cell r="F1266">
            <v>842</v>
          </cell>
          <cell r="G1266">
            <v>842</v>
          </cell>
          <cell r="H1266">
            <v>842</v>
          </cell>
          <cell r="I1266">
            <v>842</v>
          </cell>
          <cell r="J1266">
            <v>842</v>
          </cell>
          <cell r="K1266">
            <v>842</v>
          </cell>
          <cell r="L1266">
            <v>842</v>
          </cell>
          <cell r="M1266">
            <v>842</v>
          </cell>
          <cell r="N1266">
            <v>842</v>
          </cell>
          <cell r="O1266">
            <v>842</v>
          </cell>
          <cell r="P1266">
            <v>842</v>
          </cell>
          <cell r="Q1266">
            <v>838</v>
          </cell>
        </row>
        <row r="1267">
          <cell r="B1267" t="str">
            <v>30515032705</v>
          </cell>
          <cell r="C1267" t="str">
            <v>30515</v>
          </cell>
          <cell r="D1267">
            <v>2705</v>
          </cell>
          <cell r="E1267">
            <v>4100</v>
          </cell>
          <cell r="F1267">
            <v>342</v>
          </cell>
          <cell r="G1267">
            <v>342</v>
          </cell>
          <cell r="H1267">
            <v>342</v>
          </cell>
          <cell r="I1267">
            <v>342</v>
          </cell>
          <cell r="J1267">
            <v>342</v>
          </cell>
          <cell r="K1267">
            <v>342</v>
          </cell>
          <cell r="L1267">
            <v>342</v>
          </cell>
          <cell r="M1267">
            <v>342</v>
          </cell>
          <cell r="N1267">
            <v>342</v>
          </cell>
          <cell r="O1267">
            <v>342</v>
          </cell>
          <cell r="P1267">
            <v>342</v>
          </cell>
          <cell r="Q1267">
            <v>338</v>
          </cell>
        </row>
        <row r="1268">
          <cell r="B1268" t="str">
            <v>30515032900</v>
          </cell>
          <cell r="C1268" t="str">
            <v>30515</v>
          </cell>
          <cell r="D1268">
            <v>2900</v>
          </cell>
          <cell r="E1268">
            <v>20100</v>
          </cell>
          <cell r="F1268">
            <v>1675</v>
          </cell>
          <cell r="G1268">
            <v>1675</v>
          </cell>
          <cell r="H1268">
            <v>1675</v>
          </cell>
          <cell r="I1268">
            <v>1675</v>
          </cell>
          <cell r="J1268">
            <v>1675</v>
          </cell>
          <cell r="K1268">
            <v>1675</v>
          </cell>
          <cell r="L1268">
            <v>1675</v>
          </cell>
          <cell r="M1268">
            <v>1675</v>
          </cell>
          <cell r="N1268">
            <v>1675</v>
          </cell>
          <cell r="O1268">
            <v>1675</v>
          </cell>
          <cell r="P1268">
            <v>1675</v>
          </cell>
          <cell r="Q1268">
            <v>1675</v>
          </cell>
        </row>
        <row r="1269">
          <cell r="B1269" t="str">
            <v>30515032907</v>
          </cell>
          <cell r="C1269" t="str">
            <v>30515</v>
          </cell>
          <cell r="D1269">
            <v>2907</v>
          </cell>
          <cell r="E1269">
            <v>33300</v>
          </cell>
          <cell r="F1269">
            <v>2775</v>
          </cell>
          <cell r="G1269">
            <v>2775</v>
          </cell>
          <cell r="H1269">
            <v>2775</v>
          </cell>
          <cell r="I1269">
            <v>2775</v>
          </cell>
          <cell r="J1269">
            <v>2775</v>
          </cell>
          <cell r="K1269">
            <v>2775</v>
          </cell>
          <cell r="L1269">
            <v>2775</v>
          </cell>
          <cell r="M1269">
            <v>2775</v>
          </cell>
          <cell r="N1269">
            <v>2775</v>
          </cell>
          <cell r="O1269">
            <v>2775</v>
          </cell>
          <cell r="P1269">
            <v>2775</v>
          </cell>
          <cell r="Q1269">
            <v>2775</v>
          </cell>
        </row>
        <row r="1270">
          <cell r="B1270" t="str">
            <v>30515033101</v>
          </cell>
          <cell r="C1270" t="str">
            <v>30515</v>
          </cell>
          <cell r="D1270">
            <v>3101</v>
          </cell>
          <cell r="E1270">
            <v>26400</v>
          </cell>
          <cell r="F1270">
            <v>2200</v>
          </cell>
          <cell r="G1270">
            <v>2200</v>
          </cell>
          <cell r="H1270">
            <v>2200</v>
          </cell>
          <cell r="I1270">
            <v>2200</v>
          </cell>
          <cell r="J1270">
            <v>2200</v>
          </cell>
          <cell r="K1270">
            <v>2200</v>
          </cell>
          <cell r="L1270">
            <v>2200</v>
          </cell>
          <cell r="M1270">
            <v>2200</v>
          </cell>
          <cell r="N1270">
            <v>2200</v>
          </cell>
          <cell r="O1270">
            <v>2200</v>
          </cell>
          <cell r="P1270">
            <v>2200</v>
          </cell>
          <cell r="Q1270">
            <v>2200</v>
          </cell>
        </row>
        <row r="1271">
          <cell r="B1271" t="str">
            <v>30515033103</v>
          </cell>
          <cell r="C1271" t="str">
            <v>30515</v>
          </cell>
          <cell r="D1271">
            <v>3103</v>
          </cell>
          <cell r="E1271">
            <v>15300</v>
          </cell>
          <cell r="F1271">
            <v>1275</v>
          </cell>
          <cell r="G1271">
            <v>1275</v>
          </cell>
          <cell r="H1271">
            <v>1275</v>
          </cell>
          <cell r="I1271">
            <v>1275</v>
          </cell>
          <cell r="J1271">
            <v>1275</v>
          </cell>
          <cell r="K1271">
            <v>1275</v>
          </cell>
          <cell r="L1271">
            <v>1275</v>
          </cell>
          <cell r="M1271">
            <v>1275</v>
          </cell>
          <cell r="N1271">
            <v>1275</v>
          </cell>
          <cell r="O1271">
            <v>1275</v>
          </cell>
          <cell r="P1271">
            <v>1275</v>
          </cell>
          <cell r="Q1271">
            <v>1275</v>
          </cell>
        </row>
        <row r="1272">
          <cell r="B1272" t="str">
            <v>30515033302</v>
          </cell>
          <cell r="C1272" t="str">
            <v>30515</v>
          </cell>
          <cell r="D1272">
            <v>3302</v>
          </cell>
          <cell r="E1272">
            <v>38400</v>
          </cell>
          <cell r="F1272">
            <v>3200</v>
          </cell>
          <cell r="G1272">
            <v>3200</v>
          </cell>
          <cell r="H1272">
            <v>3200</v>
          </cell>
          <cell r="I1272">
            <v>3200</v>
          </cell>
          <cell r="J1272">
            <v>3200</v>
          </cell>
          <cell r="K1272">
            <v>3200</v>
          </cell>
          <cell r="L1272">
            <v>3200</v>
          </cell>
          <cell r="M1272">
            <v>3200</v>
          </cell>
          <cell r="N1272">
            <v>3200</v>
          </cell>
          <cell r="O1272">
            <v>3200</v>
          </cell>
          <cell r="P1272">
            <v>3200</v>
          </cell>
          <cell r="Q1272">
            <v>3200</v>
          </cell>
        </row>
        <row r="1273">
          <cell r="B1273" t="str">
            <v>30515033303</v>
          </cell>
          <cell r="C1273" t="str">
            <v>30515</v>
          </cell>
          <cell r="D1273">
            <v>3303</v>
          </cell>
          <cell r="E1273">
            <v>8400</v>
          </cell>
          <cell r="F1273">
            <v>700</v>
          </cell>
          <cell r="G1273">
            <v>700</v>
          </cell>
          <cell r="H1273">
            <v>700</v>
          </cell>
          <cell r="I1273">
            <v>700</v>
          </cell>
          <cell r="J1273">
            <v>700</v>
          </cell>
          <cell r="K1273">
            <v>700</v>
          </cell>
          <cell r="L1273">
            <v>700</v>
          </cell>
          <cell r="M1273">
            <v>700</v>
          </cell>
          <cell r="N1273">
            <v>700</v>
          </cell>
          <cell r="O1273">
            <v>700</v>
          </cell>
          <cell r="P1273">
            <v>700</v>
          </cell>
          <cell r="Q1273">
            <v>700</v>
          </cell>
        </row>
        <row r="1274">
          <cell r="B1274" t="str">
            <v>30516031302</v>
          </cell>
          <cell r="C1274" t="str">
            <v>30516</v>
          </cell>
          <cell r="D1274">
            <v>1302</v>
          </cell>
          <cell r="E1274">
            <v>27900</v>
          </cell>
          <cell r="F1274">
            <v>2325</v>
          </cell>
          <cell r="G1274">
            <v>2325</v>
          </cell>
          <cell r="H1274">
            <v>2325</v>
          </cell>
          <cell r="I1274">
            <v>2325</v>
          </cell>
          <cell r="J1274">
            <v>2325</v>
          </cell>
          <cell r="K1274">
            <v>2325</v>
          </cell>
          <cell r="L1274">
            <v>2325</v>
          </cell>
          <cell r="M1274">
            <v>2325</v>
          </cell>
          <cell r="N1274">
            <v>2325</v>
          </cell>
          <cell r="O1274">
            <v>2325</v>
          </cell>
          <cell r="P1274">
            <v>2325</v>
          </cell>
          <cell r="Q1274">
            <v>2325</v>
          </cell>
        </row>
        <row r="1275">
          <cell r="B1275" t="str">
            <v>30516032103</v>
          </cell>
          <cell r="C1275" t="str">
            <v>30516</v>
          </cell>
          <cell r="D1275">
            <v>2103</v>
          </cell>
          <cell r="E1275">
            <v>7200</v>
          </cell>
          <cell r="F1275">
            <v>600</v>
          </cell>
          <cell r="G1275">
            <v>600</v>
          </cell>
          <cell r="H1275">
            <v>600</v>
          </cell>
          <cell r="I1275">
            <v>600</v>
          </cell>
          <cell r="J1275">
            <v>600</v>
          </cell>
          <cell r="K1275">
            <v>600</v>
          </cell>
          <cell r="L1275">
            <v>600</v>
          </cell>
          <cell r="M1275">
            <v>600</v>
          </cell>
          <cell r="N1275">
            <v>600</v>
          </cell>
          <cell r="O1275">
            <v>600</v>
          </cell>
          <cell r="P1275">
            <v>600</v>
          </cell>
          <cell r="Q1275">
            <v>600</v>
          </cell>
        </row>
        <row r="1276">
          <cell r="B1276" t="str">
            <v>30516032201</v>
          </cell>
          <cell r="C1276" t="str">
            <v>30516</v>
          </cell>
          <cell r="D1276">
            <v>2201</v>
          </cell>
          <cell r="E1276">
            <v>2800</v>
          </cell>
          <cell r="F1276">
            <v>233</v>
          </cell>
          <cell r="G1276">
            <v>233</v>
          </cell>
          <cell r="H1276">
            <v>233</v>
          </cell>
          <cell r="I1276">
            <v>233</v>
          </cell>
          <cell r="J1276">
            <v>233</v>
          </cell>
          <cell r="K1276">
            <v>233</v>
          </cell>
          <cell r="L1276">
            <v>233</v>
          </cell>
          <cell r="M1276">
            <v>233</v>
          </cell>
          <cell r="N1276">
            <v>233</v>
          </cell>
          <cell r="O1276">
            <v>233</v>
          </cell>
          <cell r="P1276">
            <v>233</v>
          </cell>
          <cell r="Q1276">
            <v>237</v>
          </cell>
        </row>
        <row r="1277">
          <cell r="B1277" t="str">
            <v>30516032207</v>
          </cell>
          <cell r="C1277" t="str">
            <v>30516</v>
          </cell>
          <cell r="D1277">
            <v>2207</v>
          </cell>
          <cell r="E1277">
            <v>19826</v>
          </cell>
          <cell r="F1277">
            <v>1652</v>
          </cell>
          <cell r="G1277">
            <v>1652</v>
          </cell>
          <cell r="H1277">
            <v>1652</v>
          </cell>
          <cell r="I1277">
            <v>1652</v>
          </cell>
          <cell r="J1277">
            <v>1652</v>
          </cell>
          <cell r="K1277">
            <v>1652</v>
          </cell>
          <cell r="L1277">
            <v>1652</v>
          </cell>
          <cell r="M1277">
            <v>1652</v>
          </cell>
          <cell r="N1277">
            <v>1652</v>
          </cell>
          <cell r="O1277">
            <v>1652</v>
          </cell>
          <cell r="P1277">
            <v>1652</v>
          </cell>
          <cell r="Q1277">
            <v>1654</v>
          </cell>
        </row>
        <row r="1278">
          <cell r="B1278" t="str">
            <v>30516032208</v>
          </cell>
          <cell r="C1278" t="str">
            <v>30516</v>
          </cell>
          <cell r="D1278">
            <v>2208</v>
          </cell>
          <cell r="E1278">
            <v>9647</v>
          </cell>
          <cell r="F1278">
            <v>804</v>
          </cell>
          <cell r="G1278">
            <v>804</v>
          </cell>
          <cell r="H1278">
            <v>804</v>
          </cell>
          <cell r="I1278">
            <v>804</v>
          </cell>
          <cell r="J1278">
            <v>804</v>
          </cell>
          <cell r="K1278">
            <v>804</v>
          </cell>
          <cell r="L1278">
            <v>804</v>
          </cell>
          <cell r="M1278">
            <v>804</v>
          </cell>
          <cell r="N1278">
            <v>804</v>
          </cell>
          <cell r="O1278">
            <v>804</v>
          </cell>
          <cell r="P1278">
            <v>804</v>
          </cell>
          <cell r="Q1278">
            <v>803</v>
          </cell>
        </row>
        <row r="1279">
          <cell r="B1279" t="str">
            <v>30516032306</v>
          </cell>
          <cell r="C1279" t="str">
            <v>30516</v>
          </cell>
          <cell r="D1279">
            <v>2306</v>
          </cell>
          <cell r="E1279">
            <v>5600</v>
          </cell>
          <cell r="F1279">
            <v>467</v>
          </cell>
          <cell r="G1279">
            <v>467</v>
          </cell>
          <cell r="H1279">
            <v>467</v>
          </cell>
          <cell r="I1279">
            <v>467</v>
          </cell>
          <cell r="J1279">
            <v>467</v>
          </cell>
          <cell r="K1279">
            <v>467</v>
          </cell>
          <cell r="L1279">
            <v>467</v>
          </cell>
          <cell r="M1279">
            <v>467</v>
          </cell>
          <cell r="N1279">
            <v>467</v>
          </cell>
          <cell r="O1279">
            <v>467</v>
          </cell>
          <cell r="P1279">
            <v>467</v>
          </cell>
          <cell r="Q1279">
            <v>463</v>
          </cell>
        </row>
        <row r="1280">
          <cell r="B1280" t="str">
            <v>30516032701</v>
          </cell>
          <cell r="C1280" t="str">
            <v>30516</v>
          </cell>
          <cell r="D1280">
            <v>2701</v>
          </cell>
          <cell r="E1280">
            <v>51000</v>
          </cell>
          <cell r="F1280">
            <v>4250</v>
          </cell>
          <cell r="G1280">
            <v>4250</v>
          </cell>
          <cell r="H1280">
            <v>4250</v>
          </cell>
          <cell r="I1280">
            <v>4250</v>
          </cell>
          <cell r="J1280">
            <v>4250</v>
          </cell>
          <cell r="K1280">
            <v>4250</v>
          </cell>
          <cell r="L1280">
            <v>4250</v>
          </cell>
          <cell r="M1280">
            <v>4250</v>
          </cell>
          <cell r="N1280">
            <v>4250</v>
          </cell>
          <cell r="O1280">
            <v>4250</v>
          </cell>
          <cell r="P1280">
            <v>4250</v>
          </cell>
          <cell r="Q1280">
            <v>4250</v>
          </cell>
        </row>
        <row r="1281">
          <cell r="B1281" t="str">
            <v>30516032702</v>
          </cell>
          <cell r="C1281" t="str">
            <v>30516</v>
          </cell>
          <cell r="D1281">
            <v>2702</v>
          </cell>
          <cell r="E1281">
            <v>38800</v>
          </cell>
          <cell r="F1281">
            <v>3233</v>
          </cell>
          <cell r="G1281">
            <v>3233</v>
          </cell>
          <cell r="H1281">
            <v>3233</v>
          </cell>
          <cell r="I1281">
            <v>3233</v>
          </cell>
          <cell r="J1281">
            <v>3233</v>
          </cell>
          <cell r="K1281">
            <v>3233</v>
          </cell>
          <cell r="L1281">
            <v>3233</v>
          </cell>
          <cell r="M1281">
            <v>3233</v>
          </cell>
          <cell r="N1281">
            <v>3233</v>
          </cell>
          <cell r="O1281">
            <v>3233</v>
          </cell>
          <cell r="P1281">
            <v>3233</v>
          </cell>
          <cell r="Q1281">
            <v>3237</v>
          </cell>
        </row>
        <row r="1282">
          <cell r="B1282" t="str">
            <v>30516032704</v>
          </cell>
          <cell r="C1282" t="str">
            <v>30516</v>
          </cell>
          <cell r="D1282">
            <v>2704</v>
          </cell>
          <cell r="E1282">
            <v>20700</v>
          </cell>
          <cell r="F1282">
            <v>1725</v>
          </cell>
          <cell r="G1282">
            <v>1725</v>
          </cell>
          <cell r="H1282">
            <v>1725</v>
          </cell>
          <cell r="I1282">
            <v>1725</v>
          </cell>
          <cell r="J1282">
            <v>1725</v>
          </cell>
          <cell r="K1282">
            <v>1725</v>
          </cell>
          <cell r="L1282">
            <v>1725</v>
          </cell>
          <cell r="M1282">
            <v>1725</v>
          </cell>
          <cell r="N1282">
            <v>1725</v>
          </cell>
          <cell r="O1282">
            <v>1725</v>
          </cell>
          <cell r="P1282">
            <v>1725</v>
          </cell>
          <cell r="Q1282">
            <v>1725</v>
          </cell>
        </row>
        <row r="1283">
          <cell r="B1283" t="str">
            <v>30516032705</v>
          </cell>
          <cell r="C1283" t="str">
            <v>30516</v>
          </cell>
          <cell r="D1283">
            <v>2705</v>
          </cell>
          <cell r="E1283">
            <v>21000</v>
          </cell>
          <cell r="F1283">
            <v>1750</v>
          </cell>
          <cell r="G1283">
            <v>1750</v>
          </cell>
          <cell r="H1283">
            <v>1750</v>
          </cell>
          <cell r="I1283">
            <v>1750</v>
          </cell>
          <cell r="J1283">
            <v>1750</v>
          </cell>
          <cell r="K1283">
            <v>1750</v>
          </cell>
          <cell r="L1283">
            <v>1750</v>
          </cell>
          <cell r="M1283">
            <v>1750</v>
          </cell>
          <cell r="N1283">
            <v>1750</v>
          </cell>
          <cell r="O1283">
            <v>1750</v>
          </cell>
          <cell r="P1283">
            <v>1750</v>
          </cell>
          <cell r="Q1283">
            <v>1750</v>
          </cell>
        </row>
        <row r="1284">
          <cell r="B1284" t="str">
            <v>30516032900</v>
          </cell>
          <cell r="C1284" t="str">
            <v>30516</v>
          </cell>
          <cell r="D1284">
            <v>2900</v>
          </cell>
          <cell r="E1284">
            <v>63100</v>
          </cell>
          <cell r="F1284">
            <v>5258</v>
          </cell>
          <cell r="G1284">
            <v>5258</v>
          </cell>
          <cell r="H1284">
            <v>5258</v>
          </cell>
          <cell r="I1284">
            <v>5258</v>
          </cell>
          <cell r="J1284">
            <v>5258</v>
          </cell>
          <cell r="K1284">
            <v>5258</v>
          </cell>
          <cell r="L1284">
            <v>5258</v>
          </cell>
          <cell r="M1284">
            <v>5258</v>
          </cell>
          <cell r="N1284">
            <v>5258</v>
          </cell>
          <cell r="O1284">
            <v>5258</v>
          </cell>
          <cell r="P1284">
            <v>5258</v>
          </cell>
          <cell r="Q1284">
            <v>5262</v>
          </cell>
        </row>
        <row r="1285">
          <cell r="B1285" t="str">
            <v>30516032907</v>
          </cell>
          <cell r="C1285" t="str">
            <v>30516</v>
          </cell>
          <cell r="D1285">
            <v>2907</v>
          </cell>
          <cell r="E1285">
            <v>77300</v>
          </cell>
          <cell r="F1285">
            <v>6442</v>
          </cell>
          <cell r="G1285">
            <v>6442</v>
          </cell>
          <cell r="H1285">
            <v>6442</v>
          </cell>
          <cell r="I1285">
            <v>6442</v>
          </cell>
          <cell r="J1285">
            <v>6442</v>
          </cell>
          <cell r="K1285">
            <v>6442</v>
          </cell>
          <cell r="L1285">
            <v>6442</v>
          </cell>
          <cell r="M1285">
            <v>6442</v>
          </cell>
          <cell r="N1285">
            <v>6442</v>
          </cell>
          <cell r="O1285">
            <v>6442</v>
          </cell>
          <cell r="P1285">
            <v>6442</v>
          </cell>
          <cell r="Q1285">
            <v>6438</v>
          </cell>
        </row>
        <row r="1286">
          <cell r="B1286" t="str">
            <v>30516033102</v>
          </cell>
          <cell r="C1286" t="str">
            <v>30516</v>
          </cell>
          <cell r="D1286">
            <v>3102</v>
          </cell>
          <cell r="E1286">
            <v>132800</v>
          </cell>
          <cell r="F1286">
            <v>11067</v>
          </cell>
          <cell r="G1286">
            <v>11067</v>
          </cell>
          <cell r="H1286">
            <v>11067</v>
          </cell>
          <cell r="I1286">
            <v>11067</v>
          </cell>
          <cell r="J1286">
            <v>11067</v>
          </cell>
          <cell r="K1286">
            <v>11067</v>
          </cell>
          <cell r="L1286">
            <v>11067</v>
          </cell>
          <cell r="M1286">
            <v>11067</v>
          </cell>
          <cell r="N1286">
            <v>11067</v>
          </cell>
          <cell r="O1286">
            <v>11067</v>
          </cell>
          <cell r="P1286">
            <v>11067</v>
          </cell>
          <cell r="Q1286">
            <v>11063</v>
          </cell>
        </row>
        <row r="1287">
          <cell r="B1287" t="str">
            <v>30516033103</v>
          </cell>
          <cell r="C1287" t="str">
            <v>30516</v>
          </cell>
          <cell r="D1287">
            <v>3103</v>
          </cell>
          <cell r="E1287">
            <v>26000</v>
          </cell>
          <cell r="F1287">
            <v>2167</v>
          </cell>
          <cell r="G1287">
            <v>2167</v>
          </cell>
          <cell r="H1287">
            <v>2167</v>
          </cell>
          <cell r="I1287">
            <v>2167</v>
          </cell>
          <cell r="J1287">
            <v>2167</v>
          </cell>
          <cell r="K1287">
            <v>2167</v>
          </cell>
          <cell r="L1287">
            <v>2167</v>
          </cell>
          <cell r="M1287">
            <v>2167</v>
          </cell>
          <cell r="N1287">
            <v>2167</v>
          </cell>
          <cell r="O1287">
            <v>2167</v>
          </cell>
          <cell r="P1287">
            <v>2167</v>
          </cell>
          <cell r="Q1287">
            <v>2163</v>
          </cell>
        </row>
        <row r="1288">
          <cell r="B1288" t="str">
            <v>30516033106</v>
          </cell>
          <cell r="C1288" t="str">
            <v>30516</v>
          </cell>
          <cell r="D1288">
            <v>3106</v>
          </cell>
          <cell r="E1288">
            <v>1200</v>
          </cell>
          <cell r="F1288">
            <v>100</v>
          </cell>
          <cell r="G1288">
            <v>100</v>
          </cell>
          <cell r="H1288">
            <v>100</v>
          </cell>
          <cell r="I1288">
            <v>100</v>
          </cell>
          <cell r="J1288">
            <v>100</v>
          </cell>
          <cell r="K1288">
            <v>100</v>
          </cell>
          <cell r="L1288">
            <v>100</v>
          </cell>
          <cell r="M1288">
            <v>100</v>
          </cell>
          <cell r="N1288">
            <v>100</v>
          </cell>
          <cell r="O1288">
            <v>100</v>
          </cell>
          <cell r="P1288">
            <v>100</v>
          </cell>
          <cell r="Q1288">
            <v>100</v>
          </cell>
        </row>
        <row r="1289">
          <cell r="B1289" t="str">
            <v>30516033302</v>
          </cell>
          <cell r="C1289" t="str">
            <v>30516</v>
          </cell>
          <cell r="D1289">
            <v>3302</v>
          </cell>
          <cell r="E1289">
            <v>114900</v>
          </cell>
          <cell r="F1289">
            <v>9575</v>
          </cell>
          <cell r="G1289">
            <v>9575</v>
          </cell>
          <cell r="H1289">
            <v>9575</v>
          </cell>
          <cell r="I1289">
            <v>9575</v>
          </cell>
          <cell r="J1289">
            <v>9575</v>
          </cell>
          <cell r="K1289">
            <v>9575</v>
          </cell>
          <cell r="L1289">
            <v>9575</v>
          </cell>
          <cell r="M1289">
            <v>9575</v>
          </cell>
          <cell r="N1289">
            <v>9575</v>
          </cell>
          <cell r="O1289">
            <v>9575</v>
          </cell>
          <cell r="P1289">
            <v>9575</v>
          </cell>
          <cell r="Q1289">
            <v>9575</v>
          </cell>
        </row>
        <row r="1290">
          <cell r="B1290" t="str">
            <v>30516033303</v>
          </cell>
          <cell r="C1290" t="str">
            <v>30516</v>
          </cell>
          <cell r="D1290">
            <v>3303</v>
          </cell>
          <cell r="E1290">
            <v>38400</v>
          </cell>
          <cell r="F1290">
            <v>3200</v>
          </cell>
          <cell r="G1290">
            <v>3200</v>
          </cell>
          <cell r="H1290">
            <v>3200</v>
          </cell>
          <cell r="I1290">
            <v>3200</v>
          </cell>
          <cell r="J1290">
            <v>3200</v>
          </cell>
          <cell r="K1290">
            <v>3200</v>
          </cell>
          <cell r="L1290">
            <v>3200</v>
          </cell>
          <cell r="M1290">
            <v>3200</v>
          </cell>
          <cell r="N1290">
            <v>3200</v>
          </cell>
          <cell r="O1290">
            <v>3200</v>
          </cell>
          <cell r="P1290">
            <v>3200</v>
          </cell>
          <cell r="Q1290">
            <v>3200</v>
          </cell>
        </row>
        <row r="1291">
          <cell r="B1291" t="str">
            <v>30600052306</v>
          </cell>
          <cell r="C1291" t="str">
            <v>30600</v>
          </cell>
          <cell r="D1291">
            <v>2306</v>
          </cell>
          <cell r="E1291">
            <v>97420</v>
          </cell>
          <cell r="F1291">
            <v>8118</v>
          </cell>
          <cell r="G1291">
            <v>8118</v>
          </cell>
          <cell r="H1291">
            <v>8118</v>
          </cell>
          <cell r="I1291">
            <v>8118</v>
          </cell>
          <cell r="J1291">
            <v>8118</v>
          </cell>
          <cell r="K1291">
            <v>8118</v>
          </cell>
          <cell r="L1291">
            <v>8118</v>
          </cell>
          <cell r="M1291">
            <v>8118</v>
          </cell>
          <cell r="N1291">
            <v>8118</v>
          </cell>
          <cell r="O1291">
            <v>8118</v>
          </cell>
          <cell r="P1291">
            <v>8118</v>
          </cell>
          <cell r="Q1291">
            <v>8122</v>
          </cell>
        </row>
        <row r="1292">
          <cell r="B1292" t="str">
            <v>30601052900</v>
          </cell>
          <cell r="C1292" t="str">
            <v>30601</v>
          </cell>
          <cell r="D1292">
            <v>2900</v>
          </cell>
          <cell r="E1292">
            <v>12800</v>
          </cell>
          <cell r="F1292">
            <v>1067</v>
          </cell>
          <cell r="G1292">
            <v>1067</v>
          </cell>
          <cell r="H1292">
            <v>1067</v>
          </cell>
          <cell r="I1292">
            <v>1067</v>
          </cell>
          <cell r="J1292">
            <v>1067</v>
          </cell>
          <cell r="K1292">
            <v>1067</v>
          </cell>
          <cell r="L1292">
            <v>1067</v>
          </cell>
          <cell r="M1292">
            <v>1067</v>
          </cell>
          <cell r="N1292">
            <v>1067</v>
          </cell>
          <cell r="O1292">
            <v>1067</v>
          </cell>
          <cell r="P1292">
            <v>1067</v>
          </cell>
          <cell r="Q1292">
            <v>1063</v>
          </cell>
        </row>
        <row r="1293">
          <cell r="B1293" t="str">
            <v>30601053101</v>
          </cell>
          <cell r="C1293" t="str">
            <v>30601</v>
          </cell>
          <cell r="D1293">
            <v>3101</v>
          </cell>
          <cell r="E1293">
            <v>15400</v>
          </cell>
          <cell r="F1293">
            <v>1283</v>
          </cell>
          <cell r="G1293">
            <v>1283</v>
          </cell>
          <cell r="H1293">
            <v>1283</v>
          </cell>
          <cell r="I1293">
            <v>1283</v>
          </cell>
          <cell r="J1293">
            <v>1283</v>
          </cell>
          <cell r="K1293">
            <v>1283</v>
          </cell>
          <cell r="L1293">
            <v>1283</v>
          </cell>
          <cell r="M1293">
            <v>1283</v>
          </cell>
          <cell r="N1293">
            <v>1283</v>
          </cell>
          <cell r="O1293">
            <v>1283</v>
          </cell>
          <cell r="P1293">
            <v>1283</v>
          </cell>
          <cell r="Q1293">
            <v>1287</v>
          </cell>
        </row>
        <row r="1294">
          <cell r="B1294" t="str">
            <v>30601053103</v>
          </cell>
          <cell r="C1294" t="str">
            <v>30601</v>
          </cell>
          <cell r="D1294">
            <v>3103</v>
          </cell>
          <cell r="E1294">
            <v>12800</v>
          </cell>
          <cell r="F1294">
            <v>1067</v>
          </cell>
          <cell r="G1294">
            <v>1067</v>
          </cell>
          <cell r="H1294">
            <v>1067</v>
          </cell>
          <cell r="I1294">
            <v>1067</v>
          </cell>
          <cell r="J1294">
            <v>1067</v>
          </cell>
          <cell r="K1294">
            <v>1067</v>
          </cell>
          <cell r="L1294">
            <v>1067</v>
          </cell>
          <cell r="M1294">
            <v>1067</v>
          </cell>
          <cell r="N1294">
            <v>1067</v>
          </cell>
          <cell r="O1294">
            <v>1067</v>
          </cell>
          <cell r="P1294">
            <v>1067</v>
          </cell>
          <cell r="Q1294">
            <v>1063</v>
          </cell>
        </row>
        <row r="1295">
          <cell r="B1295" t="str">
            <v>30601053302</v>
          </cell>
          <cell r="C1295" t="str">
            <v>30601</v>
          </cell>
          <cell r="D1295">
            <v>3302</v>
          </cell>
          <cell r="E1295">
            <v>15600</v>
          </cell>
          <cell r="F1295">
            <v>1300</v>
          </cell>
          <cell r="G1295">
            <v>1300</v>
          </cell>
          <cell r="H1295">
            <v>1300</v>
          </cell>
          <cell r="I1295">
            <v>1300</v>
          </cell>
          <cell r="J1295">
            <v>1300</v>
          </cell>
          <cell r="K1295">
            <v>1300</v>
          </cell>
          <cell r="L1295">
            <v>1300</v>
          </cell>
          <cell r="M1295">
            <v>1300</v>
          </cell>
          <cell r="N1295">
            <v>1300</v>
          </cell>
          <cell r="O1295">
            <v>1300</v>
          </cell>
          <cell r="P1295">
            <v>1300</v>
          </cell>
          <cell r="Q1295">
            <v>1300</v>
          </cell>
        </row>
        <row r="1296">
          <cell r="B1296" t="str">
            <v>30602052201</v>
          </cell>
          <cell r="C1296" t="str">
            <v>30602</v>
          </cell>
          <cell r="D1296">
            <v>2201</v>
          </cell>
          <cell r="E1296">
            <v>10200</v>
          </cell>
          <cell r="F1296">
            <v>850</v>
          </cell>
          <cell r="G1296">
            <v>850</v>
          </cell>
          <cell r="H1296">
            <v>850</v>
          </cell>
          <cell r="I1296">
            <v>850</v>
          </cell>
          <cell r="J1296">
            <v>850</v>
          </cell>
          <cell r="K1296">
            <v>850</v>
          </cell>
          <cell r="L1296">
            <v>850</v>
          </cell>
          <cell r="M1296">
            <v>850</v>
          </cell>
          <cell r="N1296">
            <v>850</v>
          </cell>
          <cell r="O1296">
            <v>850</v>
          </cell>
          <cell r="P1296">
            <v>850</v>
          </cell>
          <cell r="Q1296">
            <v>850</v>
          </cell>
        </row>
        <row r="1297">
          <cell r="B1297" t="str">
            <v>30602052207</v>
          </cell>
          <cell r="C1297" t="str">
            <v>30602</v>
          </cell>
          <cell r="D1297">
            <v>2207</v>
          </cell>
          <cell r="E1297">
            <v>91080</v>
          </cell>
          <cell r="F1297">
            <v>7590</v>
          </cell>
          <cell r="G1297">
            <v>7590</v>
          </cell>
          <cell r="H1297">
            <v>7590</v>
          </cell>
          <cell r="I1297">
            <v>7590</v>
          </cell>
          <cell r="J1297">
            <v>7590</v>
          </cell>
          <cell r="K1297">
            <v>7590</v>
          </cell>
          <cell r="L1297">
            <v>7590</v>
          </cell>
          <cell r="M1297">
            <v>7590</v>
          </cell>
          <cell r="N1297">
            <v>7590</v>
          </cell>
          <cell r="O1297">
            <v>7590</v>
          </cell>
          <cell r="P1297">
            <v>7590</v>
          </cell>
          <cell r="Q1297">
            <v>7590</v>
          </cell>
        </row>
        <row r="1298">
          <cell r="B1298" t="str">
            <v>30602052208</v>
          </cell>
          <cell r="C1298" t="str">
            <v>30602</v>
          </cell>
          <cell r="D1298">
            <v>2208</v>
          </cell>
          <cell r="E1298">
            <v>31838</v>
          </cell>
          <cell r="F1298">
            <v>2653</v>
          </cell>
          <cell r="G1298">
            <v>2653</v>
          </cell>
          <cell r="H1298">
            <v>2653</v>
          </cell>
          <cell r="I1298">
            <v>2653</v>
          </cell>
          <cell r="J1298">
            <v>2653</v>
          </cell>
          <cell r="K1298">
            <v>2653</v>
          </cell>
          <cell r="L1298">
            <v>2653</v>
          </cell>
          <cell r="M1298">
            <v>2653</v>
          </cell>
          <cell r="N1298">
            <v>2653</v>
          </cell>
          <cell r="O1298">
            <v>2653</v>
          </cell>
          <cell r="P1298">
            <v>2653</v>
          </cell>
          <cell r="Q1298">
            <v>2655</v>
          </cell>
        </row>
        <row r="1299">
          <cell r="B1299" t="str">
            <v>30602052701</v>
          </cell>
          <cell r="C1299" t="str">
            <v>30602</v>
          </cell>
          <cell r="D1299">
            <v>2701</v>
          </cell>
          <cell r="E1299">
            <v>187400</v>
          </cell>
          <cell r="F1299">
            <v>15617</v>
          </cell>
          <cell r="G1299">
            <v>15617</v>
          </cell>
          <cell r="H1299">
            <v>15617</v>
          </cell>
          <cell r="I1299">
            <v>15617</v>
          </cell>
          <cell r="J1299">
            <v>15617</v>
          </cell>
          <cell r="K1299">
            <v>15617</v>
          </cell>
          <cell r="L1299">
            <v>15617</v>
          </cell>
          <cell r="M1299">
            <v>15617</v>
          </cell>
          <cell r="N1299">
            <v>15617</v>
          </cell>
          <cell r="O1299">
            <v>15617</v>
          </cell>
          <cell r="P1299">
            <v>15617</v>
          </cell>
          <cell r="Q1299">
            <v>15613</v>
          </cell>
        </row>
        <row r="1300">
          <cell r="B1300" t="str">
            <v>30602052702</v>
          </cell>
          <cell r="C1300" t="str">
            <v>30602</v>
          </cell>
          <cell r="D1300">
            <v>2702</v>
          </cell>
          <cell r="E1300">
            <v>6000</v>
          </cell>
          <cell r="F1300">
            <v>500</v>
          </cell>
          <cell r="G1300">
            <v>500</v>
          </cell>
          <cell r="H1300">
            <v>500</v>
          </cell>
          <cell r="I1300">
            <v>500</v>
          </cell>
          <cell r="J1300">
            <v>500</v>
          </cell>
          <cell r="K1300">
            <v>500</v>
          </cell>
          <cell r="L1300">
            <v>500</v>
          </cell>
          <cell r="M1300">
            <v>500</v>
          </cell>
          <cell r="N1300">
            <v>500</v>
          </cell>
          <cell r="O1300">
            <v>500</v>
          </cell>
          <cell r="P1300">
            <v>500</v>
          </cell>
          <cell r="Q1300">
            <v>500</v>
          </cell>
        </row>
        <row r="1301">
          <cell r="B1301" t="str">
            <v>30602052900</v>
          </cell>
          <cell r="C1301" t="str">
            <v>30602</v>
          </cell>
          <cell r="D1301">
            <v>2900</v>
          </cell>
          <cell r="E1301">
            <v>78800</v>
          </cell>
          <cell r="F1301">
            <v>6567</v>
          </cell>
          <cell r="G1301">
            <v>6567</v>
          </cell>
          <cell r="H1301">
            <v>6567</v>
          </cell>
          <cell r="I1301">
            <v>6567</v>
          </cell>
          <cell r="J1301">
            <v>6567</v>
          </cell>
          <cell r="K1301">
            <v>6567</v>
          </cell>
          <cell r="L1301">
            <v>6567</v>
          </cell>
          <cell r="M1301">
            <v>6567</v>
          </cell>
          <cell r="N1301">
            <v>6567</v>
          </cell>
          <cell r="O1301">
            <v>6567</v>
          </cell>
          <cell r="P1301">
            <v>6567</v>
          </cell>
          <cell r="Q1301">
            <v>6563</v>
          </cell>
        </row>
        <row r="1302">
          <cell r="B1302" t="str">
            <v>30602052907</v>
          </cell>
          <cell r="C1302" t="str">
            <v>30602</v>
          </cell>
          <cell r="D1302">
            <v>2907</v>
          </cell>
          <cell r="E1302">
            <v>34600</v>
          </cell>
          <cell r="F1302">
            <v>2883</v>
          </cell>
          <cell r="G1302">
            <v>2883</v>
          </cell>
          <cell r="H1302">
            <v>2883</v>
          </cell>
          <cell r="I1302">
            <v>2883</v>
          </cell>
          <cell r="J1302">
            <v>2883</v>
          </cell>
          <cell r="K1302">
            <v>2883</v>
          </cell>
          <cell r="L1302">
            <v>2883</v>
          </cell>
          <cell r="M1302">
            <v>2883</v>
          </cell>
          <cell r="N1302">
            <v>2883</v>
          </cell>
          <cell r="O1302">
            <v>2883</v>
          </cell>
          <cell r="P1302">
            <v>2883</v>
          </cell>
          <cell r="Q1302">
            <v>2887</v>
          </cell>
        </row>
        <row r="1303">
          <cell r="B1303" t="str">
            <v>30602052908</v>
          </cell>
          <cell r="C1303" t="str">
            <v>30602</v>
          </cell>
          <cell r="D1303">
            <v>2908</v>
          </cell>
          <cell r="E1303">
            <v>8300</v>
          </cell>
          <cell r="F1303">
            <v>692</v>
          </cell>
          <cell r="G1303">
            <v>692</v>
          </cell>
          <cell r="H1303">
            <v>692</v>
          </cell>
          <cell r="I1303">
            <v>692</v>
          </cell>
          <cell r="J1303">
            <v>692</v>
          </cell>
          <cell r="K1303">
            <v>692</v>
          </cell>
          <cell r="L1303">
            <v>692</v>
          </cell>
          <cell r="M1303">
            <v>692</v>
          </cell>
          <cell r="N1303">
            <v>692</v>
          </cell>
          <cell r="O1303">
            <v>692</v>
          </cell>
          <cell r="P1303">
            <v>692</v>
          </cell>
          <cell r="Q1303">
            <v>688</v>
          </cell>
        </row>
        <row r="1304">
          <cell r="B1304" t="str">
            <v>30602053101</v>
          </cell>
          <cell r="C1304" t="str">
            <v>30602</v>
          </cell>
          <cell r="D1304">
            <v>3101</v>
          </cell>
          <cell r="E1304">
            <v>64200</v>
          </cell>
          <cell r="F1304">
            <v>5350</v>
          </cell>
          <cell r="G1304">
            <v>5350</v>
          </cell>
          <cell r="H1304">
            <v>5350</v>
          </cell>
          <cell r="I1304">
            <v>5350</v>
          </cell>
          <cell r="J1304">
            <v>5350</v>
          </cell>
          <cell r="K1304">
            <v>5350</v>
          </cell>
          <cell r="L1304">
            <v>5350</v>
          </cell>
          <cell r="M1304">
            <v>5350</v>
          </cell>
          <cell r="N1304">
            <v>5350</v>
          </cell>
          <cell r="O1304">
            <v>5350</v>
          </cell>
          <cell r="P1304">
            <v>5350</v>
          </cell>
          <cell r="Q1304">
            <v>5350</v>
          </cell>
        </row>
        <row r="1305">
          <cell r="B1305" t="str">
            <v>30602053103</v>
          </cell>
          <cell r="C1305" t="str">
            <v>30602</v>
          </cell>
          <cell r="D1305">
            <v>3103</v>
          </cell>
          <cell r="E1305">
            <v>7900</v>
          </cell>
          <cell r="F1305">
            <v>658</v>
          </cell>
          <cell r="G1305">
            <v>658</v>
          </cell>
          <cell r="H1305">
            <v>658</v>
          </cell>
          <cell r="I1305">
            <v>658</v>
          </cell>
          <cell r="J1305">
            <v>658</v>
          </cell>
          <cell r="K1305">
            <v>658</v>
          </cell>
          <cell r="L1305">
            <v>658</v>
          </cell>
          <cell r="M1305">
            <v>658</v>
          </cell>
          <cell r="N1305">
            <v>658</v>
          </cell>
          <cell r="O1305">
            <v>658</v>
          </cell>
          <cell r="P1305">
            <v>658</v>
          </cell>
          <cell r="Q1305">
            <v>662</v>
          </cell>
        </row>
        <row r="1306">
          <cell r="B1306" t="str">
            <v>30602053106</v>
          </cell>
          <cell r="C1306" t="str">
            <v>30602</v>
          </cell>
          <cell r="D1306">
            <v>3106</v>
          </cell>
          <cell r="E1306">
            <v>44800</v>
          </cell>
          <cell r="F1306">
            <v>3733</v>
          </cell>
          <cell r="G1306">
            <v>3733</v>
          </cell>
          <cell r="H1306">
            <v>3733</v>
          </cell>
          <cell r="I1306">
            <v>3733</v>
          </cell>
          <cell r="J1306">
            <v>3733</v>
          </cell>
          <cell r="K1306">
            <v>3733</v>
          </cell>
          <cell r="L1306">
            <v>3733</v>
          </cell>
          <cell r="M1306">
            <v>3733</v>
          </cell>
          <cell r="N1306">
            <v>3733</v>
          </cell>
          <cell r="O1306">
            <v>3733</v>
          </cell>
          <cell r="P1306">
            <v>3733</v>
          </cell>
          <cell r="Q1306">
            <v>3737</v>
          </cell>
        </row>
        <row r="1307">
          <cell r="B1307" t="str">
            <v>30602053302</v>
          </cell>
          <cell r="C1307" t="str">
            <v>30602</v>
          </cell>
          <cell r="D1307">
            <v>3302</v>
          </cell>
          <cell r="E1307">
            <v>202100</v>
          </cell>
          <cell r="F1307">
            <v>16842</v>
          </cell>
          <cell r="G1307">
            <v>16842</v>
          </cell>
          <cell r="H1307">
            <v>16842</v>
          </cell>
          <cell r="I1307">
            <v>16842</v>
          </cell>
          <cell r="J1307">
            <v>16842</v>
          </cell>
          <cell r="K1307">
            <v>16842</v>
          </cell>
          <cell r="L1307">
            <v>16842</v>
          </cell>
          <cell r="M1307">
            <v>16842</v>
          </cell>
          <cell r="N1307">
            <v>16842</v>
          </cell>
          <cell r="O1307">
            <v>16842</v>
          </cell>
          <cell r="P1307">
            <v>16842</v>
          </cell>
          <cell r="Q1307">
            <v>16838</v>
          </cell>
        </row>
        <row r="1308">
          <cell r="B1308" t="str">
            <v>30602053303</v>
          </cell>
          <cell r="C1308" t="str">
            <v>30602</v>
          </cell>
          <cell r="D1308">
            <v>3303</v>
          </cell>
          <cell r="E1308">
            <v>7200</v>
          </cell>
          <cell r="F1308">
            <v>600</v>
          </cell>
          <cell r="G1308">
            <v>600</v>
          </cell>
          <cell r="H1308">
            <v>600</v>
          </cell>
          <cell r="I1308">
            <v>600</v>
          </cell>
          <cell r="J1308">
            <v>600</v>
          </cell>
          <cell r="K1308">
            <v>600</v>
          </cell>
          <cell r="L1308">
            <v>600</v>
          </cell>
          <cell r="M1308">
            <v>600</v>
          </cell>
          <cell r="N1308">
            <v>600</v>
          </cell>
          <cell r="O1308">
            <v>600</v>
          </cell>
          <cell r="P1308">
            <v>600</v>
          </cell>
          <cell r="Q1308">
            <v>600</v>
          </cell>
        </row>
        <row r="1309">
          <cell r="B1309" t="str">
            <v>30603053101</v>
          </cell>
          <cell r="C1309" t="str">
            <v>30603</v>
          </cell>
          <cell r="D1309">
            <v>3101</v>
          </cell>
          <cell r="E1309">
            <v>4700</v>
          </cell>
          <cell r="F1309">
            <v>392</v>
          </cell>
          <cell r="G1309">
            <v>392</v>
          </cell>
          <cell r="H1309">
            <v>392</v>
          </cell>
          <cell r="I1309">
            <v>392</v>
          </cell>
          <cell r="J1309">
            <v>392</v>
          </cell>
          <cell r="K1309">
            <v>392</v>
          </cell>
          <cell r="L1309">
            <v>392</v>
          </cell>
          <cell r="M1309">
            <v>392</v>
          </cell>
          <cell r="N1309">
            <v>392</v>
          </cell>
          <cell r="O1309">
            <v>392</v>
          </cell>
          <cell r="P1309">
            <v>392</v>
          </cell>
          <cell r="Q1309">
            <v>388</v>
          </cell>
        </row>
        <row r="1310">
          <cell r="B1310" t="str">
            <v>30603053302</v>
          </cell>
          <cell r="C1310" t="str">
            <v>30603</v>
          </cell>
          <cell r="D1310">
            <v>3302</v>
          </cell>
          <cell r="E1310">
            <v>7100</v>
          </cell>
          <cell r="F1310">
            <v>592</v>
          </cell>
          <cell r="G1310">
            <v>592</v>
          </cell>
          <cell r="H1310">
            <v>592</v>
          </cell>
          <cell r="I1310">
            <v>592</v>
          </cell>
          <cell r="J1310">
            <v>592</v>
          </cell>
          <cell r="K1310">
            <v>592</v>
          </cell>
          <cell r="L1310">
            <v>592</v>
          </cell>
          <cell r="M1310">
            <v>592</v>
          </cell>
          <cell r="N1310">
            <v>592</v>
          </cell>
          <cell r="O1310">
            <v>592</v>
          </cell>
          <cell r="P1310">
            <v>592</v>
          </cell>
          <cell r="Q1310">
            <v>588</v>
          </cell>
        </row>
        <row r="1311">
          <cell r="B1311" t="str">
            <v>30604052900</v>
          </cell>
          <cell r="C1311" t="str">
            <v>30604</v>
          </cell>
          <cell r="D1311">
            <v>2900</v>
          </cell>
          <cell r="E1311">
            <v>12800</v>
          </cell>
          <cell r="F1311">
            <v>1067</v>
          </cell>
          <cell r="G1311">
            <v>1067</v>
          </cell>
          <cell r="H1311">
            <v>1067</v>
          </cell>
          <cell r="I1311">
            <v>1067</v>
          </cell>
          <cell r="J1311">
            <v>1067</v>
          </cell>
          <cell r="K1311">
            <v>1067</v>
          </cell>
          <cell r="L1311">
            <v>1067</v>
          </cell>
          <cell r="M1311">
            <v>1067</v>
          </cell>
          <cell r="N1311">
            <v>1067</v>
          </cell>
          <cell r="O1311">
            <v>1067</v>
          </cell>
          <cell r="P1311">
            <v>1067</v>
          </cell>
          <cell r="Q1311">
            <v>1063</v>
          </cell>
        </row>
        <row r="1312">
          <cell r="B1312" t="str">
            <v>30604053101</v>
          </cell>
          <cell r="C1312" t="str">
            <v>30604</v>
          </cell>
          <cell r="D1312">
            <v>3101</v>
          </cell>
          <cell r="E1312">
            <v>15400</v>
          </cell>
          <cell r="F1312">
            <v>1283</v>
          </cell>
          <cell r="G1312">
            <v>1283</v>
          </cell>
          <cell r="H1312">
            <v>1283</v>
          </cell>
          <cell r="I1312">
            <v>1283</v>
          </cell>
          <cell r="J1312">
            <v>1283</v>
          </cell>
          <cell r="K1312">
            <v>1283</v>
          </cell>
          <cell r="L1312">
            <v>1283</v>
          </cell>
          <cell r="M1312">
            <v>1283</v>
          </cell>
          <cell r="N1312">
            <v>1283</v>
          </cell>
          <cell r="O1312">
            <v>1283</v>
          </cell>
          <cell r="P1312">
            <v>1283</v>
          </cell>
          <cell r="Q1312">
            <v>1287</v>
          </cell>
        </row>
        <row r="1313">
          <cell r="B1313" t="str">
            <v>30604053103</v>
          </cell>
          <cell r="C1313" t="str">
            <v>30604</v>
          </cell>
          <cell r="D1313">
            <v>3103</v>
          </cell>
          <cell r="E1313">
            <v>12800</v>
          </cell>
          <cell r="F1313">
            <v>1067</v>
          </cell>
          <cell r="G1313">
            <v>1067</v>
          </cell>
          <cell r="H1313">
            <v>1067</v>
          </cell>
          <cell r="I1313">
            <v>1067</v>
          </cell>
          <cell r="J1313">
            <v>1067</v>
          </cell>
          <cell r="K1313">
            <v>1067</v>
          </cell>
          <cell r="L1313">
            <v>1067</v>
          </cell>
          <cell r="M1313">
            <v>1067</v>
          </cell>
          <cell r="N1313">
            <v>1067</v>
          </cell>
          <cell r="O1313">
            <v>1067</v>
          </cell>
          <cell r="P1313">
            <v>1067</v>
          </cell>
          <cell r="Q1313">
            <v>1063</v>
          </cell>
        </row>
        <row r="1314">
          <cell r="B1314" t="str">
            <v>30604053302</v>
          </cell>
          <cell r="C1314" t="str">
            <v>30604</v>
          </cell>
          <cell r="D1314">
            <v>3302</v>
          </cell>
          <cell r="E1314">
            <v>15600</v>
          </cell>
          <cell r="F1314">
            <v>1300</v>
          </cell>
          <cell r="G1314">
            <v>1300</v>
          </cell>
          <cell r="H1314">
            <v>1300</v>
          </cell>
          <cell r="I1314">
            <v>1300</v>
          </cell>
          <cell r="J1314">
            <v>1300</v>
          </cell>
          <cell r="K1314">
            <v>1300</v>
          </cell>
          <cell r="L1314">
            <v>1300</v>
          </cell>
          <cell r="M1314">
            <v>1300</v>
          </cell>
          <cell r="N1314">
            <v>1300</v>
          </cell>
          <cell r="O1314">
            <v>1300</v>
          </cell>
          <cell r="P1314">
            <v>1300</v>
          </cell>
          <cell r="Q1314">
            <v>1300</v>
          </cell>
        </row>
        <row r="1315">
          <cell r="B1315" t="str">
            <v>30605052900</v>
          </cell>
          <cell r="C1315" t="str">
            <v>30605</v>
          </cell>
          <cell r="D1315">
            <v>2900</v>
          </cell>
          <cell r="E1315">
            <v>12800</v>
          </cell>
          <cell r="F1315">
            <v>1067</v>
          </cell>
          <cell r="G1315">
            <v>1067</v>
          </cell>
          <cell r="H1315">
            <v>1067</v>
          </cell>
          <cell r="I1315">
            <v>1067</v>
          </cell>
          <cell r="J1315">
            <v>1067</v>
          </cell>
          <cell r="K1315">
            <v>1067</v>
          </cell>
          <cell r="L1315">
            <v>1067</v>
          </cell>
          <cell r="M1315">
            <v>1067</v>
          </cell>
          <cell r="N1315">
            <v>1067</v>
          </cell>
          <cell r="O1315">
            <v>1067</v>
          </cell>
          <cell r="P1315">
            <v>1067</v>
          </cell>
          <cell r="Q1315">
            <v>1063</v>
          </cell>
        </row>
        <row r="1316">
          <cell r="B1316" t="str">
            <v>30605053101</v>
          </cell>
          <cell r="C1316" t="str">
            <v>30605</v>
          </cell>
          <cell r="D1316">
            <v>3101</v>
          </cell>
          <cell r="E1316">
            <v>15400</v>
          </cell>
          <cell r="F1316">
            <v>1283</v>
          </cell>
          <cell r="G1316">
            <v>1283</v>
          </cell>
          <cell r="H1316">
            <v>1283</v>
          </cell>
          <cell r="I1316">
            <v>1283</v>
          </cell>
          <cell r="J1316">
            <v>1283</v>
          </cell>
          <cell r="K1316">
            <v>1283</v>
          </cell>
          <cell r="L1316">
            <v>1283</v>
          </cell>
          <cell r="M1316">
            <v>1283</v>
          </cell>
          <cell r="N1316">
            <v>1283</v>
          </cell>
          <cell r="O1316">
            <v>1283</v>
          </cell>
          <cell r="P1316">
            <v>1283</v>
          </cell>
          <cell r="Q1316">
            <v>1287</v>
          </cell>
        </row>
        <row r="1317">
          <cell r="B1317" t="str">
            <v>30605053103</v>
          </cell>
          <cell r="C1317" t="str">
            <v>30605</v>
          </cell>
          <cell r="D1317">
            <v>3103</v>
          </cell>
          <cell r="E1317">
            <v>12800</v>
          </cell>
          <cell r="F1317">
            <v>1067</v>
          </cell>
          <cell r="G1317">
            <v>1067</v>
          </cell>
          <cell r="H1317">
            <v>1067</v>
          </cell>
          <cell r="I1317">
            <v>1067</v>
          </cell>
          <cell r="J1317">
            <v>1067</v>
          </cell>
          <cell r="K1317">
            <v>1067</v>
          </cell>
          <cell r="L1317">
            <v>1067</v>
          </cell>
          <cell r="M1317">
            <v>1067</v>
          </cell>
          <cell r="N1317">
            <v>1067</v>
          </cell>
          <cell r="O1317">
            <v>1067</v>
          </cell>
          <cell r="P1317">
            <v>1067</v>
          </cell>
          <cell r="Q1317">
            <v>1063</v>
          </cell>
        </row>
        <row r="1318">
          <cell r="B1318" t="str">
            <v>30605053302</v>
          </cell>
          <cell r="C1318" t="str">
            <v>30605</v>
          </cell>
          <cell r="D1318">
            <v>3302</v>
          </cell>
          <cell r="E1318">
            <v>15600</v>
          </cell>
          <cell r="F1318">
            <v>1300</v>
          </cell>
          <cell r="G1318">
            <v>1300</v>
          </cell>
          <cell r="H1318">
            <v>1300</v>
          </cell>
          <cell r="I1318">
            <v>1300</v>
          </cell>
          <cell r="J1318">
            <v>1300</v>
          </cell>
          <cell r="K1318">
            <v>1300</v>
          </cell>
          <cell r="L1318">
            <v>1300</v>
          </cell>
          <cell r="M1318">
            <v>1300</v>
          </cell>
          <cell r="N1318">
            <v>1300</v>
          </cell>
          <cell r="O1318">
            <v>1300</v>
          </cell>
          <cell r="P1318">
            <v>1300</v>
          </cell>
          <cell r="Q1318">
            <v>1300</v>
          </cell>
        </row>
        <row r="1319">
          <cell r="B1319" t="str">
            <v>30606052900</v>
          </cell>
          <cell r="C1319" t="str">
            <v>30606</v>
          </cell>
          <cell r="D1319">
            <v>2900</v>
          </cell>
          <cell r="E1319">
            <v>2800</v>
          </cell>
          <cell r="F1319">
            <v>233</v>
          </cell>
          <cell r="G1319">
            <v>233</v>
          </cell>
          <cell r="H1319">
            <v>233</v>
          </cell>
          <cell r="I1319">
            <v>233</v>
          </cell>
          <cell r="J1319">
            <v>233</v>
          </cell>
          <cell r="K1319">
            <v>233</v>
          </cell>
          <cell r="L1319">
            <v>233</v>
          </cell>
          <cell r="M1319">
            <v>233</v>
          </cell>
          <cell r="N1319">
            <v>233</v>
          </cell>
          <cell r="O1319">
            <v>233</v>
          </cell>
          <cell r="P1319">
            <v>233</v>
          </cell>
          <cell r="Q1319">
            <v>237</v>
          </cell>
        </row>
        <row r="1320">
          <cell r="B1320" t="str">
            <v>30606053101</v>
          </cell>
          <cell r="C1320" t="str">
            <v>30606</v>
          </cell>
          <cell r="D1320">
            <v>3101</v>
          </cell>
          <cell r="E1320">
            <v>25400</v>
          </cell>
          <cell r="F1320">
            <v>2117</v>
          </cell>
          <cell r="G1320">
            <v>2117</v>
          </cell>
          <cell r="H1320">
            <v>2117</v>
          </cell>
          <cell r="I1320">
            <v>2117</v>
          </cell>
          <cell r="J1320">
            <v>2117</v>
          </cell>
          <cell r="K1320">
            <v>2117</v>
          </cell>
          <cell r="L1320">
            <v>2117</v>
          </cell>
          <cell r="M1320">
            <v>2117</v>
          </cell>
          <cell r="N1320">
            <v>2117</v>
          </cell>
          <cell r="O1320">
            <v>2117</v>
          </cell>
          <cell r="P1320">
            <v>2117</v>
          </cell>
          <cell r="Q1320">
            <v>2113</v>
          </cell>
        </row>
        <row r="1321">
          <cell r="B1321" t="str">
            <v>30606053103</v>
          </cell>
          <cell r="C1321" t="str">
            <v>30606</v>
          </cell>
          <cell r="D1321">
            <v>3103</v>
          </cell>
          <cell r="E1321">
            <v>12800</v>
          </cell>
          <cell r="F1321">
            <v>1067</v>
          </cell>
          <cell r="G1321">
            <v>1067</v>
          </cell>
          <cell r="H1321">
            <v>1067</v>
          </cell>
          <cell r="I1321">
            <v>1067</v>
          </cell>
          <cell r="J1321">
            <v>1067</v>
          </cell>
          <cell r="K1321">
            <v>1067</v>
          </cell>
          <cell r="L1321">
            <v>1067</v>
          </cell>
          <cell r="M1321">
            <v>1067</v>
          </cell>
          <cell r="N1321">
            <v>1067</v>
          </cell>
          <cell r="O1321">
            <v>1067</v>
          </cell>
          <cell r="P1321">
            <v>1067</v>
          </cell>
          <cell r="Q1321">
            <v>1063</v>
          </cell>
        </row>
        <row r="1322">
          <cell r="B1322" t="str">
            <v>30606053302</v>
          </cell>
          <cell r="C1322" t="str">
            <v>30606</v>
          </cell>
          <cell r="D1322">
            <v>3302</v>
          </cell>
          <cell r="E1322">
            <v>15600</v>
          </cell>
          <cell r="F1322">
            <v>1300</v>
          </cell>
          <cell r="G1322">
            <v>1300</v>
          </cell>
          <cell r="H1322">
            <v>1300</v>
          </cell>
          <cell r="I1322">
            <v>1300</v>
          </cell>
          <cell r="J1322">
            <v>1300</v>
          </cell>
          <cell r="K1322">
            <v>1300</v>
          </cell>
          <cell r="L1322">
            <v>1300</v>
          </cell>
          <cell r="M1322">
            <v>1300</v>
          </cell>
          <cell r="N1322">
            <v>1300</v>
          </cell>
          <cell r="O1322">
            <v>1300</v>
          </cell>
          <cell r="P1322">
            <v>1300</v>
          </cell>
          <cell r="Q1322">
            <v>1300</v>
          </cell>
        </row>
        <row r="1323">
          <cell r="B1323" t="str">
            <v>30607052900</v>
          </cell>
          <cell r="C1323" t="str">
            <v>30607</v>
          </cell>
          <cell r="D1323">
            <v>2900</v>
          </cell>
          <cell r="E1323">
            <v>12800</v>
          </cell>
          <cell r="F1323">
            <v>1067</v>
          </cell>
          <cell r="G1323">
            <v>1067</v>
          </cell>
          <cell r="H1323">
            <v>1067</v>
          </cell>
          <cell r="I1323">
            <v>1067</v>
          </cell>
          <cell r="J1323">
            <v>1067</v>
          </cell>
          <cell r="K1323">
            <v>1067</v>
          </cell>
          <cell r="L1323">
            <v>1067</v>
          </cell>
          <cell r="M1323">
            <v>1067</v>
          </cell>
          <cell r="N1323">
            <v>1067</v>
          </cell>
          <cell r="O1323">
            <v>1067</v>
          </cell>
          <cell r="P1323">
            <v>1067</v>
          </cell>
          <cell r="Q1323">
            <v>1063</v>
          </cell>
        </row>
        <row r="1324">
          <cell r="B1324" t="str">
            <v>30607053101</v>
          </cell>
          <cell r="C1324" t="str">
            <v>30607</v>
          </cell>
          <cell r="D1324">
            <v>3101</v>
          </cell>
          <cell r="E1324">
            <v>15400</v>
          </cell>
          <cell r="F1324">
            <v>1283</v>
          </cell>
          <cell r="G1324">
            <v>1283</v>
          </cell>
          <cell r="H1324">
            <v>1283</v>
          </cell>
          <cell r="I1324">
            <v>1283</v>
          </cell>
          <cell r="J1324">
            <v>1283</v>
          </cell>
          <cell r="K1324">
            <v>1283</v>
          </cell>
          <cell r="L1324">
            <v>1283</v>
          </cell>
          <cell r="M1324">
            <v>1283</v>
          </cell>
          <cell r="N1324">
            <v>1283</v>
          </cell>
          <cell r="O1324">
            <v>1283</v>
          </cell>
          <cell r="P1324">
            <v>1283</v>
          </cell>
          <cell r="Q1324">
            <v>1287</v>
          </cell>
        </row>
        <row r="1325">
          <cell r="B1325" t="str">
            <v>30607053103</v>
          </cell>
          <cell r="C1325" t="str">
            <v>30607</v>
          </cell>
          <cell r="D1325">
            <v>3103</v>
          </cell>
          <cell r="E1325">
            <v>12800</v>
          </cell>
          <cell r="F1325">
            <v>1067</v>
          </cell>
          <cell r="G1325">
            <v>1067</v>
          </cell>
          <cell r="H1325">
            <v>1067</v>
          </cell>
          <cell r="I1325">
            <v>1067</v>
          </cell>
          <cell r="J1325">
            <v>1067</v>
          </cell>
          <cell r="K1325">
            <v>1067</v>
          </cell>
          <cell r="L1325">
            <v>1067</v>
          </cell>
          <cell r="M1325">
            <v>1067</v>
          </cell>
          <cell r="N1325">
            <v>1067</v>
          </cell>
          <cell r="O1325">
            <v>1067</v>
          </cell>
          <cell r="P1325">
            <v>1067</v>
          </cell>
          <cell r="Q1325">
            <v>1063</v>
          </cell>
        </row>
        <row r="1326">
          <cell r="B1326" t="str">
            <v>30607053302</v>
          </cell>
          <cell r="C1326" t="str">
            <v>30607</v>
          </cell>
          <cell r="D1326">
            <v>3302</v>
          </cell>
          <cell r="E1326">
            <v>15600</v>
          </cell>
          <cell r="F1326">
            <v>1300</v>
          </cell>
          <cell r="G1326">
            <v>1300</v>
          </cell>
          <cell r="H1326">
            <v>1300</v>
          </cell>
          <cell r="I1326">
            <v>1300</v>
          </cell>
          <cell r="J1326">
            <v>1300</v>
          </cell>
          <cell r="K1326">
            <v>1300</v>
          </cell>
          <cell r="L1326">
            <v>1300</v>
          </cell>
          <cell r="M1326">
            <v>1300</v>
          </cell>
          <cell r="N1326">
            <v>1300</v>
          </cell>
          <cell r="O1326">
            <v>1300</v>
          </cell>
          <cell r="P1326">
            <v>1300</v>
          </cell>
          <cell r="Q1326">
            <v>1300</v>
          </cell>
        </row>
        <row r="1327">
          <cell r="B1327" t="str">
            <v>30608052103</v>
          </cell>
          <cell r="C1327" t="str">
            <v>30608</v>
          </cell>
          <cell r="D1327">
            <v>2103</v>
          </cell>
          <cell r="E1327">
            <v>162000</v>
          </cell>
          <cell r="F1327">
            <v>13500</v>
          </cell>
          <cell r="G1327">
            <v>13500</v>
          </cell>
          <cell r="H1327">
            <v>13500</v>
          </cell>
          <cell r="I1327">
            <v>13500</v>
          </cell>
          <cell r="J1327">
            <v>13500</v>
          </cell>
          <cell r="K1327">
            <v>13500</v>
          </cell>
          <cell r="L1327">
            <v>13500</v>
          </cell>
          <cell r="M1327">
            <v>13500</v>
          </cell>
          <cell r="N1327">
            <v>13500</v>
          </cell>
          <cell r="O1327">
            <v>13500</v>
          </cell>
          <cell r="P1327">
            <v>13500</v>
          </cell>
          <cell r="Q1327">
            <v>13500</v>
          </cell>
        </row>
        <row r="1328">
          <cell r="B1328" t="str">
            <v>30608052306</v>
          </cell>
          <cell r="C1328" t="str">
            <v>30608</v>
          </cell>
          <cell r="D1328">
            <v>2306</v>
          </cell>
          <cell r="E1328">
            <v>3185333</v>
          </cell>
          <cell r="F1328">
            <v>265444</v>
          </cell>
          <cell r="G1328">
            <v>265444</v>
          </cell>
          <cell r="H1328">
            <v>265444</v>
          </cell>
          <cell r="I1328">
            <v>265444</v>
          </cell>
          <cell r="J1328">
            <v>265444</v>
          </cell>
          <cell r="K1328">
            <v>265444</v>
          </cell>
          <cell r="L1328">
            <v>265444</v>
          </cell>
          <cell r="M1328">
            <v>265444</v>
          </cell>
          <cell r="N1328">
            <v>265444</v>
          </cell>
          <cell r="O1328">
            <v>265444</v>
          </cell>
          <cell r="P1328">
            <v>265444</v>
          </cell>
          <cell r="Q1328">
            <v>265449</v>
          </cell>
        </row>
        <row r="1329">
          <cell r="B1329" t="str">
            <v>30608053101</v>
          </cell>
          <cell r="C1329" t="str">
            <v>30608</v>
          </cell>
          <cell r="D1329">
            <v>3101</v>
          </cell>
          <cell r="E1329">
            <v>211900</v>
          </cell>
          <cell r="F1329">
            <v>17658</v>
          </cell>
          <cell r="G1329">
            <v>17658</v>
          </cell>
          <cell r="H1329">
            <v>17658</v>
          </cell>
          <cell r="I1329">
            <v>17658</v>
          </cell>
          <cell r="J1329">
            <v>17658</v>
          </cell>
          <cell r="K1329">
            <v>17658</v>
          </cell>
          <cell r="L1329">
            <v>17658</v>
          </cell>
          <cell r="M1329">
            <v>17658</v>
          </cell>
          <cell r="N1329">
            <v>17658</v>
          </cell>
          <cell r="O1329">
            <v>17658</v>
          </cell>
          <cell r="P1329">
            <v>17658</v>
          </cell>
          <cell r="Q1329">
            <v>17662</v>
          </cell>
        </row>
        <row r="1330">
          <cell r="B1330" t="str">
            <v>30608053103</v>
          </cell>
          <cell r="C1330" t="str">
            <v>30608</v>
          </cell>
          <cell r="D1330">
            <v>3103</v>
          </cell>
          <cell r="E1330">
            <v>14100</v>
          </cell>
          <cell r="F1330">
            <v>1175</v>
          </cell>
          <cell r="G1330">
            <v>1175</v>
          </cell>
          <cell r="H1330">
            <v>1175</v>
          </cell>
          <cell r="I1330">
            <v>1175</v>
          </cell>
          <cell r="J1330">
            <v>1175</v>
          </cell>
          <cell r="K1330">
            <v>1175</v>
          </cell>
          <cell r="L1330">
            <v>1175</v>
          </cell>
          <cell r="M1330">
            <v>1175</v>
          </cell>
          <cell r="N1330">
            <v>1175</v>
          </cell>
          <cell r="O1330">
            <v>1175</v>
          </cell>
          <cell r="P1330">
            <v>1175</v>
          </cell>
          <cell r="Q1330">
            <v>1175</v>
          </cell>
        </row>
        <row r="1331">
          <cell r="B1331" t="str">
            <v>30608053111</v>
          </cell>
          <cell r="C1331" t="str">
            <v>30608</v>
          </cell>
          <cell r="D1331">
            <v>3111</v>
          </cell>
          <cell r="E1331">
            <v>296098</v>
          </cell>
          <cell r="F1331">
            <v>24675</v>
          </cell>
          <cell r="G1331">
            <v>24675</v>
          </cell>
          <cell r="H1331">
            <v>24675</v>
          </cell>
          <cell r="I1331">
            <v>24675</v>
          </cell>
          <cell r="J1331">
            <v>24675</v>
          </cell>
          <cell r="K1331">
            <v>24675</v>
          </cell>
          <cell r="L1331">
            <v>24675</v>
          </cell>
          <cell r="M1331">
            <v>24675</v>
          </cell>
          <cell r="N1331">
            <v>24675</v>
          </cell>
          <cell r="O1331">
            <v>24675</v>
          </cell>
          <cell r="P1331">
            <v>24675</v>
          </cell>
          <cell r="Q1331">
            <v>24673</v>
          </cell>
        </row>
        <row r="1332">
          <cell r="B1332" t="str">
            <v>30608053302</v>
          </cell>
          <cell r="C1332" t="str">
            <v>30608</v>
          </cell>
          <cell r="D1332">
            <v>3302</v>
          </cell>
          <cell r="E1332">
            <v>13100</v>
          </cell>
          <cell r="F1332">
            <v>1092</v>
          </cell>
          <cell r="G1332">
            <v>1092</v>
          </cell>
          <cell r="H1332">
            <v>1092</v>
          </cell>
          <cell r="I1332">
            <v>1092</v>
          </cell>
          <cell r="J1332">
            <v>1092</v>
          </cell>
          <cell r="K1332">
            <v>1092</v>
          </cell>
          <cell r="L1332">
            <v>1092</v>
          </cell>
          <cell r="M1332">
            <v>1092</v>
          </cell>
          <cell r="N1332">
            <v>1092</v>
          </cell>
          <cell r="O1332">
            <v>1092</v>
          </cell>
          <cell r="P1332">
            <v>1092</v>
          </cell>
          <cell r="Q1332">
            <v>1088</v>
          </cell>
        </row>
        <row r="1333">
          <cell r="B1333" t="str">
            <v>30609052900</v>
          </cell>
          <cell r="C1333" t="str">
            <v>30609</v>
          </cell>
          <cell r="D1333">
            <v>2900</v>
          </cell>
          <cell r="E1333">
            <v>12800</v>
          </cell>
          <cell r="F1333">
            <v>1067</v>
          </cell>
          <cell r="G1333">
            <v>1067</v>
          </cell>
          <cell r="H1333">
            <v>1067</v>
          </cell>
          <cell r="I1333">
            <v>1067</v>
          </cell>
          <cell r="J1333">
            <v>1067</v>
          </cell>
          <cell r="K1333">
            <v>1067</v>
          </cell>
          <cell r="L1333">
            <v>1067</v>
          </cell>
          <cell r="M1333">
            <v>1067</v>
          </cell>
          <cell r="N1333">
            <v>1067</v>
          </cell>
          <cell r="O1333">
            <v>1067</v>
          </cell>
          <cell r="P1333">
            <v>1067</v>
          </cell>
          <cell r="Q1333">
            <v>1063</v>
          </cell>
        </row>
        <row r="1334">
          <cell r="B1334" t="str">
            <v>30609053101</v>
          </cell>
          <cell r="C1334" t="str">
            <v>30609</v>
          </cell>
          <cell r="D1334">
            <v>3101</v>
          </cell>
          <cell r="E1334">
            <v>4600</v>
          </cell>
          <cell r="F1334">
            <v>383</v>
          </cell>
          <cell r="G1334">
            <v>383</v>
          </cell>
          <cell r="H1334">
            <v>383</v>
          </cell>
          <cell r="I1334">
            <v>383</v>
          </cell>
          <cell r="J1334">
            <v>383</v>
          </cell>
          <cell r="K1334">
            <v>383</v>
          </cell>
          <cell r="L1334">
            <v>383</v>
          </cell>
          <cell r="M1334">
            <v>383</v>
          </cell>
          <cell r="N1334">
            <v>383</v>
          </cell>
          <cell r="O1334">
            <v>383</v>
          </cell>
          <cell r="P1334">
            <v>383</v>
          </cell>
          <cell r="Q1334">
            <v>387</v>
          </cell>
        </row>
        <row r="1335">
          <cell r="B1335" t="str">
            <v>30609053103</v>
          </cell>
          <cell r="C1335" t="str">
            <v>30609</v>
          </cell>
          <cell r="D1335">
            <v>3103</v>
          </cell>
          <cell r="E1335">
            <v>2100</v>
          </cell>
          <cell r="F1335">
            <v>175</v>
          </cell>
          <cell r="G1335">
            <v>175</v>
          </cell>
          <cell r="H1335">
            <v>175</v>
          </cell>
          <cell r="I1335">
            <v>175</v>
          </cell>
          <cell r="J1335">
            <v>175</v>
          </cell>
          <cell r="K1335">
            <v>175</v>
          </cell>
          <cell r="L1335">
            <v>175</v>
          </cell>
          <cell r="M1335">
            <v>175</v>
          </cell>
          <cell r="N1335">
            <v>175</v>
          </cell>
          <cell r="O1335">
            <v>175</v>
          </cell>
          <cell r="P1335">
            <v>175</v>
          </cell>
          <cell r="Q1335">
            <v>175</v>
          </cell>
        </row>
        <row r="1336">
          <cell r="B1336" t="str">
            <v>30609053302</v>
          </cell>
          <cell r="C1336" t="str">
            <v>30609</v>
          </cell>
          <cell r="D1336">
            <v>3302</v>
          </cell>
          <cell r="E1336">
            <v>15600</v>
          </cell>
          <cell r="F1336">
            <v>1300</v>
          </cell>
          <cell r="G1336">
            <v>1300</v>
          </cell>
          <cell r="H1336">
            <v>1300</v>
          </cell>
          <cell r="I1336">
            <v>1300</v>
          </cell>
          <cell r="J1336">
            <v>1300</v>
          </cell>
          <cell r="K1336">
            <v>1300</v>
          </cell>
          <cell r="L1336">
            <v>1300</v>
          </cell>
          <cell r="M1336">
            <v>1300</v>
          </cell>
          <cell r="N1336">
            <v>1300</v>
          </cell>
          <cell r="O1336">
            <v>1300</v>
          </cell>
          <cell r="P1336">
            <v>1300</v>
          </cell>
          <cell r="Q1336">
            <v>1300</v>
          </cell>
        </row>
        <row r="1337">
          <cell r="B1337" t="str">
            <v>30610052103</v>
          </cell>
          <cell r="C1337" t="str">
            <v>30610</v>
          </cell>
          <cell r="D1337">
            <v>2103</v>
          </cell>
          <cell r="E1337">
            <v>3500</v>
          </cell>
          <cell r="F1337">
            <v>292</v>
          </cell>
          <cell r="G1337">
            <v>292</v>
          </cell>
          <cell r="H1337">
            <v>292</v>
          </cell>
          <cell r="I1337">
            <v>292</v>
          </cell>
          <cell r="J1337">
            <v>292</v>
          </cell>
          <cell r="K1337">
            <v>292</v>
          </cell>
          <cell r="L1337">
            <v>292</v>
          </cell>
          <cell r="M1337">
            <v>292</v>
          </cell>
          <cell r="N1337">
            <v>292</v>
          </cell>
          <cell r="O1337">
            <v>292</v>
          </cell>
          <cell r="P1337">
            <v>292</v>
          </cell>
          <cell r="Q1337">
            <v>288</v>
          </cell>
        </row>
        <row r="1338">
          <cell r="B1338" t="str">
            <v>30610052900</v>
          </cell>
          <cell r="C1338" t="str">
            <v>30610</v>
          </cell>
          <cell r="D1338">
            <v>2900</v>
          </cell>
          <cell r="E1338">
            <v>12800</v>
          </cell>
          <cell r="F1338">
            <v>1067</v>
          </cell>
          <cell r="G1338">
            <v>1067</v>
          </cell>
          <cell r="H1338">
            <v>1067</v>
          </cell>
          <cell r="I1338">
            <v>1067</v>
          </cell>
          <cell r="J1338">
            <v>1067</v>
          </cell>
          <cell r="K1338">
            <v>1067</v>
          </cell>
          <cell r="L1338">
            <v>1067</v>
          </cell>
          <cell r="M1338">
            <v>1067</v>
          </cell>
          <cell r="N1338">
            <v>1067</v>
          </cell>
          <cell r="O1338">
            <v>1067</v>
          </cell>
          <cell r="P1338">
            <v>1067</v>
          </cell>
          <cell r="Q1338">
            <v>1063</v>
          </cell>
        </row>
        <row r="1339">
          <cell r="B1339" t="str">
            <v>30610053101</v>
          </cell>
          <cell r="C1339" t="str">
            <v>30610</v>
          </cell>
          <cell r="D1339">
            <v>3101</v>
          </cell>
          <cell r="E1339">
            <v>28900</v>
          </cell>
          <cell r="F1339">
            <v>2408</v>
          </cell>
          <cell r="G1339">
            <v>2408</v>
          </cell>
          <cell r="H1339">
            <v>2408</v>
          </cell>
          <cell r="I1339">
            <v>2408</v>
          </cell>
          <cell r="J1339">
            <v>2408</v>
          </cell>
          <cell r="K1339">
            <v>2408</v>
          </cell>
          <cell r="L1339">
            <v>2408</v>
          </cell>
          <cell r="M1339">
            <v>2408</v>
          </cell>
          <cell r="N1339">
            <v>2408</v>
          </cell>
          <cell r="O1339">
            <v>2408</v>
          </cell>
          <cell r="P1339">
            <v>2408</v>
          </cell>
          <cell r="Q1339">
            <v>2412</v>
          </cell>
        </row>
        <row r="1340">
          <cell r="B1340" t="str">
            <v>30610053103</v>
          </cell>
          <cell r="C1340" t="str">
            <v>30610</v>
          </cell>
          <cell r="D1340">
            <v>3103</v>
          </cell>
          <cell r="E1340">
            <v>24600</v>
          </cell>
          <cell r="F1340">
            <v>2050</v>
          </cell>
          <cell r="G1340">
            <v>2050</v>
          </cell>
          <cell r="H1340">
            <v>2050</v>
          </cell>
          <cell r="I1340">
            <v>2050</v>
          </cell>
          <cell r="J1340">
            <v>2050</v>
          </cell>
          <cell r="K1340">
            <v>2050</v>
          </cell>
          <cell r="L1340">
            <v>2050</v>
          </cell>
          <cell r="M1340">
            <v>2050</v>
          </cell>
          <cell r="N1340">
            <v>2050</v>
          </cell>
          <cell r="O1340">
            <v>2050</v>
          </cell>
          <cell r="P1340">
            <v>2050</v>
          </cell>
          <cell r="Q1340">
            <v>2050</v>
          </cell>
        </row>
        <row r="1341">
          <cell r="B1341" t="str">
            <v>30610053302</v>
          </cell>
          <cell r="C1341" t="str">
            <v>30610</v>
          </cell>
          <cell r="D1341">
            <v>3302</v>
          </cell>
          <cell r="E1341">
            <v>44100</v>
          </cell>
          <cell r="F1341">
            <v>3675</v>
          </cell>
          <cell r="G1341">
            <v>3675</v>
          </cell>
          <cell r="H1341">
            <v>3675</v>
          </cell>
          <cell r="I1341">
            <v>3675</v>
          </cell>
          <cell r="J1341">
            <v>3675</v>
          </cell>
          <cell r="K1341">
            <v>3675</v>
          </cell>
          <cell r="L1341">
            <v>3675</v>
          </cell>
          <cell r="M1341">
            <v>3675</v>
          </cell>
          <cell r="N1341">
            <v>3675</v>
          </cell>
          <cell r="O1341">
            <v>3675</v>
          </cell>
          <cell r="P1341">
            <v>3675</v>
          </cell>
          <cell r="Q1341">
            <v>3675</v>
          </cell>
        </row>
        <row r="1342">
          <cell r="B1342" t="str">
            <v>30611052900</v>
          </cell>
          <cell r="C1342" t="str">
            <v>30611</v>
          </cell>
          <cell r="D1342">
            <v>2900</v>
          </cell>
          <cell r="E1342">
            <v>12800</v>
          </cell>
          <cell r="F1342">
            <v>1067</v>
          </cell>
          <cell r="G1342">
            <v>1067</v>
          </cell>
          <cell r="H1342">
            <v>1067</v>
          </cell>
          <cell r="I1342">
            <v>1067</v>
          </cell>
          <cell r="J1342">
            <v>1067</v>
          </cell>
          <cell r="K1342">
            <v>1067</v>
          </cell>
          <cell r="L1342">
            <v>1067</v>
          </cell>
          <cell r="M1342">
            <v>1067</v>
          </cell>
          <cell r="N1342">
            <v>1067</v>
          </cell>
          <cell r="O1342">
            <v>1067</v>
          </cell>
          <cell r="P1342">
            <v>1067</v>
          </cell>
          <cell r="Q1342">
            <v>1063</v>
          </cell>
        </row>
        <row r="1343">
          <cell r="B1343" t="str">
            <v>30611053101</v>
          </cell>
          <cell r="C1343" t="str">
            <v>30611</v>
          </cell>
          <cell r="D1343">
            <v>3101</v>
          </cell>
          <cell r="E1343">
            <v>15400</v>
          </cell>
          <cell r="F1343">
            <v>1283</v>
          </cell>
          <cell r="G1343">
            <v>1283</v>
          </cell>
          <cell r="H1343">
            <v>1283</v>
          </cell>
          <cell r="I1343">
            <v>1283</v>
          </cell>
          <cell r="J1343">
            <v>1283</v>
          </cell>
          <cell r="K1343">
            <v>1283</v>
          </cell>
          <cell r="L1343">
            <v>1283</v>
          </cell>
          <cell r="M1343">
            <v>1283</v>
          </cell>
          <cell r="N1343">
            <v>1283</v>
          </cell>
          <cell r="O1343">
            <v>1283</v>
          </cell>
          <cell r="P1343">
            <v>1283</v>
          </cell>
          <cell r="Q1343">
            <v>1287</v>
          </cell>
        </row>
        <row r="1344">
          <cell r="B1344" t="str">
            <v>30611053103</v>
          </cell>
          <cell r="C1344" t="str">
            <v>30611</v>
          </cell>
          <cell r="D1344">
            <v>3103</v>
          </cell>
          <cell r="E1344">
            <v>12800</v>
          </cell>
          <cell r="F1344">
            <v>1067</v>
          </cell>
          <cell r="G1344">
            <v>1067</v>
          </cell>
          <cell r="H1344">
            <v>1067</v>
          </cell>
          <cell r="I1344">
            <v>1067</v>
          </cell>
          <cell r="J1344">
            <v>1067</v>
          </cell>
          <cell r="K1344">
            <v>1067</v>
          </cell>
          <cell r="L1344">
            <v>1067</v>
          </cell>
          <cell r="M1344">
            <v>1067</v>
          </cell>
          <cell r="N1344">
            <v>1067</v>
          </cell>
          <cell r="O1344">
            <v>1067</v>
          </cell>
          <cell r="P1344">
            <v>1067</v>
          </cell>
          <cell r="Q1344">
            <v>1063</v>
          </cell>
        </row>
        <row r="1345">
          <cell r="B1345" t="str">
            <v>30611053302</v>
          </cell>
          <cell r="C1345" t="str">
            <v>30611</v>
          </cell>
          <cell r="D1345">
            <v>3302</v>
          </cell>
          <cell r="E1345">
            <v>15600</v>
          </cell>
          <cell r="F1345">
            <v>1300</v>
          </cell>
          <cell r="G1345">
            <v>1300</v>
          </cell>
          <cell r="H1345">
            <v>1300</v>
          </cell>
          <cell r="I1345">
            <v>1300</v>
          </cell>
          <cell r="J1345">
            <v>1300</v>
          </cell>
          <cell r="K1345">
            <v>1300</v>
          </cell>
          <cell r="L1345">
            <v>1300</v>
          </cell>
          <cell r="M1345">
            <v>1300</v>
          </cell>
          <cell r="N1345">
            <v>1300</v>
          </cell>
          <cell r="O1345">
            <v>1300</v>
          </cell>
          <cell r="P1345">
            <v>1300</v>
          </cell>
          <cell r="Q1345">
            <v>1300</v>
          </cell>
        </row>
        <row r="1346">
          <cell r="B1346" t="str">
            <v>30612052900</v>
          </cell>
          <cell r="C1346" t="str">
            <v>30612</v>
          </cell>
          <cell r="D1346">
            <v>2900</v>
          </cell>
          <cell r="E1346">
            <v>12800</v>
          </cell>
          <cell r="F1346">
            <v>1067</v>
          </cell>
          <cell r="G1346">
            <v>1067</v>
          </cell>
          <cell r="H1346">
            <v>1067</v>
          </cell>
          <cell r="I1346">
            <v>1067</v>
          </cell>
          <cell r="J1346">
            <v>1067</v>
          </cell>
          <cell r="K1346">
            <v>1067</v>
          </cell>
          <cell r="L1346">
            <v>1067</v>
          </cell>
          <cell r="M1346">
            <v>1067</v>
          </cell>
          <cell r="N1346">
            <v>1067</v>
          </cell>
          <cell r="O1346">
            <v>1067</v>
          </cell>
          <cell r="P1346">
            <v>1067</v>
          </cell>
          <cell r="Q1346">
            <v>1063</v>
          </cell>
        </row>
        <row r="1347">
          <cell r="B1347" t="str">
            <v>30612053101</v>
          </cell>
          <cell r="C1347" t="str">
            <v>30612</v>
          </cell>
          <cell r="D1347">
            <v>3101</v>
          </cell>
          <cell r="E1347">
            <v>15400</v>
          </cell>
          <cell r="F1347">
            <v>1283</v>
          </cell>
          <cell r="G1347">
            <v>1283</v>
          </cell>
          <cell r="H1347">
            <v>1283</v>
          </cell>
          <cell r="I1347">
            <v>1283</v>
          </cell>
          <cell r="J1347">
            <v>1283</v>
          </cell>
          <cell r="K1347">
            <v>1283</v>
          </cell>
          <cell r="L1347">
            <v>1283</v>
          </cell>
          <cell r="M1347">
            <v>1283</v>
          </cell>
          <cell r="N1347">
            <v>1283</v>
          </cell>
          <cell r="O1347">
            <v>1283</v>
          </cell>
          <cell r="P1347">
            <v>1283</v>
          </cell>
          <cell r="Q1347">
            <v>1287</v>
          </cell>
        </row>
        <row r="1348">
          <cell r="B1348" t="str">
            <v>30612053103</v>
          </cell>
          <cell r="C1348" t="str">
            <v>30612</v>
          </cell>
          <cell r="D1348">
            <v>3103</v>
          </cell>
          <cell r="E1348">
            <v>12800</v>
          </cell>
          <cell r="F1348">
            <v>1067</v>
          </cell>
          <cell r="G1348">
            <v>1067</v>
          </cell>
          <cell r="H1348">
            <v>1067</v>
          </cell>
          <cell r="I1348">
            <v>1067</v>
          </cell>
          <cell r="J1348">
            <v>1067</v>
          </cell>
          <cell r="K1348">
            <v>1067</v>
          </cell>
          <cell r="L1348">
            <v>1067</v>
          </cell>
          <cell r="M1348">
            <v>1067</v>
          </cell>
          <cell r="N1348">
            <v>1067</v>
          </cell>
          <cell r="O1348">
            <v>1067</v>
          </cell>
          <cell r="P1348">
            <v>1067</v>
          </cell>
          <cell r="Q1348">
            <v>1063</v>
          </cell>
        </row>
        <row r="1349">
          <cell r="B1349" t="str">
            <v>30612053302</v>
          </cell>
          <cell r="C1349" t="str">
            <v>30612</v>
          </cell>
          <cell r="D1349">
            <v>3302</v>
          </cell>
          <cell r="E1349">
            <v>15600</v>
          </cell>
          <cell r="F1349">
            <v>1300</v>
          </cell>
          <cell r="G1349">
            <v>1300</v>
          </cell>
          <cell r="H1349">
            <v>1300</v>
          </cell>
          <cell r="I1349">
            <v>1300</v>
          </cell>
          <cell r="J1349">
            <v>1300</v>
          </cell>
          <cell r="K1349">
            <v>1300</v>
          </cell>
          <cell r="L1349">
            <v>1300</v>
          </cell>
          <cell r="M1349">
            <v>1300</v>
          </cell>
          <cell r="N1349">
            <v>1300</v>
          </cell>
          <cell r="O1349">
            <v>1300</v>
          </cell>
          <cell r="P1349">
            <v>1300</v>
          </cell>
          <cell r="Q1349">
            <v>1300</v>
          </cell>
        </row>
        <row r="1350">
          <cell r="B1350" t="str">
            <v>30613051302</v>
          </cell>
          <cell r="C1350" t="str">
            <v>30613</v>
          </cell>
          <cell r="D1350">
            <v>1302</v>
          </cell>
          <cell r="E1350">
            <v>178100</v>
          </cell>
          <cell r="F1350">
            <v>14842</v>
          </cell>
          <cell r="G1350">
            <v>14842</v>
          </cell>
          <cell r="H1350">
            <v>14842</v>
          </cell>
          <cell r="I1350">
            <v>14842</v>
          </cell>
          <cell r="J1350">
            <v>14842</v>
          </cell>
          <cell r="K1350">
            <v>14842</v>
          </cell>
          <cell r="L1350">
            <v>14842</v>
          </cell>
          <cell r="M1350">
            <v>14842</v>
          </cell>
          <cell r="N1350">
            <v>14842</v>
          </cell>
          <cell r="O1350">
            <v>14842</v>
          </cell>
          <cell r="P1350">
            <v>14842</v>
          </cell>
          <cell r="Q1350">
            <v>14838</v>
          </cell>
        </row>
        <row r="1351">
          <cell r="B1351" t="str">
            <v>30613052900</v>
          </cell>
          <cell r="C1351" t="str">
            <v>30613</v>
          </cell>
          <cell r="D1351">
            <v>2900</v>
          </cell>
          <cell r="E1351">
            <v>12800</v>
          </cell>
          <cell r="F1351">
            <v>1067</v>
          </cell>
          <cell r="G1351">
            <v>1067</v>
          </cell>
          <cell r="H1351">
            <v>1067</v>
          </cell>
          <cell r="I1351">
            <v>1067</v>
          </cell>
          <cell r="J1351">
            <v>1067</v>
          </cell>
          <cell r="K1351">
            <v>1067</v>
          </cell>
          <cell r="L1351">
            <v>1067</v>
          </cell>
          <cell r="M1351">
            <v>1067</v>
          </cell>
          <cell r="N1351">
            <v>1067</v>
          </cell>
          <cell r="O1351">
            <v>1067</v>
          </cell>
          <cell r="P1351">
            <v>1067</v>
          </cell>
          <cell r="Q1351">
            <v>1063</v>
          </cell>
        </row>
        <row r="1352">
          <cell r="B1352" t="str">
            <v>30613053101</v>
          </cell>
          <cell r="C1352" t="str">
            <v>30613</v>
          </cell>
          <cell r="D1352">
            <v>3101</v>
          </cell>
          <cell r="E1352">
            <v>15400</v>
          </cell>
          <cell r="F1352">
            <v>1283</v>
          </cell>
          <cell r="G1352">
            <v>1283</v>
          </cell>
          <cell r="H1352">
            <v>1283</v>
          </cell>
          <cell r="I1352">
            <v>1283</v>
          </cell>
          <cell r="J1352">
            <v>1283</v>
          </cell>
          <cell r="K1352">
            <v>1283</v>
          </cell>
          <cell r="L1352">
            <v>1283</v>
          </cell>
          <cell r="M1352">
            <v>1283</v>
          </cell>
          <cell r="N1352">
            <v>1283</v>
          </cell>
          <cell r="O1352">
            <v>1283</v>
          </cell>
          <cell r="P1352">
            <v>1283</v>
          </cell>
          <cell r="Q1352">
            <v>1287</v>
          </cell>
        </row>
        <row r="1353">
          <cell r="B1353" t="str">
            <v>30613053103</v>
          </cell>
          <cell r="C1353" t="str">
            <v>30613</v>
          </cell>
          <cell r="D1353">
            <v>3103</v>
          </cell>
          <cell r="E1353">
            <v>12800</v>
          </cell>
          <cell r="F1353">
            <v>1067</v>
          </cell>
          <cell r="G1353">
            <v>1067</v>
          </cell>
          <cell r="H1353">
            <v>1067</v>
          </cell>
          <cell r="I1353">
            <v>1067</v>
          </cell>
          <cell r="J1353">
            <v>1067</v>
          </cell>
          <cell r="K1353">
            <v>1067</v>
          </cell>
          <cell r="L1353">
            <v>1067</v>
          </cell>
          <cell r="M1353">
            <v>1067</v>
          </cell>
          <cell r="N1353">
            <v>1067</v>
          </cell>
          <cell r="O1353">
            <v>1067</v>
          </cell>
          <cell r="P1353">
            <v>1067</v>
          </cell>
          <cell r="Q1353">
            <v>1063</v>
          </cell>
        </row>
        <row r="1354">
          <cell r="B1354" t="str">
            <v>30613053302</v>
          </cell>
          <cell r="C1354" t="str">
            <v>30613</v>
          </cell>
          <cell r="D1354">
            <v>3302</v>
          </cell>
          <cell r="E1354">
            <v>15600</v>
          </cell>
          <cell r="F1354">
            <v>1300</v>
          </cell>
          <cell r="G1354">
            <v>1300</v>
          </cell>
          <cell r="H1354">
            <v>1300</v>
          </cell>
          <cell r="I1354">
            <v>1300</v>
          </cell>
          <cell r="J1354">
            <v>1300</v>
          </cell>
          <cell r="K1354">
            <v>1300</v>
          </cell>
          <cell r="L1354">
            <v>1300</v>
          </cell>
          <cell r="M1354">
            <v>1300</v>
          </cell>
          <cell r="N1354">
            <v>1300</v>
          </cell>
          <cell r="O1354">
            <v>1300</v>
          </cell>
          <cell r="P1354">
            <v>1300</v>
          </cell>
          <cell r="Q1354">
            <v>1300</v>
          </cell>
        </row>
        <row r="1355">
          <cell r="B1355" t="str">
            <v>30614052103</v>
          </cell>
          <cell r="C1355" t="str">
            <v>30614</v>
          </cell>
          <cell r="D1355">
            <v>2103</v>
          </cell>
          <cell r="E1355">
            <v>1600</v>
          </cell>
          <cell r="F1355">
            <v>133</v>
          </cell>
          <cell r="G1355">
            <v>133</v>
          </cell>
          <cell r="H1355">
            <v>133</v>
          </cell>
          <cell r="I1355">
            <v>133</v>
          </cell>
          <cell r="J1355">
            <v>133</v>
          </cell>
          <cell r="K1355">
            <v>133</v>
          </cell>
          <cell r="L1355">
            <v>133</v>
          </cell>
          <cell r="M1355">
            <v>133</v>
          </cell>
          <cell r="N1355">
            <v>133</v>
          </cell>
          <cell r="O1355">
            <v>133</v>
          </cell>
          <cell r="P1355">
            <v>133</v>
          </cell>
          <cell r="Q1355">
            <v>137</v>
          </cell>
        </row>
        <row r="1356">
          <cell r="B1356" t="str">
            <v>30614053101</v>
          </cell>
          <cell r="C1356" t="str">
            <v>30614</v>
          </cell>
          <cell r="D1356">
            <v>3101</v>
          </cell>
          <cell r="E1356">
            <v>4300</v>
          </cell>
          <cell r="F1356">
            <v>358</v>
          </cell>
          <cell r="G1356">
            <v>358</v>
          </cell>
          <cell r="H1356">
            <v>358</v>
          </cell>
          <cell r="I1356">
            <v>358</v>
          </cell>
          <cell r="J1356">
            <v>358</v>
          </cell>
          <cell r="K1356">
            <v>358</v>
          </cell>
          <cell r="L1356">
            <v>358</v>
          </cell>
          <cell r="M1356">
            <v>358</v>
          </cell>
          <cell r="N1356">
            <v>358</v>
          </cell>
          <cell r="O1356">
            <v>358</v>
          </cell>
          <cell r="P1356">
            <v>358</v>
          </cell>
          <cell r="Q1356">
            <v>362</v>
          </cell>
        </row>
        <row r="1357">
          <cell r="B1357" t="str">
            <v>30615052103</v>
          </cell>
          <cell r="C1357" t="str">
            <v>30615</v>
          </cell>
          <cell r="D1357">
            <v>2103</v>
          </cell>
          <cell r="E1357">
            <v>234800</v>
          </cell>
          <cell r="F1357">
            <v>19567</v>
          </cell>
          <cell r="G1357">
            <v>19567</v>
          </cell>
          <cell r="H1357">
            <v>19567</v>
          </cell>
          <cell r="I1357">
            <v>19567</v>
          </cell>
          <cell r="J1357">
            <v>19567</v>
          </cell>
          <cell r="K1357">
            <v>19567</v>
          </cell>
          <cell r="L1357">
            <v>19567</v>
          </cell>
          <cell r="M1357">
            <v>19567</v>
          </cell>
          <cell r="N1357">
            <v>19567</v>
          </cell>
          <cell r="O1357">
            <v>19567</v>
          </cell>
          <cell r="P1357">
            <v>19567</v>
          </cell>
          <cell r="Q1357">
            <v>19563</v>
          </cell>
        </row>
        <row r="1358">
          <cell r="B1358" t="str">
            <v>30615052202</v>
          </cell>
          <cell r="C1358" t="str">
            <v>30615</v>
          </cell>
          <cell r="D1358">
            <v>2202</v>
          </cell>
          <cell r="E1358">
            <v>1195882</v>
          </cell>
          <cell r="F1358">
            <v>99657</v>
          </cell>
          <cell r="G1358">
            <v>99657</v>
          </cell>
          <cell r="H1358">
            <v>99657</v>
          </cell>
          <cell r="I1358">
            <v>99657</v>
          </cell>
          <cell r="J1358">
            <v>99657</v>
          </cell>
          <cell r="K1358">
            <v>99657</v>
          </cell>
          <cell r="L1358">
            <v>99657</v>
          </cell>
          <cell r="M1358">
            <v>99657</v>
          </cell>
          <cell r="N1358">
            <v>99657</v>
          </cell>
          <cell r="O1358">
            <v>99657</v>
          </cell>
          <cell r="P1358">
            <v>99657</v>
          </cell>
          <cell r="Q1358">
            <v>99655</v>
          </cell>
        </row>
        <row r="1359">
          <cell r="B1359" t="str">
            <v>30615052800</v>
          </cell>
          <cell r="C1359" t="str">
            <v>30615</v>
          </cell>
          <cell r="D1359">
            <v>2800</v>
          </cell>
          <cell r="E1359">
            <v>776052</v>
          </cell>
          <cell r="F1359">
            <v>64671</v>
          </cell>
          <cell r="G1359">
            <v>64671</v>
          </cell>
          <cell r="H1359">
            <v>64671</v>
          </cell>
          <cell r="I1359">
            <v>64671</v>
          </cell>
          <cell r="J1359">
            <v>64671</v>
          </cell>
          <cell r="K1359">
            <v>64671</v>
          </cell>
          <cell r="L1359">
            <v>64671</v>
          </cell>
          <cell r="M1359">
            <v>64671</v>
          </cell>
          <cell r="N1359">
            <v>64671</v>
          </cell>
          <cell r="O1359">
            <v>64671</v>
          </cell>
          <cell r="P1359">
            <v>64671</v>
          </cell>
          <cell r="Q1359">
            <v>64671</v>
          </cell>
        </row>
        <row r="1360">
          <cell r="B1360" t="str">
            <v>30615052900</v>
          </cell>
          <cell r="C1360" t="str">
            <v>30615</v>
          </cell>
          <cell r="D1360">
            <v>2900</v>
          </cell>
          <cell r="E1360">
            <v>25700</v>
          </cell>
          <cell r="F1360">
            <v>2142</v>
          </cell>
          <cell r="G1360">
            <v>2142</v>
          </cell>
          <cell r="H1360">
            <v>2142</v>
          </cell>
          <cell r="I1360">
            <v>2142</v>
          </cell>
          <cell r="J1360">
            <v>2142</v>
          </cell>
          <cell r="K1360">
            <v>2142</v>
          </cell>
          <cell r="L1360">
            <v>2142</v>
          </cell>
          <cell r="M1360">
            <v>2142</v>
          </cell>
          <cell r="N1360">
            <v>2142</v>
          </cell>
          <cell r="O1360">
            <v>2142</v>
          </cell>
          <cell r="P1360">
            <v>2142</v>
          </cell>
          <cell r="Q1360">
            <v>2138</v>
          </cell>
        </row>
        <row r="1361">
          <cell r="B1361" t="str">
            <v>30615053101</v>
          </cell>
          <cell r="C1361" t="str">
            <v>30615</v>
          </cell>
          <cell r="D1361">
            <v>3101</v>
          </cell>
          <cell r="E1361">
            <v>46200</v>
          </cell>
          <cell r="F1361">
            <v>3850</v>
          </cell>
          <cell r="G1361">
            <v>3850</v>
          </cell>
          <cell r="H1361">
            <v>3850</v>
          </cell>
          <cell r="I1361">
            <v>3850</v>
          </cell>
          <cell r="J1361">
            <v>3850</v>
          </cell>
          <cell r="K1361">
            <v>3850</v>
          </cell>
          <cell r="L1361">
            <v>3850</v>
          </cell>
          <cell r="M1361">
            <v>3850</v>
          </cell>
          <cell r="N1361">
            <v>3850</v>
          </cell>
          <cell r="O1361">
            <v>3850</v>
          </cell>
          <cell r="P1361">
            <v>3850</v>
          </cell>
          <cell r="Q1361">
            <v>3850</v>
          </cell>
        </row>
        <row r="1362">
          <cell r="B1362" t="str">
            <v>30615053103</v>
          </cell>
          <cell r="C1362" t="str">
            <v>30615</v>
          </cell>
          <cell r="D1362">
            <v>3103</v>
          </cell>
          <cell r="E1362">
            <v>23100</v>
          </cell>
          <cell r="F1362">
            <v>1925</v>
          </cell>
          <cell r="G1362">
            <v>1925</v>
          </cell>
          <cell r="H1362">
            <v>1925</v>
          </cell>
          <cell r="I1362">
            <v>1925</v>
          </cell>
          <cell r="J1362">
            <v>1925</v>
          </cell>
          <cell r="K1362">
            <v>1925</v>
          </cell>
          <cell r="L1362">
            <v>1925</v>
          </cell>
          <cell r="M1362">
            <v>1925</v>
          </cell>
          <cell r="N1362">
            <v>1925</v>
          </cell>
          <cell r="O1362">
            <v>1925</v>
          </cell>
          <cell r="P1362">
            <v>1925</v>
          </cell>
          <cell r="Q1362">
            <v>1925</v>
          </cell>
        </row>
        <row r="1363">
          <cell r="B1363" t="str">
            <v>30615053302</v>
          </cell>
          <cell r="C1363" t="str">
            <v>30615</v>
          </cell>
          <cell r="D1363">
            <v>3302</v>
          </cell>
          <cell r="E1363">
            <v>103800</v>
          </cell>
          <cell r="F1363">
            <v>8650</v>
          </cell>
          <cell r="G1363">
            <v>8650</v>
          </cell>
          <cell r="H1363">
            <v>8650</v>
          </cell>
          <cell r="I1363">
            <v>8650</v>
          </cell>
          <cell r="J1363">
            <v>8650</v>
          </cell>
          <cell r="K1363">
            <v>8650</v>
          </cell>
          <cell r="L1363">
            <v>8650</v>
          </cell>
          <cell r="M1363">
            <v>8650</v>
          </cell>
          <cell r="N1363">
            <v>8650</v>
          </cell>
          <cell r="O1363">
            <v>8650</v>
          </cell>
          <cell r="P1363">
            <v>8650</v>
          </cell>
          <cell r="Q1363">
            <v>8650</v>
          </cell>
        </row>
        <row r="1364">
          <cell r="B1364" t="str">
            <v>30615053303</v>
          </cell>
          <cell r="C1364" t="str">
            <v>30615</v>
          </cell>
          <cell r="D1364">
            <v>3303</v>
          </cell>
          <cell r="E1364">
            <v>64200</v>
          </cell>
          <cell r="F1364">
            <v>5350</v>
          </cell>
          <cell r="G1364">
            <v>5350</v>
          </cell>
          <cell r="H1364">
            <v>5350</v>
          </cell>
          <cell r="I1364">
            <v>5350</v>
          </cell>
          <cell r="J1364">
            <v>5350</v>
          </cell>
          <cell r="K1364">
            <v>5350</v>
          </cell>
          <cell r="L1364">
            <v>5350</v>
          </cell>
          <cell r="M1364">
            <v>5350</v>
          </cell>
          <cell r="N1364">
            <v>5350</v>
          </cell>
          <cell r="O1364">
            <v>5350</v>
          </cell>
          <cell r="P1364">
            <v>5350</v>
          </cell>
          <cell r="Q1364">
            <v>5350</v>
          </cell>
        </row>
        <row r="1365">
          <cell r="B1365" t="str">
            <v>30616052103</v>
          </cell>
          <cell r="C1365" t="str">
            <v>30616</v>
          </cell>
          <cell r="D1365">
            <v>2103</v>
          </cell>
          <cell r="E1365">
            <v>7400</v>
          </cell>
          <cell r="F1365">
            <v>617</v>
          </cell>
          <cell r="G1365">
            <v>617</v>
          </cell>
          <cell r="H1365">
            <v>617</v>
          </cell>
          <cell r="I1365">
            <v>617</v>
          </cell>
          <cell r="J1365">
            <v>617</v>
          </cell>
          <cell r="K1365">
            <v>617</v>
          </cell>
          <cell r="L1365">
            <v>617</v>
          </cell>
          <cell r="M1365">
            <v>617</v>
          </cell>
          <cell r="N1365">
            <v>617</v>
          </cell>
          <cell r="O1365">
            <v>617</v>
          </cell>
          <cell r="P1365">
            <v>617</v>
          </cell>
          <cell r="Q1365">
            <v>613</v>
          </cell>
        </row>
        <row r="1366">
          <cell r="B1366" t="str">
            <v>30616053103</v>
          </cell>
          <cell r="C1366" t="str">
            <v>30616</v>
          </cell>
          <cell r="D1366">
            <v>3103</v>
          </cell>
          <cell r="E1366">
            <v>15900</v>
          </cell>
          <cell r="F1366">
            <v>1325</v>
          </cell>
          <cell r="G1366">
            <v>1325</v>
          </cell>
          <cell r="H1366">
            <v>1325</v>
          </cell>
          <cell r="I1366">
            <v>1325</v>
          </cell>
          <cell r="J1366">
            <v>1325</v>
          </cell>
          <cell r="K1366">
            <v>1325</v>
          </cell>
          <cell r="L1366">
            <v>1325</v>
          </cell>
          <cell r="M1366">
            <v>1325</v>
          </cell>
          <cell r="N1366">
            <v>1325</v>
          </cell>
          <cell r="O1366">
            <v>1325</v>
          </cell>
          <cell r="P1366">
            <v>1325</v>
          </cell>
          <cell r="Q1366">
            <v>1325</v>
          </cell>
        </row>
        <row r="1367">
          <cell r="B1367" t="str">
            <v>30617052103</v>
          </cell>
          <cell r="C1367" t="str">
            <v>30617</v>
          </cell>
          <cell r="D1367">
            <v>2103</v>
          </cell>
          <cell r="E1367">
            <v>17600</v>
          </cell>
          <cell r="F1367">
            <v>1467</v>
          </cell>
          <cell r="G1367">
            <v>1467</v>
          </cell>
          <cell r="H1367">
            <v>1467</v>
          </cell>
          <cell r="I1367">
            <v>1467</v>
          </cell>
          <cell r="J1367">
            <v>1467</v>
          </cell>
          <cell r="K1367">
            <v>1467</v>
          </cell>
          <cell r="L1367">
            <v>1467</v>
          </cell>
          <cell r="M1367">
            <v>1467</v>
          </cell>
          <cell r="N1367">
            <v>1467</v>
          </cell>
          <cell r="O1367">
            <v>1467</v>
          </cell>
          <cell r="P1367">
            <v>1467</v>
          </cell>
          <cell r="Q1367">
            <v>1463</v>
          </cell>
        </row>
        <row r="1368">
          <cell r="B1368" t="str">
            <v>30617052801</v>
          </cell>
          <cell r="C1368" t="str">
            <v>30617</v>
          </cell>
          <cell r="D1368">
            <v>2801</v>
          </cell>
          <cell r="E1368">
            <v>1780100</v>
          </cell>
          <cell r="F1368">
            <v>148342</v>
          </cell>
          <cell r="G1368">
            <v>148342</v>
          </cell>
          <cell r="H1368">
            <v>148342</v>
          </cell>
          <cell r="I1368">
            <v>148342</v>
          </cell>
          <cell r="J1368">
            <v>148342</v>
          </cell>
          <cell r="K1368">
            <v>148342</v>
          </cell>
          <cell r="L1368">
            <v>148342</v>
          </cell>
          <cell r="M1368">
            <v>148342</v>
          </cell>
          <cell r="N1368">
            <v>148342</v>
          </cell>
          <cell r="O1368">
            <v>148342</v>
          </cell>
          <cell r="P1368">
            <v>148342</v>
          </cell>
          <cell r="Q1368">
            <v>148338</v>
          </cell>
        </row>
        <row r="1369">
          <cell r="B1369" t="str">
            <v>30617052900</v>
          </cell>
          <cell r="C1369" t="str">
            <v>30617</v>
          </cell>
          <cell r="D1369">
            <v>2900</v>
          </cell>
          <cell r="E1369">
            <v>17600</v>
          </cell>
          <cell r="F1369">
            <v>1467</v>
          </cell>
          <cell r="G1369">
            <v>1467</v>
          </cell>
          <cell r="H1369">
            <v>1467</v>
          </cell>
          <cell r="I1369">
            <v>1467</v>
          </cell>
          <cell r="J1369">
            <v>1467</v>
          </cell>
          <cell r="K1369">
            <v>1467</v>
          </cell>
          <cell r="L1369">
            <v>1467</v>
          </cell>
          <cell r="M1369">
            <v>1467</v>
          </cell>
          <cell r="N1369">
            <v>1467</v>
          </cell>
          <cell r="O1369">
            <v>1467</v>
          </cell>
          <cell r="P1369">
            <v>1467</v>
          </cell>
          <cell r="Q1369">
            <v>1463</v>
          </cell>
        </row>
        <row r="1370">
          <cell r="B1370" t="str">
            <v>30617052914</v>
          </cell>
          <cell r="C1370" t="str">
            <v>30617</v>
          </cell>
          <cell r="D1370">
            <v>2914</v>
          </cell>
          <cell r="E1370">
            <v>395900</v>
          </cell>
          <cell r="F1370">
            <v>32992</v>
          </cell>
          <cell r="G1370">
            <v>32992</v>
          </cell>
          <cell r="H1370">
            <v>32992</v>
          </cell>
          <cell r="I1370">
            <v>32992</v>
          </cell>
          <cell r="J1370">
            <v>32992</v>
          </cell>
          <cell r="K1370">
            <v>32992</v>
          </cell>
          <cell r="L1370">
            <v>32992</v>
          </cell>
          <cell r="M1370">
            <v>32992</v>
          </cell>
          <cell r="N1370">
            <v>32992</v>
          </cell>
          <cell r="O1370">
            <v>32992</v>
          </cell>
          <cell r="P1370">
            <v>32992</v>
          </cell>
          <cell r="Q1370">
            <v>32988</v>
          </cell>
        </row>
        <row r="1371">
          <cell r="B1371" t="str">
            <v>30617053101</v>
          </cell>
          <cell r="C1371" t="str">
            <v>30617</v>
          </cell>
          <cell r="D1371">
            <v>3101</v>
          </cell>
          <cell r="E1371">
            <v>362700</v>
          </cell>
          <cell r="F1371">
            <v>30225</v>
          </cell>
          <cell r="G1371">
            <v>30225</v>
          </cell>
          <cell r="H1371">
            <v>30225</v>
          </cell>
          <cell r="I1371">
            <v>30225</v>
          </cell>
          <cell r="J1371">
            <v>30225</v>
          </cell>
          <cell r="K1371">
            <v>30225</v>
          </cell>
          <cell r="L1371">
            <v>30225</v>
          </cell>
          <cell r="M1371">
            <v>30225</v>
          </cell>
          <cell r="N1371">
            <v>30225</v>
          </cell>
          <cell r="O1371">
            <v>30225</v>
          </cell>
          <cell r="P1371">
            <v>30225</v>
          </cell>
          <cell r="Q1371">
            <v>30225</v>
          </cell>
        </row>
        <row r="1372">
          <cell r="B1372" t="str">
            <v>30617053103</v>
          </cell>
          <cell r="C1372" t="str">
            <v>30617</v>
          </cell>
          <cell r="D1372">
            <v>3103</v>
          </cell>
          <cell r="E1372">
            <v>45700</v>
          </cell>
          <cell r="F1372">
            <v>3808</v>
          </cell>
          <cell r="G1372">
            <v>3808</v>
          </cell>
          <cell r="H1372">
            <v>3808</v>
          </cell>
          <cell r="I1372">
            <v>3808</v>
          </cell>
          <cell r="J1372">
            <v>3808</v>
          </cell>
          <cell r="K1372">
            <v>3808</v>
          </cell>
          <cell r="L1372">
            <v>3808</v>
          </cell>
          <cell r="M1372">
            <v>3808</v>
          </cell>
          <cell r="N1372">
            <v>3808</v>
          </cell>
          <cell r="O1372">
            <v>3808</v>
          </cell>
          <cell r="P1372">
            <v>3808</v>
          </cell>
          <cell r="Q1372">
            <v>3812</v>
          </cell>
        </row>
        <row r="1373">
          <cell r="B1373" t="str">
            <v>30617053302</v>
          </cell>
          <cell r="C1373" t="str">
            <v>30617</v>
          </cell>
          <cell r="D1373">
            <v>3302</v>
          </cell>
          <cell r="E1373">
            <v>112700</v>
          </cell>
          <cell r="F1373">
            <v>9392</v>
          </cell>
          <cell r="G1373">
            <v>9392</v>
          </cell>
          <cell r="H1373">
            <v>9392</v>
          </cell>
          <cell r="I1373">
            <v>9392</v>
          </cell>
          <cell r="J1373">
            <v>9392</v>
          </cell>
          <cell r="K1373">
            <v>9392</v>
          </cell>
          <cell r="L1373">
            <v>9392</v>
          </cell>
          <cell r="M1373">
            <v>9392</v>
          </cell>
          <cell r="N1373">
            <v>9392</v>
          </cell>
          <cell r="O1373">
            <v>9392</v>
          </cell>
          <cell r="P1373">
            <v>9392</v>
          </cell>
          <cell r="Q1373">
            <v>9388</v>
          </cell>
        </row>
        <row r="1374">
          <cell r="B1374" t="str">
            <v>30617053303</v>
          </cell>
          <cell r="C1374" t="str">
            <v>30617</v>
          </cell>
          <cell r="D1374">
            <v>3303</v>
          </cell>
          <cell r="E1374">
            <v>21400</v>
          </cell>
          <cell r="F1374">
            <v>1783</v>
          </cell>
          <cell r="G1374">
            <v>1783</v>
          </cell>
          <cell r="H1374">
            <v>1783</v>
          </cell>
          <cell r="I1374">
            <v>1783</v>
          </cell>
          <cell r="J1374">
            <v>1783</v>
          </cell>
          <cell r="K1374">
            <v>1783</v>
          </cell>
          <cell r="L1374">
            <v>1783</v>
          </cell>
          <cell r="M1374">
            <v>1783</v>
          </cell>
          <cell r="N1374">
            <v>1783</v>
          </cell>
          <cell r="O1374">
            <v>1783</v>
          </cell>
          <cell r="P1374">
            <v>1783</v>
          </cell>
          <cell r="Q1374">
            <v>1787</v>
          </cell>
        </row>
        <row r="1375">
          <cell r="B1375" t="str">
            <v>30618052103</v>
          </cell>
          <cell r="C1375" t="str">
            <v>30618</v>
          </cell>
          <cell r="D1375">
            <v>2103</v>
          </cell>
          <cell r="E1375">
            <v>54100</v>
          </cell>
          <cell r="F1375">
            <v>4508</v>
          </cell>
          <cell r="G1375">
            <v>4508</v>
          </cell>
          <cell r="H1375">
            <v>4508</v>
          </cell>
          <cell r="I1375">
            <v>4508</v>
          </cell>
          <cell r="J1375">
            <v>4508</v>
          </cell>
          <cell r="K1375">
            <v>4508</v>
          </cell>
          <cell r="L1375">
            <v>4508</v>
          </cell>
          <cell r="M1375">
            <v>4508</v>
          </cell>
          <cell r="N1375">
            <v>4508</v>
          </cell>
          <cell r="O1375">
            <v>4508</v>
          </cell>
          <cell r="P1375">
            <v>4508</v>
          </cell>
          <cell r="Q1375">
            <v>4512</v>
          </cell>
        </row>
        <row r="1376">
          <cell r="B1376" t="str">
            <v>30618052900</v>
          </cell>
          <cell r="C1376" t="str">
            <v>30618</v>
          </cell>
          <cell r="D1376">
            <v>2900</v>
          </cell>
          <cell r="E1376">
            <v>0</v>
          </cell>
          <cell r="F1376">
            <v>0</v>
          </cell>
          <cell r="G1376">
            <v>0</v>
          </cell>
          <cell r="H1376">
            <v>0</v>
          </cell>
          <cell r="I1376">
            <v>0</v>
          </cell>
          <cell r="J1376">
            <v>0</v>
          </cell>
          <cell r="K1376">
            <v>0</v>
          </cell>
          <cell r="L1376">
            <v>0</v>
          </cell>
          <cell r="M1376">
            <v>0</v>
          </cell>
          <cell r="N1376">
            <v>0</v>
          </cell>
          <cell r="O1376">
            <v>0</v>
          </cell>
          <cell r="P1376">
            <v>0</v>
          </cell>
          <cell r="Q1376">
            <v>0</v>
          </cell>
        </row>
        <row r="1377">
          <cell r="B1377" t="str">
            <v>30618053101</v>
          </cell>
          <cell r="C1377" t="str">
            <v>30618</v>
          </cell>
          <cell r="D1377">
            <v>3101</v>
          </cell>
          <cell r="E1377">
            <v>32500</v>
          </cell>
          <cell r="F1377">
            <v>2708</v>
          </cell>
          <cell r="G1377">
            <v>2708</v>
          </cell>
          <cell r="H1377">
            <v>2708</v>
          </cell>
          <cell r="I1377">
            <v>2708</v>
          </cell>
          <cell r="J1377">
            <v>2708</v>
          </cell>
          <cell r="K1377">
            <v>2708</v>
          </cell>
          <cell r="L1377">
            <v>2708</v>
          </cell>
          <cell r="M1377">
            <v>2708</v>
          </cell>
          <cell r="N1377">
            <v>2708</v>
          </cell>
          <cell r="O1377">
            <v>2708</v>
          </cell>
          <cell r="P1377">
            <v>2708</v>
          </cell>
          <cell r="Q1377">
            <v>2712</v>
          </cell>
        </row>
        <row r="1378">
          <cell r="B1378" t="str">
            <v>30618053401</v>
          </cell>
          <cell r="C1378" t="str">
            <v>30618</v>
          </cell>
          <cell r="D1378">
            <v>3401</v>
          </cell>
          <cell r="E1378">
            <v>59700</v>
          </cell>
          <cell r="F1378">
            <v>4975</v>
          </cell>
          <cell r="G1378">
            <v>4975</v>
          </cell>
          <cell r="H1378">
            <v>4975</v>
          </cell>
          <cell r="I1378">
            <v>4975</v>
          </cell>
          <cell r="J1378">
            <v>4975</v>
          </cell>
          <cell r="K1378">
            <v>4975</v>
          </cell>
          <cell r="L1378">
            <v>4975</v>
          </cell>
          <cell r="M1378">
            <v>4975</v>
          </cell>
          <cell r="N1378">
            <v>4975</v>
          </cell>
          <cell r="O1378">
            <v>4975</v>
          </cell>
          <cell r="P1378">
            <v>4975</v>
          </cell>
          <cell r="Q1378">
            <v>4975</v>
          </cell>
        </row>
        <row r="1379">
          <cell r="B1379" t="str">
            <v>30619052900</v>
          </cell>
          <cell r="C1379" t="str">
            <v>30619</v>
          </cell>
          <cell r="D1379">
            <v>2900</v>
          </cell>
          <cell r="E1379">
            <v>12800</v>
          </cell>
          <cell r="F1379">
            <v>1067</v>
          </cell>
          <cell r="G1379">
            <v>1067</v>
          </cell>
          <cell r="H1379">
            <v>1067</v>
          </cell>
          <cell r="I1379">
            <v>1067</v>
          </cell>
          <cell r="J1379">
            <v>1067</v>
          </cell>
          <cell r="K1379">
            <v>1067</v>
          </cell>
          <cell r="L1379">
            <v>1067</v>
          </cell>
          <cell r="M1379">
            <v>1067</v>
          </cell>
          <cell r="N1379">
            <v>1067</v>
          </cell>
          <cell r="O1379">
            <v>1067</v>
          </cell>
          <cell r="P1379">
            <v>1067</v>
          </cell>
          <cell r="Q1379">
            <v>1063</v>
          </cell>
        </row>
        <row r="1380">
          <cell r="B1380" t="str">
            <v>30619053101</v>
          </cell>
          <cell r="C1380" t="str">
            <v>30619</v>
          </cell>
          <cell r="D1380">
            <v>3101</v>
          </cell>
          <cell r="E1380">
            <v>15400</v>
          </cell>
          <cell r="F1380">
            <v>1283</v>
          </cell>
          <cell r="G1380">
            <v>1283</v>
          </cell>
          <cell r="H1380">
            <v>1283</v>
          </cell>
          <cell r="I1380">
            <v>1283</v>
          </cell>
          <cell r="J1380">
            <v>1283</v>
          </cell>
          <cell r="K1380">
            <v>1283</v>
          </cell>
          <cell r="L1380">
            <v>1283</v>
          </cell>
          <cell r="M1380">
            <v>1283</v>
          </cell>
          <cell r="N1380">
            <v>1283</v>
          </cell>
          <cell r="O1380">
            <v>1283</v>
          </cell>
          <cell r="P1380">
            <v>1283</v>
          </cell>
          <cell r="Q1380">
            <v>1287</v>
          </cell>
        </row>
        <row r="1381">
          <cell r="B1381" t="str">
            <v>30619053103</v>
          </cell>
          <cell r="C1381" t="str">
            <v>30619</v>
          </cell>
          <cell r="D1381">
            <v>3103</v>
          </cell>
          <cell r="E1381">
            <v>12800</v>
          </cell>
          <cell r="F1381">
            <v>1067</v>
          </cell>
          <cell r="G1381">
            <v>1067</v>
          </cell>
          <cell r="H1381">
            <v>1067</v>
          </cell>
          <cell r="I1381">
            <v>1067</v>
          </cell>
          <cell r="J1381">
            <v>1067</v>
          </cell>
          <cell r="K1381">
            <v>1067</v>
          </cell>
          <cell r="L1381">
            <v>1067</v>
          </cell>
          <cell r="M1381">
            <v>1067</v>
          </cell>
          <cell r="N1381">
            <v>1067</v>
          </cell>
          <cell r="O1381">
            <v>1067</v>
          </cell>
          <cell r="P1381">
            <v>1067</v>
          </cell>
          <cell r="Q1381">
            <v>1063</v>
          </cell>
        </row>
        <row r="1382">
          <cell r="B1382" t="str">
            <v>30619053302</v>
          </cell>
          <cell r="C1382" t="str">
            <v>30619</v>
          </cell>
          <cell r="D1382">
            <v>3302</v>
          </cell>
          <cell r="E1382">
            <v>15600</v>
          </cell>
          <cell r="F1382">
            <v>1300</v>
          </cell>
          <cell r="G1382">
            <v>1300</v>
          </cell>
          <cell r="H1382">
            <v>1300</v>
          </cell>
          <cell r="I1382">
            <v>1300</v>
          </cell>
          <cell r="J1382">
            <v>1300</v>
          </cell>
          <cell r="K1382">
            <v>1300</v>
          </cell>
          <cell r="L1382">
            <v>1300</v>
          </cell>
          <cell r="M1382">
            <v>1300</v>
          </cell>
          <cell r="N1382">
            <v>1300</v>
          </cell>
          <cell r="O1382">
            <v>1300</v>
          </cell>
          <cell r="P1382">
            <v>1300</v>
          </cell>
          <cell r="Q1382">
            <v>1300</v>
          </cell>
        </row>
        <row r="1383">
          <cell r="B1383" t="str">
            <v>30620052900</v>
          </cell>
          <cell r="C1383" t="str">
            <v>30620</v>
          </cell>
          <cell r="D1383">
            <v>2900</v>
          </cell>
          <cell r="E1383">
            <v>12800</v>
          </cell>
          <cell r="F1383">
            <v>1067</v>
          </cell>
          <cell r="G1383">
            <v>1067</v>
          </cell>
          <cell r="H1383">
            <v>1067</v>
          </cell>
          <cell r="I1383">
            <v>1067</v>
          </cell>
          <cell r="J1383">
            <v>1067</v>
          </cell>
          <cell r="K1383">
            <v>1067</v>
          </cell>
          <cell r="L1383">
            <v>1067</v>
          </cell>
          <cell r="M1383">
            <v>1067</v>
          </cell>
          <cell r="N1383">
            <v>1067</v>
          </cell>
          <cell r="O1383">
            <v>1067</v>
          </cell>
          <cell r="P1383">
            <v>1067</v>
          </cell>
          <cell r="Q1383">
            <v>1063</v>
          </cell>
        </row>
        <row r="1384">
          <cell r="B1384" t="str">
            <v>30620053101</v>
          </cell>
          <cell r="C1384" t="str">
            <v>30620</v>
          </cell>
          <cell r="D1384">
            <v>3101</v>
          </cell>
          <cell r="E1384">
            <v>15400</v>
          </cell>
          <cell r="F1384">
            <v>1283</v>
          </cell>
          <cell r="G1384">
            <v>1283</v>
          </cell>
          <cell r="H1384">
            <v>1283</v>
          </cell>
          <cell r="I1384">
            <v>1283</v>
          </cell>
          <cell r="J1384">
            <v>1283</v>
          </cell>
          <cell r="K1384">
            <v>1283</v>
          </cell>
          <cell r="L1384">
            <v>1283</v>
          </cell>
          <cell r="M1384">
            <v>1283</v>
          </cell>
          <cell r="N1384">
            <v>1283</v>
          </cell>
          <cell r="O1384">
            <v>1283</v>
          </cell>
          <cell r="P1384">
            <v>1283</v>
          </cell>
          <cell r="Q1384">
            <v>1287</v>
          </cell>
        </row>
        <row r="1385">
          <cell r="B1385" t="str">
            <v>30620053103</v>
          </cell>
          <cell r="C1385" t="str">
            <v>30620</v>
          </cell>
          <cell r="D1385">
            <v>3103</v>
          </cell>
          <cell r="E1385">
            <v>12800</v>
          </cell>
          <cell r="F1385">
            <v>1067</v>
          </cell>
          <cell r="G1385">
            <v>1067</v>
          </cell>
          <cell r="H1385">
            <v>1067</v>
          </cell>
          <cell r="I1385">
            <v>1067</v>
          </cell>
          <cell r="J1385">
            <v>1067</v>
          </cell>
          <cell r="K1385">
            <v>1067</v>
          </cell>
          <cell r="L1385">
            <v>1067</v>
          </cell>
          <cell r="M1385">
            <v>1067</v>
          </cell>
          <cell r="N1385">
            <v>1067</v>
          </cell>
          <cell r="O1385">
            <v>1067</v>
          </cell>
          <cell r="P1385">
            <v>1067</v>
          </cell>
          <cell r="Q1385">
            <v>1063</v>
          </cell>
        </row>
        <row r="1386">
          <cell r="B1386" t="str">
            <v>30620053302</v>
          </cell>
          <cell r="C1386" t="str">
            <v>30620</v>
          </cell>
          <cell r="D1386">
            <v>3302</v>
          </cell>
          <cell r="E1386">
            <v>15600</v>
          </cell>
          <cell r="F1386">
            <v>1300</v>
          </cell>
          <cell r="G1386">
            <v>1300</v>
          </cell>
          <cell r="H1386">
            <v>1300</v>
          </cell>
          <cell r="I1386">
            <v>1300</v>
          </cell>
          <cell r="J1386">
            <v>1300</v>
          </cell>
          <cell r="K1386">
            <v>1300</v>
          </cell>
          <cell r="L1386">
            <v>1300</v>
          </cell>
          <cell r="M1386">
            <v>1300</v>
          </cell>
          <cell r="N1386">
            <v>1300</v>
          </cell>
          <cell r="O1386">
            <v>1300</v>
          </cell>
          <cell r="P1386">
            <v>1300</v>
          </cell>
          <cell r="Q1386">
            <v>1300</v>
          </cell>
        </row>
        <row r="1387">
          <cell r="B1387" t="str">
            <v>30621052900</v>
          </cell>
          <cell r="C1387" t="str">
            <v>30621</v>
          </cell>
          <cell r="D1387">
            <v>2900</v>
          </cell>
          <cell r="E1387">
            <v>12800</v>
          </cell>
          <cell r="F1387">
            <v>1067</v>
          </cell>
          <cell r="G1387">
            <v>1067</v>
          </cell>
          <cell r="H1387">
            <v>1067</v>
          </cell>
          <cell r="I1387">
            <v>1067</v>
          </cell>
          <cell r="J1387">
            <v>1067</v>
          </cell>
          <cell r="K1387">
            <v>1067</v>
          </cell>
          <cell r="L1387">
            <v>1067</v>
          </cell>
          <cell r="M1387">
            <v>1067</v>
          </cell>
          <cell r="N1387">
            <v>1067</v>
          </cell>
          <cell r="O1387">
            <v>1067</v>
          </cell>
          <cell r="P1387">
            <v>1067</v>
          </cell>
          <cell r="Q1387">
            <v>1063</v>
          </cell>
        </row>
        <row r="1388">
          <cell r="B1388" t="str">
            <v>30621053101</v>
          </cell>
          <cell r="C1388" t="str">
            <v>30621</v>
          </cell>
          <cell r="D1388">
            <v>3101</v>
          </cell>
          <cell r="E1388">
            <v>15400</v>
          </cell>
          <cell r="F1388">
            <v>1283</v>
          </cell>
          <cell r="G1388">
            <v>1283</v>
          </cell>
          <cell r="H1388">
            <v>1283</v>
          </cell>
          <cell r="I1388">
            <v>1283</v>
          </cell>
          <cell r="J1388">
            <v>1283</v>
          </cell>
          <cell r="K1388">
            <v>1283</v>
          </cell>
          <cell r="L1388">
            <v>1283</v>
          </cell>
          <cell r="M1388">
            <v>1283</v>
          </cell>
          <cell r="N1388">
            <v>1283</v>
          </cell>
          <cell r="O1388">
            <v>1283</v>
          </cell>
          <cell r="P1388">
            <v>1283</v>
          </cell>
          <cell r="Q1388">
            <v>1287</v>
          </cell>
        </row>
        <row r="1389">
          <cell r="B1389" t="str">
            <v>30621053103</v>
          </cell>
          <cell r="C1389" t="str">
            <v>30621</v>
          </cell>
          <cell r="D1389">
            <v>3103</v>
          </cell>
          <cell r="E1389">
            <v>12800</v>
          </cell>
          <cell r="F1389">
            <v>1067</v>
          </cell>
          <cell r="G1389">
            <v>1067</v>
          </cell>
          <cell r="H1389">
            <v>1067</v>
          </cell>
          <cell r="I1389">
            <v>1067</v>
          </cell>
          <cell r="J1389">
            <v>1067</v>
          </cell>
          <cell r="K1389">
            <v>1067</v>
          </cell>
          <cell r="L1389">
            <v>1067</v>
          </cell>
          <cell r="M1389">
            <v>1067</v>
          </cell>
          <cell r="N1389">
            <v>1067</v>
          </cell>
          <cell r="O1389">
            <v>1067</v>
          </cell>
          <cell r="P1389">
            <v>1067</v>
          </cell>
          <cell r="Q1389">
            <v>1063</v>
          </cell>
        </row>
        <row r="1390">
          <cell r="B1390" t="str">
            <v>30621053302</v>
          </cell>
          <cell r="C1390" t="str">
            <v>30621</v>
          </cell>
          <cell r="D1390">
            <v>3302</v>
          </cell>
          <cell r="E1390">
            <v>15600</v>
          </cell>
          <cell r="F1390">
            <v>1300</v>
          </cell>
          <cell r="G1390">
            <v>1300</v>
          </cell>
          <cell r="H1390">
            <v>1300</v>
          </cell>
          <cell r="I1390">
            <v>1300</v>
          </cell>
          <cell r="J1390">
            <v>1300</v>
          </cell>
          <cell r="K1390">
            <v>1300</v>
          </cell>
          <cell r="L1390">
            <v>1300</v>
          </cell>
          <cell r="M1390">
            <v>1300</v>
          </cell>
          <cell r="N1390">
            <v>1300</v>
          </cell>
          <cell r="O1390">
            <v>1300</v>
          </cell>
          <cell r="P1390">
            <v>1300</v>
          </cell>
          <cell r="Q1390">
            <v>1300</v>
          </cell>
        </row>
        <row r="1391">
          <cell r="B1391" t="str">
            <v>30622052900</v>
          </cell>
          <cell r="C1391" t="str">
            <v>30622</v>
          </cell>
          <cell r="D1391">
            <v>2900</v>
          </cell>
          <cell r="E1391">
            <v>12800</v>
          </cell>
          <cell r="F1391">
            <v>1067</v>
          </cell>
          <cell r="G1391">
            <v>1067</v>
          </cell>
          <cell r="H1391">
            <v>1067</v>
          </cell>
          <cell r="I1391">
            <v>1067</v>
          </cell>
          <cell r="J1391">
            <v>1067</v>
          </cell>
          <cell r="K1391">
            <v>1067</v>
          </cell>
          <cell r="L1391">
            <v>1067</v>
          </cell>
          <cell r="M1391">
            <v>1067</v>
          </cell>
          <cell r="N1391">
            <v>1067</v>
          </cell>
          <cell r="O1391">
            <v>1067</v>
          </cell>
          <cell r="P1391">
            <v>1067</v>
          </cell>
          <cell r="Q1391">
            <v>1063</v>
          </cell>
        </row>
        <row r="1392">
          <cell r="B1392" t="str">
            <v>30622053101</v>
          </cell>
          <cell r="C1392" t="str">
            <v>30622</v>
          </cell>
          <cell r="D1392">
            <v>3101</v>
          </cell>
          <cell r="E1392">
            <v>15400</v>
          </cell>
          <cell r="F1392">
            <v>1283</v>
          </cell>
          <cell r="G1392">
            <v>1283</v>
          </cell>
          <cell r="H1392">
            <v>1283</v>
          </cell>
          <cell r="I1392">
            <v>1283</v>
          </cell>
          <cell r="J1392">
            <v>1283</v>
          </cell>
          <cell r="K1392">
            <v>1283</v>
          </cell>
          <cell r="L1392">
            <v>1283</v>
          </cell>
          <cell r="M1392">
            <v>1283</v>
          </cell>
          <cell r="N1392">
            <v>1283</v>
          </cell>
          <cell r="O1392">
            <v>1283</v>
          </cell>
          <cell r="P1392">
            <v>1283</v>
          </cell>
          <cell r="Q1392">
            <v>1287</v>
          </cell>
        </row>
        <row r="1393">
          <cell r="B1393" t="str">
            <v>30622053103</v>
          </cell>
          <cell r="C1393" t="str">
            <v>30622</v>
          </cell>
          <cell r="D1393">
            <v>3103</v>
          </cell>
          <cell r="E1393">
            <v>12800</v>
          </cell>
          <cell r="F1393">
            <v>1067</v>
          </cell>
          <cell r="G1393">
            <v>1067</v>
          </cell>
          <cell r="H1393">
            <v>1067</v>
          </cell>
          <cell r="I1393">
            <v>1067</v>
          </cell>
          <cell r="J1393">
            <v>1067</v>
          </cell>
          <cell r="K1393">
            <v>1067</v>
          </cell>
          <cell r="L1393">
            <v>1067</v>
          </cell>
          <cell r="M1393">
            <v>1067</v>
          </cell>
          <cell r="N1393">
            <v>1067</v>
          </cell>
          <cell r="O1393">
            <v>1067</v>
          </cell>
          <cell r="P1393">
            <v>1067</v>
          </cell>
          <cell r="Q1393">
            <v>1063</v>
          </cell>
        </row>
        <row r="1394">
          <cell r="B1394" t="str">
            <v>30622053302</v>
          </cell>
          <cell r="C1394" t="str">
            <v>30622</v>
          </cell>
          <cell r="D1394">
            <v>3302</v>
          </cell>
          <cell r="E1394">
            <v>15600</v>
          </cell>
          <cell r="F1394">
            <v>1300</v>
          </cell>
          <cell r="G1394">
            <v>1300</v>
          </cell>
          <cell r="H1394">
            <v>1300</v>
          </cell>
          <cell r="I1394">
            <v>1300</v>
          </cell>
          <cell r="J1394">
            <v>1300</v>
          </cell>
          <cell r="K1394">
            <v>1300</v>
          </cell>
          <cell r="L1394">
            <v>1300</v>
          </cell>
          <cell r="M1394">
            <v>1300</v>
          </cell>
          <cell r="N1394">
            <v>1300</v>
          </cell>
          <cell r="O1394">
            <v>1300</v>
          </cell>
          <cell r="P1394">
            <v>1300</v>
          </cell>
          <cell r="Q1394">
            <v>1300</v>
          </cell>
        </row>
        <row r="1395">
          <cell r="B1395" t="str">
            <v>30623052900</v>
          </cell>
          <cell r="C1395" t="str">
            <v>30623</v>
          </cell>
          <cell r="D1395">
            <v>2900</v>
          </cell>
          <cell r="E1395">
            <v>12800</v>
          </cell>
          <cell r="F1395">
            <v>1067</v>
          </cell>
          <cell r="G1395">
            <v>1067</v>
          </cell>
          <cell r="H1395">
            <v>1067</v>
          </cell>
          <cell r="I1395">
            <v>1067</v>
          </cell>
          <cell r="J1395">
            <v>1067</v>
          </cell>
          <cell r="K1395">
            <v>1067</v>
          </cell>
          <cell r="L1395">
            <v>1067</v>
          </cell>
          <cell r="M1395">
            <v>1067</v>
          </cell>
          <cell r="N1395">
            <v>1067</v>
          </cell>
          <cell r="O1395">
            <v>1067</v>
          </cell>
          <cell r="P1395">
            <v>1067</v>
          </cell>
          <cell r="Q1395">
            <v>1063</v>
          </cell>
        </row>
        <row r="1396">
          <cell r="B1396" t="str">
            <v>30623053101</v>
          </cell>
          <cell r="C1396" t="str">
            <v>30623</v>
          </cell>
          <cell r="D1396">
            <v>3101</v>
          </cell>
          <cell r="E1396">
            <v>15400</v>
          </cell>
          <cell r="F1396">
            <v>1283</v>
          </cell>
          <cell r="G1396">
            <v>1283</v>
          </cell>
          <cell r="H1396">
            <v>1283</v>
          </cell>
          <cell r="I1396">
            <v>1283</v>
          </cell>
          <cell r="J1396">
            <v>1283</v>
          </cell>
          <cell r="K1396">
            <v>1283</v>
          </cell>
          <cell r="L1396">
            <v>1283</v>
          </cell>
          <cell r="M1396">
            <v>1283</v>
          </cell>
          <cell r="N1396">
            <v>1283</v>
          </cell>
          <cell r="O1396">
            <v>1283</v>
          </cell>
          <cell r="P1396">
            <v>1283</v>
          </cell>
          <cell r="Q1396">
            <v>1287</v>
          </cell>
        </row>
        <row r="1397">
          <cell r="B1397" t="str">
            <v>30623053103</v>
          </cell>
          <cell r="C1397" t="str">
            <v>30623</v>
          </cell>
          <cell r="D1397">
            <v>3103</v>
          </cell>
          <cell r="E1397">
            <v>12800</v>
          </cell>
          <cell r="F1397">
            <v>1067</v>
          </cell>
          <cell r="G1397">
            <v>1067</v>
          </cell>
          <cell r="H1397">
            <v>1067</v>
          </cell>
          <cell r="I1397">
            <v>1067</v>
          </cell>
          <cell r="J1397">
            <v>1067</v>
          </cell>
          <cell r="K1397">
            <v>1067</v>
          </cell>
          <cell r="L1397">
            <v>1067</v>
          </cell>
          <cell r="M1397">
            <v>1067</v>
          </cell>
          <cell r="N1397">
            <v>1067</v>
          </cell>
          <cell r="O1397">
            <v>1067</v>
          </cell>
          <cell r="P1397">
            <v>1067</v>
          </cell>
          <cell r="Q1397">
            <v>1063</v>
          </cell>
        </row>
        <row r="1398">
          <cell r="B1398" t="str">
            <v>30623053302</v>
          </cell>
          <cell r="C1398" t="str">
            <v>30623</v>
          </cell>
          <cell r="D1398">
            <v>3302</v>
          </cell>
          <cell r="E1398">
            <v>15600</v>
          </cell>
          <cell r="F1398">
            <v>1300</v>
          </cell>
          <cell r="G1398">
            <v>1300</v>
          </cell>
          <cell r="H1398">
            <v>1300</v>
          </cell>
          <cell r="I1398">
            <v>1300</v>
          </cell>
          <cell r="J1398">
            <v>1300</v>
          </cell>
          <cell r="K1398">
            <v>1300</v>
          </cell>
          <cell r="L1398">
            <v>1300</v>
          </cell>
          <cell r="M1398">
            <v>1300</v>
          </cell>
          <cell r="N1398">
            <v>1300</v>
          </cell>
          <cell r="O1398">
            <v>1300</v>
          </cell>
          <cell r="P1398">
            <v>1300</v>
          </cell>
          <cell r="Q1398">
            <v>1300</v>
          </cell>
        </row>
        <row r="1399">
          <cell r="B1399" t="str">
            <v>30624052103</v>
          </cell>
          <cell r="C1399" t="str">
            <v>30624</v>
          </cell>
          <cell r="D1399">
            <v>2103</v>
          </cell>
          <cell r="E1399">
            <v>211300</v>
          </cell>
          <cell r="F1399">
            <v>17608</v>
          </cell>
          <cell r="G1399">
            <v>17608</v>
          </cell>
          <cell r="H1399">
            <v>17608</v>
          </cell>
          <cell r="I1399">
            <v>17608</v>
          </cell>
          <cell r="J1399">
            <v>17608</v>
          </cell>
          <cell r="K1399">
            <v>17608</v>
          </cell>
          <cell r="L1399">
            <v>17608</v>
          </cell>
          <cell r="M1399">
            <v>17608</v>
          </cell>
          <cell r="N1399">
            <v>17608</v>
          </cell>
          <cell r="O1399">
            <v>17608</v>
          </cell>
          <cell r="P1399">
            <v>17608</v>
          </cell>
          <cell r="Q1399">
            <v>17612</v>
          </cell>
        </row>
        <row r="1400">
          <cell r="B1400" t="str">
            <v>30624052202</v>
          </cell>
          <cell r="C1400" t="str">
            <v>30624</v>
          </cell>
          <cell r="D1400">
            <v>2202</v>
          </cell>
          <cell r="E1400">
            <v>49241</v>
          </cell>
          <cell r="F1400">
            <v>4103</v>
          </cell>
          <cell r="G1400">
            <v>4103</v>
          </cell>
          <cell r="H1400">
            <v>4103</v>
          </cell>
          <cell r="I1400">
            <v>4103</v>
          </cell>
          <cell r="J1400">
            <v>4103</v>
          </cell>
          <cell r="K1400">
            <v>4103</v>
          </cell>
          <cell r="L1400">
            <v>4103</v>
          </cell>
          <cell r="M1400">
            <v>4103</v>
          </cell>
          <cell r="N1400">
            <v>4103</v>
          </cell>
          <cell r="O1400">
            <v>4103</v>
          </cell>
          <cell r="P1400">
            <v>4103</v>
          </cell>
          <cell r="Q1400">
            <v>4108</v>
          </cell>
        </row>
        <row r="1401">
          <cell r="B1401" t="str">
            <v>30624052800</v>
          </cell>
          <cell r="C1401" t="str">
            <v>30624</v>
          </cell>
          <cell r="D1401">
            <v>2800</v>
          </cell>
          <cell r="E1401">
            <v>128400</v>
          </cell>
          <cell r="F1401">
            <v>10700</v>
          </cell>
          <cell r="G1401">
            <v>10700</v>
          </cell>
          <cell r="H1401">
            <v>10700</v>
          </cell>
          <cell r="I1401">
            <v>10700</v>
          </cell>
          <cell r="J1401">
            <v>10700</v>
          </cell>
          <cell r="K1401">
            <v>10700</v>
          </cell>
          <cell r="L1401">
            <v>10700</v>
          </cell>
          <cell r="M1401">
            <v>10700</v>
          </cell>
          <cell r="N1401">
            <v>10700</v>
          </cell>
          <cell r="O1401">
            <v>10700</v>
          </cell>
          <cell r="P1401">
            <v>10700</v>
          </cell>
          <cell r="Q1401">
            <v>10700</v>
          </cell>
        </row>
        <row r="1402">
          <cell r="B1402" t="str">
            <v>30624052900</v>
          </cell>
          <cell r="C1402" t="str">
            <v>30624</v>
          </cell>
          <cell r="D1402">
            <v>2900</v>
          </cell>
          <cell r="E1402">
            <v>10200</v>
          </cell>
          <cell r="F1402">
            <v>850</v>
          </cell>
          <cell r="G1402">
            <v>850</v>
          </cell>
          <cell r="H1402">
            <v>850</v>
          </cell>
          <cell r="I1402">
            <v>850</v>
          </cell>
          <cell r="J1402">
            <v>850</v>
          </cell>
          <cell r="K1402">
            <v>850</v>
          </cell>
          <cell r="L1402">
            <v>850</v>
          </cell>
          <cell r="M1402">
            <v>850</v>
          </cell>
          <cell r="N1402">
            <v>850</v>
          </cell>
          <cell r="O1402">
            <v>850</v>
          </cell>
          <cell r="P1402">
            <v>850</v>
          </cell>
          <cell r="Q1402">
            <v>850</v>
          </cell>
        </row>
        <row r="1403">
          <cell r="B1403" t="str">
            <v>30624052907</v>
          </cell>
          <cell r="C1403" t="str">
            <v>30624</v>
          </cell>
          <cell r="D1403">
            <v>2907</v>
          </cell>
          <cell r="E1403">
            <v>15000</v>
          </cell>
          <cell r="F1403">
            <v>1250</v>
          </cell>
          <cell r="G1403">
            <v>1250</v>
          </cell>
          <cell r="H1403">
            <v>1250</v>
          </cell>
          <cell r="I1403">
            <v>1250</v>
          </cell>
          <cell r="J1403">
            <v>1250</v>
          </cell>
          <cell r="K1403">
            <v>1250</v>
          </cell>
          <cell r="L1403">
            <v>1250</v>
          </cell>
          <cell r="M1403">
            <v>1250</v>
          </cell>
          <cell r="N1403">
            <v>1250</v>
          </cell>
          <cell r="O1403">
            <v>1250</v>
          </cell>
          <cell r="P1403">
            <v>1250</v>
          </cell>
          <cell r="Q1403">
            <v>1250</v>
          </cell>
        </row>
        <row r="1404">
          <cell r="B1404" t="str">
            <v>30624053101</v>
          </cell>
          <cell r="C1404" t="str">
            <v>30624</v>
          </cell>
          <cell r="D1404">
            <v>3101</v>
          </cell>
          <cell r="E1404">
            <v>85000</v>
          </cell>
          <cell r="F1404">
            <v>7083</v>
          </cell>
          <cell r="G1404">
            <v>7083</v>
          </cell>
          <cell r="H1404">
            <v>7083</v>
          </cell>
          <cell r="I1404">
            <v>7083</v>
          </cell>
          <cell r="J1404">
            <v>7083</v>
          </cell>
          <cell r="K1404">
            <v>7083</v>
          </cell>
          <cell r="L1404">
            <v>7083</v>
          </cell>
          <cell r="M1404">
            <v>7083</v>
          </cell>
          <cell r="N1404">
            <v>7083</v>
          </cell>
          <cell r="O1404">
            <v>7083</v>
          </cell>
          <cell r="P1404">
            <v>7083</v>
          </cell>
          <cell r="Q1404">
            <v>7087</v>
          </cell>
        </row>
        <row r="1405">
          <cell r="B1405" t="str">
            <v>30624053103</v>
          </cell>
          <cell r="C1405" t="str">
            <v>30624</v>
          </cell>
          <cell r="D1405">
            <v>3103</v>
          </cell>
          <cell r="E1405">
            <v>8200</v>
          </cell>
          <cell r="F1405">
            <v>683</v>
          </cell>
          <cell r="G1405">
            <v>683</v>
          </cell>
          <cell r="H1405">
            <v>683</v>
          </cell>
          <cell r="I1405">
            <v>683</v>
          </cell>
          <cell r="J1405">
            <v>683</v>
          </cell>
          <cell r="K1405">
            <v>683</v>
          </cell>
          <cell r="L1405">
            <v>683</v>
          </cell>
          <cell r="M1405">
            <v>683</v>
          </cell>
          <cell r="N1405">
            <v>683</v>
          </cell>
          <cell r="O1405">
            <v>683</v>
          </cell>
          <cell r="P1405">
            <v>683</v>
          </cell>
          <cell r="Q1405">
            <v>687</v>
          </cell>
        </row>
        <row r="1406">
          <cell r="B1406" t="str">
            <v>30624053302</v>
          </cell>
          <cell r="C1406" t="str">
            <v>30624</v>
          </cell>
          <cell r="D1406">
            <v>3302</v>
          </cell>
          <cell r="E1406">
            <v>14500</v>
          </cell>
          <cell r="F1406">
            <v>1208</v>
          </cell>
          <cell r="G1406">
            <v>1208</v>
          </cell>
          <cell r="H1406">
            <v>1208</v>
          </cell>
          <cell r="I1406">
            <v>1208</v>
          </cell>
          <cell r="J1406">
            <v>1208</v>
          </cell>
          <cell r="K1406">
            <v>1208</v>
          </cell>
          <cell r="L1406">
            <v>1208</v>
          </cell>
          <cell r="M1406">
            <v>1208</v>
          </cell>
          <cell r="N1406">
            <v>1208</v>
          </cell>
          <cell r="O1406">
            <v>1208</v>
          </cell>
          <cell r="P1406">
            <v>1208</v>
          </cell>
          <cell r="Q1406">
            <v>1212</v>
          </cell>
        </row>
        <row r="1407">
          <cell r="B1407" t="str">
            <v>30624053402</v>
          </cell>
          <cell r="C1407" t="str">
            <v>30624</v>
          </cell>
          <cell r="D1407">
            <v>3402</v>
          </cell>
          <cell r="E1407">
            <v>637000</v>
          </cell>
          <cell r="F1407">
            <v>53083</v>
          </cell>
          <cell r="G1407">
            <v>53083</v>
          </cell>
          <cell r="H1407">
            <v>53083</v>
          </cell>
          <cell r="I1407">
            <v>53083</v>
          </cell>
          <cell r="J1407">
            <v>53083</v>
          </cell>
          <cell r="K1407">
            <v>53083</v>
          </cell>
          <cell r="L1407">
            <v>53083</v>
          </cell>
          <cell r="M1407">
            <v>53083</v>
          </cell>
          <cell r="N1407">
            <v>53083</v>
          </cell>
          <cell r="O1407">
            <v>53083</v>
          </cell>
          <cell r="P1407">
            <v>53083</v>
          </cell>
          <cell r="Q1407">
            <v>53087</v>
          </cell>
        </row>
        <row r="1408">
          <cell r="B1408" t="str">
            <v>30624053403</v>
          </cell>
          <cell r="C1408" t="str">
            <v>30624</v>
          </cell>
          <cell r="D1408">
            <v>3403</v>
          </cell>
          <cell r="E1408">
            <v>224500</v>
          </cell>
          <cell r="F1408">
            <v>18708</v>
          </cell>
          <cell r="G1408">
            <v>18708</v>
          </cell>
          <cell r="H1408">
            <v>18708</v>
          </cell>
          <cell r="I1408">
            <v>18708</v>
          </cell>
          <cell r="J1408">
            <v>18708</v>
          </cell>
          <cell r="K1408">
            <v>18708</v>
          </cell>
          <cell r="L1408">
            <v>18708</v>
          </cell>
          <cell r="M1408">
            <v>18708</v>
          </cell>
          <cell r="N1408">
            <v>18708</v>
          </cell>
          <cell r="O1408">
            <v>18708</v>
          </cell>
          <cell r="P1408">
            <v>18708</v>
          </cell>
          <cell r="Q1408">
            <v>18712</v>
          </cell>
        </row>
        <row r="1409">
          <cell r="B1409" t="str">
            <v>30625052900</v>
          </cell>
          <cell r="C1409" t="str">
            <v>30625</v>
          </cell>
          <cell r="D1409">
            <v>2900</v>
          </cell>
          <cell r="E1409">
            <v>12800</v>
          </cell>
          <cell r="F1409">
            <v>1067</v>
          </cell>
          <cell r="G1409">
            <v>1067</v>
          </cell>
          <cell r="H1409">
            <v>1067</v>
          </cell>
          <cell r="I1409">
            <v>1067</v>
          </cell>
          <cell r="J1409">
            <v>1067</v>
          </cell>
          <cell r="K1409">
            <v>1067</v>
          </cell>
          <cell r="L1409">
            <v>1067</v>
          </cell>
          <cell r="M1409">
            <v>1067</v>
          </cell>
          <cell r="N1409">
            <v>1067</v>
          </cell>
          <cell r="O1409">
            <v>1067</v>
          </cell>
          <cell r="P1409">
            <v>1067</v>
          </cell>
          <cell r="Q1409">
            <v>1063</v>
          </cell>
        </row>
        <row r="1410">
          <cell r="B1410" t="str">
            <v>30625053101</v>
          </cell>
          <cell r="C1410" t="str">
            <v>30625</v>
          </cell>
          <cell r="D1410">
            <v>3101</v>
          </cell>
          <cell r="E1410">
            <v>15400</v>
          </cell>
          <cell r="F1410">
            <v>1283</v>
          </cell>
          <cell r="G1410">
            <v>1283</v>
          </cell>
          <cell r="H1410">
            <v>1283</v>
          </cell>
          <cell r="I1410">
            <v>1283</v>
          </cell>
          <cell r="J1410">
            <v>1283</v>
          </cell>
          <cell r="K1410">
            <v>1283</v>
          </cell>
          <cell r="L1410">
            <v>1283</v>
          </cell>
          <cell r="M1410">
            <v>1283</v>
          </cell>
          <cell r="N1410">
            <v>1283</v>
          </cell>
          <cell r="O1410">
            <v>1283</v>
          </cell>
          <cell r="P1410">
            <v>1283</v>
          </cell>
          <cell r="Q1410">
            <v>1287</v>
          </cell>
        </row>
        <row r="1411">
          <cell r="B1411" t="str">
            <v>30625053103</v>
          </cell>
          <cell r="C1411" t="str">
            <v>30625</v>
          </cell>
          <cell r="D1411">
            <v>3103</v>
          </cell>
          <cell r="E1411">
            <v>12800</v>
          </cell>
          <cell r="F1411">
            <v>1067</v>
          </cell>
          <cell r="G1411">
            <v>1067</v>
          </cell>
          <cell r="H1411">
            <v>1067</v>
          </cell>
          <cell r="I1411">
            <v>1067</v>
          </cell>
          <cell r="J1411">
            <v>1067</v>
          </cell>
          <cell r="K1411">
            <v>1067</v>
          </cell>
          <cell r="L1411">
            <v>1067</v>
          </cell>
          <cell r="M1411">
            <v>1067</v>
          </cell>
          <cell r="N1411">
            <v>1067</v>
          </cell>
          <cell r="O1411">
            <v>1067</v>
          </cell>
          <cell r="P1411">
            <v>1067</v>
          </cell>
          <cell r="Q1411">
            <v>1063</v>
          </cell>
        </row>
        <row r="1412">
          <cell r="B1412" t="str">
            <v>30625053302</v>
          </cell>
          <cell r="C1412" t="str">
            <v>30625</v>
          </cell>
          <cell r="D1412">
            <v>3302</v>
          </cell>
          <cell r="E1412">
            <v>15600</v>
          </cell>
          <cell r="F1412">
            <v>1300</v>
          </cell>
          <cell r="G1412">
            <v>1300</v>
          </cell>
          <cell r="H1412">
            <v>1300</v>
          </cell>
          <cell r="I1412">
            <v>1300</v>
          </cell>
          <cell r="J1412">
            <v>1300</v>
          </cell>
          <cell r="K1412">
            <v>1300</v>
          </cell>
          <cell r="L1412">
            <v>1300</v>
          </cell>
          <cell r="M1412">
            <v>1300</v>
          </cell>
          <cell r="N1412">
            <v>1300</v>
          </cell>
          <cell r="O1412">
            <v>1300</v>
          </cell>
          <cell r="P1412">
            <v>1300</v>
          </cell>
          <cell r="Q1412">
            <v>1300</v>
          </cell>
        </row>
        <row r="1413">
          <cell r="B1413" t="str">
            <v>30626052900</v>
          </cell>
          <cell r="C1413" t="str">
            <v>30626</v>
          </cell>
          <cell r="D1413">
            <v>2900</v>
          </cell>
          <cell r="E1413">
            <v>12800</v>
          </cell>
          <cell r="F1413">
            <v>1067</v>
          </cell>
          <cell r="G1413">
            <v>1067</v>
          </cell>
          <cell r="H1413">
            <v>1067</v>
          </cell>
          <cell r="I1413">
            <v>1067</v>
          </cell>
          <cell r="J1413">
            <v>1067</v>
          </cell>
          <cell r="K1413">
            <v>1067</v>
          </cell>
          <cell r="L1413">
            <v>1067</v>
          </cell>
          <cell r="M1413">
            <v>1067</v>
          </cell>
          <cell r="N1413">
            <v>1067</v>
          </cell>
          <cell r="O1413">
            <v>1067</v>
          </cell>
          <cell r="P1413">
            <v>1067</v>
          </cell>
          <cell r="Q1413">
            <v>1063</v>
          </cell>
        </row>
        <row r="1414">
          <cell r="B1414" t="str">
            <v>30626053101</v>
          </cell>
          <cell r="C1414" t="str">
            <v>30626</v>
          </cell>
          <cell r="D1414">
            <v>3101</v>
          </cell>
          <cell r="E1414">
            <v>15400</v>
          </cell>
          <cell r="F1414">
            <v>1283</v>
          </cell>
          <cell r="G1414">
            <v>1283</v>
          </cell>
          <cell r="H1414">
            <v>1283</v>
          </cell>
          <cell r="I1414">
            <v>1283</v>
          </cell>
          <cell r="J1414">
            <v>1283</v>
          </cell>
          <cell r="K1414">
            <v>1283</v>
          </cell>
          <cell r="L1414">
            <v>1283</v>
          </cell>
          <cell r="M1414">
            <v>1283</v>
          </cell>
          <cell r="N1414">
            <v>1283</v>
          </cell>
          <cell r="O1414">
            <v>1283</v>
          </cell>
          <cell r="P1414">
            <v>1283</v>
          </cell>
          <cell r="Q1414">
            <v>1287</v>
          </cell>
        </row>
        <row r="1415">
          <cell r="B1415" t="str">
            <v>30626053103</v>
          </cell>
          <cell r="C1415" t="str">
            <v>30626</v>
          </cell>
          <cell r="D1415">
            <v>3103</v>
          </cell>
          <cell r="E1415">
            <v>12800</v>
          </cell>
          <cell r="F1415">
            <v>1067</v>
          </cell>
          <cell r="G1415">
            <v>1067</v>
          </cell>
          <cell r="H1415">
            <v>1067</v>
          </cell>
          <cell r="I1415">
            <v>1067</v>
          </cell>
          <cell r="J1415">
            <v>1067</v>
          </cell>
          <cell r="K1415">
            <v>1067</v>
          </cell>
          <cell r="L1415">
            <v>1067</v>
          </cell>
          <cell r="M1415">
            <v>1067</v>
          </cell>
          <cell r="N1415">
            <v>1067</v>
          </cell>
          <cell r="O1415">
            <v>1067</v>
          </cell>
          <cell r="P1415">
            <v>1067</v>
          </cell>
          <cell r="Q1415">
            <v>1063</v>
          </cell>
        </row>
        <row r="1416">
          <cell r="B1416" t="str">
            <v>30626053302</v>
          </cell>
          <cell r="C1416" t="str">
            <v>30626</v>
          </cell>
          <cell r="D1416">
            <v>3302</v>
          </cell>
          <cell r="E1416">
            <v>15600</v>
          </cell>
          <cell r="F1416">
            <v>1300</v>
          </cell>
          <cell r="G1416">
            <v>1300</v>
          </cell>
          <cell r="H1416">
            <v>1300</v>
          </cell>
          <cell r="I1416">
            <v>1300</v>
          </cell>
          <cell r="J1416">
            <v>1300</v>
          </cell>
          <cell r="K1416">
            <v>1300</v>
          </cell>
          <cell r="L1416">
            <v>1300</v>
          </cell>
          <cell r="M1416">
            <v>1300</v>
          </cell>
          <cell r="N1416">
            <v>1300</v>
          </cell>
          <cell r="O1416">
            <v>1300</v>
          </cell>
          <cell r="P1416">
            <v>1300</v>
          </cell>
          <cell r="Q1416">
            <v>1300</v>
          </cell>
        </row>
        <row r="1417">
          <cell r="B1417" t="str">
            <v>30627053101</v>
          </cell>
          <cell r="C1417" t="str">
            <v>30627</v>
          </cell>
          <cell r="D1417">
            <v>3101</v>
          </cell>
          <cell r="E1417">
            <v>6000</v>
          </cell>
          <cell r="F1417">
            <v>500</v>
          </cell>
          <cell r="G1417">
            <v>500</v>
          </cell>
          <cell r="H1417">
            <v>500</v>
          </cell>
          <cell r="I1417">
            <v>500</v>
          </cell>
          <cell r="J1417">
            <v>500</v>
          </cell>
          <cell r="K1417">
            <v>500</v>
          </cell>
          <cell r="L1417">
            <v>500</v>
          </cell>
          <cell r="M1417">
            <v>500</v>
          </cell>
          <cell r="N1417">
            <v>500</v>
          </cell>
          <cell r="O1417">
            <v>500</v>
          </cell>
          <cell r="P1417">
            <v>500</v>
          </cell>
          <cell r="Q1417">
            <v>500</v>
          </cell>
        </row>
        <row r="1418">
          <cell r="B1418" t="str">
            <v>30628052900</v>
          </cell>
          <cell r="C1418" t="str">
            <v>30628</v>
          </cell>
          <cell r="D1418">
            <v>2900</v>
          </cell>
          <cell r="E1418">
            <v>12800</v>
          </cell>
          <cell r="F1418">
            <v>1067</v>
          </cell>
          <cell r="G1418">
            <v>1067</v>
          </cell>
          <cell r="H1418">
            <v>1067</v>
          </cell>
          <cell r="I1418">
            <v>1067</v>
          </cell>
          <cell r="J1418">
            <v>1067</v>
          </cell>
          <cell r="K1418">
            <v>1067</v>
          </cell>
          <cell r="L1418">
            <v>1067</v>
          </cell>
          <cell r="M1418">
            <v>1067</v>
          </cell>
          <cell r="N1418">
            <v>1067</v>
          </cell>
          <cell r="O1418">
            <v>1067</v>
          </cell>
          <cell r="P1418">
            <v>1067</v>
          </cell>
          <cell r="Q1418">
            <v>1063</v>
          </cell>
        </row>
        <row r="1419">
          <cell r="B1419" t="str">
            <v>30628053101</v>
          </cell>
          <cell r="C1419" t="str">
            <v>30628</v>
          </cell>
          <cell r="D1419">
            <v>3101</v>
          </cell>
          <cell r="E1419">
            <v>15400</v>
          </cell>
          <cell r="F1419">
            <v>1283</v>
          </cell>
          <cell r="G1419">
            <v>1283</v>
          </cell>
          <cell r="H1419">
            <v>1283</v>
          </cell>
          <cell r="I1419">
            <v>1283</v>
          </cell>
          <cell r="J1419">
            <v>1283</v>
          </cell>
          <cell r="K1419">
            <v>1283</v>
          </cell>
          <cell r="L1419">
            <v>1283</v>
          </cell>
          <cell r="M1419">
            <v>1283</v>
          </cell>
          <cell r="N1419">
            <v>1283</v>
          </cell>
          <cell r="O1419">
            <v>1283</v>
          </cell>
          <cell r="P1419">
            <v>1283</v>
          </cell>
          <cell r="Q1419">
            <v>1287</v>
          </cell>
        </row>
        <row r="1420">
          <cell r="B1420" t="str">
            <v>30628053103</v>
          </cell>
          <cell r="C1420" t="str">
            <v>30628</v>
          </cell>
          <cell r="D1420">
            <v>3103</v>
          </cell>
          <cell r="E1420">
            <v>12800</v>
          </cell>
          <cell r="F1420">
            <v>1067</v>
          </cell>
          <cell r="G1420">
            <v>1067</v>
          </cell>
          <cell r="H1420">
            <v>1067</v>
          </cell>
          <cell r="I1420">
            <v>1067</v>
          </cell>
          <cell r="J1420">
            <v>1067</v>
          </cell>
          <cell r="K1420">
            <v>1067</v>
          </cell>
          <cell r="L1420">
            <v>1067</v>
          </cell>
          <cell r="M1420">
            <v>1067</v>
          </cell>
          <cell r="N1420">
            <v>1067</v>
          </cell>
          <cell r="O1420">
            <v>1067</v>
          </cell>
          <cell r="P1420">
            <v>1067</v>
          </cell>
          <cell r="Q1420">
            <v>1063</v>
          </cell>
        </row>
        <row r="1421">
          <cell r="B1421" t="str">
            <v>30628053302</v>
          </cell>
          <cell r="C1421" t="str">
            <v>30628</v>
          </cell>
          <cell r="D1421">
            <v>3302</v>
          </cell>
          <cell r="E1421">
            <v>15600</v>
          </cell>
          <cell r="F1421">
            <v>1300</v>
          </cell>
          <cell r="G1421">
            <v>1300</v>
          </cell>
          <cell r="H1421">
            <v>1300</v>
          </cell>
          <cell r="I1421">
            <v>1300</v>
          </cell>
          <cell r="J1421">
            <v>1300</v>
          </cell>
          <cell r="K1421">
            <v>1300</v>
          </cell>
          <cell r="L1421">
            <v>1300</v>
          </cell>
          <cell r="M1421">
            <v>1300</v>
          </cell>
          <cell r="N1421">
            <v>1300</v>
          </cell>
          <cell r="O1421">
            <v>1300</v>
          </cell>
          <cell r="P1421">
            <v>1300</v>
          </cell>
          <cell r="Q1421">
            <v>1300</v>
          </cell>
        </row>
        <row r="1422">
          <cell r="B1422" t="str">
            <v>30629052900</v>
          </cell>
          <cell r="C1422" t="str">
            <v>30629</v>
          </cell>
          <cell r="D1422">
            <v>2900</v>
          </cell>
          <cell r="E1422">
            <v>12800</v>
          </cell>
          <cell r="F1422">
            <v>1067</v>
          </cell>
          <cell r="G1422">
            <v>1067</v>
          </cell>
          <cell r="H1422">
            <v>1067</v>
          </cell>
          <cell r="I1422">
            <v>1067</v>
          </cell>
          <cell r="J1422">
            <v>1067</v>
          </cell>
          <cell r="K1422">
            <v>1067</v>
          </cell>
          <cell r="L1422">
            <v>1067</v>
          </cell>
          <cell r="M1422">
            <v>1067</v>
          </cell>
          <cell r="N1422">
            <v>1067</v>
          </cell>
          <cell r="O1422">
            <v>1067</v>
          </cell>
          <cell r="P1422">
            <v>1067</v>
          </cell>
          <cell r="Q1422">
            <v>1063</v>
          </cell>
        </row>
        <row r="1423">
          <cell r="B1423" t="str">
            <v>30629053101</v>
          </cell>
          <cell r="C1423" t="str">
            <v>30629</v>
          </cell>
          <cell r="D1423">
            <v>3101</v>
          </cell>
          <cell r="E1423">
            <v>15400</v>
          </cell>
          <cell r="F1423">
            <v>1283</v>
          </cell>
          <cell r="G1423">
            <v>1283</v>
          </cell>
          <cell r="H1423">
            <v>1283</v>
          </cell>
          <cell r="I1423">
            <v>1283</v>
          </cell>
          <cell r="J1423">
            <v>1283</v>
          </cell>
          <cell r="K1423">
            <v>1283</v>
          </cell>
          <cell r="L1423">
            <v>1283</v>
          </cell>
          <cell r="M1423">
            <v>1283</v>
          </cell>
          <cell r="N1423">
            <v>1283</v>
          </cell>
          <cell r="O1423">
            <v>1283</v>
          </cell>
          <cell r="P1423">
            <v>1283</v>
          </cell>
          <cell r="Q1423">
            <v>1287</v>
          </cell>
        </row>
        <row r="1424">
          <cell r="B1424" t="str">
            <v>30629053103</v>
          </cell>
          <cell r="C1424" t="str">
            <v>30629</v>
          </cell>
          <cell r="D1424">
            <v>3103</v>
          </cell>
          <cell r="E1424">
            <v>12800</v>
          </cell>
          <cell r="F1424">
            <v>1067</v>
          </cell>
          <cell r="G1424">
            <v>1067</v>
          </cell>
          <cell r="H1424">
            <v>1067</v>
          </cell>
          <cell r="I1424">
            <v>1067</v>
          </cell>
          <cell r="J1424">
            <v>1067</v>
          </cell>
          <cell r="K1424">
            <v>1067</v>
          </cell>
          <cell r="L1424">
            <v>1067</v>
          </cell>
          <cell r="M1424">
            <v>1067</v>
          </cell>
          <cell r="N1424">
            <v>1067</v>
          </cell>
          <cell r="O1424">
            <v>1067</v>
          </cell>
          <cell r="P1424">
            <v>1067</v>
          </cell>
          <cell r="Q1424">
            <v>1063</v>
          </cell>
        </row>
        <row r="1425">
          <cell r="B1425" t="str">
            <v>30629053302</v>
          </cell>
          <cell r="C1425" t="str">
            <v>30629</v>
          </cell>
          <cell r="D1425">
            <v>3302</v>
          </cell>
          <cell r="E1425">
            <v>15600</v>
          </cell>
          <cell r="F1425">
            <v>1300</v>
          </cell>
          <cell r="G1425">
            <v>1300</v>
          </cell>
          <cell r="H1425">
            <v>1300</v>
          </cell>
          <cell r="I1425">
            <v>1300</v>
          </cell>
          <cell r="J1425">
            <v>1300</v>
          </cell>
          <cell r="K1425">
            <v>1300</v>
          </cell>
          <cell r="L1425">
            <v>1300</v>
          </cell>
          <cell r="M1425">
            <v>1300</v>
          </cell>
          <cell r="N1425">
            <v>1300</v>
          </cell>
          <cell r="O1425">
            <v>1300</v>
          </cell>
          <cell r="P1425">
            <v>1300</v>
          </cell>
          <cell r="Q1425">
            <v>1300</v>
          </cell>
        </row>
        <row r="1426">
          <cell r="B1426" t="str">
            <v>30630052900</v>
          </cell>
          <cell r="C1426" t="str">
            <v>30630</v>
          </cell>
          <cell r="D1426">
            <v>2900</v>
          </cell>
          <cell r="E1426">
            <v>12800</v>
          </cell>
          <cell r="F1426">
            <v>1067</v>
          </cell>
          <cell r="G1426">
            <v>1067</v>
          </cell>
          <cell r="H1426">
            <v>1067</v>
          </cell>
          <cell r="I1426">
            <v>1067</v>
          </cell>
          <cell r="J1426">
            <v>1067</v>
          </cell>
          <cell r="K1426">
            <v>1067</v>
          </cell>
          <cell r="L1426">
            <v>1067</v>
          </cell>
          <cell r="M1426">
            <v>1067</v>
          </cell>
          <cell r="N1426">
            <v>1067</v>
          </cell>
          <cell r="O1426">
            <v>1067</v>
          </cell>
          <cell r="P1426">
            <v>1067</v>
          </cell>
          <cell r="Q1426">
            <v>1063</v>
          </cell>
        </row>
        <row r="1427">
          <cell r="B1427" t="str">
            <v>30630053101</v>
          </cell>
          <cell r="C1427" t="str">
            <v>30630</v>
          </cell>
          <cell r="D1427">
            <v>3101</v>
          </cell>
          <cell r="E1427">
            <v>15400</v>
          </cell>
          <cell r="F1427">
            <v>1283</v>
          </cell>
          <cell r="G1427">
            <v>1283</v>
          </cell>
          <cell r="H1427">
            <v>1283</v>
          </cell>
          <cell r="I1427">
            <v>1283</v>
          </cell>
          <cell r="J1427">
            <v>1283</v>
          </cell>
          <cell r="K1427">
            <v>1283</v>
          </cell>
          <cell r="L1427">
            <v>1283</v>
          </cell>
          <cell r="M1427">
            <v>1283</v>
          </cell>
          <cell r="N1427">
            <v>1283</v>
          </cell>
          <cell r="O1427">
            <v>1283</v>
          </cell>
          <cell r="P1427">
            <v>1283</v>
          </cell>
          <cell r="Q1427">
            <v>1287</v>
          </cell>
        </row>
        <row r="1428">
          <cell r="B1428" t="str">
            <v>30630053103</v>
          </cell>
          <cell r="C1428" t="str">
            <v>30630</v>
          </cell>
          <cell r="D1428">
            <v>3103</v>
          </cell>
          <cell r="E1428">
            <v>12800</v>
          </cell>
          <cell r="F1428">
            <v>1067</v>
          </cell>
          <cell r="G1428">
            <v>1067</v>
          </cell>
          <cell r="H1428">
            <v>1067</v>
          </cell>
          <cell r="I1428">
            <v>1067</v>
          </cell>
          <cell r="J1428">
            <v>1067</v>
          </cell>
          <cell r="K1428">
            <v>1067</v>
          </cell>
          <cell r="L1428">
            <v>1067</v>
          </cell>
          <cell r="M1428">
            <v>1067</v>
          </cell>
          <cell r="N1428">
            <v>1067</v>
          </cell>
          <cell r="O1428">
            <v>1067</v>
          </cell>
          <cell r="P1428">
            <v>1067</v>
          </cell>
          <cell r="Q1428">
            <v>1063</v>
          </cell>
        </row>
        <row r="1429">
          <cell r="B1429" t="str">
            <v>30630053302</v>
          </cell>
          <cell r="C1429" t="str">
            <v>30630</v>
          </cell>
          <cell r="D1429">
            <v>3302</v>
          </cell>
          <cell r="E1429">
            <v>15600</v>
          </cell>
          <cell r="F1429">
            <v>1300</v>
          </cell>
          <cell r="G1429">
            <v>1300</v>
          </cell>
          <cell r="H1429">
            <v>1300</v>
          </cell>
          <cell r="I1429">
            <v>1300</v>
          </cell>
          <cell r="J1429">
            <v>1300</v>
          </cell>
          <cell r="K1429">
            <v>1300</v>
          </cell>
          <cell r="L1429">
            <v>1300</v>
          </cell>
          <cell r="M1429">
            <v>1300</v>
          </cell>
          <cell r="N1429">
            <v>1300</v>
          </cell>
          <cell r="O1429">
            <v>1300</v>
          </cell>
          <cell r="P1429">
            <v>1300</v>
          </cell>
          <cell r="Q1429">
            <v>1300</v>
          </cell>
        </row>
        <row r="1430">
          <cell r="B1430" t="str">
            <v>30631053101</v>
          </cell>
          <cell r="C1430" t="str">
            <v>30631</v>
          </cell>
          <cell r="D1430">
            <v>3101</v>
          </cell>
          <cell r="E1430">
            <v>6000</v>
          </cell>
          <cell r="F1430">
            <v>500</v>
          </cell>
          <cell r="G1430">
            <v>500</v>
          </cell>
          <cell r="H1430">
            <v>500</v>
          </cell>
          <cell r="I1430">
            <v>500</v>
          </cell>
          <cell r="J1430">
            <v>500</v>
          </cell>
          <cell r="K1430">
            <v>500</v>
          </cell>
          <cell r="L1430">
            <v>500</v>
          </cell>
          <cell r="M1430">
            <v>500</v>
          </cell>
          <cell r="N1430">
            <v>500</v>
          </cell>
          <cell r="O1430">
            <v>500</v>
          </cell>
          <cell r="P1430">
            <v>500</v>
          </cell>
          <cell r="Q1430">
            <v>500</v>
          </cell>
        </row>
        <row r="1431">
          <cell r="B1431" t="str">
            <v>30632052900</v>
          </cell>
          <cell r="C1431" t="str">
            <v>30632</v>
          </cell>
          <cell r="D1431">
            <v>2900</v>
          </cell>
          <cell r="E1431">
            <v>12800</v>
          </cell>
          <cell r="F1431">
            <v>1067</v>
          </cell>
          <cell r="G1431">
            <v>1067</v>
          </cell>
          <cell r="H1431">
            <v>1067</v>
          </cell>
          <cell r="I1431">
            <v>1067</v>
          </cell>
          <cell r="J1431">
            <v>1067</v>
          </cell>
          <cell r="K1431">
            <v>1067</v>
          </cell>
          <cell r="L1431">
            <v>1067</v>
          </cell>
          <cell r="M1431">
            <v>1067</v>
          </cell>
          <cell r="N1431">
            <v>1067</v>
          </cell>
          <cell r="O1431">
            <v>1067</v>
          </cell>
          <cell r="P1431">
            <v>1067</v>
          </cell>
          <cell r="Q1431">
            <v>1063</v>
          </cell>
        </row>
        <row r="1432">
          <cell r="B1432" t="str">
            <v>30632053101</v>
          </cell>
          <cell r="C1432" t="str">
            <v>30632</v>
          </cell>
          <cell r="D1432">
            <v>3101</v>
          </cell>
          <cell r="E1432">
            <v>15400</v>
          </cell>
          <cell r="F1432">
            <v>1283</v>
          </cell>
          <cell r="G1432">
            <v>1283</v>
          </cell>
          <cell r="H1432">
            <v>1283</v>
          </cell>
          <cell r="I1432">
            <v>1283</v>
          </cell>
          <cell r="J1432">
            <v>1283</v>
          </cell>
          <cell r="K1432">
            <v>1283</v>
          </cell>
          <cell r="L1432">
            <v>1283</v>
          </cell>
          <cell r="M1432">
            <v>1283</v>
          </cell>
          <cell r="N1432">
            <v>1283</v>
          </cell>
          <cell r="O1432">
            <v>1283</v>
          </cell>
          <cell r="P1432">
            <v>1283</v>
          </cell>
          <cell r="Q1432">
            <v>1287</v>
          </cell>
        </row>
        <row r="1433">
          <cell r="B1433" t="str">
            <v>30632053103</v>
          </cell>
          <cell r="C1433" t="str">
            <v>30632</v>
          </cell>
          <cell r="D1433">
            <v>3103</v>
          </cell>
          <cell r="E1433">
            <v>12800</v>
          </cell>
          <cell r="F1433">
            <v>1067</v>
          </cell>
          <cell r="G1433">
            <v>1067</v>
          </cell>
          <cell r="H1433">
            <v>1067</v>
          </cell>
          <cell r="I1433">
            <v>1067</v>
          </cell>
          <cell r="J1433">
            <v>1067</v>
          </cell>
          <cell r="K1433">
            <v>1067</v>
          </cell>
          <cell r="L1433">
            <v>1067</v>
          </cell>
          <cell r="M1433">
            <v>1067</v>
          </cell>
          <cell r="N1433">
            <v>1067</v>
          </cell>
          <cell r="O1433">
            <v>1067</v>
          </cell>
          <cell r="P1433">
            <v>1067</v>
          </cell>
          <cell r="Q1433">
            <v>1063</v>
          </cell>
        </row>
        <row r="1434">
          <cell r="B1434" t="str">
            <v>30632053302</v>
          </cell>
          <cell r="C1434" t="str">
            <v>30632</v>
          </cell>
          <cell r="D1434">
            <v>3302</v>
          </cell>
          <cell r="E1434">
            <v>15600</v>
          </cell>
          <cell r="F1434">
            <v>1300</v>
          </cell>
          <cell r="G1434">
            <v>1300</v>
          </cell>
          <cell r="H1434">
            <v>1300</v>
          </cell>
          <cell r="I1434">
            <v>1300</v>
          </cell>
          <cell r="J1434">
            <v>1300</v>
          </cell>
          <cell r="K1434">
            <v>1300</v>
          </cell>
          <cell r="L1434">
            <v>1300</v>
          </cell>
          <cell r="M1434">
            <v>1300</v>
          </cell>
          <cell r="N1434">
            <v>1300</v>
          </cell>
          <cell r="O1434">
            <v>1300</v>
          </cell>
          <cell r="P1434">
            <v>1300</v>
          </cell>
          <cell r="Q1434">
            <v>1300</v>
          </cell>
        </row>
        <row r="1435">
          <cell r="B1435" t="str">
            <v>30633052103</v>
          </cell>
          <cell r="C1435" t="str">
            <v>30633</v>
          </cell>
          <cell r="D1435">
            <v>2103</v>
          </cell>
          <cell r="E1435">
            <v>344300</v>
          </cell>
          <cell r="F1435">
            <v>28692</v>
          </cell>
          <cell r="G1435">
            <v>28692</v>
          </cell>
          <cell r="H1435">
            <v>28692</v>
          </cell>
          <cell r="I1435">
            <v>28692</v>
          </cell>
          <cell r="J1435">
            <v>28692</v>
          </cell>
          <cell r="K1435">
            <v>28692</v>
          </cell>
          <cell r="L1435">
            <v>28692</v>
          </cell>
          <cell r="M1435">
            <v>28692</v>
          </cell>
          <cell r="N1435">
            <v>28692</v>
          </cell>
          <cell r="O1435">
            <v>28692</v>
          </cell>
          <cell r="P1435">
            <v>28692</v>
          </cell>
          <cell r="Q1435">
            <v>28688</v>
          </cell>
        </row>
        <row r="1436">
          <cell r="B1436" t="str">
            <v>30633052202</v>
          </cell>
          <cell r="C1436" t="str">
            <v>30633</v>
          </cell>
          <cell r="D1436">
            <v>2202</v>
          </cell>
          <cell r="E1436">
            <v>8462</v>
          </cell>
          <cell r="F1436">
            <v>705</v>
          </cell>
          <cell r="G1436">
            <v>705</v>
          </cell>
          <cell r="H1436">
            <v>705</v>
          </cell>
          <cell r="I1436">
            <v>705</v>
          </cell>
          <cell r="J1436">
            <v>705</v>
          </cell>
          <cell r="K1436">
            <v>705</v>
          </cell>
          <cell r="L1436">
            <v>705</v>
          </cell>
          <cell r="M1436">
            <v>705</v>
          </cell>
          <cell r="N1436">
            <v>705</v>
          </cell>
          <cell r="O1436">
            <v>705</v>
          </cell>
          <cell r="P1436">
            <v>705</v>
          </cell>
          <cell r="Q1436">
            <v>707</v>
          </cell>
        </row>
        <row r="1437">
          <cell r="B1437" t="str">
            <v>30633052701</v>
          </cell>
          <cell r="C1437" t="str">
            <v>30633</v>
          </cell>
          <cell r="D1437">
            <v>2701</v>
          </cell>
          <cell r="E1437">
            <v>14400</v>
          </cell>
          <cell r="F1437">
            <v>1200</v>
          </cell>
          <cell r="G1437">
            <v>1200</v>
          </cell>
          <cell r="H1437">
            <v>1200</v>
          </cell>
          <cell r="I1437">
            <v>1200</v>
          </cell>
          <cell r="J1437">
            <v>1200</v>
          </cell>
          <cell r="K1437">
            <v>1200</v>
          </cell>
          <cell r="L1437">
            <v>1200</v>
          </cell>
          <cell r="M1437">
            <v>1200</v>
          </cell>
          <cell r="N1437">
            <v>1200</v>
          </cell>
          <cell r="O1437">
            <v>1200</v>
          </cell>
          <cell r="P1437">
            <v>1200</v>
          </cell>
          <cell r="Q1437">
            <v>1200</v>
          </cell>
        </row>
        <row r="1438">
          <cell r="B1438" t="str">
            <v>30633053101</v>
          </cell>
          <cell r="C1438" t="str">
            <v>30633</v>
          </cell>
          <cell r="D1438">
            <v>3101</v>
          </cell>
          <cell r="E1438">
            <v>9800</v>
          </cell>
          <cell r="F1438">
            <v>817</v>
          </cell>
          <cell r="G1438">
            <v>817</v>
          </cell>
          <cell r="H1438">
            <v>817</v>
          </cell>
          <cell r="I1438">
            <v>817</v>
          </cell>
          <cell r="J1438">
            <v>817</v>
          </cell>
          <cell r="K1438">
            <v>817</v>
          </cell>
          <cell r="L1438">
            <v>817</v>
          </cell>
          <cell r="M1438">
            <v>817</v>
          </cell>
          <cell r="N1438">
            <v>817</v>
          </cell>
          <cell r="O1438">
            <v>817</v>
          </cell>
          <cell r="P1438">
            <v>817</v>
          </cell>
          <cell r="Q1438">
            <v>813</v>
          </cell>
        </row>
        <row r="1439">
          <cell r="B1439" t="str">
            <v>30633053302</v>
          </cell>
          <cell r="C1439" t="str">
            <v>30633</v>
          </cell>
          <cell r="D1439">
            <v>3302</v>
          </cell>
          <cell r="E1439">
            <v>38800</v>
          </cell>
          <cell r="F1439">
            <v>3233</v>
          </cell>
          <cell r="G1439">
            <v>3233</v>
          </cell>
          <cell r="H1439">
            <v>3233</v>
          </cell>
          <cell r="I1439">
            <v>3233</v>
          </cell>
          <cell r="J1439">
            <v>3233</v>
          </cell>
          <cell r="K1439">
            <v>3233</v>
          </cell>
          <cell r="L1439">
            <v>3233</v>
          </cell>
          <cell r="M1439">
            <v>3233</v>
          </cell>
          <cell r="N1439">
            <v>3233</v>
          </cell>
          <cell r="O1439">
            <v>3233</v>
          </cell>
          <cell r="P1439">
            <v>3233</v>
          </cell>
          <cell r="Q1439">
            <v>3237</v>
          </cell>
        </row>
        <row r="1440">
          <cell r="B1440" t="str">
            <v>30634052900</v>
          </cell>
          <cell r="C1440" t="str">
            <v>30634</v>
          </cell>
          <cell r="D1440">
            <v>2900</v>
          </cell>
          <cell r="E1440">
            <v>12800</v>
          </cell>
          <cell r="F1440">
            <v>1067</v>
          </cell>
          <cell r="G1440">
            <v>1067</v>
          </cell>
          <cell r="H1440">
            <v>1067</v>
          </cell>
          <cell r="I1440">
            <v>1067</v>
          </cell>
          <cell r="J1440">
            <v>1067</v>
          </cell>
          <cell r="K1440">
            <v>1067</v>
          </cell>
          <cell r="L1440">
            <v>1067</v>
          </cell>
          <cell r="M1440">
            <v>1067</v>
          </cell>
          <cell r="N1440">
            <v>1067</v>
          </cell>
          <cell r="O1440">
            <v>1067</v>
          </cell>
          <cell r="P1440">
            <v>1067</v>
          </cell>
          <cell r="Q1440">
            <v>1063</v>
          </cell>
        </row>
        <row r="1441">
          <cell r="B1441" t="str">
            <v>30634053101</v>
          </cell>
          <cell r="C1441" t="str">
            <v>30634</v>
          </cell>
          <cell r="D1441">
            <v>3101</v>
          </cell>
          <cell r="E1441">
            <v>15400</v>
          </cell>
          <cell r="F1441">
            <v>1283</v>
          </cell>
          <cell r="G1441">
            <v>1283</v>
          </cell>
          <cell r="H1441">
            <v>1283</v>
          </cell>
          <cell r="I1441">
            <v>1283</v>
          </cell>
          <cell r="J1441">
            <v>1283</v>
          </cell>
          <cell r="K1441">
            <v>1283</v>
          </cell>
          <cell r="L1441">
            <v>1283</v>
          </cell>
          <cell r="M1441">
            <v>1283</v>
          </cell>
          <cell r="N1441">
            <v>1283</v>
          </cell>
          <cell r="O1441">
            <v>1283</v>
          </cell>
          <cell r="P1441">
            <v>1283</v>
          </cell>
          <cell r="Q1441">
            <v>1287</v>
          </cell>
        </row>
        <row r="1442">
          <cell r="B1442" t="str">
            <v>30634053103</v>
          </cell>
          <cell r="C1442" t="str">
            <v>30634</v>
          </cell>
          <cell r="D1442">
            <v>3103</v>
          </cell>
          <cell r="E1442">
            <v>12800</v>
          </cell>
          <cell r="F1442">
            <v>1067</v>
          </cell>
          <cell r="G1442">
            <v>1067</v>
          </cell>
          <cell r="H1442">
            <v>1067</v>
          </cell>
          <cell r="I1442">
            <v>1067</v>
          </cell>
          <cell r="J1442">
            <v>1067</v>
          </cell>
          <cell r="K1442">
            <v>1067</v>
          </cell>
          <cell r="L1442">
            <v>1067</v>
          </cell>
          <cell r="M1442">
            <v>1067</v>
          </cell>
          <cell r="N1442">
            <v>1067</v>
          </cell>
          <cell r="O1442">
            <v>1067</v>
          </cell>
          <cell r="P1442">
            <v>1067</v>
          </cell>
          <cell r="Q1442">
            <v>1063</v>
          </cell>
        </row>
        <row r="1443">
          <cell r="B1443" t="str">
            <v>30634053302</v>
          </cell>
          <cell r="C1443" t="str">
            <v>30634</v>
          </cell>
          <cell r="D1443">
            <v>3302</v>
          </cell>
          <cell r="E1443">
            <v>15600</v>
          </cell>
          <cell r="F1443">
            <v>1300</v>
          </cell>
          <cell r="G1443">
            <v>1300</v>
          </cell>
          <cell r="H1443">
            <v>1300</v>
          </cell>
          <cell r="I1443">
            <v>1300</v>
          </cell>
          <cell r="J1443">
            <v>1300</v>
          </cell>
          <cell r="K1443">
            <v>1300</v>
          </cell>
          <cell r="L1443">
            <v>1300</v>
          </cell>
          <cell r="M1443">
            <v>1300</v>
          </cell>
          <cell r="N1443">
            <v>1300</v>
          </cell>
          <cell r="O1443">
            <v>1300</v>
          </cell>
          <cell r="P1443">
            <v>1300</v>
          </cell>
          <cell r="Q1443">
            <v>1300</v>
          </cell>
        </row>
        <row r="1444">
          <cell r="B1444" t="str">
            <v>30635052900</v>
          </cell>
          <cell r="C1444" t="str">
            <v>30635</v>
          </cell>
          <cell r="D1444">
            <v>2900</v>
          </cell>
          <cell r="E1444">
            <v>12800</v>
          </cell>
          <cell r="F1444">
            <v>1067</v>
          </cell>
          <cell r="G1444">
            <v>1067</v>
          </cell>
          <cell r="H1444">
            <v>1067</v>
          </cell>
          <cell r="I1444">
            <v>1067</v>
          </cell>
          <cell r="J1444">
            <v>1067</v>
          </cell>
          <cell r="K1444">
            <v>1067</v>
          </cell>
          <cell r="L1444">
            <v>1067</v>
          </cell>
          <cell r="M1444">
            <v>1067</v>
          </cell>
          <cell r="N1444">
            <v>1067</v>
          </cell>
          <cell r="O1444">
            <v>1067</v>
          </cell>
          <cell r="P1444">
            <v>1067</v>
          </cell>
          <cell r="Q1444">
            <v>1063</v>
          </cell>
        </row>
        <row r="1445">
          <cell r="B1445" t="str">
            <v>30635053101</v>
          </cell>
          <cell r="C1445" t="str">
            <v>30635</v>
          </cell>
          <cell r="D1445">
            <v>3101</v>
          </cell>
          <cell r="E1445">
            <v>15400</v>
          </cell>
          <cell r="F1445">
            <v>1283</v>
          </cell>
          <cell r="G1445">
            <v>1283</v>
          </cell>
          <cell r="H1445">
            <v>1283</v>
          </cell>
          <cell r="I1445">
            <v>1283</v>
          </cell>
          <cell r="J1445">
            <v>1283</v>
          </cell>
          <cell r="K1445">
            <v>1283</v>
          </cell>
          <cell r="L1445">
            <v>1283</v>
          </cell>
          <cell r="M1445">
            <v>1283</v>
          </cell>
          <cell r="N1445">
            <v>1283</v>
          </cell>
          <cell r="O1445">
            <v>1283</v>
          </cell>
          <cell r="P1445">
            <v>1283</v>
          </cell>
          <cell r="Q1445">
            <v>1287</v>
          </cell>
        </row>
        <row r="1446">
          <cell r="B1446" t="str">
            <v>30635053103</v>
          </cell>
          <cell r="C1446" t="str">
            <v>30635</v>
          </cell>
          <cell r="D1446">
            <v>3103</v>
          </cell>
          <cell r="E1446">
            <v>12800</v>
          </cell>
          <cell r="F1446">
            <v>1067</v>
          </cell>
          <cell r="G1446">
            <v>1067</v>
          </cell>
          <cell r="H1446">
            <v>1067</v>
          </cell>
          <cell r="I1446">
            <v>1067</v>
          </cell>
          <cell r="J1446">
            <v>1067</v>
          </cell>
          <cell r="K1446">
            <v>1067</v>
          </cell>
          <cell r="L1446">
            <v>1067</v>
          </cell>
          <cell r="M1446">
            <v>1067</v>
          </cell>
          <cell r="N1446">
            <v>1067</v>
          </cell>
          <cell r="O1446">
            <v>1067</v>
          </cell>
          <cell r="P1446">
            <v>1067</v>
          </cell>
          <cell r="Q1446">
            <v>1063</v>
          </cell>
        </row>
        <row r="1447">
          <cell r="B1447" t="str">
            <v>30635053302</v>
          </cell>
          <cell r="C1447" t="str">
            <v>30635</v>
          </cell>
          <cell r="D1447">
            <v>3302</v>
          </cell>
          <cell r="E1447">
            <v>15600</v>
          </cell>
          <cell r="F1447">
            <v>1300</v>
          </cell>
          <cell r="G1447">
            <v>1300</v>
          </cell>
          <cell r="H1447">
            <v>1300</v>
          </cell>
          <cell r="I1447">
            <v>1300</v>
          </cell>
          <cell r="J1447">
            <v>1300</v>
          </cell>
          <cell r="K1447">
            <v>1300</v>
          </cell>
          <cell r="L1447">
            <v>1300</v>
          </cell>
          <cell r="M1447">
            <v>1300</v>
          </cell>
          <cell r="N1447">
            <v>1300</v>
          </cell>
          <cell r="O1447">
            <v>1300</v>
          </cell>
          <cell r="P1447">
            <v>1300</v>
          </cell>
          <cell r="Q1447">
            <v>1300</v>
          </cell>
        </row>
        <row r="1448">
          <cell r="B1448" t="str">
            <v>30636052103</v>
          </cell>
          <cell r="C1448" t="str">
            <v>30636</v>
          </cell>
          <cell r="D1448">
            <v>2103</v>
          </cell>
          <cell r="E1448">
            <v>1600</v>
          </cell>
          <cell r="F1448">
            <v>133</v>
          </cell>
          <cell r="G1448">
            <v>133</v>
          </cell>
          <cell r="H1448">
            <v>133</v>
          </cell>
          <cell r="I1448">
            <v>133</v>
          </cell>
          <cell r="J1448">
            <v>133</v>
          </cell>
          <cell r="K1448">
            <v>133</v>
          </cell>
          <cell r="L1448">
            <v>133</v>
          </cell>
          <cell r="M1448">
            <v>133</v>
          </cell>
          <cell r="N1448">
            <v>133</v>
          </cell>
          <cell r="O1448">
            <v>133</v>
          </cell>
          <cell r="P1448">
            <v>133</v>
          </cell>
          <cell r="Q1448">
            <v>137</v>
          </cell>
        </row>
        <row r="1449">
          <cell r="B1449" t="str">
            <v>30636053101</v>
          </cell>
          <cell r="C1449" t="str">
            <v>30636</v>
          </cell>
          <cell r="D1449">
            <v>3101</v>
          </cell>
          <cell r="E1449">
            <v>10200</v>
          </cell>
          <cell r="F1449">
            <v>850</v>
          </cell>
          <cell r="G1449">
            <v>850</v>
          </cell>
          <cell r="H1449">
            <v>850</v>
          </cell>
          <cell r="I1449">
            <v>850</v>
          </cell>
          <cell r="J1449">
            <v>850</v>
          </cell>
          <cell r="K1449">
            <v>850</v>
          </cell>
          <cell r="L1449">
            <v>850</v>
          </cell>
          <cell r="M1449">
            <v>850</v>
          </cell>
          <cell r="N1449">
            <v>850</v>
          </cell>
          <cell r="O1449">
            <v>850</v>
          </cell>
          <cell r="P1449">
            <v>850</v>
          </cell>
          <cell r="Q1449">
            <v>850</v>
          </cell>
        </row>
        <row r="1450">
          <cell r="B1450" t="str">
            <v>30636053105</v>
          </cell>
          <cell r="C1450" t="str">
            <v>30636</v>
          </cell>
          <cell r="D1450">
            <v>3105</v>
          </cell>
          <cell r="E1450">
            <v>61200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30600</v>
          </cell>
          <cell r="K1450">
            <v>0</v>
          </cell>
          <cell r="L1450">
            <v>0</v>
          </cell>
          <cell r="M1450">
            <v>0</v>
          </cell>
          <cell r="N1450">
            <v>30600</v>
          </cell>
          <cell r="O1450">
            <v>0</v>
          </cell>
          <cell r="P1450">
            <v>0</v>
          </cell>
          <cell r="Q1450">
            <v>0</v>
          </cell>
        </row>
        <row r="1451">
          <cell r="B1451" t="str">
            <v>30637052900</v>
          </cell>
          <cell r="C1451" t="str">
            <v>30637</v>
          </cell>
          <cell r="D1451">
            <v>2900</v>
          </cell>
          <cell r="E1451">
            <v>12800</v>
          </cell>
          <cell r="F1451">
            <v>1067</v>
          </cell>
          <cell r="G1451">
            <v>1067</v>
          </cell>
          <cell r="H1451">
            <v>1067</v>
          </cell>
          <cell r="I1451">
            <v>1067</v>
          </cell>
          <cell r="J1451">
            <v>1067</v>
          </cell>
          <cell r="K1451">
            <v>1067</v>
          </cell>
          <cell r="L1451">
            <v>1067</v>
          </cell>
          <cell r="M1451">
            <v>1067</v>
          </cell>
          <cell r="N1451">
            <v>1067</v>
          </cell>
          <cell r="O1451">
            <v>1067</v>
          </cell>
          <cell r="P1451">
            <v>1067</v>
          </cell>
          <cell r="Q1451">
            <v>1063</v>
          </cell>
        </row>
        <row r="1452">
          <cell r="B1452" t="str">
            <v>30637053101</v>
          </cell>
          <cell r="C1452" t="str">
            <v>30637</v>
          </cell>
          <cell r="D1452">
            <v>3101</v>
          </cell>
          <cell r="E1452">
            <v>15400</v>
          </cell>
          <cell r="F1452">
            <v>1283</v>
          </cell>
          <cell r="G1452">
            <v>1283</v>
          </cell>
          <cell r="H1452">
            <v>1283</v>
          </cell>
          <cell r="I1452">
            <v>1283</v>
          </cell>
          <cell r="J1452">
            <v>1283</v>
          </cell>
          <cell r="K1452">
            <v>1283</v>
          </cell>
          <cell r="L1452">
            <v>1283</v>
          </cell>
          <cell r="M1452">
            <v>1283</v>
          </cell>
          <cell r="N1452">
            <v>1283</v>
          </cell>
          <cell r="O1452">
            <v>1283</v>
          </cell>
          <cell r="P1452">
            <v>1283</v>
          </cell>
          <cell r="Q1452">
            <v>1287</v>
          </cell>
        </row>
        <row r="1453">
          <cell r="B1453" t="str">
            <v>30637053103</v>
          </cell>
          <cell r="C1453" t="str">
            <v>30637</v>
          </cell>
          <cell r="D1453">
            <v>3103</v>
          </cell>
          <cell r="E1453">
            <v>12800</v>
          </cell>
          <cell r="F1453">
            <v>1067</v>
          </cell>
          <cell r="G1453">
            <v>1067</v>
          </cell>
          <cell r="H1453">
            <v>1067</v>
          </cell>
          <cell r="I1453">
            <v>1067</v>
          </cell>
          <cell r="J1453">
            <v>1067</v>
          </cell>
          <cell r="K1453">
            <v>1067</v>
          </cell>
          <cell r="L1453">
            <v>1067</v>
          </cell>
          <cell r="M1453">
            <v>1067</v>
          </cell>
          <cell r="N1453">
            <v>1067</v>
          </cell>
          <cell r="O1453">
            <v>1067</v>
          </cell>
          <cell r="P1453">
            <v>1067</v>
          </cell>
          <cell r="Q1453">
            <v>1063</v>
          </cell>
        </row>
        <row r="1454">
          <cell r="B1454" t="str">
            <v>30637053302</v>
          </cell>
          <cell r="C1454" t="str">
            <v>30637</v>
          </cell>
          <cell r="D1454">
            <v>3302</v>
          </cell>
          <cell r="E1454">
            <v>15600</v>
          </cell>
          <cell r="F1454">
            <v>1300</v>
          </cell>
          <cell r="G1454">
            <v>1300</v>
          </cell>
          <cell r="H1454">
            <v>1300</v>
          </cell>
          <cell r="I1454">
            <v>1300</v>
          </cell>
          <cell r="J1454">
            <v>1300</v>
          </cell>
          <cell r="K1454">
            <v>1300</v>
          </cell>
          <cell r="L1454">
            <v>1300</v>
          </cell>
          <cell r="M1454">
            <v>1300</v>
          </cell>
          <cell r="N1454">
            <v>1300</v>
          </cell>
          <cell r="O1454">
            <v>1300</v>
          </cell>
          <cell r="P1454">
            <v>1300</v>
          </cell>
          <cell r="Q1454">
            <v>1300</v>
          </cell>
        </row>
        <row r="1455">
          <cell r="B1455" t="str">
            <v>30638052900</v>
          </cell>
          <cell r="C1455" t="str">
            <v>30638</v>
          </cell>
          <cell r="D1455">
            <v>2900</v>
          </cell>
          <cell r="E1455">
            <v>27100</v>
          </cell>
          <cell r="F1455">
            <v>2258</v>
          </cell>
          <cell r="G1455">
            <v>2258</v>
          </cell>
          <cell r="H1455">
            <v>2258</v>
          </cell>
          <cell r="I1455">
            <v>2258</v>
          </cell>
          <cell r="J1455">
            <v>2258</v>
          </cell>
          <cell r="K1455">
            <v>2258</v>
          </cell>
          <cell r="L1455">
            <v>2258</v>
          </cell>
          <cell r="M1455">
            <v>2258</v>
          </cell>
          <cell r="N1455">
            <v>2258</v>
          </cell>
          <cell r="O1455">
            <v>2258</v>
          </cell>
          <cell r="P1455">
            <v>2258</v>
          </cell>
          <cell r="Q1455">
            <v>2262</v>
          </cell>
        </row>
        <row r="1456">
          <cell r="B1456" t="str">
            <v>30638052907</v>
          </cell>
          <cell r="C1456" t="str">
            <v>30638</v>
          </cell>
          <cell r="D1456">
            <v>2907</v>
          </cell>
          <cell r="E1456">
            <v>28000</v>
          </cell>
          <cell r="F1456">
            <v>2333</v>
          </cell>
          <cell r="G1456">
            <v>2333</v>
          </cell>
          <cell r="H1456">
            <v>2333</v>
          </cell>
          <cell r="I1456">
            <v>2333</v>
          </cell>
          <cell r="J1456">
            <v>2333</v>
          </cell>
          <cell r="K1456">
            <v>2333</v>
          </cell>
          <cell r="L1456">
            <v>2333</v>
          </cell>
          <cell r="M1456">
            <v>2333</v>
          </cell>
          <cell r="N1456">
            <v>2333</v>
          </cell>
          <cell r="O1456">
            <v>2333</v>
          </cell>
          <cell r="P1456">
            <v>2333</v>
          </cell>
          <cell r="Q1456">
            <v>2337</v>
          </cell>
        </row>
        <row r="1457">
          <cell r="B1457" t="str">
            <v>30638053302</v>
          </cell>
          <cell r="C1457" t="str">
            <v>30638</v>
          </cell>
          <cell r="D1457">
            <v>3302</v>
          </cell>
          <cell r="E1457">
            <v>30500</v>
          </cell>
          <cell r="F1457">
            <v>2542</v>
          </cell>
          <cell r="G1457">
            <v>2542</v>
          </cell>
          <cell r="H1457">
            <v>2542</v>
          </cell>
          <cell r="I1457">
            <v>2542</v>
          </cell>
          <cell r="J1457">
            <v>2542</v>
          </cell>
          <cell r="K1457">
            <v>2542</v>
          </cell>
          <cell r="L1457">
            <v>2542</v>
          </cell>
          <cell r="M1457">
            <v>2542</v>
          </cell>
          <cell r="N1457">
            <v>2542</v>
          </cell>
          <cell r="O1457">
            <v>2542</v>
          </cell>
          <cell r="P1457">
            <v>2542</v>
          </cell>
          <cell r="Q1457">
            <v>2538</v>
          </cell>
        </row>
        <row r="1458">
          <cell r="B1458" t="str">
            <v>30639052900</v>
          </cell>
          <cell r="C1458" t="str">
            <v>30639</v>
          </cell>
          <cell r="D1458">
            <v>2900</v>
          </cell>
          <cell r="E1458">
            <v>12800</v>
          </cell>
          <cell r="F1458">
            <v>1067</v>
          </cell>
          <cell r="G1458">
            <v>1067</v>
          </cell>
          <cell r="H1458">
            <v>1067</v>
          </cell>
          <cell r="I1458">
            <v>1067</v>
          </cell>
          <cell r="J1458">
            <v>1067</v>
          </cell>
          <cell r="K1458">
            <v>1067</v>
          </cell>
          <cell r="L1458">
            <v>1067</v>
          </cell>
          <cell r="M1458">
            <v>1067</v>
          </cell>
          <cell r="N1458">
            <v>1067</v>
          </cell>
          <cell r="O1458">
            <v>1067</v>
          </cell>
          <cell r="P1458">
            <v>1067</v>
          </cell>
          <cell r="Q1458">
            <v>1063</v>
          </cell>
        </row>
        <row r="1459">
          <cell r="B1459" t="str">
            <v>30639053101</v>
          </cell>
          <cell r="C1459" t="str">
            <v>30639</v>
          </cell>
          <cell r="D1459">
            <v>3101</v>
          </cell>
          <cell r="E1459">
            <v>15400</v>
          </cell>
          <cell r="F1459">
            <v>1283</v>
          </cell>
          <cell r="G1459">
            <v>1283</v>
          </cell>
          <cell r="H1459">
            <v>1283</v>
          </cell>
          <cell r="I1459">
            <v>1283</v>
          </cell>
          <cell r="J1459">
            <v>1283</v>
          </cell>
          <cell r="K1459">
            <v>1283</v>
          </cell>
          <cell r="L1459">
            <v>1283</v>
          </cell>
          <cell r="M1459">
            <v>1283</v>
          </cell>
          <cell r="N1459">
            <v>1283</v>
          </cell>
          <cell r="O1459">
            <v>1283</v>
          </cell>
          <cell r="P1459">
            <v>1283</v>
          </cell>
          <cell r="Q1459">
            <v>1287</v>
          </cell>
        </row>
        <row r="1460">
          <cell r="B1460" t="str">
            <v>30639053103</v>
          </cell>
          <cell r="C1460" t="str">
            <v>30639</v>
          </cell>
          <cell r="D1460">
            <v>3103</v>
          </cell>
          <cell r="E1460">
            <v>12800</v>
          </cell>
          <cell r="F1460">
            <v>1067</v>
          </cell>
          <cell r="G1460">
            <v>1067</v>
          </cell>
          <cell r="H1460">
            <v>1067</v>
          </cell>
          <cell r="I1460">
            <v>1067</v>
          </cell>
          <cell r="J1460">
            <v>1067</v>
          </cell>
          <cell r="K1460">
            <v>1067</v>
          </cell>
          <cell r="L1460">
            <v>1067</v>
          </cell>
          <cell r="M1460">
            <v>1067</v>
          </cell>
          <cell r="N1460">
            <v>1067</v>
          </cell>
          <cell r="O1460">
            <v>1067</v>
          </cell>
          <cell r="P1460">
            <v>1067</v>
          </cell>
          <cell r="Q1460">
            <v>1063</v>
          </cell>
        </row>
        <row r="1461">
          <cell r="B1461" t="str">
            <v>30639053302</v>
          </cell>
          <cell r="C1461" t="str">
            <v>30639</v>
          </cell>
          <cell r="D1461">
            <v>3302</v>
          </cell>
          <cell r="E1461">
            <v>15600</v>
          </cell>
          <cell r="F1461">
            <v>1300</v>
          </cell>
          <cell r="G1461">
            <v>1300</v>
          </cell>
          <cell r="H1461">
            <v>1300</v>
          </cell>
          <cell r="I1461">
            <v>1300</v>
          </cell>
          <cell r="J1461">
            <v>1300</v>
          </cell>
          <cell r="K1461">
            <v>1300</v>
          </cell>
          <cell r="L1461">
            <v>1300</v>
          </cell>
          <cell r="M1461">
            <v>1300</v>
          </cell>
          <cell r="N1461">
            <v>1300</v>
          </cell>
          <cell r="O1461">
            <v>1300</v>
          </cell>
          <cell r="P1461">
            <v>1300</v>
          </cell>
          <cell r="Q1461">
            <v>1300</v>
          </cell>
        </row>
        <row r="1462">
          <cell r="B1462" t="str">
            <v>30640052900</v>
          </cell>
          <cell r="C1462" t="str">
            <v>30640</v>
          </cell>
          <cell r="D1462">
            <v>2900</v>
          </cell>
          <cell r="E1462">
            <v>12800</v>
          </cell>
          <cell r="F1462">
            <v>1067</v>
          </cell>
          <cell r="G1462">
            <v>1067</v>
          </cell>
          <cell r="H1462">
            <v>1067</v>
          </cell>
          <cell r="I1462">
            <v>1067</v>
          </cell>
          <cell r="J1462">
            <v>1067</v>
          </cell>
          <cell r="K1462">
            <v>1067</v>
          </cell>
          <cell r="L1462">
            <v>1067</v>
          </cell>
          <cell r="M1462">
            <v>1067</v>
          </cell>
          <cell r="N1462">
            <v>1067</v>
          </cell>
          <cell r="O1462">
            <v>1067</v>
          </cell>
          <cell r="P1462">
            <v>1067</v>
          </cell>
          <cell r="Q1462">
            <v>1063</v>
          </cell>
        </row>
        <row r="1463">
          <cell r="B1463" t="str">
            <v>30640053101</v>
          </cell>
          <cell r="C1463" t="str">
            <v>30640</v>
          </cell>
          <cell r="D1463">
            <v>3101</v>
          </cell>
          <cell r="E1463">
            <v>15400</v>
          </cell>
          <cell r="F1463">
            <v>1283</v>
          </cell>
          <cell r="G1463">
            <v>1283</v>
          </cell>
          <cell r="H1463">
            <v>1283</v>
          </cell>
          <cell r="I1463">
            <v>1283</v>
          </cell>
          <cell r="J1463">
            <v>1283</v>
          </cell>
          <cell r="K1463">
            <v>1283</v>
          </cell>
          <cell r="L1463">
            <v>1283</v>
          </cell>
          <cell r="M1463">
            <v>1283</v>
          </cell>
          <cell r="N1463">
            <v>1283</v>
          </cell>
          <cell r="O1463">
            <v>1283</v>
          </cell>
          <cell r="P1463">
            <v>1283</v>
          </cell>
          <cell r="Q1463">
            <v>1287</v>
          </cell>
        </row>
        <row r="1464">
          <cell r="B1464" t="str">
            <v>30640053103</v>
          </cell>
          <cell r="C1464" t="str">
            <v>30640</v>
          </cell>
          <cell r="D1464">
            <v>3103</v>
          </cell>
          <cell r="E1464">
            <v>12800</v>
          </cell>
          <cell r="F1464">
            <v>1067</v>
          </cell>
          <cell r="G1464">
            <v>1067</v>
          </cell>
          <cell r="H1464">
            <v>1067</v>
          </cell>
          <cell r="I1464">
            <v>1067</v>
          </cell>
          <cell r="J1464">
            <v>1067</v>
          </cell>
          <cell r="K1464">
            <v>1067</v>
          </cell>
          <cell r="L1464">
            <v>1067</v>
          </cell>
          <cell r="M1464">
            <v>1067</v>
          </cell>
          <cell r="N1464">
            <v>1067</v>
          </cell>
          <cell r="O1464">
            <v>1067</v>
          </cell>
          <cell r="P1464">
            <v>1067</v>
          </cell>
          <cell r="Q1464">
            <v>1063</v>
          </cell>
        </row>
        <row r="1465">
          <cell r="B1465" t="str">
            <v>30640053302</v>
          </cell>
          <cell r="C1465" t="str">
            <v>30640</v>
          </cell>
          <cell r="D1465">
            <v>3302</v>
          </cell>
          <cell r="E1465">
            <v>15600</v>
          </cell>
          <cell r="F1465">
            <v>1300</v>
          </cell>
          <cell r="G1465">
            <v>1300</v>
          </cell>
          <cell r="H1465">
            <v>1300</v>
          </cell>
          <cell r="I1465">
            <v>1300</v>
          </cell>
          <cell r="J1465">
            <v>1300</v>
          </cell>
          <cell r="K1465">
            <v>1300</v>
          </cell>
          <cell r="L1465">
            <v>1300</v>
          </cell>
          <cell r="M1465">
            <v>1300</v>
          </cell>
          <cell r="N1465">
            <v>1300</v>
          </cell>
          <cell r="O1465">
            <v>1300</v>
          </cell>
          <cell r="P1465">
            <v>1300</v>
          </cell>
          <cell r="Q1465">
            <v>1300</v>
          </cell>
        </row>
        <row r="1466">
          <cell r="B1466" t="str">
            <v>30641052900</v>
          </cell>
          <cell r="C1466" t="str">
            <v>30641</v>
          </cell>
          <cell r="D1466">
            <v>2900</v>
          </cell>
          <cell r="E1466">
            <v>12800</v>
          </cell>
          <cell r="F1466">
            <v>1067</v>
          </cell>
          <cell r="G1466">
            <v>1067</v>
          </cell>
          <cell r="H1466">
            <v>1067</v>
          </cell>
          <cell r="I1466">
            <v>1067</v>
          </cell>
          <cell r="J1466">
            <v>1067</v>
          </cell>
          <cell r="K1466">
            <v>1067</v>
          </cell>
          <cell r="L1466">
            <v>1067</v>
          </cell>
          <cell r="M1466">
            <v>1067</v>
          </cell>
          <cell r="N1466">
            <v>1067</v>
          </cell>
          <cell r="O1466">
            <v>1067</v>
          </cell>
          <cell r="P1466">
            <v>1067</v>
          </cell>
          <cell r="Q1466">
            <v>1063</v>
          </cell>
        </row>
        <row r="1467">
          <cell r="B1467" t="str">
            <v>30641053101</v>
          </cell>
          <cell r="C1467" t="str">
            <v>30641</v>
          </cell>
          <cell r="D1467">
            <v>3101</v>
          </cell>
          <cell r="E1467">
            <v>15400</v>
          </cell>
          <cell r="F1467">
            <v>1283</v>
          </cell>
          <cell r="G1467">
            <v>1283</v>
          </cell>
          <cell r="H1467">
            <v>1283</v>
          </cell>
          <cell r="I1467">
            <v>1283</v>
          </cell>
          <cell r="J1467">
            <v>1283</v>
          </cell>
          <cell r="K1467">
            <v>1283</v>
          </cell>
          <cell r="L1467">
            <v>1283</v>
          </cell>
          <cell r="M1467">
            <v>1283</v>
          </cell>
          <cell r="N1467">
            <v>1283</v>
          </cell>
          <cell r="O1467">
            <v>1283</v>
          </cell>
          <cell r="P1467">
            <v>1283</v>
          </cell>
          <cell r="Q1467">
            <v>1287</v>
          </cell>
        </row>
        <row r="1468">
          <cell r="B1468" t="str">
            <v>30641053103</v>
          </cell>
          <cell r="C1468" t="str">
            <v>30641</v>
          </cell>
          <cell r="D1468">
            <v>3103</v>
          </cell>
          <cell r="E1468">
            <v>12800</v>
          </cell>
          <cell r="F1468">
            <v>1067</v>
          </cell>
          <cell r="G1468">
            <v>1067</v>
          </cell>
          <cell r="H1468">
            <v>1067</v>
          </cell>
          <cell r="I1468">
            <v>1067</v>
          </cell>
          <cell r="J1468">
            <v>1067</v>
          </cell>
          <cell r="K1468">
            <v>1067</v>
          </cell>
          <cell r="L1468">
            <v>1067</v>
          </cell>
          <cell r="M1468">
            <v>1067</v>
          </cell>
          <cell r="N1468">
            <v>1067</v>
          </cell>
          <cell r="O1468">
            <v>1067</v>
          </cell>
          <cell r="P1468">
            <v>1067</v>
          </cell>
          <cell r="Q1468">
            <v>1063</v>
          </cell>
        </row>
        <row r="1469">
          <cell r="B1469" t="str">
            <v>30641053302</v>
          </cell>
          <cell r="C1469" t="str">
            <v>30641</v>
          </cell>
          <cell r="D1469">
            <v>3302</v>
          </cell>
          <cell r="E1469">
            <v>15600</v>
          </cell>
          <cell r="F1469">
            <v>1300</v>
          </cell>
          <cell r="G1469">
            <v>1300</v>
          </cell>
          <cell r="H1469">
            <v>1300</v>
          </cell>
          <cell r="I1469">
            <v>1300</v>
          </cell>
          <cell r="J1469">
            <v>1300</v>
          </cell>
          <cell r="K1469">
            <v>1300</v>
          </cell>
          <cell r="L1469">
            <v>1300</v>
          </cell>
          <cell r="M1469">
            <v>1300</v>
          </cell>
          <cell r="N1469">
            <v>1300</v>
          </cell>
          <cell r="O1469">
            <v>1300</v>
          </cell>
          <cell r="P1469">
            <v>1300</v>
          </cell>
          <cell r="Q1469">
            <v>1300</v>
          </cell>
        </row>
        <row r="1470">
          <cell r="B1470" t="str">
            <v>30642052900</v>
          </cell>
          <cell r="C1470" t="str">
            <v>30642</v>
          </cell>
          <cell r="D1470">
            <v>2900</v>
          </cell>
          <cell r="E1470">
            <v>12800</v>
          </cell>
          <cell r="F1470">
            <v>1067</v>
          </cell>
          <cell r="G1470">
            <v>1067</v>
          </cell>
          <cell r="H1470">
            <v>1067</v>
          </cell>
          <cell r="I1470">
            <v>1067</v>
          </cell>
          <cell r="J1470">
            <v>1067</v>
          </cell>
          <cell r="K1470">
            <v>1067</v>
          </cell>
          <cell r="L1470">
            <v>1067</v>
          </cell>
          <cell r="M1470">
            <v>1067</v>
          </cell>
          <cell r="N1470">
            <v>1067</v>
          </cell>
          <cell r="O1470">
            <v>1067</v>
          </cell>
          <cell r="P1470">
            <v>1067</v>
          </cell>
          <cell r="Q1470">
            <v>1063</v>
          </cell>
        </row>
        <row r="1471">
          <cell r="B1471" t="str">
            <v>30642053101</v>
          </cell>
          <cell r="C1471" t="str">
            <v>30642</v>
          </cell>
          <cell r="D1471">
            <v>3101</v>
          </cell>
          <cell r="E1471">
            <v>15400</v>
          </cell>
          <cell r="F1471">
            <v>1283</v>
          </cell>
          <cell r="G1471">
            <v>1283</v>
          </cell>
          <cell r="H1471">
            <v>1283</v>
          </cell>
          <cell r="I1471">
            <v>1283</v>
          </cell>
          <cell r="J1471">
            <v>1283</v>
          </cell>
          <cell r="K1471">
            <v>1283</v>
          </cell>
          <cell r="L1471">
            <v>1283</v>
          </cell>
          <cell r="M1471">
            <v>1283</v>
          </cell>
          <cell r="N1471">
            <v>1283</v>
          </cell>
          <cell r="O1471">
            <v>1283</v>
          </cell>
          <cell r="P1471">
            <v>1283</v>
          </cell>
          <cell r="Q1471">
            <v>1287</v>
          </cell>
        </row>
        <row r="1472">
          <cell r="B1472" t="str">
            <v>30642053103</v>
          </cell>
          <cell r="C1472" t="str">
            <v>30642</v>
          </cell>
          <cell r="D1472">
            <v>3103</v>
          </cell>
          <cell r="E1472">
            <v>12800</v>
          </cell>
          <cell r="F1472">
            <v>1067</v>
          </cell>
          <cell r="G1472">
            <v>1067</v>
          </cell>
          <cell r="H1472">
            <v>1067</v>
          </cell>
          <cell r="I1472">
            <v>1067</v>
          </cell>
          <cell r="J1472">
            <v>1067</v>
          </cell>
          <cell r="K1472">
            <v>1067</v>
          </cell>
          <cell r="L1472">
            <v>1067</v>
          </cell>
          <cell r="M1472">
            <v>1067</v>
          </cell>
          <cell r="N1472">
            <v>1067</v>
          </cell>
          <cell r="O1472">
            <v>1067</v>
          </cell>
          <cell r="P1472">
            <v>1067</v>
          </cell>
          <cell r="Q1472">
            <v>1063</v>
          </cell>
        </row>
        <row r="1473">
          <cell r="B1473" t="str">
            <v>30642053302</v>
          </cell>
          <cell r="C1473" t="str">
            <v>30642</v>
          </cell>
          <cell r="D1473">
            <v>3302</v>
          </cell>
          <cell r="E1473">
            <v>15600</v>
          </cell>
          <cell r="F1473">
            <v>1300</v>
          </cell>
          <cell r="G1473">
            <v>1300</v>
          </cell>
          <cell r="H1473">
            <v>1300</v>
          </cell>
          <cell r="I1473">
            <v>1300</v>
          </cell>
          <cell r="J1473">
            <v>1300</v>
          </cell>
          <cell r="K1473">
            <v>1300</v>
          </cell>
          <cell r="L1473">
            <v>1300</v>
          </cell>
          <cell r="M1473">
            <v>1300</v>
          </cell>
          <cell r="N1473">
            <v>1300</v>
          </cell>
          <cell r="O1473">
            <v>1300</v>
          </cell>
          <cell r="P1473">
            <v>1300</v>
          </cell>
          <cell r="Q1473">
            <v>1300</v>
          </cell>
        </row>
        <row r="1474">
          <cell r="B1474" t="str">
            <v>30643052103</v>
          </cell>
          <cell r="C1474" t="str">
            <v>30643</v>
          </cell>
          <cell r="D1474">
            <v>2103</v>
          </cell>
          <cell r="E1474">
            <v>39100</v>
          </cell>
          <cell r="F1474">
            <v>3258</v>
          </cell>
          <cell r="G1474">
            <v>3258</v>
          </cell>
          <cell r="H1474">
            <v>3258</v>
          </cell>
          <cell r="I1474">
            <v>3258</v>
          </cell>
          <cell r="J1474">
            <v>3258</v>
          </cell>
          <cell r="K1474">
            <v>3258</v>
          </cell>
          <cell r="L1474">
            <v>3258</v>
          </cell>
          <cell r="M1474">
            <v>3258</v>
          </cell>
          <cell r="N1474">
            <v>3258</v>
          </cell>
          <cell r="O1474">
            <v>3258</v>
          </cell>
          <cell r="P1474">
            <v>3258</v>
          </cell>
          <cell r="Q1474">
            <v>3262</v>
          </cell>
        </row>
        <row r="1475">
          <cell r="B1475" t="str">
            <v>30643052202</v>
          </cell>
          <cell r="C1475" t="str">
            <v>30643</v>
          </cell>
          <cell r="D1475">
            <v>2202</v>
          </cell>
          <cell r="E1475">
            <v>55222</v>
          </cell>
          <cell r="F1475">
            <v>4602</v>
          </cell>
          <cell r="G1475">
            <v>4602</v>
          </cell>
          <cell r="H1475">
            <v>4602</v>
          </cell>
          <cell r="I1475">
            <v>4602</v>
          </cell>
          <cell r="J1475">
            <v>4602</v>
          </cell>
          <cell r="K1475">
            <v>4602</v>
          </cell>
          <cell r="L1475">
            <v>4602</v>
          </cell>
          <cell r="M1475">
            <v>4602</v>
          </cell>
          <cell r="N1475">
            <v>4602</v>
          </cell>
          <cell r="O1475">
            <v>4602</v>
          </cell>
          <cell r="P1475">
            <v>4602</v>
          </cell>
          <cell r="Q1475">
            <v>4600</v>
          </cell>
        </row>
        <row r="1476">
          <cell r="B1476" t="str">
            <v>30643052702</v>
          </cell>
          <cell r="C1476" t="str">
            <v>30643</v>
          </cell>
          <cell r="D1476">
            <v>2702</v>
          </cell>
          <cell r="E1476">
            <v>16300</v>
          </cell>
          <cell r="F1476">
            <v>1358</v>
          </cell>
          <cell r="G1476">
            <v>1358</v>
          </cell>
          <cell r="H1476">
            <v>1358</v>
          </cell>
          <cell r="I1476">
            <v>1358</v>
          </cell>
          <cell r="J1476">
            <v>1358</v>
          </cell>
          <cell r="K1476">
            <v>1358</v>
          </cell>
          <cell r="L1476">
            <v>1358</v>
          </cell>
          <cell r="M1476">
            <v>1358</v>
          </cell>
          <cell r="N1476">
            <v>1358</v>
          </cell>
          <cell r="O1476">
            <v>1358</v>
          </cell>
          <cell r="P1476">
            <v>1358</v>
          </cell>
          <cell r="Q1476">
            <v>1362</v>
          </cell>
        </row>
        <row r="1477">
          <cell r="B1477" t="str">
            <v>30643052800</v>
          </cell>
          <cell r="C1477" t="str">
            <v>30643</v>
          </cell>
          <cell r="D1477">
            <v>2800</v>
          </cell>
          <cell r="E1477">
            <v>33500</v>
          </cell>
          <cell r="F1477">
            <v>2792</v>
          </cell>
          <cell r="G1477">
            <v>2792</v>
          </cell>
          <cell r="H1477">
            <v>2792</v>
          </cell>
          <cell r="I1477">
            <v>2792</v>
          </cell>
          <cell r="J1477">
            <v>2792</v>
          </cell>
          <cell r="K1477">
            <v>2792</v>
          </cell>
          <cell r="L1477">
            <v>2792</v>
          </cell>
          <cell r="M1477">
            <v>2792</v>
          </cell>
          <cell r="N1477">
            <v>2792</v>
          </cell>
          <cell r="O1477">
            <v>2792</v>
          </cell>
          <cell r="P1477">
            <v>2792</v>
          </cell>
          <cell r="Q1477">
            <v>2788</v>
          </cell>
        </row>
        <row r="1478">
          <cell r="B1478" t="str">
            <v>30643052900</v>
          </cell>
          <cell r="C1478" t="str">
            <v>30643</v>
          </cell>
          <cell r="D1478">
            <v>2900</v>
          </cell>
          <cell r="E1478">
            <v>25300</v>
          </cell>
          <cell r="F1478">
            <v>2108</v>
          </cell>
          <cell r="G1478">
            <v>2108</v>
          </cell>
          <cell r="H1478">
            <v>2108</v>
          </cell>
          <cell r="I1478">
            <v>2108</v>
          </cell>
          <cell r="J1478">
            <v>2108</v>
          </cell>
          <cell r="K1478">
            <v>2108</v>
          </cell>
          <cell r="L1478">
            <v>2108</v>
          </cell>
          <cell r="M1478">
            <v>2108</v>
          </cell>
          <cell r="N1478">
            <v>2108</v>
          </cell>
          <cell r="O1478">
            <v>2108</v>
          </cell>
          <cell r="P1478">
            <v>2108</v>
          </cell>
          <cell r="Q1478">
            <v>2112</v>
          </cell>
        </row>
        <row r="1479">
          <cell r="B1479" t="str">
            <v>30643053101</v>
          </cell>
          <cell r="C1479" t="str">
            <v>30643</v>
          </cell>
          <cell r="D1479">
            <v>3101</v>
          </cell>
          <cell r="E1479">
            <v>27600</v>
          </cell>
          <cell r="F1479">
            <v>2300</v>
          </cell>
          <cell r="G1479">
            <v>2300</v>
          </cell>
          <cell r="H1479">
            <v>2300</v>
          </cell>
          <cell r="I1479">
            <v>2300</v>
          </cell>
          <cell r="J1479">
            <v>2300</v>
          </cell>
          <cell r="K1479">
            <v>2300</v>
          </cell>
          <cell r="L1479">
            <v>2300</v>
          </cell>
          <cell r="M1479">
            <v>2300</v>
          </cell>
          <cell r="N1479">
            <v>2300</v>
          </cell>
          <cell r="O1479">
            <v>2300</v>
          </cell>
          <cell r="P1479">
            <v>2300</v>
          </cell>
          <cell r="Q1479">
            <v>2300</v>
          </cell>
        </row>
        <row r="1480">
          <cell r="B1480" t="str">
            <v>30643053303</v>
          </cell>
          <cell r="C1480" t="str">
            <v>30643</v>
          </cell>
          <cell r="D1480">
            <v>3303</v>
          </cell>
          <cell r="E1480">
            <v>6600</v>
          </cell>
          <cell r="F1480">
            <v>550</v>
          </cell>
          <cell r="G1480">
            <v>550</v>
          </cell>
          <cell r="H1480">
            <v>550</v>
          </cell>
          <cell r="I1480">
            <v>550</v>
          </cell>
          <cell r="J1480">
            <v>550</v>
          </cell>
          <cell r="K1480">
            <v>550</v>
          </cell>
          <cell r="L1480">
            <v>550</v>
          </cell>
          <cell r="M1480">
            <v>550</v>
          </cell>
          <cell r="N1480">
            <v>550</v>
          </cell>
          <cell r="O1480">
            <v>550</v>
          </cell>
          <cell r="P1480">
            <v>550</v>
          </cell>
          <cell r="Q1480">
            <v>550</v>
          </cell>
        </row>
        <row r="1481">
          <cell r="B1481" t="str">
            <v>30643053402</v>
          </cell>
          <cell r="C1481" t="str">
            <v>30643</v>
          </cell>
          <cell r="D1481">
            <v>3402</v>
          </cell>
          <cell r="E1481">
            <v>28200</v>
          </cell>
          <cell r="F1481">
            <v>2350</v>
          </cell>
          <cell r="G1481">
            <v>2350</v>
          </cell>
          <cell r="H1481">
            <v>2350</v>
          </cell>
          <cell r="I1481">
            <v>2350</v>
          </cell>
          <cell r="J1481">
            <v>2350</v>
          </cell>
          <cell r="K1481">
            <v>2350</v>
          </cell>
          <cell r="L1481">
            <v>2350</v>
          </cell>
          <cell r="M1481">
            <v>2350</v>
          </cell>
          <cell r="N1481">
            <v>2350</v>
          </cell>
          <cell r="O1481">
            <v>2350</v>
          </cell>
          <cell r="P1481">
            <v>2350</v>
          </cell>
          <cell r="Q1481">
            <v>2350</v>
          </cell>
        </row>
        <row r="1482">
          <cell r="B1482" t="str">
            <v>30644052103</v>
          </cell>
          <cell r="C1482" t="str">
            <v>30644</v>
          </cell>
          <cell r="D1482">
            <v>2103</v>
          </cell>
          <cell r="E1482">
            <v>71600</v>
          </cell>
          <cell r="F1482">
            <v>5967</v>
          </cell>
          <cell r="G1482">
            <v>5967</v>
          </cell>
          <cell r="H1482">
            <v>5967</v>
          </cell>
          <cell r="I1482">
            <v>5967</v>
          </cell>
          <cell r="J1482">
            <v>5967</v>
          </cell>
          <cell r="K1482">
            <v>5967</v>
          </cell>
          <cell r="L1482">
            <v>5967</v>
          </cell>
          <cell r="M1482">
            <v>5967</v>
          </cell>
          <cell r="N1482">
            <v>5967</v>
          </cell>
          <cell r="O1482">
            <v>5967</v>
          </cell>
          <cell r="P1482">
            <v>5967</v>
          </cell>
          <cell r="Q1482">
            <v>5963</v>
          </cell>
        </row>
        <row r="1483">
          <cell r="B1483" t="str">
            <v>30644053101</v>
          </cell>
          <cell r="C1483" t="str">
            <v>30644</v>
          </cell>
          <cell r="D1483">
            <v>3101</v>
          </cell>
          <cell r="E1483">
            <v>7000</v>
          </cell>
          <cell r="F1483">
            <v>583</v>
          </cell>
          <cell r="G1483">
            <v>583</v>
          </cell>
          <cell r="H1483">
            <v>583</v>
          </cell>
          <cell r="I1483">
            <v>583</v>
          </cell>
          <cell r="J1483">
            <v>583</v>
          </cell>
          <cell r="K1483">
            <v>583</v>
          </cell>
          <cell r="L1483">
            <v>583</v>
          </cell>
          <cell r="M1483">
            <v>583</v>
          </cell>
          <cell r="N1483">
            <v>583</v>
          </cell>
          <cell r="O1483">
            <v>583</v>
          </cell>
          <cell r="P1483">
            <v>583</v>
          </cell>
          <cell r="Q1483">
            <v>587</v>
          </cell>
        </row>
        <row r="1484">
          <cell r="B1484" t="str">
            <v>30644053302</v>
          </cell>
          <cell r="C1484" t="str">
            <v>30644</v>
          </cell>
          <cell r="D1484">
            <v>3302</v>
          </cell>
          <cell r="E1484">
            <v>25600</v>
          </cell>
          <cell r="F1484">
            <v>2133</v>
          </cell>
          <cell r="G1484">
            <v>2133</v>
          </cell>
          <cell r="H1484">
            <v>2133</v>
          </cell>
          <cell r="I1484">
            <v>2133</v>
          </cell>
          <cell r="J1484">
            <v>2133</v>
          </cell>
          <cell r="K1484">
            <v>2133</v>
          </cell>
          <cell r="L1484">
            <v>2133</v>
          </cell>
          <cell r="M1484">
            <v>2133</v>
          </cell>
          <cell r="N1484">
            <v>2133</v>
          </cell>
          <cell r="O1484">
            <v>2133</v>
          </cell>
          <cell r="P1484">
            <v>2133</v>
          </cell>
          <cell r="Q1484">
            <v>2137</v>
          </cell>
        </row>
        <row r="1485">
          <cell r="B1485" t="str">
            <v>30645052103</v>
          </cell>
          <cell r="C1485" t="str">
            <v>30645</v>
          </cell>
          <cell r="D1485">
            <v>2103</v>
          </cell>
          <cell r="E1485">
            <v>74300</v>
          </cell>
          <cell r="F1485">
            <v>6192</v>
          </cell>
          <cell r="G1485">
            <v>6192</v>
          </cell>
          <cell r="H1485">
            <v>6192</v>
          </cell>
          <cell r="I1485">
            <v>6192</v>
          </cell>
          <cell r="J1485">
            <v>6192</v>
          </cell>
          <cell r="K1485">
            <v>6192</v>
          </cell>
          <cell r="L1485">
            <v>6192</v>
          </cell>
          <cell r="M1485">
            <v>6192</v>
          </cell>
          <cell r="N1485">
            <v>6192</v>
          </cell>
          <cell r="O1485">
            <v>6192</v>
          </cell>
          <cell r="P1485">
            <v>6192</v>
          </cell>
          <cell r="Q1485">
            <v>6188</v>
          </cell>
        </row>
        <row r="1486">
          <cell r="B1486" t="str">
            <v>30645053101</v>
          </cell>
          <cell r="C1486" t="str">
            <v>30645</v>
          </cell>
          <cell r="D1486">
            <v>3101</v>
          </cell>
          <cell r="E1486">
            <v>4700</v>
          </cell>
          <cell r="F1486">
            <v>392</v>
          </cell>
          <cell r="G1486">
            <v>392</v>
          </cell>
          <cell r="H1486">
            <v>392</v>
          </cell>
          <cell r="I1486">
            <v>392</v>
          </cell>
          <cell r="J1486">
            <v>392</v>
          </cell>
          <cell r="K1486">
            <v>392</v>
          </cell>
          <cell r="L1486">
            <v>392</v>
          </cell>
          <cell r="M1486">
            <v>392</v>
          </cell>
          <cell r="N1486">
            <v>392</v>
          </cell>
          <cell r="O1486">
            <v>392</v>
          </cell>
          <cell r="P1486">
            <v>392</v>
          </cell>
          <cell r="Q1486">
            <v>388</v>
          </cell>
        </row>
        <row r="1487">
          <cell r="B1487" t="str">
            <v>30645053302</v>
          </cell>
          <cell r="C1487" t="str">
            <v>30645</v>
          </cell>
          <cell r="D1487">
            <v>3302</v>
          </cell>
          <cell r="E1487">
            <v>7100</v>
          </cell>
          <cell r="F1487">
            <v>592</v>
          </cell>
          <cell r="G1487">
            <v>592</v>
          </cell>
          <cell r="H1487">
            <v>592</v>
          </cell>
          <cell r="I1487">
            <v>592</v>
          </cell>
          <cell r="J1487">
            <v>592</v>
          </cell>
          <cell r="K1487">
            <v>592</v>
          </cell>
          <cell r="L1487">
            <v>592</v>
          </cell>
          <cell r="M1487">
            <v>592</v>
          </cell>
          <cell r="N1487">
            <v>592</v>
          </cell>
          <cell r="O1487">
            <v>592</v>
          </cell>
          <cell r="P1487">
            <v>592</v>
          </cell>
          <cell r="Q1487">
            <v>588</v>
          </cell>
        </row>
        <row r="1488">
          <cell r="B1488" t="str">
            <v>30646053101</v>
          </cell>
          <cell r="C1488" t="str">
            <v>30646</v>
          </cell>
          <cell r="D1488">
            <v>3101</v>
          </cell>
          <cell r="E1488">
            <v>4700</v>
          </cell>
          <cell r="F1488">
            <v>392</v>
          </cell>
          <cell r="G1488">
            <v>392</v>
          </cell>
          <cell r="H1488">
            <v>392</v>
          </cell>
          <cell r="I1488">
            <v>392</v>
          </cell>
          <cell r="J1488">
            <v>392</v>
          </cell>
          <cell r="K1488">
            <v>392</v>
          </cell>
          <cell r="L1488">
            <v>392</v>
          </cell>
          <cell r="M1488">
            <v>392</v>
          </cell>
          <cell r="N1488">
            <v>392</v>
          </cell>
          <cell r="O1488">
            <v>392</v>
          </cell>
          <cell r="P1488">
            <v>392</v>
          </cell>
          <cell r="Q1488">
            <v>388</v>
          </cell>
        </row>
        <row r="1489">
          <cell r="B1489" t="str">
            <v>30646053302</v>
          </cell>
          <cell r="C1489" t="str">
            <v>30646</v>
          </cell>
          <cell r="D1489">
            <v>3302</v>
          </cell>
          <cell r="E1489">
            <v>7100</v>
          </cell>
          <cell r="F1489">
            <v>592</v>
          </cell>
          <cell r="G1489">
            <v>592</v>
          </cell>
          <cell r="H1489">
            <v>592</v>
          </cell>
          <cell r="I1489">
            <v>592</v>
          </cell>
          <cell r="J1489">
            <v>592</v>
          </cell>
          <cell r="K1489">
            <v>592</v>
          </cell>
          <cell r="L1489">
            <v>592</v>
          </cell>
          <cell r="M1489">
            <v>592</v>
          </cell>
          <cell r="N1489">
            <v>592</v>
          </cell>
          <cell r="O1489">
            <v>592</v>
          </cell>
          <cell r="P1489">
            <v>592</v>
          </cell>
          <cell r="Q1489">
            <v>588</v>
          </cell>
        </row>
        <row r="1490">
          <cell r="B1490" t="str">
            <v>30647052900</v>
          </cell>
          <cell r="C1490" t="str">
            <v>30647</v>
          </cell>
          <cell r="D1490">
            <v>2900</v>
          </cell>
          <cell r="E1490">
            <v>12800</v>
          </cell>
          <cell r="F1490">
            <v>1067</v>
          </cell>
          <cell r="G1490">
            <v>1067</v>
          </cell>
          <cell r="H1490">
            <v>1067</v>
          </cell>
          <cell r="I1490">
            <v>1067</v>
          </cell>
          <cell r="J1490">
            <v>1067</v>
          </cell>
          <cell r="K1490">
            <v>1067</v>
          </cell>
          <cell r="L1490">
            <v>1067</v>
          </cell>
          <cell r="M1490">
            <v>1067</v>
          </cell>
          <cell r="N1490">
            <v>1067</v>
          </cell>
          <cell r="O1490">
            <v>1067</v>
          </cell>
          <cell r="P1490">
            <v>1067</v>
          </cell>
          <cell r="Q1490">
            <v>1063</v>
          </cell>
        </row>
        <row r="1491">
          <cell r="B1491" t="str">
            <v>30647053101</v>
          </cell>
          <cell r="C1491" t="str">
            <v>30647</v>
          </cell>
          <cell r="D1491">
            <v>3101</v>
          </cell>
          <cell r="E1491">
            <v>15400</v>
          </cell>
          <cell r="F1491">
            <v>1283</v>
          </cell>
          <cell r="G1491">
            <v>1283</v>
          </cell>
          <cell r="H1491">
            <v>1283</v>
          </cell>
          <cell r="I1491">
            <v>1283</v>
          </cell>
          <cell r="J1491">
            <v>1283</v>
          </cell>
          <cell r="K1491">
            <v>1283</v>
          </cell>
          <cell r="L1491">
            <v>1283</v>
          </cell>
          <cell r="M1491">
            <v>1283</v>
          </cell>
          <cell r="N1491">
            <v>1283</v>
          </cell>
          <cell r="O1491">
            <v>1283</v>
          </cell>
          <cell r="P1491">
            <v>1283</v>
          </cell>
          <cell r="Q1491">
            <v>1287</v>
          </cell>
        </row>
        <row r="1492">
          <cell r="B1492" t="str">
            <v>30647053103</v>
          </cell>
          <cell r="C1492" t="str">
            <v>30647</v>
          </cell>
          <cell r="D1492">
            <v>3103</v>
          </cell>
          <cell r="E1492">
            <v>12800</v>
          </cell>
          <cell r="F1492">
            <v>1067</v>
          </cell>
          <cell r="G1492">
            <v>1067</v>
          </cell>
          <cell r="H1492">
            <v>1067</v>
          </cell>
          <cell r="I1492">
            <v>1067</v>
          </cell>
          <cell r="J1492">
            <v>1067</v>
          </cell>
          <cell r="K1492">
            <v>1067</v>
          </cell>
          <cell r="L1492">
            <v>1067</v>
          </cell>
          <cell r="M1492">
            <v>1067</v>
          </cell>
          <cell r="N1492">
            <v>1067</v>
          </cell>
          <cell r="O1492">
            <v>1067</v>
          </cell>
          <cell r="P1492">
            <v>1067</v>
          </cell>
          <cell r="Q1492">
            <v>1063</v>
          </cell>
        </row>
        <row r="1493">
          <cell r="B1493" t="str">
            <v>30647053302</v>
          </cell>
          <cell r="C1493" t="str">
            <v>30647</v>
          </cell>
          <cell r="D1493">
            <v>3302</v>
          </cell>
          <cell r="E1493">
            <v>15600</v>
          </cell>
          <cell r="F1493">
            <v>1300</v>
          </cell>
          <cell r="G1493">
            <v>1300</v>
          </cell>
          <cell r="H1493">
            <v>1300</v>
          </cell>
          <cell r="I1493">
            <v>1300</v>
          </cell>
          <cell r="J1493">
            <v>1300</v>
          </cell>
          <cell r="K1493">
            <v>1300</v>
          </cell>
          <cell r="L1493">
            <v>1300</v>
          </cell>
          <cell r="M1493">
            <v>1300</v>
          </cell>
          <cell r="N1493">
            <v>1300</v>
          </cell>
          <cell r="O1493">
            <v>1300</v>
          </cell>
          <cell r="P1493">
            <v>1300</v>
          </cell>
          <cell r="Q1493">
            <v>1300</v>
          </cell>
        </row>
        <row r="1494">
          <cell r="B1494" t="str">
            <v>30648053101</v>
          </cell>
          <cell r="C1494" t="str">
            <v>30648</v>
          </cell>
          <cell r="D1494">
            <v>3101</v>
          </cell>
          <cell r="E1494">
            <v>4700</v>
          </cell>
          <cell r="F1494">
            <v>392</v>
          </cell>
          <cell r="G1494">
            <v>392</v>
          </cell>
          <cell r="H1494">
            <v>392</v>
          </cell>
          <cell r="I1494">
            <v>392</v>
          </cell>
          <cell r="J1494">
            <v>392</v>
          </cell>
          <cell r="K1494">
            <v>392</v>
          </cell>
          <cell r="L1494">
            <v>392</v>
          </cell>
          <cell r="M1494">
            <v>392</v>
          </cell>
          <cell r="N1494">
            <v>392</v>
          </cell>
          <cell r="O1494">
            <v>392</v>
          </cell>
          <cell r="P1494">
            <v>392</v>
          </cell>
          <cell r="Q1494">
            <v>388</v>
          </cell>
        </row>
        <row r="1495">
          <cell r="B1495" t="str">
            <v>30648053302</v>
          </cell>
          <cell r="C1495" t="str">
            <v>30648</v>
          </cell>
          <cell r="D1495">
            <v>3302</v>
          </cell>
          <cell r="E1495">
            <v>7100</v>
          </cell>
          <cell r="F1495">
            <v>592</v>
          </cell>
          <cell r="G1495">
            <v>592</v>
          </cell>
          <cell r="H1495">
            <v>592</v>
          </cell>
          <cell r="I1495">
            <v>592</v>
          </cell>
          <cell r="J1495">
            <v>592</v>
          </cell>
          <cell r="K1495">
            <v>592</v>
          </cell>
          <cell r="L1495">
            <v>592</v>
          </cell>
          <cell r="M1495">
            <v>592</v>
          </cell>
          <cell r="N1495">
            <v>592</v>
          </cell>
          <cell r="O1495">
            <v>592</v>
          </cell>
          <cell r="P1495">
            <v>592</v>
          </cell>
          <cell r="Q1495">
            <v>588</v>
          </cell>
        </row>
        <row r="1496">
          <cell r="B1496" t="str">
            <v>30653051101</v>
          </cell>
          <cell r="C1496" t="str">
            <v>30653</v>
          </cell>
          <cell r="D1496">
            <v>1101</v>
          </cell>
          <cell r="E1496">
            <v>329448000</v>
          </cell>
          <cell r="F1496">
            <v>27454000</v>
          </cell>
          <cell r="G1496">
            <v>27454000</v>
          </cell>
          <cell r="H1496">
            <v>27454000</v>
          </cell>
          <cell r="I1496">
            <v>27454000</v>
          </cell>
          <cell r="J1496">
            <v>27454000</v>
          </cell>
          <cell r="K1496">
            <v>27454000</v>
          </cell>
          <cell r="L1496">
            <v>27454000</v>
          </cell>
          <cell r="M1496">
            <v>27454000</v>
          </cell>
          <cell r="N1496">
            <v>27454000</v>
          </cell>
          <cell r="O1496">
            <v>27454000</v>
          </cell>
          <cell r="P1496">
            <v>27454000</v>
          </cell>
          <cell r="Q1496">
            <v>27454000</v>
          </cell>
        </row>
        <row r="1497">
          <cell r="B1497" t="str">
            <v>30653051103</v>
          </cell>
          <cell r="C1497" t="str">
            <v>30653</v>
          </cell>
          <cell r="D1497">
            <v>1103</v>
          </cell>
          <cell r="E1497">
            <v>1584427000</v>
          </cell>
          <cell r="F1497">
            <v>132035583</v>
          </cell>
          <cell r="G1497">
            <v>132035583</v>
          </cell>
          <cell r="H1497">
            <v>132035583</v>
          </cell>
          <cell r="I1497">
            <v>132035583</v>
          </cell>
          <cell r="J1497">
            <v>132035583</v>
          </cell>
          <cell r="K1497">
            <v>132035583</v>
          </cell>
          <cell r="L1497">
            <v>132035583</v>
          </cell>
          <cell r="M1497">
            <v>132035583</v>
          </cell>
          <cell r="N1497">
            <v>132035583</v>
          </cell>
          <cell r="O1497">
            <v>132035583</v>
          </cell>
          <cell r="P1497">
            <v>132035583</v>
          </cell>
          <cell r="Q1497">
            <v>132035587</v>
          </cell>
        </row>
        <row r="1498">
          <cell r="B1498" t="str">
            <v>30653051105</v>
          </cell>
          <cell r="C1498" t="str">
            <v>30653</v>
          </cell>
          <cell r="D1498">
            <v>1105</v>
          </cell>
          <cell r="E1498">
            <v>884019000</v>
          </cell>
          <cell r="F1498">
            <v>73668250</v>
          </cell>
          <cell r="G1498">
            <v>73668250</v>
          </cell>
          <cell r="H1498">
            <v>73668250</v>
          </cell>
          <cell r="I1498">
            <v>73668250</v>
          </cell>
          <cell r="J1498">
            <v>73668250</v>
          </cell>
          <cell r="K1498">
            <v>73668250</v>
          </cell>
          <cell r="L1498">
            <v>73668250</v>
          </cell>
          <cell r="M1498">
            <v>73668250</v>
          </cell>
          <cell r="N1498">
            <v>73668250</v>
          </cell>
          <cell r="O1498">
            <v>73668250</v>
          </cell>
          <cell r="P1498">
            <v>73668250</v>
          </cell>
          <cell r="Q1498">
            <v>73668250</v>
          </cell>
        </row>
        <row r="1499">
          <cell r="B1499" t="str">
            <v>30653051107</v>
          </cell>
          <cell r="C1499" t="str">
            <v>30653</v>
          </cell>
          <cell r="D1499">
            <v>1107</v>
          </cell>
          <cell r="E1499">
            <v>115307000</v>
          </cell>
          <cell r="F1499">
            <v>9608916</v>
          </cell>
          <cell r="G1499">
            <v>9608916</v>
          </cell>
          <cell r="H1499">
            <v>9608916</v>
          </cell>
          <cell r="I1499">
            <v>9608916</v>
          </cell>
          <cell r="J1499">
            <v>9608916</v>
          </cell>
          <cell r="K1499">
            <v>9608916</v>
          </cell>
          <cell r="L1499">
            <v>9608916</v>
          </cell>
          <cell r="M1499">
            <v>9608916</v>
          </cell>
          <cell r="N1499">
            <v>9608916</v>
          </cell>
          <cell r="O1499">
            <v>9608916</v>
          </cell>
          <cell r="P1499">
            <v>9608916</v>
          </cell>
          <cell r="Q1499">
            <v>9608924</v>
          </cell>
        </row>
        <row r="1500">
          <cell r="B1500" t="str">
            <v>30653051111</v>
          </cell>
          <cell r="C1500" t="str">
            <v>30653</v>
          </cell>
          <cell r="D1500">
            <v>1111</v>
          </cell>
          <cell r="E1500">
            <v>82544915</v>
          </cell>
          <cell r="F1500">
            <v>16508983</v>
          </cell>
          <cell r="G1500">
            <v>0</v>
          </cell>
          <cell r="H1500">
            <v>16508983</v>
          </cell>
          <cell r="I1500">
            <v>0</v>
          </cell>
          <cell r="J1500">
            <v>16508983</v>
          </cell>
          <cell r="K1500">
            <v>0</v>
          </cell>
          <cell r="L1500">
            <v>16508983</v>
          </cell>
          <cell r="M1500">
            <v>0</v>
          </cell>
          <cell r="N1500">
            <v>0</v>
          </cell>
          <cell r="O1500">
            <v>0</v>
          </cell>
          <cell r="P1500">
            <v>16508983</v>
          </cell>
          <cell r="Q1500">
            <v>0</v>
          </cell>
        </row>
        <row r="1501">
          <cell r="B1501" t="str">
            <v>30653051114</v>
          </cell>
          <cell r="C1501" t="str">
            <v>30653</v>
          </cell>
          <cell r="D1501">
            <v>1114</v>
          </cell>
          <cell r="E1501">
            <v>4400000</v>
          </cell>
          <cell r="F1501">
            <v>400000</v>
          </cell>
          <cell r="G1501">
            <v>400000</v>
          </cell>
          <cell r="H1501">
            <v>400000</v>
          </cell>
          <cell r="I1501">
            <v>400000</v>
          </cell>
          <cell r="J1501">
            <v>400000</v>
          </cell>
          <cell r="K1501">
            <v>400000</v>
          </cell>
          <cell r="L1501">
            <v>200000</v>
          </cell>
          <cell r="M1501">
            <v>200000</v>
          </cell>
          <cell r="N1501">
            <v>400000</v>
          </cell>
          <cell r="O1501">
            <v>400000</v>
          </cell>
          <cell r="P1501">
            <v>400000</v>
          </cell>
          <cell r="Q1501">
            <v>400000</v>
          </cell>
        </row>
        <row r="1502">
          <cell r="B1502" t="str">
            <v>30653051115</v>
          </cell>
          <cell r="C1502" t="str">
            <v>30653</v>
          </cell>
          <cell r="D1502">
            <v>1115</v>
          </cell>
          <cell r="E1502">
            <v>62243482</v>
          </cell>
          <cell r="F1502">
            <v>4011942</v>
          </cell>
          <cell r="G1502">
            <v>1613942</v>
          </cell>
          <cell r="H1502">
            <v>1613942</v>
          </cell>
          <cell r="I1502">
            <v>1613942</v>
          </cell>
          <cell r="J1502">
            <v>1613942</v>
          </cell>
          <cell r="K1502">
            <v>1613942</v>
          </cell>
          <cell r="L1502">
            <v>30555898</v>
          </cell>
          <cell r="M1502">
            <v>1263403</v>
          </cell>
          <cell r="N1502">
            <v>4327742</v>
          </cell>
          <cell r="O1502">
            <v>1613942</v>
          </cell>
          <cell r="P1502">
            <v>3802422</v>
          </cell>
          <cell r="Q1502">
            <v>8598423</v>
          </cell>
        </row>
        <row r="1503">
          <cell r="B1503" t="str">
            <v>30653051116</v>
          </cell>
          <cell r="C1503" t="str">
            <v>30653</v>
          </cell>
          <cell r="D1503">
            <v>1116</v>
          </cell>
          <cell r="E1503">
            <v>30475300</v>
          </cell>
          <cell r="F1503">
            <v>0</v>
          </cell>
          <cell r="G1503">
            <v>0</v>
          </cell>
          <cell r="H1503">
            <v>0</v>
          </cell>
          <cell r="I1503">
            <v>0</v>
          </cell>
          <cell r="J1503">
            <v>0</v>
          </cell>
          <cell r="K1503">
            <v>0</v>
          </cell>
          <cell r="L1503">
            <v>0</v>
          </cell>
          <cell r="M1503">
            <v>26976200</v>
          </cell>
          <cell r="N1503">
            <v>0</v>
          </cell>
          <cell r="O1503">
            <v>3499100</v>
          </cell>
          <cell r="P1503">
            <v>0</v>
          </cell>
          <cell r="Q1503">
            <v>0</v>
          </cell>
        </row>
        <row r="1504">
          <cell r="B1504" t="str">
            <v>30653051118</v>
          </cell>
          <cell r="C1504" t="str">
            <v>30653</v>
          </cell>
          <cell r="D1504">
            <v>1118</v>
          </cell>
          <cell r="E1504">
            <v>26763430</v>
          </cell>
          <cell r="F1504">
            <v>2230286</v>
          </cell>
          <cell r="G1504">
            <v>2230286</v>
          </cell>
          <cell r="H1504">
            <v>2230286</v>
          </cell>
          <cell r="I1504">
            <v>2230286</v>
          </cell>
          <cell r="J1504">
            <v>2230286</v>
          </cell>
          <cell r="K1504">
            <v>2230286</v>
          </cell>
          <cell r="L1504">
            <v>2230286</v>
          </cell>
          <cell r="M1504">
            <v>2230286</v>
          </cell>
          <cell r="N1504">
            <v>2230286</v>
          </cell>
          <cell r="O1504">
            <v>2230286</v>
          </cell>
          <cell r="P1504">
            <v>2230286</v>
          </cell>
          <cell r="Q1504">
            <v>2230284</v>
          </cell>
        </row>
        <row r="1505">
          <cell r="B1505" t="str">
            <v>30653051120</v>
          </cell>
          <cell r="C1505" t="str">
            <v>30653</v>
          </cell>
          <cell r="D1505">
            <v>1120</v>
          </cell>
          <cell r="E1505">
            <v>32280034</v>
          </cell>
          <cell r="F1505">
            <v>2690003</v>
          </cell>
          <cell r="G1505">
            <v>2690003</v>
          </cell>
          <cell r="H1505">
            <v>2690003</v>
          </cell>
          <cell r="I1505">
            <v>2690003</v>
          </cell>
          <cell r="J1505">
            <v>2690003</v>
          </cell>
          <cell r="K1505">
            <v>2690003</v>
          </cell>
          <cell r="L1505">
            <v>2690003</v>
          </cell>
          <cell r="M1505">
            <v>2690003</v>
          </cell>
          <cell r="N1505">
            <v>2690003</v>
          </cell>
          <cell r="O1505">
            <v>2690003</v>
          </cell>
          <cell r="P1505">
            <v>2690003</v>
          </cell>
          <cell r="Q1505">
            <v>2690001</v>
          </cell>
        </row>
        <row r="1506">
          <cell r="B1506" t="str">
            <v>30653051121</v>
          </cell>
          <cell r="C1506" t="str">
            <v>30653</v>
          </cell>
          <cell r="D1506">
            <v>1121</v>
          </cell>
          <cell r="E1506">
            <v>9012720</v>
          </cell>
          <cell r="F1506">
            <v>1015028</v>
          </cell>
          <cell r="G1506">
            <v>663469</v>
          </cell>
          <cell r="H1506">
            <v>557231</v>
          </cell>
          <cell r="I1506">
            <v>692697</v>
          </cell>
          <cell r="J1506">
            <v>562739</v>
          </cell>
          <cell r="K1506">
            <v>719061</v>
          </cell>
          <cell r="L1506">
            <v>970681</v>
          </cell>
          <cell r="M1506">
            <v>281909</v>
          </cell>
          <cell r="N1506">
            <v>557313</v>
          </cell>
          <cell r="O1506">
            <v>556996</v>
          </cell>
          <cell r="P1506">
            <v>556996</v>
          </cell>
          <cell r="Q1506">
            <v>1878600</v>
          </cell>
        </row>
        <row r="1507">
          <cell r="B1507" t="str">
            <v>30653051122</v>
          </cell>
          <cell r="C1507" t="str">
            <v>30653</v>
          </cell>
          <cell r="D1507">
            <v>1122</v>
          </cell>
          <cell r="E1507">
            <v>972000</v>
          </cell>
          <cell r="F1507">
            <v>0</v>
          </cell>
          <cell r="G1507">
            <v>162000</v>
          </cell>
          <cell r="H1507">
            <v>0</v>
          </cell>
          <cell r="I1507">
            <v>162000</v>
          </cell>
          <cell r="J1507">
            <v>0</v>
          </cell>
          <cell r="K1507">
            <v>162000</v>
          </cell>
          <cell r="L1507">
            <v>0</v>
          </cell>
          <cell r="M1507">
            <v>162000</v>
          </cell>
          <cell r="N1507">
            <v>0</v>
          </cell>
          <cell r="O1507">
            <v>162000</v>
          </cell>
          <cell r="P1507">
            <v>0</v>
          </cell>
          <cell r="Q1507">
            <v>162000</v>
          </cell>
        </row>
        <row r="1508">
          <cell r="B1508" t="str">
            <v>30653051123</v>
          </cell>
          <cell r="C1508" t="str">
            <v>30653</v>
          </cell>
          <cell r="D1508">
            <v>1123</v>
          </cell>
          <cell r="E1508">
            <v>2186000</v>
          </cell>
          <cell r="F1508">
            <v>0</v>
          </cell>
          <cell r="G1508">
            <v>0</v>
          </cell>
          <cell r="H1508">
            <v>546500</v>
          </cell>
          <cell r="I1508">
            <v>0</v>
          </cell>
          <cell r="J1508">
            <v>0</v>
          </cell>
          <cell r="K1508">
            <v>546500</v>
          </cell>
          <cell r="L1508">
            <v>0</v>
          </cell>
          <cell r="M1508">
            <v>0</v>
          </cell>
          <cell r="N1508">
            <v>546500</v>
          </cell>
          <cell r="O1508">
            <v>0</v>
          </cell>
          <cell r="P1508">
            <v>0</v>
          </cell>
          <cell r="Q1508">
            <v>546500</v>
          </cell>
        </row>
        <row r="1509">
          <cell r="B1509" t="str">
            <v>30653051203</v>
          </cell>
          <cell r="C1509" t="str">
            <v>30653</v>
          </cell>
          <cell r="D1509">
            <v>1203</v>
          </cell>
          <cell r="E1509">
            <v>1314120</v>
          </cell>
          <cell r="F1509">
            <v>109510</v>
          </cell>
          <cell r="G1509">
            <v>109510</v>
          </cell>
          <cell r="H1509">
            <v>109510</v>
          </cell>
          <cell r="I1509">
            <v>109510</v>
          </cell>
          <cell r="J1509">
            <v>109510</v>
          </cell>
          <cell r="K1509">
            <v>109510</v>
          </cell>
          <cell r="L1509">
            <v>109510</v>
          </cell>
          <cell r="M1509">
            <v>109510</v>
          </cell>
          <cell r="N1509">
            <v>109510</v>
          </cell>
          <cell r="O1509">
            <v>109510</v>
          </cell>
          <cell r="P1509">
            <v>109510</v>
          </cell>
          <cell r="Q1509">
            <v>109510</v>
          </cell>
        </row>
        <row r="1510">
          <cell r="B1510" t="str">
            <v>30653051302</v>
          </cell>
          <cell r="C1510" t="str">
            <v>30653</v>
          </cell>
          <cell r="D1510">
            <v>1302</v>
          </cell>
          <cell r="E1510">
            <v>0</v>
          </cell>
          <cell r="F1510">
            <v>0</v>
          </cell>
          <cell r="G1510">
            <v>0</v>
          </cell>
          <cell r="H1510">
            <v>0</v>
          </cell>
          <cell r="I1510">
            <v>0</v>
          </cell>
          <cell r="J1510">
            <v>0</v>
          </cell>
          <cell r="K1510">
            <v>0</v>
          </cell>
          <cell r="L1510">
            <v>0</v>
          </cell>
          <cell r="M1510">
            <v>0</v>
          </cell>
          <cell r="N1510">
            <v>0</v>
          </cell>
          <cell r="O1510">
            <v>0</v>
          </cell>
          <cell r="P1510">
            <v>0</v>
          </cell>
          <cell r="Q1510">
            <v>0</v>
          </cell>
        </row>
        <row r="1511">
          <cell r="B1511" t="str">
            <v>30653051305</v>
          </cell>
          <cell r="C1511" t="str">
            <v>30653</v>
          </cell>
          <cell r="D1511">
            <v>1305</v>
          </cell>
          <cell r="E1511">
            <v>56344680</v>
          </cell>
          <cell r="F1511">
            <v>400000</v>
          </cell>
          <cell r="G1511">
            <v>0</v>
          </cell>
          <cell r="H1511">
            <v>0</v>
          </cell>
          <cell r="I1511">
            <v>27972340</v>
          </cell>
          <cell r="J1511">
            <v>0</v>
          </cell>
          <cell r="K1511">
            <v>0</v>
          </cell>
          <cell r="L1511">
            <v>0</v>
          </cell>
          <cell r="M1511">
            <v>0</v>
          </cell>
          <cell r="N1511">
            <v>0</v>
          </cell>
          <cell r="O1511">
            <v>0</v>
          </cell>
          <cell r="P1511">
            <v>0</v>
          </cell>
          <cell r="Q1511">
            <v>27972340</v>
          </cell>
        </row>
        <row r="1512">
          <cell r="B1512" t="str">
            <v>30653051401</v>
          </cell>
          <cell r="C1512" t="str">
            <v>30653</v>
          </cell>
          <cell r="D1512">
            <v>1401</v>
          </cell>
          <cell r="E1512">
            <v>23960591</v>
          </cell>
          <cell r="F1512">
            <v>1996716</v>
          </cell>
          <cell r="G1512">
            <v>1996716</v>
          </cell>
          <cell r="H1512">
            <v>1996716</v>
          </cell>
          <cell r="I1512">
            <v>1996716</v>
          </cell>
          <cell r="J1512">
            <v>1996716</v>
          </cell>
          <cell r="K1512">
            <v>1996716</v>
          </cell>
          <cell r="L1512">
            <v>1996716</v>
          </cell>
          <cell r="M1512">
            <v>1996716</v>
          </cell>
          <cell r="N1512">
            <v>1996716</v>
          </cell>
          <cell r="O1512">
            <v>1996716</v>
          </cell>
          <cell r="P1512">
            <v>1996716</v>
          </cell>
          <cell r="Q1512">
            <v>1996715</v>
          </cell>
        </row>
        <row r="1513">
          <cell r="B1513" t="str">
            <v>30653051501</v>
          </cell>
          <cell r="C1513" t="str">
            <v>30653</v>
          </cell>
          <cell r="D1513">
            <v>1501</v>
          </cell>
          <cell r="E1513">
            <v>528800894</v>
          </cell>
          <cell r="F1513">
            <v>1500000</v>
          </cell>
          <cell r="G1513">
            <v>0</v>
          </cell>
          <cell r="H1513">
            <v>0</v>
          </cell>
          <cell r="I1513">
            <v>0</v>
          </cell>
          <cell r="J1513">
            <v>0</v>
          </cell>
          <cell r="K1513">
            <v>0</v>
          </cell>
          <cell r="L1513">
            <v>0</v>
          </cell>
          <cell r="M1513">
            <v>0</v>
          </cell>
          <cell r="N1513">
            <v>0</v>
          </cell>
          <cell r="O1513">
            <v>0</v>
          </cell>
          <cell r="P1513">
            <v>0</v>
          </cell>
          <cell r="Q1513">
            <v>527300894</v>
          </cell>
        </row>
        <row r="1514">
          <cell r="B1514" t="str">
            <v>30653051600</v>
          </cell>
          <cell r="C1514" t="str">
            <v>30653</v>
          </cell>
          <cell r="D1514">
            <v>1600</v>
          </cell>
          <cell r="E1514">
            <v>233475242</v>
          </cell>
          <cell r="F1514">
            <v>19456270</v>
          </cell>
          <cell r="G1514">
            <v>19456270</v>
          </cell>
          <cell r="H1514">
            <v>19456270</v>
          </cell>
          <cell r="I1514">
            <v>19456270</v>
          </cell>
          <cell r="J1514">
            <v>19456270</v>
          </cell>
          <cell r="K1514">
            <v>19456270</v>
          </cell>
          <cell r="L1514">
            <v>29184405</v>
          </cell>
          <cell r="M1514">
            <v>9728135</v>
          </cell>
          <cell r="N1514">
            <v>19456270</v>
          </cell>
          <cell r="O1514">
            <v>19456270</v>
          </cell>
          <cell r="P1514">
            <v>19456270</v>
          </cell>
          <cell r="Q1514">
            <v>19456272</v>
          </cell>
        </row>
        <row r="1515">
          <cell r="B1515" t="str">
            <v>30653051602</v>
          </cell>
          <cell r="C1515" t="str">
            <v>30653</v>
          </cell>
          <cell r="D1515">
            <v>1602</v>
          </cell>
          <cell r="E1515">
            <v>155421296</v>
          </cell>
          <cell r="F1515">
            <v>28284425</v>
          </cell>
          <cell r="G1515">
            <v>0</v>
          </cell>
          <cell r="H1515">
            <v>21141798</v>
          </cell>
          <cell r="I1515">
            <v>7142627</v>
          </cell>
          <cell r="J1515">
            <v>21141798</v>
          </cell>
          <cell r="K1515">
            <v>0</v>
          </cell>
          <cell r="L1515">
            <v>28284425</v>
          </cell>
          <cell r="M1515">
            <v>0</v>
          </cell>
          <cell r="N1515">
            <v>21141798</v>
          </cell>
          <cell r="O1515">
            <v>7142627</v>
          </cell>
          <cell r="P1515">
            <v>21141798</v>
          </cell>
          <cell r="Q1515">
            <v>0</v>
          </cell>
        </row>
        <row r="1516">
          <cell r="B1516" t="str">
            <v>30653052101</v>
          </cell>
          <cell r="C1516" t="str">
            <v>30653</v>
          </cell>
          <cell r="D1516">
            <v>2101</v>
          </cell>
          <cell r="E1516">
            <v>676240</v>
          </cell>
          <cell r="F1516">
            <v>56353</v>
          </cell>
          <cell r="G1516">
            <v>56353</v>
          </cell>
          <cell r="H1516">
            <v>56353</v>
          </cell>
          <cell r="I1516">
            <v>56353</v>
          </cell>
          <cell r="J1516">
            <v>56353</v>
          </cell>
          <cell r="K1516">
            <v>56353</v>
          </cell>
          <cell r="L1516">
            <v>56353</v>
          </cell>
          <cell r="M1516">
            <v>56353</v>
          </cell>
          <cell r="N1516">
            <v>56353</v>
          </cell>
          <cell r="O1516">
            <v>56353</v>
          </cell>
          <cell r="P1516">
            <v>56353</v>
          </cell>
          <cell r="Q1516">
            <v>56357</v>
          </cell>
        </row>
        <row r="1517">
          <cell r="B1517" t="str">
            <v>30653052103</v>
          </cell>
          <cell r="C1517" t="str">
            <v>30653</v>
          </cell>
          <cell r="D1517">
            <v>2103</v>
          </cell>
          <cell r="E1517">
            <v>146101</v>
          </cell>
          <cell r="F1517">
            <v>12175</v>
          </cell>
          <cell r="G1517">
            <v>12175</v>
          </cell>
          <cell r="H1517">
            <v>12175</v>
          </cell>
          <cell r="I1517">
            <v>12175</v>
          </cell>
          <cell r="J1517">
            <v>12175</v>
          </cell>
          <cell r="K1517">
            <v>12175</v>
          </cell>
          <cell r="L1517">
            <v>12175</v>
          </cell>
          <cell r="M1517">
            <v>12175</v>
          </cell>
          <cell r="N1517">
            <v>12175</v>
          </cell>
          <cell r="O1517">
            <v>12175</v>
          </cell>
          <cell r="P1517">
            <v>12175</v>
          </cell>
          <cell r="Q1517">
            <v>12176</v>
          </cell>
        </row>
        <row r="1518">
          <cell r="B1518" t="str">
            <v>30653052104</v>
          </cell>
          <cell r="C1518" t="str">
            <v>30653</v>
          </cell>
          <cell r="D1518">
            <v>2104</v>
          </cell>
          <cell r="E1518">
            <v>5500</v>
          </cell>
          <cell r="F1518">
            <v>458</v>
          </cell>
          <cell r="G1518">
            <v>458</v>
          </cell>
          <cell r="H1518">
            <v>458</v>
          </cell>
          <cell r="I1518">
            <v>458</v>
          </cell>
          <cell r="J1518">
            <v>458</v>
          </cell>
          <cell r="K1518">
            <v>458</v>
          </cell>
          <cell r="L1518">
            <v>458</v>
          </cell>
          <cell r="M1518">
            <v>458</v>
          </cell>
          <cell r="N1518">
            <v>458</v>
          </cell>
          <cell r="O1518">
            <v>458</v>
          </cell>
          <cell r="P1518">
            <v>458</v>
          </cell>
          <cell r="Q1518">
            <v>462</v>
          </cell>
        </row>
        <row r="1519">
          <cell r="B1519" t="str">
            <v>30653052105</v>
          </cell>
          <cell r="C1519" t="str">
            <v>30653</v>
          </cell>
          <cell r="D1519">
            <v>2105</v>
          </cell>
          <cell r="E1519">
            <v>22500</v>
          </cell>
          <cell r="F1519">
            <v>1875</v>
          </cell>
          <cell r="G1519">
            <v>1875</v>
          </cell>
          <cell r="H1519">
            <v>1875</v>
          </cell>
          <cell r="I1519">
            <v>1875</v>
          </cell>
          <cell r="J1519">
            <v>1875</v>
          </cell>
          <cell r="K1519">
            <v>1875</v>
          </cell>
          <cell r="L1519">
            <v>1875</v>
          </cell>
          <cell r="M1519">
            <v>1875</v>
          </cell>
          <cell r="N1519">
            <v>1875</v>
          </cell>
          <cell r="O1519">
            <v>1875</v>
          </cell>
          <cell r="P1519">
            <v>1875</v>
          </cell>
          <cell r="Q1519">
            <v>1875</v>
          </cell>
        </row>
        <row r="1520">
          <cell r="B1520" t="str">
            <v>30653052106</v>
          </cell>
          <cell r="C1520" t="str">
            <v>30653</v>
          </cell>
          <cell r="D1520">
            <v>2106</v>
          </cell>
          <cell r="E1520">
            <v>60013</v>
          </cell>
          <cell r="F1520">
            <v>5001</v>
          </cell>
          <cell r="G1520">
            <v>5001</v>
          </cell>
          <cell r="H1520">
            <v>5001</v>
          </cell>
          <cell r="I1520">
            <v>5001</v>
          </cell>
          <cell r="J1520">
            <v>5001</v>
          </cell>
          <cell r="K1520">
            <v>5001</v>
          </cell>
          <cell r="L1520">
            <v>5001</v>
          </cell>
          <cell r="M1520">
            <v>5001</v>
          </cell>
          <cell r="N1520">
            <v>5001</v>
          </cell>
          <cell r="O1520">
            <v>5001</v>
          </cell>
          <cell r="P1520">
            <v>5001</v>
          </cell>
          <cell r="Q1520">
            <v>5002</v>
          </cell>
        </row>
        <row r="1521">
          <cell r="B1521" t="str">
            <v>30653052201</v>
          </cell>
          <cell r="C1521" t="str">
            <v>30653</v>
          </cell>
          <cell r="D1521">
            <v>2201</v>
          </cell>
          <cell r="E1521">
            <v>271787</v>
          </cell>
          <cell r="F1521">
            <v>22649</v>
          </cell>
          <cell r="G1521">
            <v>22649</v>
          </cell>
          <cell r="H1521">
            <v>22649</v>
          </cell>
          <cell r="I1521">
            <v>22649</v>
          </cell>
          <cell r="J1521">
            <v>22649</v>
          </cell>
          <cell r="K1521">
            <v>22649</v>
          </cell>
          <cell r="L1521">
            <v>22649</v>
          </cell>
          <cell r="M1521">
            <v>22649</v>
          </cell>
          <cell r="N1521">
            <v>22649</v>
          </cell>
          <cell r="O1521">
            <v>22649</v>
          </cell>
          <cell r="P1521">
            <v>22649</v>
          </cell>
          <cell r="Q1521">
            <v>22648</v>
          </cell>
        </row>
        <row r="1522">
          <cell r="B1522" t="str">
            <v>30653052202</v>
          </cell>
          <cell r="C1522" t="str">
            <v>30653</v>
          </cell>
          <cell r="D1522">
            <v>2202</v>
          </cell>
          <cell r="E1522">
            <v>6453720</v>
          </cell>
          <cell r="F1522">
            <v>537810</v>
          </cell>
          <cell r="G1522">
            <v>537810</v>
          </cell>
          <cell r="H1522">
            <v>537810</v>
          </cell>
          <cell r="I1522">
            <v>537810</v>
          </cell>
          <cell r="J1522">
            <v>537810</v>
          </cell>
          <cell r="K1522">
            <v>537810</v>
          </cell>
          <cell r="L1522">
            <v>537810</v>
          </cell>
          <cell r="M1522">
            <v>537810</v>
          </cell>
          <cell r="N1522">
            <v>537810</v>
          </cell>
          <cell r="O1522">
            <v>537810</v>
          </cell>
          <cell r="P1522">
            <v>537810</v>
          </cell>
          <cell r="Q1522">
            <v>537810</v>
          </cell>
        </row>
        <row r="1523">
          <cell r="B1523" t="str">
            <v>30653052203</v>
          </cell>
          <cell r="C1523" t="str">
            <v>30653</v>
          </cell>
          <cell r="D1523">
            <v>2203</v>
          </cell>
          <cell r="E1523">
            <v>170000</v>
          </cell>
          <cell r="F1523">
            <v>14167</v>
          </cell>
          <cell r="G1523">
            <v>14167</v>
          </cell>
          <cell r="H1523">
            <v>14167</v>
          </cell>
          <cell r="I1523">
            <v>14167</v>
          </cell>
          <cell r="J1523">
            <v>14167</v>
          </cell>
          <cell r="K1523">
            <v>14167</v>
          </cell>
          <cell r="L1523">
            <v>14167</v>
          </cell>
          <cell r="M1523">
            <v>14167</v>
          </cell>
          <cell r="N1523">
            <v>14167</v>
          </cell>
          <cell r="O1523">
            <v>14167</v>
          </cell>
          <cell r="P1523">
            <v>14167</v>
          </cell>
          <cell r="Q1523">
            <v>14163</v>
          </cell>
        </row>
        <row r="1524">
          <cell r="B1524" t="str">
            <v>30653052204</v>
          </cell>
          <cell r="C1524" t="str">
            <v>30653</v>
          </cell>
          <cell r="D1524">
            <v>2204</v>
          </cell>
          <cell r="E1524">
            <v>24000000</v>
          </cell>
          <cell r="F1524">
            <v>2000000</v>
          </cell>
          <cell r="G1524">
            <v>2000000</v>
          </cell>
          <cell r="H1524">
            <v>2000000</v>
          </cell>
          <cell r="I1524">
            <v>2000000</v>
          </cell>
          <cell r="J1524">
            <v>2000000</v>
          </cell>
          <cell r="K1524">
            <v>2000000</v>
          </cell>
          <cell r="L1524">
            <v>2000000</v>
          </cell>
          <cell r="M1524">
            <v>2000000</v>
          </cell>
          <cell r="N1524">
            <v>2000000</v>
          </cell>
          <cell r="O1524">
            <v>2000000</v>
          </cell>
          <cell r="P1524">
            <v>2000000</v>
          </cell>
          <cell r="Q1524">
            <v>2000000</v>
          </cell>
        </row>
        <row r="1525">
          <cell r="B1525" t="str">
            <v>30653052205</v>
          </cell>
          <cell r="C1525" t="str">
            <v>30653</v>
          </cell>
          <cell r="D1525">
            <v>2205</v>
          </cell>
          <cell r="E1525">
            <v>90000</v>
          </cell>
          <cell r="F1525">
            <v>7500</v>
          </cell>
          <cell r="G1525">
            <v>7500</v>
          </cell>
          <cell r="H1525">
            <v>7500</v>
          </cell>
          <cell r="I1525">
            <v>7500</v>
          </cell>
          <cell r="J1525">
            <v>7500</v>
          </cell>
          <cell r="K1525">
            <v>7500</v>
          </cell>
          <cell r="L1525">
            <v>7500</v>
          </cell>
          <cell r="M1525">
            <v>7500</v>
          </cell>
          <cell r="N1525">
            <v>7500</v>
          </cell>
          <cell r="O1525">
            <v>7500</v>
          </cell>
          <cell r="P1525">
            <v>7500</v>
          </cell>
          <cell r="Q1525">
            <v>7500</v>
          </cell>
        </row>
        <row r="1526">
          <cell r="B1526" t="str">
            <v>30653052206</v>
          </cell>
          <cell r="C1526" t="str">
            <v>30653</v>
          </cell>
          <cell r="D1526">
            <v>2206</v>
          </cell>
          <cell r="E1526">
            <v>17000115</v>
          </cell>
          <cell r="F1526">
            <v>1416676</v>
          </cell>
          <cell r="G1526">
            <v>1416676</v>
          </cell>
          <cell r="H1526">
            <v>1416676</v>
          </cell>
          <cell r="I1526">
            <v>1416676</v>
          </cell>
          <cell r="J1526">
            <v>1416676</v>
          </cell>
          <cell r="K1526">
            <v>1416676</v>
          </cell>
          <cell r="L1526">
            <v>1416676</v>
          </cell>
          <cell r="M1526">
            <v>1416676</v>
          </cell>
          <cell r="N1526">
            <v>1416676</v>
          </cell>
          <cell r="O1526">
            <v>1416676</v>
          </cell>
          <cell r="P1526">
            <v>1416676</v>
          </cell>
          <cell r="Q1526">
            <v>1416679</v>
          </cell>
        </row>
        <row r="1527">
          <cell r="B1527" t="str">
            <v>30653052207</v>
          </cell>
          <cell r="C1527" t="str">
            <v>30653</v>
          </cell>
          <cell r="D1527">
            <v>2207</v>
          </cell>
          <cell r="E1527">
            <v>197941</v>
          </cell>
          <cell r="F1527">
            <v>16495</v>
          </cell>
          <cell r="G1527">
            <v>16495</v>
          </cell>
          <cell r="H1527">
            <v>16495</v>
          </cell>
          <cell r="I1527">
            <v>16495</v>
          </cell>
          <cell r="J1527">
            <v>16495</v>
          </cell>
          <cell r="K1527">
            <v>16495</v>
          </cell>
          <cell r="L1527">
            <v>16495</v>
          </cell>
          <cell r="M1527">
            <v>16495</v>
          </cell>
          <cell r="N1527">
            <v>16495</v>
          </cell>
          <cell r="O1527">
            <v>16495</v>
          </cell>
          <cell r="P1527">
            <v>16495</v>
          </cell>
          <cell r="Q1527">
            <v>16496</v>
          </cell>
        </row>
        <row r="1528">
          <cell r="B1528" t="str">
            <v>30653052208</v>
          </cell>
          <cell r="C1528" t="str">
            <v>30653</v>
          </cell>
          <cell r="D1528">
            <v>2208</v>
          </cell>
          <cell r="E1528">
            <v>125600</v>
          </cell>
          <cell r="F1528">
            <v>10467</v>
          </cell>
          <cell r="G1528">
            <v>10467</v>
          </cell>
          <cell r="H1528">
            <v>10467</v>
          </cell>
          <cell r="I1528">
            <v>10467</v>
          </cell>
          <cell r="J1528">
            <v>10467</v>
          </cell>
          <cell r="K1528">
            <v>10467</v>
          </cell>
          <cell r="L1528">
            <v>10467</v>
          </cell>
          <cell r="M1528">
            <v>10467</v>
          </cell>
          <cell r="N1528">
            <v>10467</v>
          </cell>
          <cell r="O1528">
            <v>10467</v>
          </cell>
          <cell r="P1528">
            <v>10467</v>
          </cell>
          <cell r="Q1528">
            <v>10463</v>
          </cell>
        </row>
        <row r="1529">
          <cell r="B1529" t="str">
            <v>30653052301</v>
          </cell>
          <cell r="C1529" t="str">
            <v>30653</v>
          </cell>
          <cell r="D1529">
            <v>2301</v>
          </cell>
          <cell r="E1529">
            <v>77863</v>
          </cell>
          <cell r="F1529">
            <v>6489</v>
          </cell>
          <cell r="G1529">
            <v>6489</v>
          </cell>
          <cell r="H1529">
            <v>6489</v>
          </cell>
          <cell r="I1529">
            <v>6489</v>
          </cell>
          <cell r="J1529">
            <v>6489</v>
          </cell>
          <cell r="K1529">
            <v>6489</v>
          </cell>
          <cell r="L1529">
            <v>6489</v>
          </cell>
          <cell r="M1529">
            <v>6489</v>
          </cell>
          <cell r="N1529">
            <v>6489</v>
          </cell>
          <cell r="O1529">
            <v>6489</v>
          </cell>
          <cell r="P1529">
            <v>6489</v>
          </cell>
          <cell r="Q1529">
            <v>6484</v>
          </cell>
        </row>
        <row r="1530">
          <cell r="B1530" t="str">
            <v>30653052306</v>
          </cell>
          <cell r="C1530" t="str">
            <v>30653</v>
          </cell>
          <cell r="D1530">
            <v>2306</v>
          </cell>
          <cell r="E1530">
            <v>1544927</v>
          </cell>
          <cell r="F1530">
            <v>128744</v>
          </cell>
          <cell r="G1530">
            <v>128744</v>
          </cell>
          <cell r="H1530">
            <v>128744</v>
          </cell>
          <cell r="I1530">
            <v>128744</v>
          </cell>
          <cell r="J1530">
            <v>128744</v>
          </cell>
          <cell r="K1530">
            <v>128744</v>
          </cell>
          <cell r="L1530">
            <v>128744</v>
          </cell>
          <cell r="M1530">
            <v>128744</v>
          </cell>
          <cell r="N1530">
            <v>128744</v>
          </cell>
          <cell r="O1530">
            <v>128744</v>
          </cell>
          <cell r="P1530">
            <v>128744</v>
          </cell>
          <cell r="Q1530">
            <v>128743</v>
          </cell>
        </row>
        <row r="1531">
          <cell r="B1531" t="str">
            <v>30653052310</v>
          </cell>
          <cell r="C1531" t="str">
            <v>30653</v>
          </cell>
          <cell r="D1531">
            <v>2310</v>
          </cell>
          <cell r="E1531">
            <v>12104</v>
          </cell>
          <cell r="F1531">
            <v>1009</v>
          </cell>
          <cell r="G1531">
            <v>1009</v>
          </cell>
          <cell r="H1531">
            <v>1009</v>
          </cell>
          <cell r="I1531">
            <v>1009</v>
          </cell>
          <cell r="J1531">
            <v>1009</v>
          </cell>
          <cell r="K1531">
            <v>1009</v>
          </cell>
          <cell r="L1531">
            <v>1009</v>
          </cell>
          <cell r="M1531">
            <v>1009</v>
          </cell>
          <cell r="N1531">
            <v>1009</v>
          </cell>
          <cell r="O1531">
            <v>1009</v>
          </cell>
          <cell r="P1531">
            <v>1009</v>
          </cell>
          <cell r="Q1531">
            <v>1005</v>
          </cell>
        </row>
        <row r="1532">
          <cell r="B1532" t="str">
            <v>30653052402</v>
          </cell>
          <cell r="C1532" t="str">
            <v>30653</v>
          </cell>
          <cell r="D1532">
            <v>2402</v>
          </cell>
          <cell r="E1532">
            <v>1100800</v>
          </cell>
          <cell r="F1532">
            <v>91733</v>
          </cell>
          <cell r="G1532">
            <v>91733</v>
          </cell>
          <cell r="H1532">
            <v>91733</v>
          </cell>
          <cell r="I1532">
            <v>91733</v>
          </cell>
          <cell r="J1532">
            <v>91733</v>
          </cell>
          <cell r="K1532">
            <v>91733</v>
          </cell>
          <cell r="L1532">
            <v>91733</v>
          </cell>
          <cell r="M1532">
            <v>91733</v>
          </cell>
          <cell r="N1532">
            <v>91733</v>
          </cell>
          <cell r="O1532">
            <v>91733</v>
          </cell>
          <cell r="P1532">
            <v>91733</v>
          </cell>
          <cell r="Q1532">
            <v>91737</v>
          </cell>
        </row>
        <row r="1533">
          <cell r="B1533" t="str">
            <v>30653052405</v>
          </cell>
          <cell r="C1533" t="str">
            <v>30653</v>
          </cell>
          <cell r="D1533">
            <v>2405</v>
          </cell>
          <cell r="E1533">
            <v>1728477</v>
          </cell>
          <cell r="F1533">
            <v>144040</v>
          </cell>
          <cell r="G1533">
            <v>144040</v>
          </cell>
          <cell r="H1533">
            <v>144040</v>
          </cell>
          <cell r="I1533">
            <v>144040</v>
          </cell>
          <cell r="J1533">
            <v>144040</v>
          </cell>
          <cell r="K1533">
            <v>144040</v>
          </cell>
          <cell r="L1533">
            <v>144040</v>
          </cell>
          <cell r="M1533">
            <v>144040</v>
          </cell>
          <cell r="N1533">
            <v>144040</v>
          </cell>
          <cell r="O1533">
            <v>144040</v>
          </cell>
          <cell r="P1533">
            <v>144040</v>
          </cell>
          <cell r="Q1533">
            <v>144037</v>
          </cell>
        </row>
        <row r="1534">
          <cell r="B1534" t="str">
            <v>30653052602</v>
          </cell>
          <cell r="C1534" t="str">
            <v>30653</v>
          </cell>
          <cell r="D1534">
            <v>2602</v>
          </cell>
          <cell r="E1534">
            <v>269921</v>
          </cell>
          <cell r="F1534">
            <v>22493</v>
          </cell>
          <cell r="G1534">
            <v>22493</v>
          </cell>
          <cell r="H1534">
            <v>22493</v>
          </cell>
          <cell r="I1534">
            <v>22493</v>
          </cell>
          <cell r="J1534">
            <v>22493</v>
          </cell>
          <cell r="K1534">
            <v>22493</v>
          </cell>
          <cell r="L1534">
            <v>22493</v>
          </cell>
          <cell r="M1534">
            <v>22493</v>
          </cell>
          <cell r="N1534">
            <v>22493</v>
          </cell>
          <cell r="O1534">
            <v>22493</v>
          </cell>
          <cell r="P1534">
            <v>22493</v>
          </cell>
          <cell r="Q1534">
            <v>22498</v>
          </cell>
        </row>
        <row r="1535">
          <cell r="B1535" t="str">
            <v>30653052701</v>
          </cell>
          <cell r="C1535" t="str">
            <v>30653</v>
          </cell>
          <cell r="D1535">
            <v>2701</v>
          </cell>
          <cell r="E1535">
            <v>1456419</v>
          </cell>
          <cell r="F1535">
            <v>121368</v>
          </cell>
          <cell r="G1535">
            <v>121368</v>
          </cell>
          <cell r="H1535">
            <v>121368</v>
          </cell>
          <cell r="I1535">
            <v>121368</v>
          </cell>
          <cell r="J1535">
            <v>121368</v>
          </cell>
          <cell r="K1535">
            <v>121368</v>
          </cell>
          <cell r="L1535">
            <v>121368</v>
          </cell>
          <cell r="M1535">
            <v>121368</v>
          </cell>
          <cell r="N1535">
            <v>121368</v>
          </cell>
          <cell r="O1535">
            <v>121368</v>
          </cell>
          <cell r="P1535">
            <v>121368</v>
          </cell>
          <cell r="Q1535">
            <v>121371</v>
          </cell>
        </row>
        <row r="1536">
          <cell r="B1536" t="str">
            <v>30653052702</v>
          </cell>
          <cell r="C1536" t="str">
            <v>30653</v>
          </cell>
          <cell r="D1536">
            <v>2702</v>
          </cell>
          <cell r="E1536">
            <v>681919</v>
          </cell>
          <cell r="F1536">
            <v>56827</v>
          </cell>
          <cell r="G1536">
            <v>56827</v>
          </cell>
          <cell r="H1536">
            <v>56827</v>
          </cell>
          <cell r="I1536">
            <v>56827</v>
          </cell>
          <cell r="J1536">
            <v>56827</v>
          </cell>
          <cell r="K1536">
            <v>56827</v>
          </cell>
          <cell r="L1536">
            <v>56827</v>
          </cell>
          <cell r="M1536">
            <v>56827</v>
          </cell>
          <cell r="N1536">
            <v>56827</v>
          </cell>
          <cell r="O1536">
            <v>56827</v>
          </cell>
          <cell r="P1536">
            <v>56827</v>
          </cell>
          <cell r="Q1536">
            <v>56822</v>
          </cell>
        </row>
        <row r="1537">
          <cell r="B1537" t="str">
            <v>30653052705</v>
          </cell>
          <cell r="C1537" t="str">
            <v>30653</v>
          </cell>
          <cell r="D1537">
            <v>2705</v>
          </cell>
          <cell r="E1537">
            <v>962918</v>
          </cell>
          <cell r="F1537">
            <v>80243</v>
          </cell>
          <cell r="G1537">
            <v>80243</v>
          </cell>
          <cell r="H1537">
            <v>80243</v>
          </cell>
          <cell r="I1537">
            <v>80243</v>
          </cell>
          <cell r="J1537">
            <v>80243</v>
          </cell>
          <cell r="K1537">
            <v>80243</v>
          </cell>
          <cell r="L1537">
            <v>80243</v>
          </cell>
          <cell r="M1537">
            <v>80243</v>
          </cell>
          <cell r="N1537">
            <v>80243</v>
          </cell>
          <cell r="O1537">
            <v>80243</v>
          </cell>
          <cell r="P1537">
            <v>80243</v>
          </cell>
          <cell r="Q1537">
            <v>80245</v>
          </cell>
        </row>
        <row r="1538">
          <cell r="B1538" t="str">
            <v>30653052708</v>
          </cell>
          <cell r="C1538" t="str">
            <v>30653</v>
          </cell>
          <cell r="D1538">
            <v>2708</v>
          </cell>
          <cell r="E1538">
            <v>11000</v>
          </cell>
          <cell r="F1538">
            <v>917</v>
          </cell>
          <cell r="G1538">
            <v>917</v>
          </cell>
          <cell r="H1538">
            <v>917</v>
          </cell>
          <cell r="I1538">
            <v>917</v>
          </cell>
          <cell r="J1538">
            <v>917</v>
          </cell>
          <cell r="K1538">
            <v>917</v>
          </cell>
          <cell r="L1538">
            <v>917</v>
          </cell>
          <cell r="M1538">
            <v>917</v>
          </cell>
          <cell r="N1538">
            <v>917</v>
          </cell>
          <cell r="O1538">
            <v>917</v>
          </cell>
          <cell r="P1538">
            <v>917</v>
          </cell>
          <cell r="Q1538">
            <v>913</v>
          </cell>
        </row>
        <row r="1539">
          <cell r="B1539" t="str">
            <v>30653052712</v>
          </cell>
          <cell r="C1539" t="str">
            <v>30653</v>
          </cell>
          <cell r="D1539">
            <v>2712</v>
          </cell>
          <cell r="E1539">
            <v>204100</v>
          </cell>
          <cell r="F1539">
            <v>17008</v>
          </cell>
          <cell r="G1539">
            <v>17008</v>
          </cell>
          <cell r="H1539">
            <v>17008</v>
          </cell>
          <cell r="I1539">
            <v>17008</v>
          </cell>
          <cell r="J1539">
            <v>17008</v>
          </cell>
          <cell r="K1539">
            <v>17008</v>
          </cell>
          <cell r="L1539">
            <v>17008</v>
          </cell>
          <cell r="M1539">
            <v>17008</v>
          </cell>
          <cell r="N1539">
            <v>17008</v>
          </cell>
          <cell r="O1539">
            <v>17008</v>
          </cell>
          <cell r="P1539">
            <v>17008</v>
          </cell>
          <cell r="Q1539">
            <v>17012</v>
          </cell>
        </row>
        <row r="1540">
          <cell r="B1540" t="str">
            <v>30653052800</v>
          </cell>
          <cell r="C1540" t="str">
            <v>30653</v>
          </cell>
          <cell r="D1540">
            <v>2800</v>
          </cell>
          <cell r="E1540">
            <v>3117391</v>
          </cell>
          <cell r="F1540">
            <v>259783</v>
          </cell>
          <cell r="G1540">
            <v>259783</v>
          </cell>
          <cell r="H1540">
            <v>259783</v>
          </cell>
          <cell r="I1540">
            <v>259783</v>
          </cell>
          <cell r="J1540">
            <v>259783</v>
          </cell>
          <cell r="K1540">
            <v>259783</v>
          </cell>
          <cell r="L1540">
            <v>259783</v>
          </cell>
          <cell r="M1540">
            <v>259783</v>
          </cell>
          <cell r="N1540">
            <v>259783</v>
          </cell>
          <cell r="O1540">
            <v>259783</v>
          </cell>
          <cell r="P1540">
            <v>259783</v>
          </cell>
          <cell r="Q1540">
            <v>259778</v>
          </cell>
        </row>
        <row r="1541">
          <cell r="B1541" t="str">
            <v>30653052801</v>
          </cell>
          <cell r="C1541" t="str">
            <v>30653</v>
          </cell>
          <cell r="D1541">
            <v>2801</v>
          </cell>
          <cell r="E1541">
            <v>10406349</v>
          </cell>
          <cell r="F1541">
            <v>867196</v>
          </cell>
          <cell r="G1541">
            <v>867196</v>
          </cell>
          <cell r="H1541">
            <v>867196</v>
          </cell>
          <cell r="I1541">
            <v>867196</v>
          </cell>
          <cell r="J1541">
            <v>867196</v>
          </cell>
          <cell r="K1541">
            <v>867196</v>
          </cell>
          <cell r="L1541">
            <v>867196</v>
          </cell>
          <cell r="M1541">
            <v>867196</v>
          </cell>
          <cell r="N1541">
            <v>867196</v>
          </cell>
          <cell r="O1541">
            <v>867196</v>
          </cell>
          <cell r="P1541">
            <v>867196</v>
          </cell>
          <cell r="Q1541">
            <v>867193</v>
          </cell>
        </row>
        <row r="1542">
          <cell r="B1542" t="str">
            <v>30653052900</v>
          </cell>
          <cell r="C1542" t="str">
            <v>30653</v>
          </cell>
          <cell r="D1542">
            <v>2900</v>
          </cell>
          <cell r="E1542">
            <v>1961573</v>
          </cell>
          <cell r="F1542">
            <v>163464</v>
          </cell>
          <cell r="G1542">
            <v>163464</v>
          </cell>
          <cell r="H1542">
            <v>163464</v>
          </cell>
          <cell r="I1542">
            <v>163464</v>
          </cell>
          <cell r="J1542">
            <v>163464</v>
          </cell>
          <cell r="K1542">
            <v>163464</v>
          </cell>
          <cell r="L1542">
            <v>163464</v>
          </cell>
          <cell r="M1542">
            <v>163464</v>
          </cell>
          <cell r="N1542">
            <v>163464</v>
          </cell>
          <cell r="O1542">
            <v>163464</v>
          </cell>
          <cell r="P1542">
            <v>163464</v>
          </cell>
          <cell r="Q1542">
            <v>163469</v>
          </cell>
        </row>
        <row r="1543">
          <cell r="B1543" t="str">
            <v>30653052904</v>
          </cell>
          <cell r="C1543" t="str">
            <v>30653</v>
          </cell>
          <cell r="D1543">
            <v>2904</v>
          </cell>
          <cell r="E1543">
            <v>202000</v>
          </cell>
          <cell r="F1543">
            <v>16833</v>
          </cell>
          <cell r="G1543">
            <v>16833</v>
          </cell>
          <cell r="H1543">
            <v>16833</v>
          </cell>
          <cell r="I1543">
            <v>16833</v>
          </cell>
          <cell r="J1543">
            <v>16833</v>
          </cell>
          <cell r="K1543">
            <v>16833</v>
          </cell>
          <cell r="L1543">
            <v>16833</v>
          </cell>
          <cell r="M1543">
            <v>16833</v>
          </cell>
          <cell r="N1543">
            <v>16833</v>
          </cell>
          <cell r="O1543">
            <v>16833</v>
          </cell>
          <cell r="P1543">
            <v>16833</v>
          </cell>
          <cell r="Q1543">
            <v>16837</v>
          </cell>
        </row>
        <row r="1544">
          <cell r="B1544" t="str">
            <v>30653052907</v>
          </cell>
          <cell r="C1544" t="str">
            <v>30653</v>
          </cell>
          <cell r="D1544">
            <v>2907</v>
          </cell>
          <cell r="E1544">
            <v>5187904</v>
          </cell>
          <cell r="F1544">
            <v>432325</v>
          </cell>
          <cell r="G1544">
            <v>432325</v>
          </cell>
          <cell r="H1544">
            <v>432325</v>
          </cell>
          <cell r="I1544">
            <v>432325</v>
          </cell>
          <cell r="J1544">
            <v>432325</v>
          </cell>
          <cell r="K1544">
            <v>432325</v>
          </cell>
          <cell r="L1544">
            <v>432325</v>
          </cell>
          <cell r="M1544">
            <v>432325</v>
          </cell>
          <cell r="N1544">
            <v>432325</v>
          </cell>
          <cell r="O1544">
            <v>432325</v>
          </cell>
          <cell r="P1544">
            <v>432325</v>
          </cell>
          <cell r="Q1544">
            <v>432329</v>
          </cell>
        </row>
        <row r="1545">
          <cell r="B1545" t="str">
            <v>30653052908</v>
          </cell>
          <cell r="C1545" t="str">
            <v>30653</v>
          </cell>
          <cell r="D1545">
            <v>2908</v>
          </cell>
          <cell r="E1545">
            <v>130251</v>
          </cell>
          <cell r="F1545">
            <v>10854</v>
          </cell>
          <cell r="G1545">
            <v>10854</v>
          </cell>
          <cell r="H1545">
            <v>10854</v>
          </cell>
          <cell r="I1545">
            <v>10854</v>
          </cell>
          <cell r="J1545">
            <v>10854</v>
          </cell>
          <cell r="K1545">
            <v>10854</v>
          </cell>
          <cell r="L1545">
            <v>10854</v>
          </cell>
          <cell r="M1545">
            <v>10854</v>
          </cell>
          <cell r="N1545">
            <v>10854</v>
          </cell>
          <cell r="O1545">
            <v>10854</v>
          </cell>
          <cell r="P1545">
            <v>10854</v>
          </cell>
          <cell r="Q1545">
            <v>10857</v>
          </cell>
        </row>
        <row r="1546">
          <cell r="B1546" t="str">
            <v>30653052912</v>
          </cell>
          <cell r="C1546" t="str">
            <v>30653</v>
          </cell>
          <cell r="D1546">
            <v>2912</v>
          </cell>
          <cell r="E1546">
            <v>2101290</v>
          </cell>
          <cell r="F1546">
            <v>175108</v>
          </cell>
          <cell r="G1546">
            <v>175108</v>
          </cell>
          <cell r="H1546">
            <v>175108</v>
          </cell>
          <cell r="I1546">
            <v>175108</v>
          </cell>
          <cell r="J1546">
            <v>175108</v>
          </cell>
          <cell r="K1546">
            <v>175108</v>
          </cell>
          <cell r="L1546">
            <v>175108</v>
          </cell>
          <cell r="M1546">
            <v>175108</v>
          </cell>
          <cell r="N1546">
            <v>175108</v>
          </cell>
          <cell r="O1546">
            <v>175108</v>
          </cell>
          <cell r="P1546">
            <v>175108</v>
          </cell>
          <cell r="Q1546">
            <v>175102</v>
          </cell>
        </row>
        <row r="1547">
          <cell r="B1547" t="str">
            <v>30653052914</v>
          </cell>
          <cell r="C1547" t="str">
            <v>30653</v>
          </cell>
          <cell r="D1547">
            <v>2914</v>
          </cell>
          <cell r="E1547">
            <v>170000</v>
          </cell>
          <cell r="F1547">
            <v>30000</v>
          </cell>
          <cell r="G1547">
            <v>30000</v>
          </cell>
          <cell r="H1547">
            <v>30000</v>
          </cell>
          <cell r="I1547">
            <v>20000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30000</v>
          </cell>
          <cell r="O1547">
            <v>30000</v>
          </cell>
          <cell r="P1547">
            <v>0</v>
          </cell>
          <cell r="Q1547">
            <v>0</v>
          </cell>
        </row>
        <row r="1548">
          <cell r="B1548" t="str">
            <v>30653052916</v>
          </cell>
          <cell r="C1548" t="str">
            <v>30653</v>
          </cell>
          <cell r="D1548">
            <v>2916</v>
          </cell>
          <cell r="E1548">
            <v>966500</v>
          </cell>
          <cell r="F1548">
            <v>80542</v>
          </cell>
          <cell r="G1548">
            <v>80542</v>
          </cell>
          <cell r="H1548">
            <v>80542</v>
          </cell>
          <cell r="I1548">
            <v>80542</v>
          </cell>
          <cell r="J1548">
            <v>80542</v>
          </cell>
          <cell r="K1548">
            <v>80542</v>
          </cell>
          <cell r="L1548">
            <v>80542</v>
          </cell>
          <cell r="M1548">
            <v>80542</v>
          </cell>
          <cell r="N1548">
            <v>80542</v>
          </cell>
          <cell r="O1548">
            <v>80542</v>
          </cell>
          <cell r="P1548">
            <v>80542</v>
          </cell>
          <cell r="Q1548">
            <v>80538</v>
          </cell>
        </row>
        <row r="1549">
          <cell r="B1549" t="str">
            <v>30653052919</v>
          </cell>
          <cell r="C1549" t="str">
            <v>30653</v>
          </cell>
          <cell r="D1549">
            <v>2919</v>
          </cell>
          <cell r="E1549">
            <v>2814833</v>
          </cell>
          <cell r="F1549">
            <v>234569</v>
          </cell>
          <cell r="G1549">
            <v>234569</v>
          </cell>
          <cell r="H1549">
            <v>234569</v>
          </cell>
          <cell r="I1549">
            <v>234569</v>
          </cell>
          <cell r="J1549">
            <v>234569</v>
          </cell>
          <cell r="K1549">
            <v>234569</v>
          </cell>
          <cell r="L1549">
            <v>234569</v>
          </cell>
          <cell r="M1549">
            <v>234569</v>
          </cell>
          <cell r="N1549">
            <v>234569</v>
          </cell>
          <cell r="O1549">
            <v>234569</v>
          </cell>
          <cell r="P1549">
            <v>234569</v>
          </cell>
          <cell r="Q1549">
            <v>234574</v>
          </cell>
        </row>
        <row r="1550">
          <cell r="B1550" t="str">
            <v>30653053101</v>
          </cell>
          <cell r="C1550" t="str">
            <v>30653</v>
          </cell>
          <cell r="D1550">
            <v>3101</v>
          </cell>
          <cell r="E1550">
            <v>4102906</v>
          </cell>
          <cell r="F1550">
            <v>341909</v>
          </cell>
          <cell r="G1550">
            <v>341909</v>
          </cell>
          <cell r="H1550">
            <v>341909</v>
          </cell>
          <cell r="I1550">
            <v>341909</v>
          </cell>
          <cell r="J1550">
            <v>341909</v>
          </cell>
          <cell r="K1550">
            <v>341909</v>
          </cell>
          <cell r="L1550">
            <v>341909</v>
          </cell>
          <cell r="M1550">
            <v>341909</v>
          </cell>
          <cell r="N1550">
            <v>341909</v>
          </cell>
          <cell r="O1550">
            <v>341909</v>
          </cell>
          <cell r="P1550">
            <v>341909</v>
          </cell>
          <cell r="Q1550">
            <v>341907</v>
          </cell>
        </row>
        <row r="1551">
          <cell r="B1551" t="str">
            <v>30653053103</v>
          </cell>
          <cell r="C1551" t="str">
            <v>30653</v>
          </cell>
          <cell r="D1551">
            <v>3103</v>
          </cell>
          <cell r="E1551">
            <v>2377522</v>
          </cell>
          <cell r="F1551">
            <v>198127</v>
          </cell>
          <cell r="G1551">
            <v>198127</v>
          </cell>
          <cell r="H1551">
            <v>198127</v>
          </cell>
          <cell r="I1551">
            <v>198127</v>
          </cell>
          <cell r="J1551">
            <v>198127</v>
          </cell>
          <cell r="K1551">
            <v>198127</v>
          </cell>
          <cell r="L1551">
            <v>198127</v>
          </cell>
          <cell r="M1551">
            <v>198127</v>
          </cell>
          <cell r="N1551">
            <v>198127</v>
          </cell>
          <cell r="O1551">
            <v>198127</v>
          </cell>
          <cell r="P1551">
            <v>198127</v>
          </cell>
          <cell r="Q1551">
            <v>198125</v>
          </cell>
        </row>
        <row r="1552">
          <cell r="B1552" t="str">
            <v>30653053106</v>
          </cell>
          <cell r="C1552" t="str">
            <v>30653</v>
          </cell>
          <cell r="D1552">
            <v>3106</v>
          </cell>
          <cell r="E1552">
            <v>85497</v>
          </cell>
          <cell r="F1552">
            <v>7125</v>
          </cell>
          <cell r="G1552">
            <v>7125</v>
          </cell>
          <cell r="H1552">
            <v>7125</v>
          </cell>
          <cell r="I1552">
            <v>7125</v>
          </cell>
          <cell r="J1552">
            <v>7125</v>
          </cell>
          <cell r="K1552">
            <v>7125</v>
          </cell>
          <cell r="L1552">
            <v>7125</v>
          </cell>
          <cell r="M1552">
            <v>7125</v>
          </cell>
          <cell r="N1552">
            <v>7125</v>
          </cell>
          <cell r="O1552">
            <v>7125</v>
          </cell>
          <cell r="P1552">
            <v>7125</v>
          </cell>
          <cell r="Q1552">
            <v>7122</v>
          </cell>
        </row>
        <row r="1553">
          <cell r="B1553" t="str">
            <v>30653053110</v>
          </cell>
          <cell r="C1553" t="str">
            <v>30653</v>
          </cell>
          <cell r="D1553">
            <v>3110</v>
          </cell>
          <cell r="E1553">
            <v>148891</v>
          </cell>
          <cell r="F1553">
            <v>12408</v>
          </cell>
          <cell r="G1553">
            <v>12408</v>
          </cell>
          <cell r="H1553">
            <v>12408</v>
          </cell>
          <cell r="I1553">
            <v>12408</v>
          </cell>
          <cell r="J1553">
            <v>12408</v>
          </cell>
          <cell r="K1553">
            <v>12408</v>
          </cell>
          <cell r="L1553">
            <v>12408</v>
          </cell>
          <cell r="M1553">
            <v>12408</v>
          </cell>
          <cell r="N1553">
            <v>12408</v>
          </cell>
          <cell r="O1553">
            <v>12408</v>
          </cell>
          <cell r="P1553">
            <v>12408</v>
          </cell>
          <cell r="Q1553">
            <v>12403</v>
          </cell>
        </row>
        <row r="1554">
          <cell r="B1554" t="str">
            <v>30653053111</v>
          </cell>
          <cell r="C1554" t="str">
            <v>30653</v>
          </cell>
          <cell r="D1554">
            <v>3111</v>
          </cell>
          <cell r="E1554">
            <v>2985991</v>
          </cell>
          <cell r="F1554">
            <v>248832</v>
          </cell>
          <cell r="G1554">
            <v>248832</v>
          </cell>
          <cell r="H1554">
            <v>248832</v>
          </cell>
          <cell r="I1554">
            <v>248832</v>
          </cell>
          <cell r="J1554">
            <v>248832</v>
          </cell>
          <cell r="K1554">
            <v>248832</v>
          </cell>
          <cell r="L1554">
            <v>248832</v>
          </cell>
          <cell r="M1554">
            <v>248832</v>
          </cell>
          <cell r="N1554">
            <v>248832</v>
          </cell>
          <cell r="O1554">
            <v>248832</v>
          </cell>
          <cell r="P1554">
            <v>248832</v>
          </cell>
          <cell r="Q1554">
            <v>248839</v>
          </cell>
        </row>
        <row r="1555">
          <cell r="B1555" t="str">
            <v>30653053113</v>
          </cell>
          <cell r="C1555" t="str">
            <v>30653</v>
          </cell>
          <cell r="D1555">
            <v>3113</v>
          </cell>
          <cell r="E1555">
            <v>487709</v>
          </cell>
          <cell r="F1555">
            <v>40642</v>
          </cell>
          <cell r="G1555">
            <v>40642</v>
          </cell>
          <cell r="H1555">
            <v>40642</v>
          </cell>
          <cell r="I1555">
            <v>40642</v>
          </cell>
          <cell r="J1555">
            <v>40642</v>
          </cell>
          <cell r="K1555">
            <v>40642</v>
          </cell>
          <cell r="L1555">
            <v>40642</v>
          </cell>
          <cell r="M1555">
            <v>40642</v>
          </cell>
          <cell r="N1555">
            <v>40642</v>
          </cell>
          <cell r="O1555">
            <v>40642</v>
          </cell>
          <cell r="P1555">
            <v>40642</v>
          </cell>
          <cell r="Q1555">
            <v>40647</v>
          </cell>
        </row>
        <row r="1556">
          <cell r="B1556" t="str">
            <v>30653053114</v>
          </cell>
          <cell r="C1556" t="str">
            <v>30653</v>
          </cell>
          <cell r="D1556">
            <v>3114</v>
          </cell>
          <cell r="E1556">
            <v>263916</v>
          </cell>
          <cell r="F1556">
            <v>21993</v>
          </cell>
          <cell r="G1556">
            <v>21993</v>
          </cell>
          <cell r="H1556">
            <v>21993</v>
          </cell>
          <cell r="I1556">
            <v>21993</v>
          </cell>
          <cell r="J1556">
            <v>21993</v>
          </cell>
          <cell r="K1556">
            <v>21993</v>
          </cell>
          <cell r="L1556">
            <v>21993</v>
          </cell>
          <cell r="M1556">
            <v>21993</v>
          </cell>
          <cell r="N1556">
            <v>21993</v>
          </cell>
          <cell r="O1556">
            <v>21993</v>
          </cell>
          <cell r="P1556">
            <v>21993</v>
          </cell>
          <cell r="Q1556">
            <v>21993</v>
          </cell>
        </row>
        <row r="1557">
          <cell r="B1557" t="str">
            <v>30653053302</v>
          </cell>
          <cell r="C1557" t="str">
            <v>30653</v>
          </cell>
          <cell r="D1557">
            <v>3302</v>
          </cell>
          <cell r="E1557">
            <v>5722254</v>
          </cell>
          <cell r="F1557">
            <v>476855</v>
          </cell>
          <cell r="G1557">
            <v>476855</v>
          </cell>
          <cell r="H1557">
            <v>476855</v>
          </cell>
          <cell r="I1557">
            <v>476855</v>
          </cell>
          <cell r="J1557">
            <v>476855</v>
          </cell>
          <cell r="K1557">
            <v>476855</v>
          </cell>
          <cell r="L1557">
            <v>476855</v>
          </cell>
          <cell r="M1557">
            <v>476855</v>
          </cell>
          <cell r="N1557">
            <v>476855</v>
          </cell>
          <cell r="O1557">
            <v>476855</v>
          </cell>
          <cell r="P1557">
            <v>476855</v>
          </cell>
          <cell r="Q1557">
            <v>476849</v>
          </cell>
        </row>
        <row r="1558">
          <cell r="B1558" t="str">
            <v>30653053303</v>
          </cell>
          <cell r="C1558" t="str">
            <v>30653</v>
          </cell>
          <cell r="D1558">
            <v>3303</v>
          </cell>
          <cell r="E1558">
            <v>705576</v>
          </cell>
          <cell r="F1558">
            <v>58798</v>
          </cell>
          <cell r="G1558">
            <v>58798</v>
          </cell>
          <cell r="H1558">
            <v>58798</v>
          </cell>
          <cell r="I1558">
            <v>58798</v>
          </cell>
          <cell r="J1558">
            <v>58798</v>
          </cell>
          <cell r="K1558">
            <v>58798</v>
          </cell>
          <cell r="L1558">
            <v>58798</v>
          </cell>
          <cell r="M1558">
            <v>58798</v>
          </cell>
          <cell r="N1558">
            <v>58798</v>
          </cell>
          <cell r="O1558">
            <v>58798</v>
          </cell>
          <cell r="P1558">
            <v>58798</v>
          </cell>
          <cell r="Q1558">
            <v>58798</v>
          </cell>
        </row>
        <row r="1559">
          <cell r="B1559" t="str">
            <v>30653053401</v>
          </cell>
          <cell r="C1559" t="str">
            <v>30653</v>
          </cell>
          <cell r="D1559">
            <v>3401</v>
          </cell>
          <cell r="E1559">
            <v>129050</v>
          </cell>
          <cell r="F1559">
            <v>10754</v>
          </cell>
          <cell r="G1559">
            <v>10754</v>
          </cell>
          <cell r="H1559">
            <v>10754</v>
          </cell>
          <cell r="I1559">
            <v>10754</v>
          </cell>
          <cell r="J1559">
            <v>10754</v>
          </cell>
          <cell r="K1559">
            <v>10754</v>
          </cell>
          <cell r="L1559">
            <v>10754</v>
          </cell>
          <cell r="M1559">
            <v>10754</v>
          </cell>
          <cell r="N1559">
            <v>10754</v>
          </cell>
          <cell r="O1559">
            <v>10754</v>
          </cell>
          <cell r="P1559">
            <v>10754</v>
          </cell>
          <cell r="Q1559">
            <v>10756</v>
          </cell>
        </row>
        <row r="1560">
          <cell r="B1560" t="str">
            <v>30653053402</v>
          </cell>
          <cell r="C1560" t="str">
            <v>30653</v>
          </cell>
          <cell r="D1560">
            <v>3402</v>
          </cell>
          <cell r="E1560">
            <v>16040453</v>
          </cell>
          <cell r="F1560">
            <v>24781</v>
          </cell>
          <cell r="G1560">
            <v>43125</v>
          </cell>
          <cell r="H1560">
            <v>130004</v>
          </cell>
          <cell r="I1560">
            <v>847123</v>
          </cell>
          <cell r="J1560">
            <v>49623</v>
          </cell>
          <cell r="K1560">
            <v>14003571</v>
          </cell>
          <cell r="L1560">
            <v>41914</v>
          </cell>
          <cell r="M1560">
            <v>44781</v>
          </cell>
          <cell r="N1560">
            <v>768023</v>
          </cell>
          <cell r="O1560">
            <v>36120</v>
          </cell>
          <cell r="P1560">
            <v>26119</v>
          </cell>
          <cell r="Q1560">
            <v>25269</v>
          </cell>
        </row>
        <row r="1561">
          <cell r="B1561" t="str">
            <v>30653053403</v>
          </cell>
          <cell r="C1561" t="str">
            <v>30653</v>
          </cell>
          <cell r="D1561">
            <v>3403</v>
          </cell>
          <cell r="E1561">
            <v>118475</v>
          </cell>
          <cell r="F1561">
            <v>9873</v>
          </cell>
          <cell r="G1561">
            <v>9873</v>
          </cell>
          <cell r="H1561">
            <v>9873</v>
          </cell>
          <cell r="I1561">
            <v>9873</v>
          </cell>
          <cell r="J1561">
            <v>9873</v>
          </cell>
          <cell r="K1561">
            <v>9873</v>
          </cell>
          <cell r="L1561">
            <v>9873</v>
          </cell>
          <cell r="M1561">
            <v>9873</v>
          </cell>
          <cell r="N1561">
            <v>9873</v>
          </cell>
          <cell r="O1561">
            <v>9873</v>
          </cell>
          <cell r="P1561">
            <v>9873</v>
          </cell>
          <cell r="Q1561">
            <v>9872</v>
          </cell>
        </row>
        <row r="1562">
          <cell r="B1562" t="str">
            <v>30653053404</v>
          </cell>
          <cell r="C1562" t="str">
            <v>30653</v>
          </cell>
          <cell r="D1562">
            <v>3404</v>
          </cell>
          <cell r="E1562">
            <v>339728</v>
          </cell>
          <cell r="F1562">
            <v>28311</v>
          </cell>
          <cell r="G1562">
            <v>28311</v>
          </cell>
          <cell r="H1562">
            <v>28311</v>
          </cell>
          <cell r="I1562">
            <v>28311</v>
          </cell>
          <cell r="J1562">
            <v>28311</v>
          </cell>
          <cell r="K1562">
            <v>28311</v>
          </cell>
          <cell r="L1562">
            <v>28311</v>
          </cell>
          <cell r="M1562">
            <v>28311</v>
          </cell>
          <cell r="N1562">
            <v>28311</v>
          </cell>
          <cell r="O1562">
            <v>28311</v>
          </cell>
          <cell r="P1562">
            <v>28311</v>
          </cell>
          <cell r="Q1562">
            <v>28307</v>
          </cell>
        </row>
        <row r="1563">
          <cell r="B1563" t="str">
            <v>30653053405</v>
          </cell>
          <cell r="C1563" t="str">
            <v>30653</v>
          </cell>
          <cell r="D1563">
            <v>3405</v>
          </cell>
          <cell r="E1563">
            <v>114261</v>
          </cell>
          <cell r="F1563">
            <v>9522</v>
          </cell>
          <cell r="G1563">
            <v>9522</v>
          </cell>
          <cell r="H1563">
            <v>9522</v>
          </cell>
          <cell r="I1563">
            <v>9522</v>
          </cell>
          <cell r="J1563">
            <v>9522</v>
          </cell>
          <cell r="K1563">
            <v>9522</v>
          </cell>
          <cell r="L1563">
            <v>9522</v>
          </cell>
          <cell r="M1563">
            <v>9522</v>
          </cell>
          <cell r="N1563">
            <v>9522</v>
          </cell>
          <cell r="O1563">
            <v>9522</v>
          </cell>
          <cell r="P1563">
            <v>9522</v>
          </cell>
          <cell r="Q1563">
            <v>9519</v>
          </cell>
        </row>
        <row r="1564">
          <cell r="B1564" t="str">
            <v>30653053406</v>
          </cell>
          <cell r="C1564" t="str">
            <v>30653</v>
          </cell>
          <cell r="D1564">
            <v>3406</v>
          </cell>
          <cell r="E1564">
            <v>1639</v>
          </cell>
          <cell r="F1564">
            <v>137</v>
          </cell>
          <cell r="G1564">
            <v>137</v>
          </cell>
          <cell r="H1564">
            <v>137</v>
          </cell>
          <cell r="I1564">
            <v>137</v>
          </cell>
          <cell r="J1564">
            <v>137</v>
          </cell>
          <cell r="K1564">
            <v>137</v>
          </cell>
          <cell r="L1564">
            <v>137</v>
          </cell>
          <cell r="M1564">
            <v>137</v>
          </cell>
          <cell r="N1564">
            <v>137</v>
          </cell>
          <cell r="O1564">
            <v>137</v>
          </cell>
          <cell r="P1564">
            <v>137</v>
          </cell>
          <cell r="Q1564">
            <v>132</v>
          </cell>
        </row>
        <row r="1565">
          <cell r="B1565" t="str">
            <v>30653053410</v>
          </cell>
          <cell r="C1565" t="str">
            <v>30653</v>
          </cell>
          <cell r="D1565">
            <v>3410</v>
          </cell>
          <cell r="E1565">
            <v>39453</v>
          </cell>
          <cell r="F1565">
            <v>3288</v>
          </cell>
          <cell r="G1565">
            <v>3288</v>
          </cell>
          <cell r="H1565">
            <v>3288</v>
          </cell>
          <cell r="I1565">
            <v>3288</v>
          </cell>
          <cell r="J1565">
            <v>3288</v>
          </cell>
          <cell r="K1565">
            <v>3288</v>
          </cell>
          <cell r="L1565">
            <v>3288</v>
          </cell>
          <cell r="M1565">
            <v>3288</v>
          </cell>
          <cell r="N1565">
            <v>3288</v>
          </cell>
          <cell r="O1565">
            <v>3288</v>
          </cell>
          <cell r="P1565">
            <v>3288</v>
          </cell>
          <cell r="Q1565">
            <v>3285</v>
          </cell>
        </row>
        <row r="1566">
          <cell r="B1566" t="str">
            <v>30653053418</v>
          </cell>
          <cell r="C1566" t="str">
            <v>30653</v>
          </cell>
          <cell r="D1566">
            <v>3418</v>
          </cell>
          <cell r="E1566">
            <v>54010</v>
          </cell>
          <cell r="F1566">
            <v>4501</v>
          </cell>
          <cell r="G1566">
            <v>4501</v>
          </cell>
          <cell r="H1566">
            <v>4501</v>
          </cell>
          <cell r="I1566">
            <v>4501</v>
          </cell>
          <cell r="J1566">
            <v>4501</v>
          </cell>
          <cell r="K1566">
            <v>4501</v>
          </cell>
          <cell r="L1566">
            <v>4501</v>
          </cell>
          <cell r="M1566">
            <v>4501</v>
          </cell>
          <cell r="N1566">
            <v>4501</v>
          </cell>
          <cell r="O1566">
            <v>4501</v>
          </cell>
          <cell r="P1566">
            <v>4501</v>
          </cell>
          <cell r="Q1566">
            <v>4499</v>
          </cell>
        </row>
        <row r="1567">
          <cell r="B1567" t="str">
            <v>30653053419</v>
          </cell>
          <cell r="C1567" t="str">
            <v>30653</v>
          </cell>
          <cell r="D1567">
            <v>3419</v>
          </cell>
          <cell r="E1567">
            <v>119071</v>
          </cell>
          <cell r="F1567">
            <v>9923</v>
          </cell>
          <cell r="G1567">
            <v>9923</v>
          </cell>
          <cell r="H1567">
            <v>9923</v>
          </cell>
          <cell r="I1567">
            <v>9923</v>
          </cell>
          <cell r="J1567">
            <v>9923</v>
          </cell>
          <cell r="K1567">
            <v>9923</v>
          </cell>
          <cell r="L1567">
            <v>9923</v>
          </cell>
          <cell r="M1567">
            <v>9923</v>
          </cell>
          <cell r="N1567">
            <v>9923</v>
          </cell>
          <cell r="O1567">
            <v>9923</v>
          </cell>
          <cell r="P1567">
            <v>9923</v>
          </cell>
          <cell r="Q1567">
            <v>9918</v>
          </cell>
        </row>
        <row r="1568">
          <cell r="B1568" t="str">
            <v>30653053420</v>
          </cell>
          <cell r="C1568" t="str">
            <v>30653</v>
          </cell>
          <cell r="D1568">
            <v>3420</v>
          </cell>
          <cell r="E1568">
            <v>1584366</v>
          </cell>
          <cell r="F1568">
            <v>132031</v>
          </cell>
          <cell r="G1568">
            <v>132031</v>
          </cell>
          <cell r="H1568">
            <v>132031</v>
          </cell>
          <cell r="I1568">
            <v>132031</v>
          </cell>
          <cell r="J1568">
            <v>132031</v>
          </cell>
          <cell r="K1568">
            <v>132031</v>
          </cell>
          <cell r="L1568">
            <v>132031</v>
          </cell>
          <cell r="M1568">
            <v>132031</v>
          </cell>
          <cell r="N1568">
            <v>132031</v>
          </cell>
          <cell r="O1568">
            <v>132031</v>
          </cell>
          <cell r="P1568">
            <v>132031</v>
          </cell>
          <cell r="Q1568">
            <v>132025</v>
          </cell>
        </row>
        <row r="1569">
          <cell r="B1569" t="str">
            <v>30653053424</v>
          </cell>
          <cell r="C1569" t="str">
            <v>30653</v>
          </cell>
          <cell r="D1569">
            <v>3424</v>
          </cell>
          <cell r="E1569">
            <v>1940608</v>
          </cell>
          <cell r="F1569">
            <v>161717</v>
          </cell>
          <cell r="G1569">
            <v>161717</v>
          </cell>
          <cell r="H1569">
            <v>161717</v>
          </cell>
          <cell r="I1569">
            <v>161717</v>
          </cell>
          <cell r="J1569">
            <v>161717</v>
          </cell>
          <cell r="K1569">
            <v>161717</v>
          </cell>
          <cell r="L1569">
            <v>161717</v>
          </cell>
          <cell r="M1569">
            <v>161717</v>
          </cell>
          <cell r="N1569">
            <v>161717</v>
          </cell>
          <cell r="O1569">
            <v>161717</v>
          </cell>
          <cell r="P1569">
            <v>161717</v>
          </cell>
          <cell r="Q1569">
            <v>161721</v>
          </cell>
        </row>
        <row r="1570">
          <cell r="B1570" t="str">
            <v>30653053425</v>
          </cell>
          <cell r="C1570" t="str">
            <v>30653</v>
          </cell>
          <cell r="D1570">
            <v>3425</v>
          </cell>
          <cell r="E1570">
            <v>626714</v>
          </cell>
          <cell r="F1570">
            <v>52226</v>
          </cell>
          <cell r="G1570">
            <v>52226</v>
          </cell>
          <cell r="H1570">
            <v>52226</v>
          </cell>
          <cell r="I1570">
            <v>52226</v>
          </cell>
          <cell r="J1570">
            <v>52226</v>
          </cell>
          <cell r="K1570">
            <v>52226</v>
          </cell>
          <cell r="L1570">
            <v>52226</v>
          </cell>
          <cell r="M1570">
            <v>52226</v>
          </cell>
          <cell r="N1570">
            <v>52226</v>
          </cell>
          <cell r="O1570">
            <v>52226</v>
          </cell>
          <cell r="P1570">
            <v>52226</v>
          </cell>
          <cell r="Q1570">
            <v>52228</v>
          </cell>
        </row>
        <row r="1571">
          <cell r="B1571" t="str">
            <v>30653053428</v>
          </cell>
          <cell r="C1571" t="str">
            <v>30653</v>
          </cell>
          <cell r="D1571">
            <v>3428</v>
          </cell>
          <cell r="E1571">
            <v>51000</v>
          </cell>
          <cell r="F1571">
            <v>4250</v>
          </cell>
          <cell r="G1571">
            <v>4250</v>
          </cell>
          <cell r="H1571">
            <v>4250</v>
          </cell>
          <cell r="I1571">
            <v>4250</v>
          </cell>
          <cell r="J1571">
            <v>4250</v>
          </cell>
          <cell r="K1571">
            <v>4250</v>
          </cell>
          <cell r="L1571">
            <v>4250</v>
          </cell>
          <cell r="M1571">
            <v>4250</v>
          </cell>
          <cell r="N1571">
            <v>4250</v>
          </cell>
          <cell r="O1571">
            <v>4250</v>
          </cell>
          <cell r="P1571">
            <v>4250</v>
          </cell>
          <cell r="Q1571">
            <v>4250</v>
          </cell>
        </row>
        <row r="1572">
          <cell r="B1572" t="str">
            <v>30653053429</v>
          </cell>
          <cell r="C1572" t="str">
            <v>30653</v>
          </cell>
          <cell r="D1572">
            <v>3429</v>
          </cell>
          <cell r="E1572">
            <v>729568</v>
          </cell>
          <cell r="F1572">
            <v>60797</v>
          </cell>
          <cell r="G1572">
            <v>60797</v>
          </cell>
          <cell r="H1572">
            <v>60797</v>
          </cell>
          <cell r="I1572">
            <v>60797</v>
          </cell>
          <cell r="J1572">
            <v>60797</v>
          </cell>
          <cell r="K1572">
            <v>60797</v>
          </cell>
          <cell r="L1572">
            <v>60797</v>
          </cell>
          <cell r="M1572">
            <v>60797</v>
          </cell>
          <cell r="N1572">
            <v>60797</v>
          </cell>
          <cell r="O1572">
            <v>60797</v>
          </cell>
          <cell r="P1572">
            <v>60797</v>
          </cell>
          <cell r="Q1572">
            <v>60801</v>
          </cell>
        </row>
        <row r="1573">
          <cell r="B1573" t="str">
            <v>30653053430</v>
          </cell>
          <cell r="C1573" t="str">
            <v>30653</v>
          </cell>
          <cell r="D1573">
            <v>3430</v>
          </cell>
          <cell r="E1573">
            <v>45000</v>
          </cell>
          <cell r="F1573">
            <v>3750</v>
          </cell>
          <cell r="G1573">
            <v>3750</v>
          </cell>
          <cell r="H1573">
            <v>3750</v>
          </cell>
          <cell r="I1573">
            <v>3750</v>
          </cell>
          <cell r="J1573">
            <v>3750</v>
          </cell>
          <cell r="K1573">
            <v>3750</v>
          </cell>
          <cell r="L1573">
            <v>3750</v>
          </cell>
          <cell r="M1573">
            <v>3750</v>
          </cell>
          <cell r="N1573">
            <v>3750</v>
          </cell>
          <cell r="O1573">
            <v>3750</v>
          </cell>
          <cell r="P1573">
            <v>3750</v>
          </cell>
          <cell r="Q1573">
            <v>3750</v>
          </cell>
        </row>
        <row r="1574">
          <cell r="B1574" t="str">
            <v>30653053431</v>
          </cell>
          <cell r="C1574" t="str">
            <v>30653</v>
          </cell>
          <cell r="D1574">
            <v>3431</v>
          </cell>
          <cell r="E1574">
            <v>40242</v>
          </cell>
          <cell r="F1574">
            <v>3354</v>
          </cell>
          <cell r="G1574">
            <v>3354</v>
          </cell>
          <cell r="H1574">
            <v>3354</v>
          </cell>
          <cell r="I1574">
            <v>3354</v>
          </cell>
          <cell r="J1574">
            <v>3354</v>
          </cell>
          <cell r="K1574">
            <v>3354</v>
          </cell>
          <cell r="L1574">
            <v>3354</v>
          </cell>
          <cell r="M1574">
            <v>3354</v>
          </cell>
          <cell r="N1574">
            <v>3354</v>
          </cell>
          <cell r="O1574">
            <v>3354</v>
          </cell>
          <cell r="P1574">
            <v>3354</v>
          </cell>
          <cell r="Q1574">
            <v>3348</v>
          </cell>
        </row>
        <row r="1575">
          <cell r="B1575" t="str">
            <v>30700071302</v>
          </cell>
          <cell r="C1575" t="str">
            <v>30700</v>
          </cell>
          <cell r="D1575">
            <v>1302</v>
          </cell>
          <cell r="E1575">
            <v>600600</v>
          </cell>
          <cell r="F1575">
            <v>50050</v>
          </cell>
          <cell r="G1575">
            <v>50050</v>
          </cell>
          <cell r="H1575">
            <v>50050</v>
          </cell>
          <cell r="I1575">
            <v>50050</v>
          </cell>
          <cell r="J1575">
            <v>50050</v>
          </cell>
          <cell r="K1575">
            <v>50050</v>
          </cell>
          <cell r="L1575">
            <v>50050</v>
          </cell>
          <cell r="M1575">
            <v>50050</v>
          </cell>
          <cell r="N1575">
            <v>50050</v>
          </cell>
          <cell r="O1575">
            <v>50050</v>
          </cell>
          <cell r="P1575">
            <v>50050</v>
          </cell>
          <cell r="Q1575">
            <v>50050</v>
          </cell>
        </row>
        <row r="1576">
          <cell r="B1576" t="str">
            <v>30700071401</v>
          </cell>
          <cell r="C1576" t="str">
            <v>30700</v>
          </cell>
          <cell r="D1576">
            <v>1401</v>
          </cell>
          <cell r="E1576">
            <v>630000</v>
          </cell>
          <cell r="F1576">
            <v>56800</v>
          </cell>
          <cell r="G1576">
            <v>71800</v>
          </cell>
          <cell r="H1576">
            <v>71800</v>
          </cell>
          <cell r="I1576">
            <v>61800</v>
          </cell>
          <cell r="J1576">
            <v>61800</v>
          </cell>
          <cell r="K1576">
            <v>61800</v>
          </cell>
          <cell r="L1576">
            <v>56800</v>
          </cell>
          <cell r="M1576">
            <v>61800</v>
          </cell>
          <cell r="N1576">
            <v>31800</v>
          </cell>
          <cell r="O1576">
            <v>31800</v>
          </cell>
          <cell r="P1576">
            <v>31000</v>
          </cell>
          <cell r="Q1576">
            <v>31000</v>
          </cell>
        </row>
        <row r="1577">
          <cell r="B1577" t="str">
            <v>30700072103</v>
          </cell>
          <cell r="C1577" t="str">
            <v>30700</v>
          </cell>
          <cell r="D1577">
            <v>2103</v>
          </cell>
          <cell r="E1577">
            <v>71700</v>
          </cell>
          <cell r="F1577">
            <v>5975</v>
          </cell>
          <cell r="G1577">
            <v>5975</v>
          </cell>
          <cell r="H1577">
            <v>5975</v>
          </cell>
          <cell r="I1577">
            <v>5975</v>
          </cell>
          <cell r="J1577">
            <v>5975</v>
          </cell>
          <cell r="K1577">
            <v>5975</v>
          </cell>
          <cell r="L1577">
            <v>5975</v>
          </cell>
          <cell r="M1577">
            <v>5975</v>
          </cell>
          <cell r="N1577">
            <v>5975</v>
          </cell>
          <cell r="O1577">
            <v>5975</v>
          </cell>
          <cell r="P1577">
            <v>5975</v>
          </cell>
          <cell r="Q1577">
            <v>5975</v>
          </cell>
        </row>
        <row r="1578">
          <cell r="B1578" t="str">
            <v>30700072201</v>
          </cell>
          <cell r="C1578" t="str">
            <v>30700</v>
          </cell>
          <cell r="D1578">
            <v>2201</v>
          </cell>
          <cell r="E1578">
            <v>46700</v>
          </cell>
          <cell r="F1578">
            <v>3875</v>
          </cell>
          <cell r="G1578">
            <v>3875</v>
          </cell>
          <cell r="H1578">
            <v>3875</v>
          </cell>
          <cell r="I1578">
            <v>3875</v>
          </cell>
          <cell r="J1578">
            <v>3875</v>
          </cell>
          <cell r="K1578">
            <v>3875</v>
          </cell>
          <cell r="L1578">
            <v>3875</v>
          </cell>
          <cell r="M1578">
            <v>3875</v>
          </cell>
          <cell r="N1578">
            <v>3875</v>
          </cell>
          <cell r="O1578">
            <v>3875</v>
          </cell>
          <cell r="P1578">
            <v>3975</v>
          </cell>
          <cell r="Q1578">
            <v>3975</v>
          </cell>
        </row>
        <row r="1579">
          <cell r="B1579" t="str">
            <v>30700072202</v>
          </cell>
          <cell r="C1579" t="str">
            <v>30700</v>
          </cell>
          <cell r="D1579">
            <v>2202</v>
          </cell>
          <cell r="E1579">
            <v>378681</v>
          </cell>
          <cell r="F1579">
            <v>31557</v>
          </cell>
          <cell r="G1579">
            <v>31557</v>
          </cell>
          <cell r="H1579">
            <v>31557</v>
          </cell>
          <cell r="I1579">
            <v>31557</v>
          </cell>
          <cell r="J1579">
            <v>31557</v>
          </cell>
          <cell r="K1579">
            <v>31557</v>
          </cell>
          <cell r="L1579">
            <v>31557</v>
          </cell>
          <cell r="M1579">
            <v>31557</v>
          </cell>
          <cell r="N1579">
            <v>31557</v>
          </cell>
          <cell r="O1579">
            <v>31557</v>
          </cell>
          <cell r="P1579">
            <v>31557</v>
          </cell>
          <cell r="Q1579">
            <v>31554</v>
          </cell>
        </row>
        <row r="1580">
          <cell r="B1580" t="str">
            <v>30700072207</v>
          </cell>
          <cell r="C1580" t="str">
            <v>30700</v>
          </cell>
          <cell r="D1580">
            <v>2207</v>
          </cell>
          <cell r="E1580">
            <v>38355</v>
          </cell>
          <cell r="F1580">
            <v>3196</v>
          </cell>
          <cell r="G1580">
            <v>3196</v>
          </cell>
          <cell r="H1580">
            <v>3196</v>
          </cell>
          <cell r="I1580">
            <v>3196</v>
          </cell>
          <cell r="J1580">
            <v>3196</v>
          </cell>
          <cell r="K1580">
            <v>3196</v>
          </cell>
          <cell r="L1580">
            <v>3196</v>
          </cell>
          <cell r="M1580">
            <v>3196</v>
          </cell>
          <cell r="N1580">
            <v>3196</v>
          </cell>
          <cell r="O1580">
            <v>3196</v>
          </cell>
          <cell r="P1580">
            <v>3196</v>
          </cell>
          <cell r="Q1580">
            <v>3199</v>
          </cell>
        </row>
        <row r="1581">
          <cell r="B1581" t="str">
            <v>30700072208</v>
          </cell>
          <cell r="C1581" t="str">
            <v>30700</v>
          </cell>
          <cell r="D1581">
            <v>2208</v>
          </cell>
          <cell r="E1581">
            <v>6478</v>
          </cell>
          <cell r="F1581">
            <v>540</v>
          </cell>
          <cell r="G1581">
            <v>540</v>
          </cell>
          <cell r="H1581">
            <v>540</v>
          </cell>
          <cell r="I1581">
            <v>540</v>
          </cell>
          <cell r="J1581">
            <v>540</v>
          </cell>
          <cell r="K1581">
            <v>540</v>
          </cell>
          <cell r="L1581">
            <v>540</v>
          </cell>
          <cell r="M1581">
            <v>540</v>
          </cell>
          <cell r="N1581">
            <v>540</v>
          </cell>
          <cell r="O1581">
            <v>540</v>
          </cell>
          <cell r="P1581">
            <v>540</v>
          </cell>
          <cell r="Q1581">
            <v>538</v>
          </cell>
        </row>
        <row r="1582">
          <cell r="B1582" t="str">
            <v>30700072306</v>
          </cell>
          <cell r="C1582" t="str">
            <v>30700</v>
          </cell>
          <cell r="D1582">
            <v>2306</v>
          </cell>
          <cell r="E1582">
            <v>30300</v>
          </cell>
          <cell r="F1582">
            <v>2522</v>
          </cell>
          <cell r="G1582">
            <v>2522</v>
          </cell>
          <cell r="H1582">
            <v>2522</v>
          </cell>
          <cell r="I1582">
            <v>2522</v>
          </cell>
          <cell r="J1582">
            <v>2522</v>
          </cell>
          <cell r="K1582">
            <v>2522</v>
          </cell>
          <cell r="L1582">
            <v>2522</v>
          </cell>
          <cell r="M1582">
            <v>2522</v>
          </cell>
          <cell r="N1582">
            <v>2522</v>
          </cell>
          <cell r="O1582">
            <v>2522</v>
          </cell>
          <cell r="P1582">
            <v>2522</v>
          </cell>
          <cell r="Q1582">
            <v>2558</v>
          </cell>
        </row>
        <row r="1583">
          <cell r="B1583" t="str">
            <v>30700072310</v>
          </cell>
          <cell r="C1583" t="str">
            <v>30700</v>
          </cell>
          <cell r="D1583">
            <v>2310</v>
          </cell>
          <cell r="E1583">
            <v>72200</v>
          </cell>
          <cell r="F1583">
            <v>6033</v>
          </cell>
          <cell r="G1583">
            <v>6033</v>
          </cell>
          <cell r="H1583">
            <v>6033</v>
          </cell>
          <cell r="I1583">
            <v>6033</v>
          </cell>
          <cell r="J1583">
            <v>6033</v>
          </cell>
          <cell r="K1583">
            <v>6033</v>
          </cell>
          <cell r="L1583">
            <v>6033</v>
          </cell>
          <cell r="M1583">
            <v>6033</v>
          </cell>
          <cell r="N1583">
            <v>6033</v>
          </cell>
          <cell r="O1583">
            <v>6033</v>
          </cell>
          <cell r="P1583">
            <v>5933</v>
          </cell>
          <cell r="Q1583">
            <v>5937</v>
          </cell>
        </row>
        <row r="1584">
          <cell r="B1584" t="str">
            <v>30700072401</v>
          </cell>
          <cell r="C1584" t="str">
            <v>30700</v>
          </cell>
          <cell r="D1584">
            <v>2401</v>
          </cell>
          <cell r="E1584">
            <v>400000</v>
          </cell>
          <cell r="F1584">
            <v>33333</v>
          </cell>
          <cell r="G1584">
            <v>33333</v>
          </cell>
          <cell r="H1584">
            <v>33333</v>
          </cell>
          <cell r="I1584">
            <v>33333</v>
          </cell>
          <cell r="J1584">
            <v>33333</v>
          </cell>
          <cell r="K1584">
            <v>33333</v>
          </cell>
          <cell r="L1584">
            <v>33333</v>
          </cell>
          <cell r="M1584">
            <v>33333</v>
          </cell>
          <cell r="N1584">
            <v>33333</v>
          </cell>
          <cell r="O1584">
            <v>33333</v>
          </cell>
          <cell r="P1584">
            <v>33333</v>
          </cell>
          <cell r="Q1584">
            <v>33337</v>
          </cell>
        </row>
        <row r="1585">
          <cell r="B1585" t="str">
            <v>30700072701</v>
          </cell>
          <cell r="C1585" t="str">
            <v>30700</v>
          </cell>
          <cell r="D1585">
            <v>2701</v>
          </cell>
          <cell r="E1585">
            <v>184400</v>
          </cell>
          <cell r="F1585">
            <v>15367</v>
          </cell>
          <cell r="G1585">
            <v>15367</v>
          </cell>
          <cell r="H1585">
            <v>15367</v>
          </cell>
          <cell r="I1585">
            <v>15367</v>
          </cell>
          <cell r="J1585">
            <v>15367</v>
          </cell>
          <cell r="K1585">
            <v>15367</v>
          </cell>
          <cell r="L1585">
            <v>15367</v>
          </cell>
          <cell r="M1585">
            <v>15367</v>
          </cell>
          <cell r="N1585">
            <v>15367</v>
          </cell>
          <cell r="O1585">
            <v>15367</v>
          </cell>
          <cell r="P1585">
            <v>15367</v>
          </cell>
          <cell r="Q1585">
            <v>15363</v>
          </cell>
        </row>
        <row r="1586">
          <cell r="B1586" t="str">
            <v>30700072702</v>
          </cell>
          <cell r="C1586" t="str">
            <v>30700</v>
          </cell>
          <cell r="D1586">
            <v>2702</v>
          </cell>
          <cell r="E1586">
            <v>40000</v>
          </cell>
          <cell r="F1586">
            <v>3333</v>
          </cell>
          <cell r="G1586">
            <v>3333</v>
          </cell>
          <cell r="H1586">
            <v>3333</v>
          </cell>
          <cell r="I1586">
            <v>3333</v>
          </cell>
          <cell r="J1586">
            <v>3333</v>
          </cell>
          <cell r="K1586">
            <v>3333</v>
          </cell>
          <cell r="L1586">
            <v>3333</v>
          </cell>
          <cell r="M1586">
            <v>3333</v>
          </cell>
          <cell r="N1586">
            <v>3333</v>
          </cell>
          <cell r="O1586">
            <v>3333</v>
          </cell>
          <cell r="P1586">
            <v>3333</v>
          </cell>
          <cell r="Q1586">
            <v>3337</v>
          </cell>
        </row>
        <row r="1587">
          <cell r="B1587" t="str">
            <v>30700072705</v>
          </cell>
          <cell r="C1587" t="str">
            <v>30700</v>
          </cell>
          <cell r="D1587">
            <v>2705</v>
          </cell>
          <cell r="E1587">
            <v>17200</v>
          </cell>
          <cell r="F1587">
            <v>1433</v>
          </cell>
          <cell r="G1587">
            <v>1433</v>
          </cell>
          <cell r="H1587">
            <v>1433</v>
          </cell>
          <cell r="I1587">
            <v>1433</v>
          </cell>
          <cell r="J1587">
            <v>1433</v>
          </cell>
          <cell r="K1587">
            <v>1433</v>
          </cell>
          <cell r="L1587">
            <v>1433</v>
          </cell>
          <cell r="M1587">
            <v>1433</v>
          </cell>
          <cell r="N1587">
            <v>1433</v>
          </cell>
          <cell r="O1587">
            <v>1433</v>
          </cell>
          <cell r="P1587">
            <v>1433</v>
          </cell>
          <cell r="Q1587">
            <v>1437</v>
          </cell>
        </row>
        <row r="1588">
          <cell r="B1588" t="str">
            <v>30700072800</v>
          </cell>
          <cell r="C1588" t="str">
            <v>30700</v>
          </cell>
          <cell r="D1588">
            <v>2800</v>
          </cell>
          <cell r="E1588">
            <v>446300</v>
          </cell>
          <cell r="F1588">
            <v>37192</v>
          </cell>
          <cell r="G1588">
            <v>37192</v>
          </cell>
          <cell r="H1588">
            <v>37192</v>
          </cell>
          <cell r="I1588">
            <v>37192</v>
          </cell>
          <cell r="J1588">
            <v>37192</v>
          </cell>
          <cell r="K1588">
            <v>37192</v>
          </cell>
          <cell r="L1588">
            <v>37192</v>
          </cell>
          <cell r="M1588">
            <v>37192</v>
          </cell>
          <cell r="N1588">
            <v>37192</v>
          </cell>
          <cell r="O1588">
            <v>37192</v>
          </cell>
          <cell r="P1588">
            <v>37192</v>
          </cell>
          <cell r="Q1588">
            <v>37188</v>
          </cell>
        </row>
        <row r="1589">
          <cell r="B1589" t="str">
            <v>30700072900</v>
          </cell>
          <cell r="C1589" t="str">
            <v>30700</v>
          </cell>
          <cell r="D1589">
            <v>2900</v>
          </cell>
          <cell r="E1589">
            <v>236600</v>
          </cell>
          <cell r="F1589">
            <v>19716</v>
          </cell>
          <cell r="G1589">
            <v>19716</v>
          </cell>
          <cell r="H1589">
            <v>19716</v>
          </cell>
          <cell r="I1589">
            <v>19716</v>
          </cell>
          <cell r="J1589">
            <v>19716</v>
          </cell>
          <cell r="K1589">
            <v>19716</v>
          </cell>
          <cell r="L1589">
            <v>19716</v>
          </cell>
          <cell r="M1589">
            <v>19716</v>
          </cell>
          <cell r="N1589">
            <v>19716</v>
          </cell>
          <cell r="O1589">
            <v>19716</v>
          </cell>
          <cell r="P1589">
            <v>19716</v>
          </cell>
          <cell r="Q1589">
            <v>19724</v>
          </cell>
        </row>
        <row r="1590">
          <cell r="B1590" t="str">
            <v>30700072907</v>
          </cell>
          <cell r="C1590" t="str">
            <v>30700</v>
          </cell>
          <cell r="D1590">
            <v>2907</v>
          </cell>
          <cell r="E1590">
            <v>2362700</v>
          </cell>
          <cell r="F1590">
            <v>186874</v>
          </cell>
          <cell r="G1590">
            <v>156874</v>
          </cell>
          <cell r="H1590">
            <v>351874</v>
          </cell>
          <cell r="I1590">
            <v>166874</v>
          </cell>
          <cell r="J1590">
            <v>366874</v>
          </cell>
          <cell r="K1590">
            <v>191874</v>
          </cell>
          <cell r="L1590">
            <v>156874</v>
          </cell>
          <cell r="M1590">
            <v>156874</v>
          </cell>
          <cell r="N1590">
            <v>156874</v>
          </cell>
          <cell r="O1590">
            <v>156874</v>
          </cell>
          <cell r="P1590">
            <v>156874</v>
          </cell>
          <cell r="Q1590">
            <v>157086</v>
          </cell>
        </row>
        <row r="1591">
          <cell r="B1591" t="str">
            <v>30700072908</v>
          </cell>
          <cell r="C1591" t="str">
            <v>30700</v>
          </cell>
          <cell r="D1591">
            <v>2908</v>
          </cell>
          <cell r="E1591">
            <v>353800</v>
          </cell>
          <cell r="F1591">
            <v>23646</v>
          </cell>
          <cell r="G1591">
            <v>23646</v>
          </cell>
          <cell r="H1591">
            <v>58646</v>
          </cell>
          <cell r="I1591">
            <v>23646</v>
          </cell>
          <cell r="J1591">
            <v>58646</v>
          </cell>
          <cell r="K1591">
            <v>23646</v>
          </cell>
          <cell r="L1591">
            <v>23646</v>
          </cell>
          <cell r="M1591">
            <v>23646</v>
          </cell>
          <cell r="N1591">
            <v>23646</v>
          </cell>
          <cell r="O1591">
            <v>23646</v>
          </cell>
          <cell r="P1591">
            <v>23646</v>
          </cell>
          <cell r="Q1591">
            <v>23694</v>
          </cell>
        </row>
        <row r="1592">
          <cell r="B1592" t="str">
            <v>30700072925</v>
          </cell>
          <cell r="C1592" t="str">
            <v>30700</v>
          </cell>
          <cell r="D1592">
            <v>2925</v>
          </cell>
          <cell r="E1592">
            <v>97300</v>
          </cell>
          <cell r="F1592">
            <v>8108</v>
          </cell>
          <cell r="G1592">
            <v>8108</v>
          </cell>
          <cell r="H1592">
            <v>8108</v>
          </cell>
          <cell r="I1592">
            <v>8108</v>
          </cell>
          <cell r="J1592">
            <v>8108</v>
          </cell>
          <cell r="K1592">
            <v>8108</v>
          </cell>
          <cell r="L1592">
            <v>8108</v>
          </cell>
          <cell r="M1592">
            <v>8108</v>
          </cell>
          <cell r="N1592">
            <v>8108</v>
          </cell>
          <cell r="O1592">
            <v>8108</v>
          </cell>
          <cell r="P1592">
            <v>8108</v>
          </cell>
          <cell r="Q1592">
            <v>8112</v>
          </cell>
        </row>
        <row r="1593">
          <cell r="B1593" t="str">
            <v>30700073101</v>
          </cell>
          <cell r="C1593" t="str">
            <v>30700</v>
          </cell>
          <cell r="D1593">
            <v>3101</v>
          </cell>
          <cell r="E1593">
            <v>97700</v>
          </cell>
          <cell r="F1593">
            <v>8142</v>
          </cell>
          <cell r="G1593">
            <v>8142</v>
          </cell>
          <cell r="H1593">
            <v>8142</v>
          </cell>
          <cell r="I1593">
            <v>8142</v>
          </cell>
          <cell r="J1593">
            <v>8142</v>
          </cell>
          <cell r="K1593">
            <v>8142</v>
          </cell>
          <cell r="L1593">
            <v>8142</v>
          </cell>
          <cell r="M1593">
            <v>8142</v>
          </cell>
          <cell r="N1593">
            <v>8142</v>
          </cell>
          <cell r="O1593">
            <v>8142</v>
          </cell>
          <cell r="P1593">
            <v>8142</v>
          </cell>
          <cell r="Q1593">
            <v>8138</v>
          </cell>
        </row>
        <row r="1594">
          <cell r="B1594" t="str">
            <v>30700073103</v>
          </cell>
          <cell r="C1594" t="str">
            <v>30700</v>
          </cell>
          <cell r="D1594">
            <v>3103</v>
          </cell>
          <cell r="E1594">
            <v>105300</v>
          </cell>
          <cell r="F1594">
            <v>8775</v>
          </cell>
          <cell r="G1594">
            <v>8775</v>
          </cell>
          <cell r="H1594">
            <v>8775</v>
          </cell>
          <cell r="I1594">
            <v>8775</v>
          </cell>
          <cell r="J1594">
            <v>8775</v>
          </cell>
          <cell r="K1594">
            <v>8775</v>
          </cell>
          <cell r="L1594">
            <v>8775</v>
          </cell>
          <cell r="M1594">
            <v>8775</v>
          </cell>
          <cell r="N1594">
            <v>8775</v>
          </cell>
          <cell r="O1594">
            <v>8775</v>
          </cell>
          <cell r="P1594">
            <v>8775</v>
          </cell>
          <cell r="Q1594">
            <v>8775</v>
          </cell>
        </row>
        <row r="1595">
          <cell r="B1595" t="str">
            <v>30700073106</v>
          </cell>
          <cell r="C1595" t="str">
            <v>30700</v>
          </cell>
          <cell r="D1595">
            <v>3106</v>
          </cell>
          <cell r="E1595">
            <v>7100</v>
          </cell>
          <cell r="F1595">
            <v>592</v>
          </cell>
          <cell r="G1595">
            <v>592</v>
          </cell>
          <cell r="H1595">
            <v>592</v>
          </cell>
          <cell r="I1595">
            <v>592</v>
          </cell>
          <cell r="J1595">
            <v>592</v>
          </cell>
          <cell r="K1595">
            <v>592</v>
          </cell>
          <cell r="L1595">
            <v>592</v>
          </cell>
          <cell r="M1595">
            <v>592</v>
          </cell>
          <cell r="N1595">
            <v>592</v>
          </cell>
          <cell r="O1595">
            <v>592</v>
          </cell>
          <cell r="P1595">
            <v>592</v>
          </cell>
          <cell r="Q1595">
            <v>588</v>
          </cell>
        </row>
        <row r="1596">
          <cell r="B1596" t="str">
            <v>30700073111</v>
          </cell>
          <cell r="C1596" t="str">
            <v>30700</v>
          </cell>
          <cell r="D1596">
            <v>3111</v>
          </cell>
          <cell r="E1596">
            <v>400000</v>
          </cell>
          <cell r="F1596">
            <v>33333</v>
          </cell>
          <cell r="G1596">
            <v>33333</v>
          </cell>
          <cell r="H1596">
            <v>33333</v>
          </cell>
          <cell r="I1596">
            <v>33333</v>
          </cell>
          <cell r="J1596">
            <v>33333</v>
          </cell>
          <cell r="K1596">
            <v>33333</v>
          </cell>
          <cell r="L1596">
            <v>33333</v>
          </cell>
          <cell r="M1596">
            <v>33333</v>
          </cell>
          <cell r="N1596">
            <v>33333</v>
          </cell>
          <cell r="O1596">
            <v>33333</v>
          </cell>
          <cell r="P1596">
            <v>33333</v>
          </cell>
          <cell r="Q1596">
            <v>33337</v>
          </cell>
        </row>
        <row r="1597">
          <cell r="B1597" t="str">
            <v>30700073302</v>
          </cell>
          <cell r="C1597" t="str">
            <v>30700</v>
          </cell>
          <cell r="D1597">
            <v>3302</v>
          </cell>
          <cell r="E1597">
            <v>301100</v>
          </cell>
          <cell r="F1597">
            <v>25092</v>
          </cell>
          <cell r="G1597">
            <v>25092</v>
          </cell>
          <cell r="H1597">
            <v>25092</v>
          </cell>
          <cell r="I1597">
            <v>25092</v>
          </cell>
          <cell r="J1597">
            <v>25092</v>
          </cell>
          <cell r="K1597">
            <v>25092</v>
          </cell>
          <cell r="L1597">
            <v>25092</v>
          </cell>
          <cell r="M1597">
            <v>25092</v>
          </cell>
          <cell r="N1597">
            <v>25092</v>
          </cell>
          <cell r="O1597">
            <v>25092</v>
          </cell>
          <cell r="P1597">
            <v>25092</v>
          </cell>
          <cell r="Q1597">
            <v>25088</v>
          </cell>
        </row>
        <row r="1598">
          <cell r="B1598" t="str">
            <v>30700073303</v>
          </cell>
          <cell r="C1598" t="str">
            <v>30700</v>
          </cell>
          <cell r="D1598">
            <v>3303</v>
          </cell>
          <cell r="E1598">
            <v>36500</v>
          </cell>
          <cell r="F1598">
            <v>3042</v>
          </cell>
          <cell r="G1598">
            <v>3042</v>
          </cell>
          <cell r="H1598">
            <v>3042</v>
          </cell>
          <cell r="I1598">
            <v>3042</v>
          </cell>
          <cell r="J1598">
            <v>3042</v>
          </cell>
          <cell r="K1598">
            <v>3042</v>
          </cell>
          <cell r="L1598">
            <v>3042</v>
          </cell>
          <cell r="M1598">
            <v>3042</v>
          </cell>
          <cell r="N1598">
            <v>3042</v>
          </cell>
          <cell r="O1598">
            <v>3042</v>
          </cell>
          <cell r="P1598">
            <v>3042</v>
          </cell>
          <cell r="Q1598">
            <v>3038</v>
          </cell>
        </row>
        <row r="1599">
          <cell r="B1599" t="str">
            <v>30700073402</v>
          </cell>
          <cell r="C1599" t="str">
            <v>30700</v>
          </cell>
          <cell r="D1599">
            <v>3402</v>
          </cell>
          <cell r="E1599">
            <v>16500</v>
          </cell>
          <cell r="F1599">
            <v>1375</v>
          </cell>
          <cell r="G1599">
            <v>1375</v>
          </cell>
          <cell r="H1599">
            <v>1375</v>
          </cell>
          <cell r="I1599">
            <v>1375</v>
          </cell>
          <cell r="J1599">
            <v>1375</v>
          </cell>
          <cell r="K1599">
            <v>1375</v>
          </cell>
          <cell r="L1599">
            <v>1375</v>
          </cell>
          <cell r="M1599">
            <v>1375</v>
          </cell>
          <cell r="N1599">
            <v>1375</v>
          </cell>
          <cell r="O1599">
            <v>1375</v>
          </cell>
          <cell r="P1599">
            <v>1375</v>
          </cell>
          <cell r="Q1599">
            <v>1375</v>
          </cell>
        </row>
        <row r="1600">
          <cell r="B1600" t="str">
            <v>30701071302</v>
          </cell>
          <cell r="C1600" t="str">
            <v>30701</v>
          </cell>
          <cell r="D1600">
            <v>1302</v>
          </cell>
          <cell r="E1600">
            <v>0</v>
          </cell>
          <cell r="F1600">
            <v>0</v>
          </cell>
          <cell r="G1600">
            <v>0</v>
          </cell>
          <cell r="H1600">
            <v>0</v>
          </cell>
          <cell r="I1600">
            <v>0</v>
          </cell>
          <cell r="J1600">
            <v>0</v>
          </cell>
          <cell r="K1600">
            <v>0</v>
          </cell>
          <cell r="L1600">
            <v>0</v>
          </cell>
          <cell r="M1600">
            <v>0</v>
          </cell>
          <cell r="N1600">
            <v>0</v>
          </cell>
          <cell r="O1600">
            <v>0</v>
          </cell>
          <cell r="P1600">
            <v>0</v>
          </cell>
          <cell r="Q1600">
            <v>0</v>
          </cell>
        </row>
        <row r="1601">
          <cell r="B1601" t="str">
            <v>30701072202</v>
          </cell>
          <cell r="C1601" t="str">
            <v>30701</v>
          </cell>
          <cell r="D1601">
            <v>2202</v>
          </cell>
          <cell r="E1601">
            <v>27805</v>
          </cell>
          <cell r="F1601">
            <v>2317</v>
          </cell>
          <cell r="G1601">
            <v>2317</v>
          </cell>
          <cell r="H1601">
            <v>2317</v>
          </cell>
          <cell r="I1601">
            <v>2317</v>
          </cell>
          <cell r="J1601">
            <v>2317</v>
          </cell>
          <cell r="K1601">
            <v>2317</v>
          </cell>
          <cell r="L1601">
            <v>2317</v>
          </cell>
          <cell r="M1601">
            <v>2317</v>
          </cell>
          <cell r="N1601">
            <v>2317</v>
          </cell>
          <cell r="O1601">
            <v>2317</v>
          </cell>
          <cell r="P1601">
            <v>2317</v>
          </cell>
          <cell r="Q1601">
            <v>2318</v>
          </cell>
        </row>
        <row r="1602">
          <cell r="B1602" t="str">
            <v>30701072207</v>
          </cell>
          <cell r="C1602" t="str">
            <v>30701</v>
          </cell>
          <cell r="D1602">
            <v>2207</v>
          </cell>
          <cell r="E1602">
            <v>16300</v>
          </cell>
          <cell r="F1602">
            <v>1358</v>
          </cell>
          <cell r="G1602">
            <v>1358</v>
          </cell>
          <cell r="H1602">
            <v>1358</v>
          </cell>
          <cell r="I1602">
            <v>1358</v>
          </cell>
          <cell r="J1602">
            <v>1358</v>
          </cell>
          <cell r="K1602">
            <v>1358</v>
          </cell>
          <cell r="L1602">
            <v>1358</v>
          </cell>
          <cell r="M1602">
            <v>1358</v>
          </cell>
          <cell r="N1602">
            <v>1358</v>
          </cell>
          <cell r="O1602">
            <v>1358</v>
          </cell>
          <cell r="P1602">
            <v>1358</v>
          </cell>
          <cell r="Q1602">
            <v>1362</v>
          </cell>
        </row>
        <row r="1603">
          <cell r="B1603" t="str">
            <v>30701072701</v>
          </cell>
          <cell r="C1603" t="str">
            <v>30701</v>
          </cell>
          <cell r="D1603">
            <v>2701</v>
          </cell>
          <cell r="E1603">
            <v>27400</v>
          </cell>
          <cell r="F1603">
            <v>2283</v>
          </cell>
          <cell r="G1603">
            <v>2283</v>
          </cell>
          <cell r="H1603">
            <v>2283</v>
          </cell>
          <cell r="I1603">
            <v>2283</v>
          </cell>
          <cell r="J1603">
            <v>2283</v>
          </cell>
          <cell r="K1603">
            <v>2283</v>
          </cell>
          <cell r="L1603">
            <v>2283</v>
          </cell>
          <cell r="M1603">
            <v>2283</v>
          </cell>
          <cell r="N1603">
            <v>2283</v>
          </cell>
          <cell r="O1603">
            <v>2283</v>
          </cell>
          <cell r="P1603">
            <v>2283</v>
          </cell>
          <cell r="Q1603">
            <v>2287</v>
          </cell>
        </row>
        <row r="1604">
          <cell r="B1604" t="str">
            <v>30701072702</v>
          </cell>
          <cell r="C1604" t="str">
            <v>30701</v>
          </cell>
          <cell r="D1604">
            <v>2702</v>
          </cell>
          <cell r="E1604">
            <v>7100</v>
          </cell>
          <cell r="F1604">
            <v>592</v>
          </cell>
          <cell r="G1604">
            <v>592</v>
          </cell>
          <cell r="H1604">
            <v>592</v>
          </cell>
          <cell r="I1604">
            <v>592</v>
          </cell>
          <cell r="J1604">
            <v>592</v>
          </cell>
          <cell r="K1604">
            <v>592</v>
          </cell>
          <cell r="L1604">
            <v>592</v>
          </cell>
          <cell r="M1604">
            <v>592</v>
          </cell>
          <cell r="N1604">
            <v>592</v>
          </cell>
          <cell r="O1604">
            <v>592</v>
          </cell>
          <cell r="P1604">
            <v>592</v>
          </cell>
          <cell r="Q1604">
            <v>588</v>
          </cell>
        </row>
        <row r="1605">
          <cell r="B1605" t="str">
            <v>30701072705</v>
          </cell>
          <cell r="C1605" t="str">
            <v>30701</v>
          </cell>
          <cell r="D1605">
            <v>2705</v>
          </cell>
          <cell r="E1605">
            <v>6600</v>
          </cell>
          <cell r="F1605">
            <v>550</v>
          </cell>
          <cell r="G1605">
            <v>550</v>
          </cell>
          <cell r="H1605">
            <v>550</v>
          </cell>
          <cell r="I1605">
            <v>550</v>
          </cell>
          <cell r="J1605">
            <v>550</v>
          </cell>
          <cell r="K1605">
            <v>550</v>
          </cell>
          <cell r="L1605">
            <v>550</v>
          </cell>
          <cell r="M1605">
            <v>550</v>
          </cell>
          <cell r="N1605">
            <v>550</v>
          </cell>
          <cell r="O1605">
            <v>550</v>
          </cell>
          <cell r="P1605">
            <v>550</v>
          </cell>
          <cell r="Q1605">
            <v>550</v>
          </cell>
        </row>
        <row r="1606">
          <cell r="B1606" t="str">
            <v>30701072900</v>
          </cell>
          <cell r="C1606" t="str">
            <v>30701</v>
          </cell>
          <cell r="D1606">
            <v>2900</v>
          </cell>
          <cell r="E1606">
            <v>18100</v>
          </cell>
          <cell r="F1606">
            <v>1508</v>
          </cell>
          <cell r="G1606">
            <v>1508</v>
          </cell>
          <cell r="H1606">
            <v>1508</v>
          </cell>
          <cell r="I1606">
            <v>1508</v>
          </cell>
          <cell r="J1606">
            <v>1508</v>
          </cell>
          <cell r="K1606">
            <v>1508</v>
          </cell>
          <cell r="L1606">
            <v>1508</v>
          </cell>
          <cell r="M1606">
            <v>1508</v>
          </cell>
          <cell r="N1606">
            <v>1508</v>
          </cell>
          <cell r="O1606">
            <v>1508</v>
          </cell>
          <cell r="P1606">
            <v>1508</v>
          </cell>
          <cell r="Q1606">
            <v>1512</v>
          </cell>
        </row>
        <row r="1607">
          <cell r="B1607" t="str">
            <v>30701072908</v>
          </cell>
          <cell r="C1607" t="str">
            <v>30701</v>
          </cell>
          <cell r="D1607">
            <v>2908</v>
          </cell>
          <cell r="E1607">
            <v>19200</v>
          </cell>
          <cell r="F1607">
            <v>1600</v>
          </cell>
          <cell r="G1607">
            <v>1600</v>
          </cell>
          <cell r="H1607">
            <v>1600</v>
          </cell>
          <cell r="I1607">
            <v>1600</v>
          </cell>
          <cell r="J1607">
            <v>1600</v>
          </cell>
          <cell r="K1607">
            <v>1600</v>
          </cell>
          <cell r="L1607">
            <v>1600</v>
          </cell>
          <cell r="M1607">
            <v>1600</v>
          </cell>
          <cell r="N1607">
            <v>1600</v>
          </cell>
          <cell r="O1607">
            <v>1600</v>
          </cell>
          <cell r="P1607">
            <v>1600</v>
          </cell>
          <cell r="Q1607">
            <v>1600</v>
          </cell>
        </row>
        <row r="1608">
          <cell r="B1608" t="str">
            <v>30701073101</v>
          </cell>
          <cell r="C1608" t="str">
            <v>30701</v>
          </cell>
          <cell r="D1608">
            <v>3101</v>
          </cell>
          <cell r="E1608">
            <v>4900</v>
          </cell>
          <cell r="F1608">
            <v>408</v>
          </cell>
          <cell r="G1608">
            <v>408</v>
          </cell>
          <cell r="H1608">
            <v>408</v>
          </cell>
          <cell r="I1608">
            <v>408</v>
          </cell>
          <cell r="J1608">
            <v>408</v>
          </cell>
          <cell r="K1608">
            <v>408</v>
          </cell>
          <cell r="L1608">
            <v>408</v>
          </cell>
          <cell r="M1608">
            <v>408</v>
          </cell>
          <cell r="N1608">
            <v>408</v>
          </cell>
          <cell r="O1608">
            <v>408</v>
          </cell>
          <cell r="P1608">
            <v>408</v>
          </cell>
          <cell r="Q1608">
            <v>412</v>
          </cell>
        </row>
        <row r="1609">
          <cell r="B1609" t="str">
            <v>30701073302</v>
          </cell>
          <cell r="C1609" t="str">
            <v>30701</v>
          </cell>
          <cell r="D1609">
            <v>3302</v>
          </cell>
          <cell r="E1609">
            <v>20500</v>
          </cell>
          <cell r="F1609">
            <v>1708</v>
          </cell>
          <cell r="G1609">
            <v>1708</v>
          </cell>
          <cell r="H1609">
            <v>1708</v>
          </cell>
          <cell r="I1609">
            <v>1708</v>
          </cell>
          <cell r="J1609">
            <v>1708</v>
          </cell>
          <cell r="K1609">
            <v>1708</v>
          </cell>
          <cell r="L1609">
            <v>1708</v>
          </cell>
          <cell r="M1609">
            <v>1708</v>
          </cell>
          <cell r="N1609">
            <v>1708</v>
          </cell>
          <cell r="O1609">
            <v>1708</v>
          </cell>
          <cell r="P1609">
            <v>1708</v>
          </cell>
          <cell r="Q1609">
            <v>1712</v>
          </cell>
        </row>
        <row r="1610">
          <cell r="B1610" t="str">
            <v>30701073303</v>
          </cell>
          <cell r="C1610" t="str">
            <v>30701</v>
          </cell>
          <cell r="D1610">
            <v>3303</v>
          </cell>
          <cell r="E1610">
            <v>4700</v>
          </cell>
          <cell r="F1610">
            <v>392</v>
          </cell>
          <cell r="G1610">
            <v>392</v>
          </cell>
          <cell r="H1610">
            <v>392</v>
          </cell>
          <cell r="I1610">
            <v>392</v>
          </cell>
          <cell r="J1610">
            <v>392</v>
          </cell>
          <cell r="K1610">
            <v>392</v>
          </cell>
          <cell r="L1610">
            <v>392</v>
          </cell>
          <cell r="M1610">
            <v>392</v>
          </cell>
          <cell r="N1610">
            <v>392</v>
          </cell>
          <cell r="O1610">
            <v>392</v>
          </cell>
          <cell r="P1610">
            <v>392</v>
          </cell>
          <cell r="Q1610">
            <v>388</v>
          </cell>
        </row>
        <row r="1611">
          <cell r="B1611" t="str">
            <v>30702071302</v>
          </cell>
          <cell r="C1611" t="str">
            <v>30702</v>
          </cell>
          <cell r="D1611">
            <v>1302</v>
          </cell>
          <cell r="E1611">
            <v>0</v>
          </cell>
          <cell r="F1611">
            <v>0</v>
          </cell>
          <cell r="G1611">
            <v>0</v>
          </cell>
          <cell r="H1611">
            <v>0</v>
          </cell>
          <cell r="I1611">
            <v>0</v>
          </cell>
          <cell r="J1611">
            <v>0</v>
          </cell>
          <cell r="K1611">
            <v>0</v>
          </cell>
          <cell r="L1611">
            <v>0</v>
          </cell>
          <cell r="M1611">
            <v>0</v>
          </cell>
          <cell r="N1611">
            <v>0</v>
          </cell>
          <cell r="O1611">
            <v>0</v>
          </cell>
          <cell r="P1611">
            <v>0</v>
          </cell>
          <cell r="Q1611">
            <v>0</v>
          </cell>
        </row>
        <row r="1612">
          <cell r="B1612" t="str">
            <v>30702072202</v>
          </cell>
          <cell r="C1612" t="str">
            <v>30702</v>
          </cell>
          <cell r="D1612">
            <v>2202</v>
          </cell>
          <cell r="E1612">
            <v>19765</v>
          </cell>
          <cell r="F1612">
            <v>1647</v>
          </cell>
          <cell r="G1612">
            <v>1647</v>
          </cell>
          <cell r="H1612">
            <v>1647</v>
          </cell>
          <cell r="I1612">
            <v>1647</v>
          </cell>
          <cell r="J1612">
            <v>1647</v>
          </cell>
          <cell r="K1612">
            <v>1647</v>
          </cell>
          <cell r="L1612">
            <v>1647</v>
          </cell>
          <cell r="M1612">
            <v>1647</v>
          </cell>
          <cell r="N1612">
            <v>1647</v>
          </cell>
          <cell r="O1612">
            <v>1647</v>
          </cell>
          <cell r="P1612">
            <v>1647</v>
          </cell>
          <cell r="Q1612">
            <v>1648</v>
          </cell>
        </row>
        <row r="1613">
          <cell r="B1613" t="str">
            <v>30702072701</v>
          </cell>
          <cell r="C1613" t="str">
            <v>30702</v>
          </cell>
          <cell r="D1613">
            <v>2701</v>
          </cell>
          <cell r="E1613">
            <v>11300</v>
          </cell>
          <cell r="F1613">
            <v>942</v>
          </cell>
          <cell r="G1613">
            <v>942</v>
          </cell>
          <cell r="H1613">
            <v>942</v>
          </cell>
          <cell r="I1613">
            <v>942</v>
          </cell>
          <cell r="J1613">
            <v>942</v>
          </cell>
          <cell r="K1613">
            <v>942</v>
          </cell>
          <cell r="L1613">
            <v>942</v>
          </cell>
          <cell r="M1613">
            <v>942</v>
          </cell>
          <cell r="N1613">
            <v>942</v>
          </cell>
          <cell r="O1613">
            <v>942</v>
          </cell>
          <cell r="P1613">
            <v>942</v>
          </cell>
          <cell r="Q1613">
            <v>938</v>
          </cell>
        </row>
        <row r="1614">
          <cell r="B1614" t="str">
            <v>30702072900</v>
          </cell>
          <cell r="C1614" t="str">
            <v>30702</v>
          </cell>
          <cell r="D1614">
            <v>2900</v>
          </cell>
          <cell r="E1614">
            <v>15200</v>
          </cell>
          <cell r="F1614">
            <v>1266</v>
          </cell>
          <cell r="G1614">
            <v>1266</v>
          </cell>
          <cell r="H1614">
            <v>1266</v>
          </cell>
          <cell r="I1614">
            <v>1266</v>
          </cell>
          <cell r="J1614">
            <v>1266</v>
          </cell>
          <cell r="K1614">
            <v>1266</v>
          </cell>
          <cell r="L1614">
            <v>1266</v>
          </cell>
          <cell r="M1614">
            <v>1266</v>
          </cell>
          <cell r="N1614">
            <v>1266</v>
          </cell>
          <cell r="O1614">
            <v>1266</v>
          </cell>
          <cell r="P1614">
            <v>1266</v>
          </cell>
          <cell r="Q1614">
            <v>1274</v>
          </cell>
        </row>
        <row r="1615">
          <cell r="B1615" t="str">
            <v>30702072907</v>
          </cell>
          <cell r="C1615" t="str">
            <v>30702</v>
          </cell>
          <cell r="D1615">
            <v>2907</v>
          </cell>
          <cell r="E1615">
            <v>126900</v>
          </cell>
          <cell r="F1615">
            <v>10575</v>
          </cell>
          <cell r="G1615">
            <v>10575</v>
          </cell>
          <cell r="H1615">
            <v>10575</v>
          </cell>
          <cell r="I1615">
            <v>10575</v>
          </cell>
          <cell r="J1615">
            <v>10575</v>
          </cell>
          <cell r="K1615">
            <v>10575</v>
          </cell>
          <cell r="L1615">
            <v>10575</v>
          </cell>
          <cell r="M1615">
            <v>10575</v>
          </cell>
          <cell r="N1615">
            <v>10575</v>
          </cell>
          <cell r="O1615">
            <v>10575</v>
          </cell>
          <cell r="P1615">
            <v>10575</v>
          </cell>
          <cell r="Q1615">
            <v>10575</v>
          </cell>
        </row>
        <row r="1616">
          <cell r="B1616" t="str">
            <v>30702072908</v>
          </cell>
          <cell r="C1616" t="str">
            <v>30702</v>
          </cell>
          <cell r="D1616">
            <v>2908</v>
          </cell>
          <cell r="E1616">
            <v>17300</v>
          </cell>
          <cell r="F1616">
            <v>1441</v>
          </cell>
          <cell r="G1616">
            <v>1441</v>
          </cell>
          <cell r="H1616">
            <v>1441</v>
          </cell>
          <cell r="I1616">
            <v>1441</v>
          </cell>
          <cell r="J1616">
            <v>1441</v>
          </cell>
          <cell r="K1616">
            <v>1441</v>
          </cell>
          <cell r="L1616">
            <v>1441</v>
          </cell>
          <cell r="M1616">
            <v>1441</v>
          </cell>
          <cell r="N1616">
            <v>1441</v>
          </cell>
          <cell r="O1616">
            <v>1441</v>
          </cell>
          <cell r="P1616">
            <v>1441</v>
          </cell>
          <cell r="Q1616">
            <v>1449</v>
          </cell>
        </row>
        <row r="1617">
          <cell r="B1617" t="str">
            <v>30702073101</v>
          </cell>
          <cell r="C1617" t="str">
            <v>30702</v>
          </cell>
          <cell r="D1617">
            <v>3101</v>
          </cell>
          <cell r="E1617">
            <v>5500</v>
          </cell>
          <cell r="F1617">
            <v>458</v>
          </cell>
          <cell r="G1617">
            <v>458</v>
          </cell>
          <cell r="H1617">
            <v>458</v>
          </cell>
          <cell r="I1617">
            <v>458</v>
          </cell>
          <cell r="J1617">
            <v>458</v>
          </cell>
          <cell r="K1617">
            <v>458</v>
          </cell>
          <cell r="L1617">
            <v>458</v>
          </cell>
          <cell r="M1617">
            <v>458</v>
          </cell>
          <cell r="N1617">
            <v>458</v>
          </cell>
          <cell r="O1617">
            <v>458</v>
          </cell>
          <cell r="P1617">
            <v>458</v>
          </cell>
          <cell r="Q1617">
            <v>462</v>
          </cell>
        </row>
        <row r="1618">
          <cell r="B1618" t="str">
            <v>30702073103</v>
          </cell>
          <cell r="C1618" t="str">
            <v>30702</v>
          </cell>
          <cell r="D1618">
            <v>3103</v>
          </cell>
          <cell r="E1618">
            <v>1600</v>
          </cell>
          <cell r="F1618">
            <v>133</v>
          </cell>
          <cell r="G1618">
            <v>133</v>
          </cell>
          <cell r="H1618">
            <v>133</v>
          </cell>
          <cell r="I1618">
            <v>133</v>
          </cell>
          <cell r="J1618">
            <v>133</v>
          </cell>
          <cell r="K1618">
            <v>133</v>
          </cell>
          <cell r="L1618">
            <v>133</v>
          </cell>
          <cell r="M1618">
            <v>133</v>
          </cell>
          <cell r="N1618">
            <v>133</v>
          </cell>
          <cell r="O1618">
            <v>133</v>
          </cell>
          <cell r="P1618">
            <v>133</v>
          </cell>
          <cell r="Q1618">
            <v>137</v>
          </cell>
        </row>
        <row r="1619">
          <cell r="B1619" t="str">
            <v>30702073106</v>
          </cell>
          <cell r="C1619" t="str">
            <v>30702</v>
          </cell>
          <cell r="D1619">
            <v>3106</v>
          </cell>
          <cell r="E1619">
            <v>99500</v>
          </cell>
          <cell r="F1619">
            <v>8292</v>
          </cell>
          <cell r="G1619">
            <v>8292</v>
          </cell>
          <cell r="H1619">
            <v>8292</v>
          </cell>
          <cell r="I1619">
            <v>8292</v>
          </cell>
          <cell r="J1619">
            <v>8292</v>
          </cell>
          <cell r="K1619">
            <v>8292</v>
          </cell>
          <cell r="L1619">
            <v>8292</v>
          </cell>
          <cell r="M1619">
            <v>8292</v>
          </cell>
          <cell r="N1619">
            <v>8292</v>
          </cell>
          <cell r="O1619">
            <v>8292</v>
          </cell>
          <cell r="P1619">
            <v>8292</v>
          </cell>
          <cell r="Q1619">
            <v>8288</v>
          </cell>
        </row>
        <row r="1620">
          <cell r="B1620" t="str">
            <v>30702073302</v>
          </cell>
          <cell r="C1620" t="str">
            <v>30702</v>
          </cell>
          <cell r="D1620">
            <v>3302</v>
          </cell>
          <cell r="E1620">
            <v>24900</v>
          </cell>
          <cell r="F1620">
            <v>2075</v>
          </cell>
          <cell r="G1620">
            <v>2075</v>
          </cell>
          <cell r="H1620">
            <v>2075</v>
          </cell>
          <cell r="I1620">
            <v>2075</v>
          </cell>
          <cell r="J1620">
            <v>2075</v>
          </cell>
          <cell r="K1620">
            <v>2075</v>
          </cell>
          <cell r="L1620">
            <v>2075</v>
          </cell>
          <cell r="M1620">
            <v>2075</v>
          </cell>
          <cell r="N1620">
            <v>2075</v>
          </cell>
          <cell r="O1620">
            <v>2075</v>
          </cell>
          <cell r="P1620">
            <v>2075</v>
          </cell>
          <cell r="Q1620">
            <v>2075</v>
          </cell>
        </row>
        <row r="1621">
          <cell r="B1621" t="str">
            <v>30702073303</v>
          </cell>
          <cell r="C1621" t="str">
            <v>30702</v>
          </cell>
          <cell r="D1621">
            <v>3303</v>
          </cell>
          <cell r="E1621">
            <v>2100</v>
          </cell>
          <cell r="F1621">
            <v>175</v>
          </cell>
          <cell r="G1621">
            <v>175</v>
          </cell>
          <cell r="H1621">
            <v>175</v>
          </cell>
          <cell r="I1621">
            <v>175</v>
          </cell>
          <cell r="J1621">
            <v>175</v>
          </cell>
          <cell r="K1621">
            <v>175</v>
          </cell>
          <cell r="L1621">
            <v>175</v>
          </cell>
          <cell r="M1621">
            <v>175</v>
          </cell>
          <cell r="N1621">
            <v>175</v>
          </cell>
          <cell r="O1621">
            <v>175</v>
          </cell>
          <cell r="P1621">
            <v>175</v>
          </cell>
          <cell r="Q1621">
            <v>175</v>
          </cell>
        </row>
        <row r="1622">
          <cell r="B1622" t="str">
            <v>30702073402</v>
          </cell>
          <cell r="C1622" t="str">
            <v>30702</v>
          </cell>
          <cell r="D1622">
            <v>3402</v>
          </cell>
          <cell r="E1622">
            <v>15000</v>
          </cell>
          <cell r="F1622">
            <v>1250</v>
          </cell>
          <cell r="G1622">
            <v>1250</v>
          </cell>
          <cell r="H1622">
            <v>1250</v>
          </cell>
          <cell r="I1622">
            <v>1250</v>
          </cell>
          <cell r="J1622">
            <v>1250</v>
          </cell>
          <cell r="K1622">
            <v>1250</v>
          </cell>
          <cell r="L1622">
            <v>1250</v>
          </cell>
          <cell r="M1622">
            <v>1250</v>
          </cell>
          <cell r="N1622">
            <v>1250</v>
          </cell>
          <cell r="O1622">
            <v>1250</v>
          </cell>
          <cell r="P1622">
            <v>1250</v>
          </cell>
          <cell r="Q1622">
            <v>1250</v>
          </cell>
        </row>
        <row r="1623">
          <cell r="B1623" t="str">
            <v>30704071401</v>
          </cell>
          <cell r="C1623" t="str">
            <v>30704</v>
          </cell>
          <cell r="D1623">
            <v>1401</v>
          </cell>
          <cell r="E1623">
            <v>86300</v>
          </cell>
          <cell r="F1623">
            <v>76300</v>
          </cell>
          <cell r="G1623">
            <v>70000</v>
          </cell>
          <cell r="H1623">
            <v>70000</v>
          </cell>
          <cell r="I1623">
            <v>70000</v>
          </cell>
          <cell r="J1623">
            <v>50000</v>
          </cell>
          <cell r="K1623">
            <v>50000</v>
          </cell>
          <cell r="L1623">
            <v>50000</v>
          </cell>
          <cell r="M1623">
            <v>50000</v>
          </cell>
          <cell r="N1623">
            <v>50000</v>
          </cell>
          <cell r="O1623">
            <v>50000</v>
          </cell>
          <cell r="P1623">
            <v>50000</v>
          </cell>
          <cell r="Q1623">
            <v>50000</v>
          </cell>
        </row>
        <row r="1624">
          <cell r="B1624" t="str">
            <v>30704072202</v>
          </cell>
          <cell r="C1624" t="str">
            <v>30704</v>
          </cell>
          <cell r="D1624">
            <v>2202</v>
          </cell>
          <cell r="E1624">
            <v>39895</v>
          </cell>
          <cell r="F1624">
            <v>3335</v>
          </cell>
          <cell r="G1624">
            <v>3330</v>
          </cell>
          <cell r="H1624">
            <v>3330</v>
          </cell>
          <cell r="I1624">
            <v>3330</v>
          </cell>
          <cell r="J1624">
            <v>3330</v>
          </cell>
          <cell r="K1624">
            <v>3320</v>
          </cell>
          <cell r="L1624">
            <v>3320</v>
          </cell>
          <cell r="M1624">
            <v>3320</v>
          </cell>
          <cell r="N1624">
            <v>3320</v>
          </cell>
          <cell r="O1624">
            <v>3320</v>
          </cell>
          <cell r="P1624">
            <v>3320</v>
          </cell>
          <cell r="Q1624">
            <v>3320</v>
          </cell>
        </row>
        <row r="1625">
          <cell r="B1625" t="str">
            <v>30704072207</v>
          </cell>
          <cell r="C1625" t="str">
            <v>30704</v>
          </cell>
          <cell r="D1625">
            <v>2207</v>
          </cell>
          <cell r="E1625">
            <v>15972</v>
          </cell>
          <cell r="F1625">
            <v>1342</v>
          </cell>
          <cell r="G1625">
            <v>1330</v>
          </cell>
          <cell r="H1625">
            <v>1330</v>
          </cell>
          <cell r="I1625">
            <v>1330</v>
          </cell>
          <cell r="J1625">
            <v>1330</v>
          </cell>
          <cell r="K1625">
            <v>1330</v>
          </cell>
          <cell r="L1625">
            <v>1330</v>
          </cell>
          <cell r="M1625">
            <v>1330</v>
          </cell>
          <cell r="N1625">
            <v>1330</v>
          </cell>
          <cell r="O1625">
            <v>1330</v>
          </cell>
          <cell r="P1625">
            <v>1330</v>
          </cell>
          <cell r="Q1625">
            <v>1330</v>
          </cell>
        </row>
        <row r="1626">
          <cell r="B1626" t="str">
            <v>30704072306</v>
          </cell>
          <cell r="C1626" t="str">
            <v>30704</v>
          </cell>
          <cell r="D1626">
            <v>2306</v>
          </cell>
          <cell r="E1626">
            <v>30000</v>
          </cell>
          <cell r="F1626">
            <v>0</v>
          </cell>
          <cell r="G1626">
            <v>12000</v>
          </cell>
          <cell r="H1626">
            <v>0</v>
          </cell>
          <cell r="I1626">
            <v>12000</v>
          </cell>
          <cell r="J1626">
            <v>0</v>
          </cell>
          <cell r="K1626">
            <v>6000</v>
          </cell>
          <cell r="L1626">
            <v>0</v>
          </cell>
          <cell r="M1626">
            <v>0</v>
          </cell>
          <cell r="N1626">
            <v>0</v>
          </cell>
          <cell r="O1626">
            <v>0</v>
          </cell>
          <cell r="P1626">
            <v>0</v>
          </cell>
          <cell r="Q1626">
            <v>0</v>
          </cell>
        </row>
        <row r="1627">
          <cell r="B1627" t="str">
            <v>30704072401</v>
          </cell>
          <cell r="C1627" t="str">
            <v>30704</v>
          </cell>
          <cell r="D1627">
            <v>2401</v>
          </cell>
          <cell r="E1627">
            <v>16370</v>
          </cell>
          <cell r="F1627">
            <v>5680</v>
          </cell>
          <cell r="G1627">
            <v>4690</v>
          </cell>
          <cell r="H1627">
            <v>4000</v>
          </cell>
          <cell r="I1627">
            <v>2000</v>
          </cell>
          <cell r="J1627">
            <v>0</v>
          </cell>
          <cell r="K1627">
            <v>0</v>
          </cell>
          <cell r="L1627">
            <v>0</v>
          </cell>
          <cell r="M1627">
            <v>0</v>
          </cell>
          <cell r="N1627">
            <v>0</v>
          </cell>
          <cell r="O1627">
            <v>0</v>
          </cell>
          <cell r="P1627">
            <v>0</v>
          </cell>
          <cell r="Q1627">
            <v>0</v>
          </cell>
        </row>
        <row r="1628">
          <cell r="B1628" t="str">
            <v>30704072701</v>
          </cell>
          <cell r="C1628" t="str">
            <v>30704</v>
          </cell>
          <cell r="D1628">
            <v>2701</v>
          </cell>
          <cell r="E1628">
            <v>32000</v>
          </cell>
          <cell r="F1628">
            <v>4500</v>
          </cell>
          <cell r="G1628">
            <v>4500</v>
          </cell>
          <cell r="H1628">
            <v>2700</v>
          </cell>
          <cell r="I1628">
            <v>2700</v>
          </cell>
          <cell r="J1628">
            <v>2700</v>
          </cell>
          <cell r="K1628">
            <v>2700</v>
          </cell>
          <cell r="L1628">
            <v>2700</v>
          </cell>
          <cell r="M1628">
            <v>2700</v>
          </cell>
          <cell r="N1628">
            <v>2700</v>
          </cell>
          <cell r="O1628">
            <v>2700</v>
          </cell>
          <cell r="P1628">
            <v>700</v>
          </cell>
          <cell r="Q1628">
            <v>700</v>
          </cell>
        </row>
        <row r="1629">
          <cell r="B1629" t="str">
            <v>30704072702</v>
          </cell>
          <cell r="C1629" t="str">
            <v>30704</v>
          </cell>
          <cell r="D1629">
            <v>2702</v>
          </cell>
          <cell r="E1629">
            <v>9300</v>
          </cell>
          <cell r="F1629">
            <v>1550</v>
          </cell>
          <cell r="G1629">
            <v>1550</v>
          </cell>
          <cell r="H1629">
            <v>775</v>
          </cell>
          <cell r="I1629">
            <v>775</v>
          </cell>
          <cell r="J1629">
            <v>775</v>
          </cell>
          <cell r="K1629">
            <v>775</v>
          </cell>
          <cell r="L1629">
            <v>775</v>
          </cell>
          <cell r="M1629">
            <v>775</v>
          </cell>
          <cell r="N1629">
            <v>775</v>
          </cell>
          <cell r="O1629">
            <v>775</v>
          </cell>
          <cell r="P1629">
            <v>0</v>
          </cell>
          <cell r="Q1629">
            <v>0</v>
          </cell>
        </row>
        <row r="1630">
          <cell r="B1630" t="str">
            <v>30704072900</v>
          </cell>
          <cell r="C1630" t="str">
            <v>30704</v>
          </cell>
          <cell r="D1630">
            <v>2900</v>
          </cell>
          <cell r="E1630">
            <v>41300</v>
          </cell>
          <cell r="F1630">
            <v>5460</v>
          </cell>
          <cell r="G1630">
            <v>4440</v>
          </cell>
          <cell r="H1630">
            <v>3440</v>
          </cell>
          <cell r="I1630">
            <v>3440</v>
          </cell>
          <cell r="J1630">
            <v>3440</v>
          </cell>
          <cell r="K1630">
            <v>3440</v>
          </cell>
          <cell r="L1630">
            <v>3440</v>
          </cell>
          <cell r="M1630">
            <v>3440</v>
          </cell>
          <cell r="N1630">
            <v>3440</v>
          </cell>
          <cell r="O1630">
            <v>3440</v>
          </cell>
          <cell r="P1630">
            <v>2940</v>
          </cell>
          <cell r="Q1630">
            <v>940</v>
          </cell>
        </row>
        <row r="1631">
          <cell r="B1631" t="str">
            <v>30704072907</v>
          </cell>
          <cell r="C1631" t="str">
            <v>30704</v>
          </cell>
          <cell r="D1631">
            <v>2907</v>
          </cell>
          <cell r="E1631">
            <v>132000</v>
          </cell>
          <cell r="F1631">
            <v>65000</v>
          </cell>
          <cell r="G1631">
            <v>61000</v>
          </cell>
          <cell r="H1631">
            <v>37000</v>
          </cell>
          <cell r="I1631">
            <v>27000</v>
          </cell>
          <cell r="J1631">
            <v>27000</v>
          </cell>
          <cell r="K1631">
            <v>27000</v>
          </cell>
          <cell r="L1631">
            <v>21000</v>
          </cell>
          <cell r="M1631">
            <v>21000</v>
          </cell>
          <cell r="N1631">
            <v>21000</v>
          </cell>
          <cell r="O1631">
            <v>21000</v>
          </cell>
          <cell r="P1631">
            <v>4000</v>
          </cell>
          <cell r="Q1631">
            <v>0</v>
          </cell>
        </row>
        <row r="1632">
          <cell r="B1632" t="str">
            <v>30704072908</v>
          </cell>
          <cell r="C1632" t="str">
            <v>30704</v>
          </cell>
          <cell r="D1632">
            <v>2908</v>
          </cell>
          <cell r="E1632">
            <v>107909</v>
          </cell>
          <cell r="F1632">
            <v>16450</v>
          </cell>
          <cell r="G1632">
            <v>16450</v>
          </cell>
          <cell r="H1632">
            <v>15440</v>
          </cell>
          <cell r="I1632">
            <v>15440</v>
          </cell>
          <cell r="J1632">
            <v>15440</v>
          </cell>
          <cell r="K1632">
            <v>14940</v>
          </cell>
          <cell r="L1632">
            <v>14940</v>
          </cell>
          <cell r="M1632">
            <v>14940</v>
          </cell>
          <cell r="N1632">
            <v>14940</v>
          </cell>
          <cell r="O1632">
            <v>14940</v>
          </cell>
          <cell r="P1632">
            <v>5940</v>
          </cell>
          <cell r="Q1632">
            <v>4440</v>
          </cell>
        </row>
        <row r="1633">
          <cell r="B1633" t="str">
            <v>30704073101</v>
          </cell>
          <cell r="C1633" t="str">
            <v>30704</v>
          </cell>
          <cell r="D1633">
            <v>3101</v>
          </cell>
          <cell r="E1633">
            <v>27800</v>
          </cell>
          <cell r="F1633">
            <v>2510</v>
          </cell>
          <cell r="G1633">
            <v>2390</v>
          </cell>
          <cell r="H1633">
            <v>2490</v>
          </cell>
          <cell r="I1633">
            <v>2290</v>
          </cell>
          <cell r="J1633">
            <v>2290</v>
          </cell>
          <cell r="K1633">
            <v>2290</v>
          </cell>
          <cell r="L1633">
            <v>2290</v>
          </cell>
          <cell r="M1633">
            <v>2290</v>
          </cell>
          <cell r="N1633">
            <v>2290</v>
          </cell>
          <cell r="O1633">
            <v>2290</v>
          </cell>
          <cell r="P1633">
            <v>2290</v>
          </cell>
          <cell r="Q1633">
            <v>2090</v>
          </cell>
        </row>
        <row r="1634">
          <cell r="B1634" t="str">
            <v>30704073103</v>
          </cell>
          <cell r="C1634" t="str">
            <v>30704</v>
          </cell>
          <cell r="D1634">
            <v>3103</v>
          </cell>
          <cell r="E1634">
            <v>8100</v>
          </cell>
          <cell r="F1634">
            <v>1300</v>
          </cell>
          <cell r="G1634">
            <v>770</v>
          </cell>
          <cell r="H1634">
            <v>670</v>
          </cell>
          <cell r="I1634">
            <v>670</v>
          </cell>
          <cell r="J1634">
            <v>670</v>
          </cell>
          <cell r="K1634">
            <v>1340</v>
          </cell>
          <cell r="L1634">
            <v>670</v>
          </cell>
          <cell r="M1634">
            <v>670</v>
          </cell>
          <cell r="N1634">
            <v>670</v>
          </cell>
          <cell r="O1634">
            <v>670</v>
          </cell>
          <cell r="P1634">
            <v>0</v>
          </cell>
          <cell r="Q1634">
            <v>0</v>
          </cell>
        </row>
        <row r="1635">
          <cell r="B1635" t="str">
            <v>30704073106</v>
          </cell>
          <cell r="C1635" t="str">
            <v>30704</v>
          </cell>
          <cell r="D1635">
            <v>3106</v>
          </cell>
          <cell r="E1635">
            <v>1600</v>
          </cell>
          <cell r="F1635">
            <v>600</v>
          </cell>
          <cell r="G1635">
            <v>500</v>
          </cell>
          <cell r="H1635">
            <v>0</v>
          </cell>
          <cell r="I1635">
            <v>0</v>
          </cell>
          <cell r="J1635">
            <v>0</v>
          </cell>
          <cell r="K1635">
            <v>500</v>
          </cell>
          <cell r="L1635">
            <v>0</v>
          </cell>
          <cell r="M1635">
            <v>0</v>
          </cell>
          <cell r="N1635">
            <v>0</v>
          </cell>
          <cell r="O1635">
            <v>0</v>
          </cell>
          <cell r="P1635">
            <v>0</v>
          </cell>
          <cell r="Q1635">
            <v>0</v>
          </cell>
        </row>
        <row r="1636">
          <cell r="B1636" t="str">
            <v>30704073111</v>
          </cell>
          <cell r="C1636" t="str">
            <v>30704</v>
          </cell>
          <cell r="D1636">
            <v>3111</v>
          </cell>
          <cell r="E1636">
            <v>11000</v>
          </cell>
          <cell r="F1636">
            <v>0</v>
          </cell>
          <cell r="G1636">
            <v>11000</v>
          </cell>
          <cell r="H1636">
            <v>0</v>
          </cell>
          <cell r="I1636">
            <v>0</v>
          </cell>
          <cell r="J1636">
            <v>0</v>
          </cell>
          <cell r="K1636">
            <v>0</v>
          </cell>
          <cell r="L1636">
            <v>0</v>
          </cell>
          <cell r="M1636">
            <v>0</v>
          </cell>
          <cell r="N1636">
            <v>0</v>
          </cell>
          <cell r="O1636">
            <v>0</v>
          </cell>
          <cell r="P1636">
            <v>0</v>
          </cell>
          <cell r="Q1636">
            <v>0</v>
          </cell>
        </row>
        <row r="1637">
          <cell r="B1637" t="str">
            <v>30704073302</v>
          </cell>
          <cell r="C1637" t="str">
            <v>30704</v>
          </cell>
          <cell r="D1637">
            <v>3302</v>
          </cell>
          <cell r="E1637">
            <v>102800</v>
          </cell>
          <cell r="F1637">
            <v>8570</v>
          </cell>
          <cell r="G1637">
            <v>8570</v>
          </cell>
          <cell r="H1637">
            <v>8570</v>
          </cell>
          <cell r="I1637">
            <v>8570</v>
          </cell>
          <cell r="J1637">
            <v>8570</v>
          </cell>
          <cell r="K1637">
            <v>8570</v>
          </cell>
          <cell r="L1637">
            <v>8570</v>
          </cell>
          <cell r="M1637">
            <v>8570</v>
          </cell>
          <cell r="N1637">
            <v>8570</v>
          </cell>
          <cell r="O1637">
            <v>8570</v>
          </cell>
          <cell r="P1637">
            <v>8570</v>
          </cell>
          <cell r="Q1637">
            <v>8530</v>
          </cell>
        </row>
        <row r="1638">
          <cell r="B1638" t="str">
            <v>30704073303</v>
          </cell>
          <cell r="C1638" t="str">
            <v>30704</v>
          </cell>
          <cell r="D1638">
            <v>3303</v>
          </cell>
          <cell r="E1638">
            <v>9530</v>
          </cell>
          <cell r="F1638">
            <v>800</v>
          </cell>
          <cell r="G1638">
            <v>800</v>
          </cell>
          <cell r="H1638">
            <v>800</v>
          </cell>
          <cell r="I1638">
            <v>800</v>
          </cell>
          <cell r="J1638">
            <v>800</v>
          </cell>
          <cell r="K1638">
            <v>800</v>
          </cell>
          <cell r="L1638">
            <v>800</v>
          </cell>
          <cell r="M1638">
            <v>800</v>
          </cell>
          <cell r="N1638">
            <v>800</v>
          </cell>
          <cell r="O1638">
            <v>800</v>
          </cell>
          <cell r="P1638">
            <v>800</v>
          </cell>
          <cell r="Q1638">
            <v>730</v>
          </cell>
        </row>
        <row r="1639">
          <cell r="B1639" t="str">
            <v>30704073402</v>
          </cell>
          <cell r="C1639" t="str">
            <v>30704</v>
          </cell>
          <cell r="D1639">
            <v>3402</v>
          </cell>
          <cell r="E1639">
            <v>3000</v>
          </cell>
          <cell r="F1639">
            <v>1000</v>
          </cell>
          <cell r="G1639">
            <v>1000</v>
          </cell>
          <cell r="H1639">
            <v>500</v>
          </cell>
          <cell r="I1639">
            <v>500</v>
          </cell>
          <cell r="J1639">
            <v>0</v>
          </cell>
          <cell r="K1639">
            <v>0</v>
          </cell>
          <cell r="L1639">
            <v>0</v>
          </cell>
          <cell r="M1639">
            <v>0</v>
          </cell>
          <cell r="N1639">
            <v>0</v>
          </cell>
          <cell r="O1639">
            <v>0</v>
          </cell>
          <cell r="P1639">
            <v>0</v>
          </cell>
          <cell r="Q1639">
            <v>0</v>
          </cell>
        </row>
        <row r="1640">
          <cell r="B1640" t="str">
            <v>30704077207</v>
          </cell>
          <cell r="C1640" t="str">
            <v>30704</v>
          </cell>
          <cell r="D1640">
            <v>7207</v>
          </cell>
          <cell r="E1640">
            <v>100000</v>
          </cell>
          <cell r="F1640">
            <v>0</v>
          </cell>
          <cell r="G1640">
            <v>100000</v>
          </cell>
          <cell r="H1640">
            <v>0</v>
          </cell>
          <cell r="I1640">
            <v>0</v>
          </cell>
          <cell r="J1640">
            <v>0</v>
          </cell>
          <cell r="K1640">
            <v>0</v>
          </cell>
          <cell r="L1640">
            <v>0</v>
          </cell>
          <cell r="M1640">
            <v>0</v>
          </cell>
          <cell r="N1640">
            <v>0</v>
          </cell>
          <cell r="O1640">
            <v>0</v>
          </cell>
          <cell r="P1640">
            <v>0</v>
          </cell>
          <cell r="Q1640">
            <v>0</v>
          </cell>
        </row>
        <row r="1641">
          <cell r="B1641" t="str">
            <v>30705072201</v>
          </cell>
          <cell r="C1641" t="str">
            <v>30705</v>
          </cell>
          <cell r="D1641">
            <v>2201</v>
          </cell>
          <cell r="E1641">
            <v>0</v>
          </cell>
          <cell r="F1641">
            <v>0</v>
          </cell>
          <cell r="G1641">
            <v>0</v>
          </cell>
          <cell r="H1641">
            <v>0</v>
          </cell>
          <cell r="I1641">
            <v>0</v>
          </cell>
          <cell r="J1641">
            <v>0</v>
          </cell>
          <cell r="K1641">
            <v>0</v>
          </cell>
          <cell r="L1641">
            <v>0</v>
          </cell>
          <cell r="M1641">
            <v>0</v>
          </cell>
          <cell r="N1641">
            <v>0</v>
          </cell>
          <cell r="O1641">
            <v>0</v>
          </cell>
          <cell r="P1641">
            <v>0</v>
          </cell>
          <cell r="Q1641">
            <v>0</v>
          </cell>
        </row>
        <row r="1642">
          <cell r="B1642" t="str">
            <v>30705072202</v>
          </cell>
          <cell r="C1642" t="str">
            <v>30705</v>
          </cell>
          <cell r="D1642">
            <v>2202</v>
          </cell>
          <cell r="E1642">
            <v>59700</v>
          </cell>
          <cell r="F1642">
            <v>5050</v>
          </cell>
          <cell r="G1642">
            <v>5050</v>
          </cell>
          <cell r="H1642">
            <v>4975</v>
          </cell>
          <cell r="I1642">
            <v>4900</v>
          </cell>
          <cell r="J1642">
            <v>4975</v>
          </cell>
          <cell r="K1642">
            <v>4975</v>
          </cell>
          <cell r="L1642">
            <v>4975</v>
          </cell>
          <cell r="M1642">
            <v>4975</v>
          </cell>
          <cell r="N1642">
            <v>4975</v>
          </cell>
          <cell r="O1642">
            <v>4975</v>
          </cell>
          <cell r="P1642">
            <v>4975</v>
          </cell>
          <cell r="Q1642">
            <v>4900</v>
          </cell>
        </row>
        <row r="1643">
          <cell r="B1643" t="str">
            <v>30705072207</v>
          </cell>
          <cell r="C1643" t="str">
            <v>30705</v>
          </cell>
          <cell r="D1643">
            <v>2207</v>
          </cell>
          <cell r="E1643">
            <v>18400</v>
          </cell>
          <cell r="F1643">
            <v>1570</v>
          </cell>
          <cell r="G1643">
            <v>1530</v>
          </cell>
          <cell r="H1643">
            <v>1530</v>
          </cell>
          <cell r="I1643">
            <v>1530</v>
          </cell>
          <cell r="J1643">
            <v>1530</v>
          </cell>
          <cell r="K1643">
            <v>1530</v>
          </cell>
          <cell r="L1643">
            <v>1530</v>
          </cell>
          <cell r="M1643">
            <v>1530</v>
          </cell>
          <cell r="N1643">
            <v>1530</v>
          </cell>
          <cell r="O1643">
            <v>1530</v>
          </cell>
          <cell r="P1643">
            <v>1530</v>
          </cell>
          <cell r="Q1643">
            <v>1530</v>
          </cell>
        </row>
        <row r="1644">
          <cell r="B1644" t="str">
            <v>30705072306</v>
          </cell>
          <cell r="C1644" t="str">
            <v>30705</v>
          </cell>
          <cell r="D1644">
            <v>2306</v>
          </cell>
          <cell r="E1644">
            <v>54000</v>
          </cell>
          <cell r="F1644">
            <v>10000</v>
          </cell>
          <cell r="G1644">
            <v>5500</v>
          </cell>
          <cell r="H1644">
            <v>5500</v>
          </cell>
          <cell r="I1644">
            <v>5500</v>
          </cell>
          <cell r="J1644">
            <v>10000</v>
          </cell>
          <cell r="K1644">
            <v>4500</v>
          </cell>
          <cell r="L1644">
            <v>4500</v>
          </cell>
          <cell r="M1644">
            <v>4500</v>
          </cell>
          <cell r="N1644">
            <v>4000</v>
          </cell>
          <cell r="O1644">
            <v>0</v>
          </cell>
          <cell r="P1644">
            <v>0</v>
          </cell>
          <cell r="Q1644">
            <v>0</v>
          </cell>
        </row>
        <row r="1645">
          <cell r="B1645" t="str">
            <v>30705072401</v>
          </cell>
          <cell r="C1645" t="str">
            <v>30705</v>
          </cell>
          <cell r="D1645">
            <v>2401</v>
          </cell>
          <cell r="E1645">
            <v>4000</v>
          </cell>
          <cell r="F1645">
            <v>4000</v>
          </cell>
          <cell r="G1645">
            <v>0</v>
          </cell>
          <cell r="H1645">
            <v>0</v>
          </cell>
          <cell r="I1645">
            <v>0</v>
          </cell>
          <cell r="J1645">
            <v>0</v>
          </cell>
          <cell r="K1645">
            <v>0</v>
          </cell>
          <cell r="L1645">
            <v>0</v>
          </cell>
          <cell r="M1645">
            <v>0</v>
          </cell>
          <cell r="N1645">
            <v>0</v>
          </cell>
          <cell r="O1645">
            <v>0</v>
          </cell>
          <cell r="P1645">
            <v>0</v>
          </cell>
          <cell r="Q1645">
            <v>0</v>
          </cell>
        </row>
        <row r="1646">
          <cell r="B1646" t="str">
            <v>30705072701</v>
          </cell>
          <cell r="C1646" t="str">
            <v>30705</v>
          </cell>
          <cell r="D1646">
            <v>2701</v>
          </cell>
          <cell r="E1646">
            <v>30000</v>
          </cell>
          <cell r="F1646">
            <v>5000</v>
          </cell>
          <cell r="G1646">
            <v>3500</v>
          </cell>
          <cell r="H1646">
            <v>3500</v>
          </cell>
          <cell r="I1646">
            <v>2500</v>
          </cell>
          <cell r="J1646">
            <v>2500</v>
          </cell>
          <cell r="K1646">
            <v>2500</v>
          </cell>
          <cell r="L1646">
            <v>2500</v>
          </cell>
          <cell r="M1646">
            <v>2500</v>
          </cell>
          <cell r="N1646">
            <v>2500</v>
          </cell>
          <cell r="O1646">
            <v>2500</v>
          </cell>
          <cell r="P1646">
            <v>500</v>
          </cell>
          <cell r="Q1646">
            <v>0</v>
          </cell>
        </row>
        <row r="1647">
          <cell r="B1647" t="str">
            <v>30705072702</v>
          </cell>
          <cell r="C1647" t="str">
            <v>30705</v>
          </cell>
          <cell r="D1647">
            <v>2702</v>
          </cell>
          <cell r="E1647">
            <v>4600</v>
          </cell>
          <cell r="F1647">
            <v>480</v>
          </cell>
          <cell r="G1647">
            <v>480</v>
          </cell>
          <cell r="H1647">
            <v>380</v>
          </cell>
          <cell r="I1647">
            <v>380</v>
          </cell>
          <cell r="J1647">
            <v>380</v>
          </cell>
          <cell r="K1647">
            <v>380</v>
          </cell>
          <cell r="L1647">
            <v>380</v>
          </cell>
          <cell r="M1647">
            <v>380</v>
          </cell>
          <cell r="N1647">
            <v>380</v>
          </cell>
          <cell r="O1647">
            <v>380</v>
          </cell>
          <cell r="P1647">
            <v>300</v>
          </cell>
          <cell r="Q1647">
            <v>300</v>
          </cell>
        </row>
        <row r="1648">
          <cell r="B1648" t="str">
            <v>30705072900</v>
          </cell>
          <cell r="C1648" t="str">
            <v>30705</v>
          </cell>
          <cell r="D1648">
            <v>2900</v>
          </cell>
          <cell r="E1648">
            <v>7300</v>
          </cell>
          <cell r="F1648">
            <v>610</v>
          </cell>
          <cell r="G1648">
            <v>610</v>
          </cell>
          <cell r="H1648">
            <v>610</v>
          </cell>
          <cell r="I1648">
            <v>610</v>
          </cell>
          <cell r="J1648">
            <v>610</v>
          </cell>
          <cell r="K1648">
            <v>610</v>
          </cell>
          <cell r="L1648">
            <v>610</v>
          </cell>
          <cell r="M1648">
            <v>610</v>
          </cell>
          <cell r="N1648">
            <v>610</v>
          </cell>
          <cell r="O1648">
            <v>610</v>
          </cell>
          <cell r="P1648">
            <v>610</v>
          </cell>
          <cell r="Q1648">
            <v>590</v>
          </cell>
        </row>
        <row r="1649">
          <cell r="B1649" t="str">
            <v>30705072907</v>
          </cell>
          <cell r="C1649" t="str">
            <v>30705</v>
          </cell>
          <cell r="D1649">
            <v>2907</v>
          </cell>
          <cell r="E1649">
            <v>40443</v>
          </cell>
          <cell r="F1649">
            <v>10000</v>
          </cell>
          <cell r="G1649">
            <v>5000</v>
          </cell>
          <cell r="H1649">
            <v>10000</v>
          </cell>
          <cell r="I1649">
            <v>5000</v>
          </cell>
          <cell r="J1649">
            <v>10000</v>
          </cell>
          <cell r="K1649">
            <v>443</v>
          </cell>
          <cell r="L1649">
            <v>0</v>
          </cell>
          <cell r="M1649">
            <v>0</v>
          </cell>
          <cell r="N1649">
            <v>0</v>
          </cell>
          <cell r="O1649">
            <v>0</v>
          </cell>
          <cell r="P1649">
            <v>0</v>
          </cell>
          <cell r="Q1649">
            <v>0</v>
          </cell>
        </row>
        <row r="1650">
          <cell r="B1650" t="str">
            <v>30705072908</v>
          </cell>
          <cell r="C1650" t="str">
            <v>30705</v>
          </cell>
          <cell r="D1650">
            <v>2908</v>
          </cell>
          <cell r="E1650">
            <v>15000</v>
          </cell>
          <cell r="F1650">
            <v>1330</v>
          </cell>
          <cell r="G1650">
            <v>1250</v>
          </cell>
          <cell r="H1650">
            <v>1250</v>
          </cell>
          <cell r="I1650">
            <v>1250</v>
          </cell>
          <cell r="J1650">
            <v>1250</v>
          </cell>
          <cell r="K1650">
            <v>1250</v>
          </cell>
          <cell r="L1650">
            <v>1250</v>
          </cell>
          <cell r="M1650">
            <v>1250</v>
          </cell>
          <cell r="N1650">
            <v>1250</v>
          </cell>
          <cell r="O1650">
            <v>1250</v>
          </cell>
          <cell r="P1650">
            <v>1250</v>
          </cell>
          <cell r="Q1650">
            <v>1170</v>
          </cell>
        </row>
        <row r="1651">
          <cell r="B1651" t="str">
            <v>30705072916</v>
          </cell>
          <cell r="C1651" t="str">
            <v>30705</v>
          </cell>
          <cell r="D1651">
            <v>2916</v>
          </cell>
          <cell r="E1651">
            <v>0</v>
          </cell>
          <cell r="F1651">
            <v>0</v>
          </cell>
          <cell r="G1651">
            <v>0</v>
          </cell>
          <cell r="H1651">
            <v>0</v>
          </cell>
          <cell r="I1651">
            <v>0</v>
          </cell>
          <cell r="J1651">
            <v>0</v>
          </cell>
          <cell r="K1651">
            <v>0</v>
          </cell>
          <cell r="L1651">
            <v>0</v>
          </cell>
          <cell r="M1651">
            <v>0</v>
          </cell>
          <cell r="N1651">
            <v>0</v>
          </cell>
          <cell r="O1651">
            <v>0</v>
          </cell>
          <cell r="P1651">
            <v>0</v>
          </cell>
          <cell r="Q1651">
            <v>0</v>
          </cell>
        </row>
        <row r="1652">
          <cell r="B1652" t="str">
            <v>30705073101</v>
          </cell>
          <cell r="C1652" t="str">
            <v>30705</v>
          </cell>
          <cell r="D1652">
            <v>3101</v>
          </cell>
          <cell r="E1652">
            <v>14600</v>
          </cell>
          <cell r="F1652">
            <v>1220</v>
          </cell>
          <cell r="G1652">
            <v>1220</v>
          </cell>
          <cell r="H1652">
            <v>1220</v>
          </cell>
          <cell r="I1652">
            <v>1220</v>
          </cell>
          <cell r="J1652">
            <v>1220</v>
          </cell>
          <cell r="K1652">
            <v>1220</v>
          </cell>
          <cell r="L1652">
            <v>1220</v>
          </cell>
          <cell r="M1652">
            <v>1220</v>
          </cell>
          <cell r="N1652">
            <v>1220</v>
          </cell>
          <cell r="O1652">
            <v>1220</v>
          </cell>
          <cell r="P1652">
            <v>1220</v>
          </cell>
          <cell r="Q1652">
            <v>1180</v>
          </cell>
        </row>
        <row r="1653">
          <cell r="B1653" t="str">
            <v>30705073103</v>
          </cell>
          <cell r="C1653" t="str">
            <v>30705</v>
          </cell>
          <cell r="D1653">
            <v>3103</v>
          </cell>
          <cell r="E1653">
            <v>1700</v>
          </cell>
          <cell r="F1653">
            <v>850</v>
          </cell>
          <cell r="G1653">
            <v>850</v>
          </cell>
          <cell r="H1653">
            <v>0</v>
          </cell>
          <cell r="I1653">
            <v>0</v>
          </cell>
          <cell r="J1653">
            <v>0</v>
          </cell>
          <cell r="K1653">
            <v>0</v>
          </cell>
          <cell r="L1653">
            <v>0</v>
          </cell>
          <cell r="M1653">
            <v>0</v>
          </cell>
          <cell r="N1653">
            <v>0</v>
          </cell>
          <cell r="O1653">
            <v>0</v>
          </cell>
          <cell r="P1653">
            <v>0</v>
          </cell>
          <cell r="Q1653">
            <v>0</v>
          </cell>
        </row>
        <row r="1654">
          <cell r="B1654" t="str">
            <v>30705073106</v>
          </cell>
          <cell r="C1654" t="str">
            <v>30705</v>
          </cell>
          <cell r="D1654">
            <v>3106</v>
          </cell>
          <cell r="E1654">
            <v>19300</v>
          </cell>
          <cell r="F1654">
            <v>9700</v>
          </cell>
          <cell r="G1654">
            <v>0</v>
          </cell>
          <cell r="H1654">
            <v>0</v>
          </cell>
          <cell r="I1654">
            <v>0</v>
          </cell>
          <cell r="J1654">
            <v>9600</v>
          </cell>
          <cell r="K1654">
            <v>0</v>
          </cell>
          <cell r="L1654">
            <v>0</v>
          </cell>
          <cell r="M1654">
            <v>0</v>
          </cell>
          <cell r="N1654">
            <v>0</v>
          </cell>
          <cell r="O1654">
            <v>0</v>
          </cell>
          <cell r="P1654">
            <v>0</v>
          </cell>
          <cell r="Q1654">
            <v>0</v>
          </cell>
        </row>
        <row r="1655">
          <cell r="B1655" t="str">
            <v>30705073111</v>
          </cell>
          <cell r="C1655" t="str">
            <v>30705</v>
          </cell>
          <cell r="D1655">
            <v>3111</v>
          </cell>
          <cell r="E1655">
            <v>0</v>
          </cell>
          <cell r="F1655">
            <v>0</v>
          </cell>
          <cell r="G1655">
            <v>0</v>
          </cell>
          <cell r="H1655">
            <v>0</v>
          </cell>
          <cell r="I1655">
            <v>0</v>
          </cell>
          <cell r="J1655">
            <v>0</v>
          </cell>
          <cell r="K1655">
            <v>0</v>
          </cell>
          <cell r="L1655">
            <v>0</v>
          </cell>
          <cell r="M1655">
            <v>0</v>
          </cell>
          <cell r="N1655">
            <v>0</v>
          </cell>
          <cell r="O1655">
            <v>0</v>
          </cell>
          <cell r="P1655">
            <v>0</v>
          </cell>
          <cell r="Q1655">
            <v>0</v>
          </cell>
        </row>
        <row r="1656">
          <cell r="B1656" t="str">
            <v>30705073302</v>
          </cell>
          <cell r="C1656" t="str">
            <v>30705</v>
          </cell>
          <cell r="D1656">
            <v>3302</v>
          </cell>
          <cell r="E1656">
            <v>55600</v>
          </cell>
          <cell r="F1656">
            <v>4700</v>
          </cell>
          <cell r="G1656">
            <v>4700</v>
          </cell>
          <cell r="H1656">
            <v>4700</v>
          </cell>
          <cell r="I1656">
            <v>4500</v>
          </cell>
          <cell r="J1656">
            <v>4700</v>
          </cell>
          <cell r="K1656">
            <v>4700</v>
          </cell>
          <cell r="L1656">
            <v>4700</v>
          </cell>
          <cell r="M1656">
            <v>4700</v>
          </cell>
          <cell r="N1656">
            <v>4700</v>
          </cell>
          <cell r="O1656">
            <v>4700</v>
          </cell>
          <cell r="P1656">
            <v>4700</v>
          </cell>
          <cell r="Q1656">
            <v>4100</v>
          </cell>
        </row>
        <row r="1657">
          <cell r="B1657" t="str">
            <v>30705073303</v>
          </cell>
          <cell r="C1657" t="str">
            <v>30705</v>
          </cell>
          <cell r="D1657">
            <v>3303</v>
          </cell>
          <cell r="E1657">
            <v>1600</v>
          </cell>
          <cell r="F1657">
            <v>240</v>
          </cell>
          <cell r="G1657">
            <v>160</v>
          </cell>
          <cell r="H1657">
            <v>160</v>
          </cell>
          <cell r="I1657">
            <v>130</v>
          </cell>
          <cell r="J1657">
            <v>130</v>
          </cell>
          <cell r="K1657">
            <v>130</v>
          </cell>
          <cell r="L1657">
            <v>130</v>
          </cell>
          <cell r="M1657">
            <v>130</v>
          </cell>
          <cell r="N1657">
            <v>130</v>
          </cell>
          <cell r="O1657">
            <v>130</v>
          </cell>
          <cell r="P1657">
            <v>130</v>
          </cell>
          <cell r="Q1657">
            <v>0</v>
          </cell>
        </row>
        <row r="1658">
          <cell r="B1658" t="str">
            <v>30706071401</v>
          </cell>
          <cell r="C1658" t="str">
            <v>30706</v>
          </cell>
          <cell r="D1658">
            <v>1401</v>
          </cell>
          <cell r="E1658">
            <v>154500</v>
          </cell>
          <cell r="F1658">
            <v>51500</v>
          </cell>
          <cell r="G1658">
            <v>51500</v>
          </cell>
          <cell r="H1658">
            <v>51500</v>
          </cell>
          <cell r="I1658">
            <v>0</v>
          </cell>
          <cell r="J1658">
            <v>0</v>
          </cell>
          <cell r="K1658">
            <v>0</v>
          </cell>
          <cell r="L1658">
            <v>0</v>
          </cell>
          <cell r="M1658">
            <v>0</v>
          </cell>
          <cell r="N1658">
            <v>0</v>
          </cell>
          <cell r="O1658">
            <v>0</v>
          </cell>
          <cell r="P1658">
            <v>0</v>
          </cell>
          <cell r="Q1658">
            <v>0</v>
          </cell>
        </row>
        <row r="1659">
          <cell r="B1659" t="str">
            <v>30706072201</v>
          </cell>
          <cell r="C1659" t="str">
            <v>30706</v>
          </cell>
          <cell r="D1659">
            <v>2201</v>
          </cell>
          <cell r="E1659">
            <v>2000</v>
          </cell>
          <cell r="F1659">
            <v>200</v>
          </cell>
          <cell r="G1659">
            <v>200</v>
          </cell>
          <cell r="H1659">
            <v>200</v>
          </cell>
          <cell r="I1659">
            <v>200</v>
          </cell>
          <cell r="J1659">
            <v>200</v>
          </cell>
          <cell r="K1659">
            <v>200</v>
          </cell>
          <cell r="L1659">
            <v>200</v>
          </cell>
          <cell r="M1659">
            <v>200</v>
          </cell>
          <cell r="N1659">
            <v>200</v>
          </cell>
          <cell r="O1659">
            <v>200</v>
          </cell>
          <cell r="P1659">
            <v>0</v>
          </cell>
          <cell r="Q1659">
            <v>0</v>
          </cell>
        </row>
        <row r="1660">
          <cell r="B1660" t="str">
            <v>30706072202</v>
          </cell>
          <cell r="C1660" t="str">
            <v>30706</v>
          </cell>
          <cell r="D1660">
            <v>2202</v>
          </cell>
          <cell r="E1660">
            <v>126443</v>
          </cell>
          <cell r="F1660">
            <v>11080</v>
          </cell>
          <cell r="G1660">
            <v>10540</v>
          </cell>
          <cell r="H1660">
            <v>10540</v>
          </cell>
          <cell r="I1660">
            <v>10500</v>
          </cell>
          <cell r="J1660">
            <v>10540</v>
          </cell>
          <cell r="K1660">
            <v>10540</v>
          </cell>
          <cell r="L1660">
            <v>10540</v>
          </cell>
          <cell r="M1660">
            <v>10540</v>
          </cell>
          <cell r="N1660">
            <v>10540</v>
          </cell>
          <cell r="O1660">
            <v>10540</v>
          </cell>
          <cell r="P1660">
            <v>10540</v>
          </cell>
          <cell r="Q1660">
            <v>10003</v>
          </cell>
        </row>
        <row r="1661">
          <cell r="B1661" t="str">
            <v>30706072207</v>
          </cell>
          <cell r="C1661" t="str">
            <v>30706</v>
          </cell>
          <cell r="D1661">
            <v>2207</v>
          </cell>
          <cell r="E1661">
            <v>15780</v>
          </cell>
          <cell r="F1661">
            <v>1320</v>
          </cell>
          <cell r="G1661">
            <v>1320</v>
          </cell>
          <cell r="H1661">
            <v>1320</v>
          </cell>
          <cell r="I1661">
            <v>1320</v>
          </cell>
          <cell r="J1661">
            <v>1320</v>
          </cell>
          <cell r="K1661">
            <v>1320</v>
          </cell>
          <cell r="L1661">
            <v>1320</v>
          </cell>
          <cell r="M1661">
            <v>1320</v>
          </cell>
          <cell r="N1661">
            <v>1320</v>
          </cell>
          <cell r="O1661">
            <v>1320</v>
          </cell>
          <cell r="P1661">
            <v>1320</v>
          </cell>
          <cell r="Q1661">
            <v>1260</v>
          </cell>
        </row>
        <row r="1662">
          <cell r="B1662" t="str">
            <v>30706072306</v>
          </cell>
          <cell r="C1662" t="str">
            <v>30706</v>
          </cell>
          <cell r="D1662">
            <v>2306</v>
          </cell>
          <cell r="E1662">
            <v>45560</v>
          </cell>
          <cell r="F1662">
            <v>7600</v>
          </cell>
          <cell r="G1662">
            <v>7600</v>
          </cell>
          <cell r="H1662">
            <v>7600</v>
          </cell>
          <cell r="I1662">
            <v>7600</v>
          </cell>
          <cell r="J1662">
            <v>7600</v>
          </cell>
          <cell r="K1662">
            <v>7560</v>
          </cell>
          <cell r="L1662">
            <v>0</v>
          </cell>
          <cell r="M1662">
            <v>0</v>
          </cell>
          <cell r="N1662">
            <v>0</v>
          </cell>
          <cell r="O1662">
            <v>0</v>
          </cell>
          <cell r="P1662">
            <v>0</v>
          </cell>
          <cell r="Q1662">
            <v>0</v>
          </cell>
        </row>
        <row r="1663">
          <cell r="B1663" t="str">
            <v>30706072401</v>
          </cell>
          <cell r="C1663" t="str">
            <v>30706</v>
          </cell>
          <cell r="D1663">
            <v>2401</v>
          </cell>
          <cell r="E1663">
            <v>90000</v>
          </cell>
          <cell r="F1663">
            <v>2600</v>
          </cell>
          <cell r="G1663">
            <v>2600</v>
          </cell>
          <cell r="H1663">
            <v>2600</v>
          </cell>
          <cell r="I1663">
            <v>2600</v>
          </cell>
          <cell r="J1663">
            <v>2600</v>
          </cell>
          <cell r="K1663">
            <v>600</v>
          </cell>
          <cell r="L1663">
            <v>76400</v>
          </cell>
          <cell r="M1663">
            <v>0</v>
          </cell>
          <cell r="N1663">
            <v>0</v>
          </cell>
          <cell r="O1663">
            <v>0</v>
          </cell>
          <cell r="P1663">
            <v>0</v>
          </cell>
          <cell r="Q1663">
            <v>0</v>
          </cell>
        </row>
        <row r="1664">
          <cell r="B1664" t="str">
            <v>30706072701</v>
          </cell>
          <cell r="C1664" t="str">
            <v>30706</v>
          </cell>
          <cell r="D1664">
            <v>2701</v>
          </cell>
          <cell r="E1664">
            <v>94240</v>
          </cell>
          <cell r="F1664">
            <v>9340</v>
          </cell>
          <cell r="G1664">
            <v>7990</v>
          </cell>
          <cell r="H1664">
            <v>7990</v>
          </cell>
          <cell r="I1664">
            <v>7990</v>
          </cell>
          <cell r="J1664">
            <v>7990</v>
          </cell>
          <cell r="K1664">
            <v>7990</v>
          </cell>
          <cell r="L1664">
            <v>7990</v>
          </cell>
          <cell r="M1664">
            <v>7990</v>
          </cell>
          <cell r="N1664">
            <v>7990</v>
          </cell>
          <cell r="O1664">
            <v>7990</v>
          </cell>
          <cell r="P1664">
            <v>7990</v>
          </cell>
          <cell r="Q1664">
            <v>5000</v>
          </cell>
        </row>
        <row r="1665">
          <cell r="B1665" t="str">
            <v>30706072702</v>
          </cell>
          <cell r="C1665" t="str">
            <v>30706</v>
          </cell>
          <cell r="D1665">
            <v>2702</v>
          </cell>
          <cell r="E1665">
            <v>7600</v>
          </cell>
          <cell r="F1665">
            <v>1070</v>
          </cell>
          <cell r="G1665">
            <v>660</v>
          </cell>
          <cell r="H1665">
            <v>630</v>
          </cell>
          <cell r="I1665">
            <v>630</v>
          </cell>
          <cell r="J1665">
            <v>630</v>
          </cell>
          <cell r="K1665">
            <v>630</v>
          </cell>
          <cell r="L1665">
            <v>630</v>
          </cell>
          <cell r="M1665">
            <v>630</v>
          </cell>
          <cell r="N1665">
            <v>630</v>
          </cell>
          <cell r="O1665">
            <v>630</v>
          </cell>
          <cell r="P1665">
            <v>630</v>
          </cell>
          <cell r="Q1665">
            <v>200</v>
          </cell>
        </row>
        <row r="1666">
          <cell r="B1666" t="str">
            <v>30706072800</v>
          </cell>
          <cell r="C1666" t="str">
            <v>30706</v>
          </cell>
          <cell r="D1666">
            <v>2800</v>
          </cell>
          <cell r="E1666">
            <v>3000</v>
          </cell>
          <cell r="F1666">
            <v>0</v>
          </cell>
          <cell r="G1666">
            <v>1500</v>
          </cell>
          <cell r="H1666">
            <v>1500</v>
          </cell>
          <cell r="I1666">
            <v>0</v>
          </cell>
          <cell r="J1666">
            <v>0</v>
          </cell>
          <cell r="K1666">
            <v>0</v>
          </cell>
          <cell r="L1666">
            <v>0</v>
          </cell>
          <cell r="M1666">
            <v>0</v>
          </cell>
          <cell r="N1666">
            <v>0</v>
          </cell>
          <cell r="O1666">
            <v>0</v>
          </cell>
          <cell r="P1666">
            <v>0</v>
          </cell>
          <cell r="Q1666">
            <v>0</v>
          </cell>
        </row>
        <row r="1667">
          <cell r="B1667" t="str">
            <v>30706072900</v>
          </cell>
          <cell r="C1667" t="str">
            <v>30706</v>
          </cell>
          <cell r="D1667">
            <v>2900</v>
          </cell>
          <cell r="E1667">
            <v>20590</v>
          </cell>
          <cell r="F1667">
            <v>2440</v>
          </cell>
          <cell r="G1667">
            <v>1715</v>
          </cell>
          <cell r="H1667">
            <v>1715</v>
          </cell>
          <cell r="I1667">
            <v>1715</v>
          </cell>
          <cell r="J1667">
            <v>1715</v>
          </cell>
          <cell r="K1667">
            <v>1715</v>
          </cell>
          <cell r="L1667">
            <v>1715</v>
          </cell>
          <cell r="M1667">
            <v>1715</v>
          </cell>
          <cell r="N1667">
            <v>1715</v>
          </cell>
          <cell r="O1667">
            <v>1715</v>
          </cell>
          <cell r="P1667">
            <v>1715</v>
          </cell>
          <cell r="Q1667">
            <v>1000</v>
          </cell>
        </row>
        <row r="1668">
          <cell r="B1668" t="str">
            <v>30706072907</v>
          </cell>
          <cell r="C1668" t="str">
            <v>30706</v>
          </cell>
          <cell r="D1668">
            <v>2907</v>
          </cell>
          <cell r="E1668">
            <v>143000</v>
          </cell>
          <cell r="F1668">
            <v>12000</v>
          </cell>
          <cell r="G1668">
            <v>12000</v>
          </cell>
          <cell r="H1668">
            <v>12000</v>
          </cell>
          <cell r="I1668">
            <v>12000</v>
          </cell>
          <cell r="J1668">
            <v>12000</v>
          </cell>
          <cell r="K1668">
            <v>12000</v>
          </cell>
          <cell r="L1668">
            <v>12000</v>
          </cell>
          <cell r="M1668">
            <v>12000</v>
          </cell>
          <cell r="N1668">
            <v>12000</v>
          </cell>
          <cell r="O1668">
            <v>12000</v>
          </cell>
          <cell r="P1668">
            <v>12000</v>
          </cell>
          <cell r="Q1668">
            <v>11000</v>
          </cell>
        </row>
        <row r="1669">
          <cell r="B1669" t="str">
            <v>30706072908</v>
          </cell>
          <cell r="C1669" t="str">
            <v>30706</v>
          </cell>
          <cell r="D1669">
            <v>2908</v>
          </cell>
          <cell r="E1669">
            <v>16400</v>
          </cell>
          <cell r="F1669">
            <v>2200</v>
          </cell>
          <cell r="G1669">
            <v>1370</v>
          </cell>
          <cell r="H1669">
            <v>1370</v>
          </cell>
          <cell r="I1669">
            <v>1370</v>
          </cell>
          <cell r="J1669">
            <v>1370</v>
          </cell>
          <cell r="K1669">
            <v>1370</v>
          </cell>
          <cell r="L1669">
            <v>1370</v>
          </cell>
          <cell r="M1669">
            <v>1370</v>
          </cell>
          <cell r="N1669">
            <v>1370</v>
          </cell>
          <cell r="O1669">
            <v>1370</v>
          </cell>
          <cell r="P1669">
            <v>1370</v>
          </cell>
          <cell r="Q1669">
            <v>500</v>
          </cell>
        </row>
        <row r="1670">
          <cell r="B1670" t="str">
            <v>30706073101</v>
          </cell>
          <cell r="C1670" t="str">
            <v>30706</v>
          </cell>
          <cell r="D1670">
            <v>3101</v>
          </cell>
          <cell r="E1670">
            <v>56600</v>
          </cell>
          <cell r="F1670">
            <v>5100</v>
          </cell>
          <cell r="G1670">
            <v>5100</v>
          </cell>
          <cell r="H1670">
            <v>4500</v>
          </cell>
          <cell r="I1670">
            <v>4200</v>
          </cell>
          <cell r="J1670">
            <v>5100</v>
          </cell>
          <cell r="K1670">
            <v>5100</v>
          </cell>
          <cell r="L1670">
            <v>5100</v>
          </cell>
          <cell r="M1670">
            <v>5100</v>
          </cell>
          <cell r="N1670">
            <v>5100</v>
          </cell>
          <cell r="O1670">
            <v>4200</v>
          </cell>
          <cell r="P1670">
            <v>4200</v>
          </cell>
          <cell r="Q1670">
            <v>3800</v>
          </cell>
        </row>
        <row r="1671">
          <cell r="B1671" t="str">
            <v>30706073103</v>
          </cell>
          <cell r="C1671" t="str">
            <v>30706</v>
          </cell>
          <cell r="D1671">
            <v>3103</v>
          </cell>
          <cell r="E1671">
            <v>10000</v>
          </cell>
          <cell r="F1671">
            <v>850</v>
          </cell>
          <cell r="G1671">
            <v>850</v>
          </cell>
          <cell r="H1671">
            <v>850</v>
          </cell>
          <cell r="I1671">
            <v>850</v>
          </cell>
          <cell r="J1671">
            <v>850</v>
          </cell>
          <cell r="K1671">
            <v>850</v>
          </cell>
          <cell r="L1671">
            <v>850</v>
          </cell>
          <cell r="M1671">
            <v>850</v>
          </cell>
          <cell r="N1671">
            <v>850</v>
          </cell>
          <cell r="O1671">
            <v>850</v>
          </cell>
          <cell r="P1671">
            <v>850</v>
          </cell>
          <cell r="Q1671">
            <v>650</v>
          </cell>
        </row>
        <row r="1672">
          <cell r="B1672" t="str">
            <v>30706073111</v>
          </cell>
          <cell r="C1672" t="str">
            <v>30706</v>
          </cell>
          <cell r="D1672">
            <v>3111</v>
          </cell>
          <cell r="E1672">
            <v>19740</v>
          </cell>
          <cell r="F1672">
            <v>0</v>
          </cell>
          <cell r="G1672">
            <v>9870</v>
          </cell>
          <cell r="H1672">
            <v>0</v>
          </cell>
          <cell r="I1672">
            <v>0</v>
          </cell>
          <cell r="J1672">
            <v>0</v>
          </cell>
          <cell r="K1672">
            <v>9870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</row>
        <row r="1673">
          <cell r="B1673" t="str">
            <v>30706073302</v>
          </cell>
          <cell r="C1673" t="str">
            <v>30706</v>
          </cell>
          <cell r="D1673">
            <v>3302</v>
          </cell>
          <cell r="E1673">
            <v>182380</v>
          </cell>
          <cell r="F1673">
            <v>15810</v>
          </cell>
          <cell r="G1673">
            <v>15820</v>
          </cell>
          <cell r="H1673">
            <v>15820</v>
          </cell>
          <cell r="I1673">
            <v>15250</v>
          </cell>
          <cell r="J1673">
            <v>15820</v>
          </cell>
          <cell r="K1673">
            <v>15820</v>
          </cell>
          <cell r="L1673">
            <v>15820</v>
          </cell>
          <cell r="M1673">
            <v>15820</v>
          </cell>
          <cell r="N1673">
            <v>15820</v>
          </cell>
          <cell r="O1673">
            <v>15820</v>
          </cell>
          <cell r="P1673">
            <v>15810</v>
          </cell>
          <cell r="Q1673">
            <v>8950</v>
          </cell>
        </row>
        <row r="1674">
          <cell r="B1674" t="str">
            <v>30706073303</v>
          </cell>
          <cell r="C1674" t="str">
            <v>30706</v>
          </cell>
          <cell r="D1674">
            <v>3303</v>
          </cell>
          <cell r="E1674">
            <v>1900</v>
          </cell>
          <cell r="F1674">
            <v>200</v>
          </cell>
          <cell r="G1674">
            <v>160</v>
          </cell>
          <cell r="H1674">
            <v>160</v>
          </cell>
          <cell r="I1674">
            <v>160</v>
          </cell>
          <cell r="J1674">
            <v>160</v>
          </cell>
          <cell r="K1674">
            <v>160</v>
          </cell>
          <cell r="L1674">
            <v>160</v>
          </cell>
          <cell r="M1674">
            <v>160</v>
          </cell>
          <cell r="N1674">
            <v>160</v>
          </cell>
          <cell r="O1674">
            <v>160</v>
          </cell>
          <cell r="P1674">
            <v>160</v>
          </cell>
          <cell r="Q1674">
            <v>100</v>
          </cell>
        </row>
        <row r="1675">
          <cell r="B1675" t="str">
            <v>30707071401</v>
          </cell>
          <cell r="C1675" t="str">
            <v>30707</v>
          </cell>
          <cell r="D1675">
            <v>1401</v>
          </cell>
          <cell r="E1675">
            <v>46000</v>
          </cell>
          <cell r="F1675">
            <v>16000</v>
          </cell>
          <cell r="G1675">
            <v>15000</v>
          </cell>
          <cell r="H1675">
            <v>15000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</row>
        <row r="1676">
          <cell r="B1676" t="str">
            <v>30707072201</v>
          </cell>
          <cell r="C1676" t="str">
            <v>30707</v>
          </cell>
          <cell r="D1676">
            <v>2201</v>
          </cell>
          <cell r="E1676">
            <v>3000</v>
          </cell>
          <cell r="F1676">
            <v>1200</v>
          </cell>
          <cell r="G1676">
            <v>1200</v>
          </cell>
          <cell r="H1676">
            <v>200</v>
          </cell>
          <cell r="I1676">
            <v>200</v>
          </cell>
          <cell r="J1676">
            <v>100</v>
          </cell>
          <cell r="K1676">
            <v>100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</row>
        <row r="1677">
          <cell r="B1677" t="str">
            <v>30707072202</v>
          </cell>
          <cell r="C1677" t="str">
            <v>30707</v>
          </cell>
          <cell r="D1677">
            <v>2202</v>
          </cell>
          <cell r="E1677">
            <v>55770</v>
          </cell>
          <cell r="F1677">
            <v>4650</v>
          </cell>
          <cell r="G1677">
            <v>4650</v>
          </cell>
          <cell r="H1677">
            <v>4650</v>
          </cell>
          <cell r="I1677">
            <v>4650</v>
          </cell>
          <cell r="J1677">
            <v>4650</v>
          </cell>
          <cell r="K1677">
            <v>4650</v>
          </cell>
          <cell r="L1677">
            <v>4650</v>
          </cell>
          <cell r="M1677">
            <v>4650</v>
          </cell>
          <cell r="N1677">
            <v>4650</v>
          </cell>
          <cell r="O1677">
            <v>4650</v>
          </cell>
          <cell r="P1677">
            <v>4650</v>
          </cell>
          <cell r="Q1677">
            <v>4620</v>
          </cell>
        </row>
        <row r="1678">
          <cell r="B1678" t="str">
            <v>30707072207</v>
          </cell>
          <cell r="C1678" t="str">
            <v>30707</v>
          </cell>
          <cell r="D1678">
            <v>2207</v>
          </cell>
          <cell r="E1678">
            <v>31830</v>
          </cell>
          <cell r="F1678">
            <v>2680</v>
          </cell>
          <cell r="G1678">
            <v>2650</v>
          </cell>
          <cell r="H1678">
            <v>2650</v>
          </cell>
          <cell r="I1678">
            <v>2650</v>
          </cell>
          <cell r="J1678">
            <v>2650</v>
          </cell>
          <cell r="K1678">
            <v>2650</v>
          </cell>
          <cell r="L1678">
            <v>2650</v>
          </cell>
          <cell r="M1678">
            <v>2650</v>
          </cell>
          <cell r="N1678">
            <v>2650</v>
          </cell>
          <cell r="O1678">
            <v>2650</v>
          </cell>
          <cell r="P1678">
            <v>2650</v>
          </cell>
          <cell r="Q1678">
            <v>2650</v>
          </cell>
        </row>
        <row r="1679">
          <cell r="B1679" t="str">
            <v>30707072306</v>
          </cell>
          <cell r="C1679" t="str">
            <v>30707</v>
          </cell>
          <cell r="D1679">
            <v>2306</v>
          </cell>
          <cell r="E1679">
            <v>52100</v>
          </cell>
          <cell r="F1679">
            <v>13550</v>
          </cell>
          <cell r="G1679">
            <v>12500</v>
          </cell>
          <cell r="H1679">
            <v>26050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</row>
        <row r="1680">
          <cell r="B1680" t="str">
            <v>30707072401</v>
          </cell>
          <cell r="C1680" t="str">
            <v>30707</v>
          </cell>
          <cell r="D1680">
            <v>2401</v>
          </cell>
          <cell r="E1680">
            <v>260000</v>
          </cell>
          <cell r="F1680">
            <v>30000</v>
          </cell>
          <cell r="G1680">
            <v>40000</v>
          </cell>
          <cell r="H1680">
            <v>40000</v>
          </cell>
          <cell r="I1680">
            <v>40000</v>
          </cell>
          <cell r="J1680">
            <v>30000</v>
          </cell>
          <cell r="K1680">
            <v>30000</v>
          </cell>
          <cell r="L1680">
            <v>0</v>
          </cell>
          <cell r="M1680">
            <v>0</v>
          </cell>
          <cell r="N1680">
            <v>0</v>
          </cell>
          <cell r="O1680">
            <v>20000</v>
          </cell>
          <cell r="P1680">
            <v>30000</v>
          </cell>
          <cell r="Q1680">
            <v>0</v>
          </cell>
        </row>
        <row r="1681">
          <cell r="B1681" t="str">
            <v>30707072701</v>
          </cell>
          <cell r="C1681" t="str">
            <v>30707</v>
          </cell>
          <cell r="D1681">
            <v>2701</v>
          </cell>
          <cell r="E1681">
            <v>25000</v>
          </cell>
          <cell r="F1681">
            <v>5000</v>
          </cell>
          <cell r="G1681">
            <v>0</v>
          </cell>
          <cell r="H1681">
            <v>5000</v>
          </cell>
          <cell r="I1681">
            <v>5000</v>
          </cell>
          <cell r="J1681">
            <v>5000</v>
          </cell>
          <cell r="K1681">
            <v>5000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</row>
        <row r="1682">
          <cell r="B1682" t="str">
            <v>30707072702</v>
          </cell>
          <cell r="C1682" t="str">
            <v>30707</v>
          </cell>
          <cell r="D1682">
            <v>2702</v>
          </cell>
          <cell r="E1682">
            <v>5000</v>
          </cell>
          <cell r="F1682">
            <v>420</v>
          </cell>
          <cell r="G1682">
            <v>420</v>
          </cell>
          <cell r="H1682">
            <v>420</v>
          </cell>
          <cell r="I1682">
            <v>420</v>
          </cell>
          <cell r="J1682">
            <v>420</v>
          </cell>
          <cell r="K1682">
            <v>420</v>
          </cell>
          <cell r="L1682">
            <v>420</v>
          </cell>
          <cell r="M1682">
            <v>420</v>
          </cell>
          <cell r="N1682">
            <v>420</v>
          </cell>
          <cell r="O1682">
            <v>420</v>
          </cell>
          <cell r="P1682">
            <v>420</v>
          </cell>
          <cell r="Q1682">
            <v>380</v>
          </cell>
        </row>
        <row r="1683">
          <cell r="B1683" t="str">
            <v>30707072900</v>
          </cell>
          <cell r="C1683" t="str">
            <v>30707</v>
          </cell>
          <cell r="D1683">
            <v>2900</v>
          </cell>
          <cell r="E1683">
            <v>11000</v>
          </cell>
          <cell r="F1683">
            <v>840</v>
          </cell>
          <cell r="G1683">
            <v>1340</v>
          </cell>
          <cell r="H1683">
            <v>1340</v>
          </cell>
          <cell r="I1683">
            <v>840</v>
          </cell>
          <cell r="J1683">
            <v>840</v>
          </cell>
          <cell r="K1683">
            <v>840</v>
          </cell>
          <cell r="L1683">
            <v>840</v>
          </cell>
          <cell r="M1683">
            <v>840</v>
          </cell>
          <cell r="N1683">
            <v>840</v>
          </cell>
          <cell r="O1683">
            <v>840</v>
          </cell>
          <cell r="P1683">
            <v>840</v>
          </cell>
          <cell r="Q1683">
            <v>760</v>
          </cell>
        </row>
        <row r="1684">
          <cell r="B1684" t="str">
            <v>30707072907</v>
          </cell>
          <cell r="C1684" t="str">
            <v>30707</v>
          </cell>
          <cell r="D1684">
            <v>2907</v>
          </cell>
          <cell r="E1684">
            <v>290000</v>
          </cell>
          <cell r="F1684">
            <v>52000</v>
          </cell>
          <cell r="G1684">
            <v>53000</v>
          </cell>
          <cell r="H1684">
            <v>40000</v>
          </cell>
          <cell r="I1684">
            <v>40000</v>
          </cell>
          <cell r="J1684">
            <v>40000</v>
          </cell>
          <cell r="K1684">
            <v>40000</v>
          </cell>
          <cell r="L1684">
            <v>25000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</row>
        <row r="1685">
          <cell r="B1685" t="str">
            <v>30707072908</v>
          </cell>
          <cell r="C1685" t="str">
            <v>30707</v>
          </cell>
          <cell r="D1685">
            <v>2908</v>
          </cell>
          <cell r="E1685">
            <v>27900</v>
          </cell>
          <cell r="F1685">
            <v>2350</v>
          </cell>
          <cell r="G1685">
            <v>2330</v>
          </cell>
          <cell r="H1685">
            <v>2330</v>
          </cell>
          <cell r="I1685">
            <v>2330</v>
          </cell>
          <cell r="J1685">
            <v>2330</v>
          </cell>
          <cell r="K1685">
            <v>2330</v>
          </cell>
          <cell r="L1685">
            <v>2330</v>
          </cell>
          <cell r="M1685">
            <v>2330</v>
          </cell>
          <cell r="N1685">
            <v>2330</v>
          </cell>
          <cell r="O1685">
            <v>2330</v>
          </cell>
          <cell r="P1685">
            <v>2330</v>
          </cell>
          <cell r="Q1685">
            <v>2250</v>
          </cell>
        </row>
        <row r="1686">
          <cell r="B1686" t="str">
            <v>30707072916</v>
          </cell>
          <cell r="C1686" t="str">
            <v>30707</v>
          </cell>
          <cell r="D1686">
            <v>2916</v>
          </cell>
          <cell r="E1686">
            <v>36000</v>
          </cell>
          <cell r="F1686">
            <v>16000</v>
          </cell>
          <cell r="G1686">
            <v>5000</v>
          </cell>
          <cell r="H1686">
            <v>5000</v>
          </cell>
          <cell r="I1686">
            <v>5000</v>
          </cell>
          <cell r="J1686">
            <v>0</v>
          </cell>
          <cell r="K1686">
            <v>0</v>
          </cell>
          <cell r="L1686">
            <v>5000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</row>
        <row r="1687">
          <cell r="B1687" t="str">
            <v>30707073101</v>
          </cell>
          <cell r="C1687" t="str">
            <v>30707</v>
          </cell>
          <cell r="D1687">
            <v>3101</v>
          </cell>
          <cell r="E1687">
            <v>55270</v>
          </cell>
          <cell r="F1687">
            <v>4870</v>
          </cell>
          <cell r="G1687">
            <v>5870</v>
          </cell>
          <cell r="H1687">
            <v>4870</v>
          </cell>
          <cell r="I1687">
            <v>5870</v>
          </cell>
          <cell r="J1687">
            <v>4870</v>
          </cell>
          <cell r="K1687">
            <v>4870</v>
          </cell>
          <cell r="L1687">
            <v>4370</v>
          </cell>
          <cell r="M1687">
            <v>4370</v>
          </cell>
          <cell r="N1687">
            <v>4370</v>
          </cell>
          <cell r="O1687">
            <v>3650</v>
          </cell>
          <cell r="P1687">
            <v>3650</v>
          </cell>
          <cell r="Q1687">
            <v>3640</v>
          </cell>
        </row>
        <row r="1688">
          <cell r="B1688" t="str">
            <v>30707073106</v>
          </cell>
          <cell r="C1688" t="str">
            <v>30707</v>
          </cell>
          <cell r="D1688">
            <v>3106</v>
          </cell>
          <cell r="E1688">
            <v>4000</v>
          </cell>
          <cell r="F1688">
            <v>500</v>
          </cell>
          <cell r="G1688">
            <v>500</v>
          </cell>
          <cell r="H1688">
            <v>500</v>
          </cell>
          <cell r="I1688">
            <v>500</v>
          </cell>
          <cell r="J1688">
            <v>500</v>
          </cell>
          <cell r="K1688">
            <v>500</v>
          </cell>
          <cell r="L1688">
            <v>500</v>
          </cell>
          <cell r="M1688">
            <v>500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</row>
        <row r="1689">
          <cell r="B1689" t="str">
            <v>30707073111</v>
          </cell>
          <cell r="C1689" t="str">
            <v>30707</v>
          </cell>
          <cell r="D1689">
            <v>3111</v>
          </cell>
          <cell r="E1689">
            <v>41809</v>
          </cell>
          <cell r="F1689">
            <v>0</v>
          </cell>
          <cell r="G1689">
            <v>22000</v>
          </cell>
          <cell r="H1689">
            <v>19809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</row>
        <row r="1690">
          <cell r="B1690" t="str">
            <v>30707073302</v>
          </cell>
          <cell r="C1690" t="str">
            <v>30707</v>
          </cell>
          <cell r="D1690">
            <v>3302</v>
          </cell>
          <cell r="E1690">
            <v>98160</v>
          </cell>
          <cell r="F1690">
            <v>8180</v>
          </cell>
          <cell r="G1690">
            <v>8180</v>
          </cell>
          <cell r="H1690">
            <v>8180</v>
          </cell>
          <cell r="I1690">
            <v>8180</v>
          </cell>
          <cell r="J1690">
            <v>8180</v>
          </cell>
          <cell r="K1690">
            <v>8180</v>
          </cell>
          <cell r="L1690">
            <v>8180</v>
          </cell>
          <cell r="M1690">
            <v>8180</v>
          </cell>
          <cell r="N1690">
            <v>8180</v>
          </cell>
          <cell r="O1690">
            <v>8180</v>
          </cell>
          <cell r="P1690">
            <v>8180</v>
          </cell>
          <cell r="Q1690">
            <v>8180</v>
          </cell>
        </row>
        <row r="1691">
          <cell r="B1691" t="str">
            <v>30707073303</v>
          </cell>
          <cell r="C1691" t="str">
            <v>30707</v>
          </cell>
          <cell r="D1691">
            <v>3303</v>
          </cell>
          <cell r="E1691">
            <v>600</v>
          </cell>
          <cell r="F1691">
            <v>50</v>
          </cell>
          <cell r="G1691">
            <v>50</v>
          </cell>
          <cell r="H1691">
            <v>50</v>
          </cell>
          <cell r="I1691">
            <v>50</v>
          </cell>
          <cell r="J1691">
            <v>50</v>
          </cell>
          <cell r="K1691">
            <v>50</v>
          </cell>
          <cell r="L1691">
            <v>50</v>
          </cell>
          <cell r="M1691">
            <v>50</v>
          </cell>
          <cell r="N1691">
            <v>50</v>
          </cell>
          <cell r="O1691">
            <v>50</v>
          </cell>
          <cell r="P1691">
            <v>50</v>
          </cell>
          <cell r="Q1691">
            <v>50</v>
          </cell>
        </row>
        <row r="1692">
          <cell r="B1692" t="str">
            <v>30708071401</v>
          </cell>
          <cell r="C1692" t="str">
            <v>30708</v>
          </cell>
          <cell r="D1692">
            <v>1401</v>
          </cell>
          <cell r="E1692">
            <v>1879000</v>
          </cell>
          <cell r="F1692">
            <v>443000</v>
          </cell>
          <cell r="G1692">
            <v>443000</v>
          </cell>
          <cell r="H1692">
            <v>443000</v>
          </cell>
          <cell r="I1692">
            <v>153000</v>
          </cell>
          <cell r="J1692">
            <v>271000</v>
          </cell>
          <cell r="K1692">
            <v>21000</v>
          </cell>
          <cell r="L1692">
            <v>21000</v>
          </cell>
          <cell r="M1692">
            <v>21000</v>
          </cell>
          <cell r="N1692">
            <v>21000</v>
          </cell>
          <cell r="O1692">
            <v>21000</v>
          </cell>
          <cell r="P1692">
            <v>21000</v>
          </cell>
          <cell r="Q1692">
            <v>0</v>
          </cell>
        </row>
        <row r="1693">
          <cell r="B1693" t="str">
            <v>30708072201</v>
          </cell>
          <cell r="C1693" t="str">
            <v>30708</v>
          </cell>
          <cell r="D1693">
            <v>2201</v>
          </cell>
          <cell r="E1693">
            <v>9000</v>
          </cell>
          <cell r="F1693">
            <v>2040</v>
          </cell>
          <cell r="G1693">
            <v>1240</v>
          </cell>
          <cell r="H1693">
            <v>820</v>
          </cell>
          <cell r="I1693">
            <v>400</v>
          </cell>
          <cell r="J1693">
            <v>400</v>
          </cell>
          <cell r="K1693">
            <v>820</v>
          </cell>
          <cell r="L1693">
            <v>620</v>
          </cell>
          <cell r="M1693">
            <v>200</v>
          </cell>
          <cell r="N1693">
            <v>620</v>
          </cell>
          <cell r="O1693">
            <v>1040</v>
          </cell>
          <cell r="P1693">
            <v>800</v>
          </cell>
          <cell r="Q1693">
            <v>0</v>
          </cell>
        </row>
        <row r="1694">
          <cell r="B1694" t="str">
            <v>30708072202</v>
          </cell>
          <cell r="C1694" t="str">
            <v>30708</v>
          </cell>
          <cell r="D1694">
            <v>2202</v>
          </cell>
          <cell r="E1694">
            <v>48820</v>
          </cell>
          <cell r="F1694">
            <v>4070</v>
          </cell>
          <cell r="G1694">
            <v>4070</v>
          </cell>
          <cell r="H1694">
            <v>4070</v>
          </cell>
          <cell r="I1694">
            <v>4070</v>
          </cell>
          <cell r="J1694">
            <v>4070</v>
          </cell>
          <cell r="K1694">
            <v>4070</v>
          </cell>
          <cell r="L1694">
            <v>4070</v>
          </cell>
          <cell r="M1694">
            <v>4070</v>
          </cell>
          <cell r="N1694">
            <v>4070</v>
          </cell>
          <cell r="O1694">
            <v>4070</v>
          </cell>
          <cell r="P1694">
            <v>4070</v>
          </cell>
          <cell r="Q1694">
            <v>4050</v>
          </cell>
        </row>
        <row r="1695">
          <cell r="B1695" t="str">
            <v>30708072207</v>
          </cell>
          <cell r="C1695" t="str">
            <v>30708</v>
          </cell>
          <cell r="D1695">
            <v>2207</v>
          </cell>
          <cell r="E1695">
            <v>16410</v>
          </cell>
          <cell r="F1695">
            <v>1370</v>
          </cell>
          <cell r="G1695">
            <v>1370</v>
          </cell>
          <cell r="H1695">
            <v>1370</v>
          </cell>
          <cell r="I1695">
            <v>1370</v>
          </cell>
          <cell r="J1695">
            <v>1370</v>
          </cell>
          <cell r="K1695">
            <v>1370</v>
          </cell>
          <cell r="L1695">
            <v>1370</v>
          </cell>
          <cell r="M1695">
            <v>1370</v>
          </cell>
          <cell r="N1695">
            <v>1370</v>
          </cell>
          <cell r="O1695">
            <v>1370</v>
          </cell>
          <cell r="P1695">
            <v>1370</v>
          </cell>
          <cell r="Q1695">
            <v>1340</v>
          </cell>
        </row>
        <row r="1696">
          <cell r="B1696" t="str">
            <v>30708072306</v>
          </cell>
          <cell r="C1696" t="str">
            <v>30708</v>
          </cell>
          <cell r="D1696">
            <v>2306</v>
          </cell>
          <cell r="E1696">
            <v>46000</v>
          </cell>
          <cell r="F1696">
            <v>8000</v>
          </cell>
          <cell r="G1696">
            <v>8000</v>
          </cell>
          <cell r="H1696">
            <v>8000</v>
          </cell>
          <cell r="I1696">
            <v>6000</v>
          </cell>
          <cell r="J1696">
            <v>4000</v>
          </cell>
          <cell r="K1696">
            <v>4000</v>
          </cell>
          <cell r="L1696">
            <v>4000</v>
          </cell>
          <cell r="M1696">
            <v>4000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</row>
        <row r="1697">
          <cell r="B1697" t="str">
            <v>30708072401</v>
          </cell>
          <cell r="C1697" t="str">
            <v>30708</v>
          </cell>
          <cell r="D1697">
            <v>2401</v>
          </cell>
          <cell r="E1697">
            <v>444000</v>
          </cell>
          <cell r="F1697">
            <v>4000</v>
          </cell>
          <cell r="G1697">
            <v>55500</v>
          </cell>
          <cell r="H1697">
            <v>55500</v>
          </cell>
          <cell r="I1697">
            <v>55500</v>
          </cell>
          <cell r="J1697">
            <v>55500</v>
          </cell>
          <cell r="K1697">
            <v>0</v>
          </cell>
          <cell r="L1697">
            <v>70000</v>
          </cell>
          <cell r="M1697">
            <v>74000</v>
          </cell>
          <cell r="N1697">
            <v>74000</v>
          </cell>
          <cell r="O1697">
            <v>0</v>
          </cell>
          <cell r="P1697">
            <v>0</v>
          </cell>
          <cell r="Q1697">
            <v>0</v>
          </cell>
        </row>
        <row r="1698">
          <cell r="B1698" t="str">
            <v>30708072701</v>
          </cell>
          <cell r="C1698" t="str">
            <v>30708</v>
          </cell>
          <cell r="D1698">
            <v>2701</v>
          </cell>
          <cell r="E1698">
            <v>10000</v>
          </cell>
          <cell r="F1698">
            <v>2000</v>
          </cell>
          <cell r="G1698">
            <v>4000</v>
          </cell>
          <cell r="H1698">
            <v>1000</v>
          </cell>
          <cell r="I1698">
            <v>1000</v>
          </cell>
          <cell r="J1698">
            <v>1000</v>
          </cell>
          <cell r="K1698">
            <v>1000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</row>
        <row r="1699">
          <cell r="B1699" t="str">
            <v>30708072702</v>
          </cell>
          <cell r="C1699" t="str">
            <v>30708</v>
          </cell>
          <cell r="D1699">
            <v>2702</v>
          </cell>
          <cell r="E1699">
            <v>3000</v>
          </cell>
          <cell r="F1699">
            <v>500</v>
          </cell>
          <cell r="G1699">
            <v>500</v>
          </cell>
          <cell r="H1699">
            <v>250</v>
          </cell>
          <cell r="I1699">
            <v>0</v>
          </cell>
          <cell r="J1699">
            <v>250</v>
          </cell>
          <cell r="K1699">
            <v>250</v>
          </cell>
          <cell r="L1699">
            <v>250</v>
          </cell>
          <cell r="M1699">
            <v>250</v>
          </cell>
          <cell r="N1699">
            <v>250</v>
          </cell>
          <cell r="O1699">
            <v>250</v>
          </cell>
          <cell r="P1699">
            <v>250</v>
          </cell>
          <cell r="Q1699">
            <v>0</v>
          </cell>
        </row>
        <row r="1700">
          <cell r="B1700" t="str">
            <v>30708072900</v>
          </cell>
          <cell r="C1700" t="str">
            <v>30708</v>
          </cell>
          <cell r="D1700">
            <v>2900</v>
          </cell>
          <cell r="E1700">
            <v>17000</v>
          </cell>
          <cell r="F1700">
            <v>1420</v>
          </cell>
          <cell r="G1700">
            <v>1420</v>
          </cell>
          <cell r="H1700">
            <v>1420</v>
          </cell>
          <cell r="I1700">
            <v>1420</v>
          </cell>
          <cell r="J1700">
            <v>1420</v>
          </cell>
          <cell r="K1700">
            <v>1420</v>
          </cell>
          <cell r="L1700">
            <v>1420</v>
          </cell>
          <cell r="M1700">
            <v>1420</v>
          </cell>
          <cell r="N1700">
            <v>1420</v>
          </cell>
          <cell r="O1700">
            <v>1420</v>
          </cell>
          <cell r="P1700">
            <v>1420</v>
          </cell>
          <cell r="Q1700">
            <v>1380</v>
          </cell>
        </row>
        <row r="1701">
          <cell r="B1701" t="str">
            <v>30708072907</v>
          </cell>
          <cell r="C1701" t="str">
            <v>30708</v>
          </cell>
          <cell r="D1701">
            <v>2907</v>
          </cell>
          <cell r="E1701">
            <v>271305</v>
          </cell>
          <cell r="F1701">
            <v>54205</v>
          </cell>
          <cell r="G1701">
            <v>34300</v>
          </cell>
          <cell r="H1701">
            <v>36600</v>
          </cell>
          <cell r="I1701">
            <v>29600</v>
          </cell>
          <cell r="J1701">
            <v>29600</v>
          </cell>
          <cell r="K1701">
            <v>29600</v>
          </cell>
          <cell r="L1701">
            <v>20100</v>
          </cell>
          <cell r="M1701">
            <v>15100</v>
          </cell>
          <cell r="N1701">
            <v>15100</v>
          </cell>
          <cell r="O1701">
            <v>7100</v>
          </cell>
          <cell r="P1701">
            <v>0</v>
          </cell>
          <cell r="Q1701">
            <v>0</v>
          </cell>
        </row>
        <row r="1702">
          <cell r="B1702" t="str">
            <v>30708072908</v>
          </cell>
          <cell r="C1702" t="str">
            <v>30708</v>
          </cell>
          <cell r="D1702">
            <v>2908</v>
          </cell>
          <cell r="E1702">
            <v>104442</v>
          </cell>
          <cell r="F1702">
            <v>12682</v>
          </cell>
          <cell r="G1702">
            <v>8800</v>
          </cell>
          <cell r="H1702">
            <v>8700</v>
          </cell>
          <cell r="I1702">
            <v>8400</v>
          </cell>
          <cell r="J1702">
            <v>8700</v>
          </cell>
          <cell r="K1702">
            <v>8700</v>
          </cell>
          <cell r="L1702">
            <v>8700</v>
          </cell>
          <cell r="M1702">
            <v>8700</v>
          </cell>
          <cell r="N1702">
            <v>8700</v>
          </cell>
          <cell r="O1702">
            <v>8700</v>
          </cell>
          <cell r="P1702">
            <v>8700</v>
          </cell>
          <cell r="Q1702">
            <v>4960</v>
          </cell>
        </row>
        <row r="1703">
          <cell r="B1703" t="str">
            <v>30708073101</v>
          </cell>
          <cell r="C1703" t="str">
            <v>30708</v>
          </cell>
          <cell r="D1703">
            <v>3101</v>
          </cell>
          <cell r="E1703">
            <v>9600</v>
          </cell>
          <cell r="F1703">
            <v>1200</v>
          </cell>
          <cell r="G1703">
            <v>800</v>
          </cell>
          <cell r="H1703">
            <v>800</v>
          </cell>
          <cell r="I1703">
            <v>800</v>
          </cell>
          <cell r="J1703">
            <v>800</v>
          </cell>
          <cell r="K1703">
            <v>800</v>
          </cell>
          <cell r="L1703">
            <v>800</v>
          </cell>
          <cell r="M1703">
            <v>800</v>
          </cell>
          <cell r="N1703">
            <v>800</v>
          </cell>
          <cell r="O1703">
            <v>800</v>
          </cell>
          <cell r="P1703">
            <v>800</v>
          </cell>
          <cell r="Q1703">
            <v>400</v>
          </cell>
        </row>
        <row r="1704">
          <cell r="B1704" t="str">
            <v>30708073103</v>
          </cell>
          <cell r="C1704" t="str">
            <v>30708</v>
          </cell>
          <cell r="D1704">
            <v>3103</v>
          </cell>
          <cell r="E1704">
            <v>10000</v>
          </cell>
          <cell r="F1704">
            <v>1000</v>
          </cell>
          <cell r="G1704">
            <v>1000</v>
          </cell>
          <cell r="H1704">
            <v>1000</v>
          </cell>
          <cell r="I1704">
            <v>1000</v>
          </cell>
          <cell r="J1704">
            <v>1000</v>
          </cell>
          <cell r="K1704">
            <v>1000</v>
          </cell>
          <cell r="L1704">
            <v>1000</v>
          </cell>
          <cell r="M1704">
            <v>1000</v>
          </cell>
          <cell r="N1704">
            <v>1000</v>
          </cell>
          <cell r="O1704">
            <v>1000</v>
          </cell>
          <cell r="P1704">
            <v>0</v>
          </cell>
          <cell r="Q1704">
            <v>0</v>
          </cell>
        </row>
        <row r="1705">
          <cell r="B1705" t="str">
            <v>30708073106</v>
          </cell>
          <cell r="C1705" t="str">
            <v>30708</v>
          </cell>
          <cell r="D1705">
            <v>3106</v>
          </cell>
          <cell r="E1705">
            <v>3200</v>
          </cell>
          <cell r="F1705">
            <v>500</v>
          </cell>
          <cell r="G1705">
            <v>500</v>
          </cell>
          <cell r="H1705">
            <v>500</v>
          </cell>
          <cell r="I1705">
            <v>500</v>
          </cell>
          <cell r="J1705">
            <v>500</v>
          </cell>
          <cell r="K1705">
            <v>500</v>
          </cell>
          <cell r="L1705">
            <v>200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</row>
        <row r="1706">
          <cell r="B1706" t="str">
            <v>30708073111</v>
          </cell>
          <cell r="C1706" t="str">
            <v>30708</v>
          </cell>
          <cell r="D1706">
            <v>3111</v>
          </cell>
          <cell r="E1706">
            <v>194760</v>
          </cell>
          <cell r="F1706">
            <v>39500</v>
          </cell>
          <cell r="G1706">
            <v>39500</v>
          </cell>
          <cell r="H1706">
            <v>39500</v>
          </cell>
          <cell r="I1706">
            <v>39500</v>
          </cell>
          <cell r="J1706">
            <v>36760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</row>
        <row r="1707">
          <cell r="B1707" t="str">
            <v>30708073302</v>
          </cell>
          <cell r="C1707" t="str">
            <v>30708</v>
          </cell>
          <cell r="D1707">
            <v>3302</v>
          </cell>
          <cell r="E1707">
            <v>45000</v>
          </cell>
          <cell r="F1707">
            <v>3750</v>
          </cell>
          <cell r="G1707">
            <v>3750</v>
          </cell>
          <cell r="H1707">
            <v>3750</v>
          </cell>
          <cell r="I1707">
            <v>3750</v>
          </cell>
          <cell r="J1707">
            <v>3750</v>
          </cell>
          <cell r="K1707">
            <v>3750</v>
          </cell>
          <cell r="L1707">
            <v>3750</v>
          </cell>
          <cell r="M1707">
            <v>3750</v>
          </cell>
          <cell r="N1707">
            <v>3750</v>
          </cell>
          <cell r="O1707">
            <v>3750</v>
          </cell>
          <cell r="P1707">
            <v>3750</v>
          </cell>
          <cell r="Q1707">
            <v>3750</v>
          </cell>
        </row>
        <row r="1708">
          <cell r="B1708" t="str">
            <v>30708073303</v>
          </cell>
          <cell r="C1708" t="str">
            <v>30708</v>
          </cell>
          <cell r="D1708">
            <v>3303</v>
          </cell>
          <cell r="E1708">
            <v>2100</v>
          </cell>
          <cell r="F1708">
            <v>180</v>
          </cell>
          <cell r="G1708">
            <v>180</v>
          </cell>
          <cell r="H1708">
            <v>180</v>
          </cell>
          <cell r="I1708">
            <v>180</v>
          </cell>
          <cell r="J1708">
            <v>180</v>
          </cell>
          <cell r="K1708">
            <v>180</v>
          </cell>
          <cell r="L1708">
            <v>180</v>
          </cell>
          <cell r="M1708">
            <v>180</v>
          </cell>
          <cell r="N1708">
            <v>180</v>
          </cell>
          <cell r="O1708">
            <v>180</v>
          </cell>
          <cell r="P1708">
            <v>180</v>
          </cell>
          <cell r="Q1708">
            <v>120</v>
          </cell>
        </row>
        <row r="1709">
          <cell r="B1709" t="str">
            <v>30708073402</v>
          </cell>
          <cell r="C1709" t="str">
            <v>30708</v>
          </cell>
          <cell r="D1709">
            <v>3402</v>
          </cell>
          <cell r="E1709">
            <v>7098</v>
          </cell>
          <cell r="F1709">
            <v>3598</v>
          </cell>
          <cell r="G1709">
            <v>700</v>
          </cell>
          <cell r="H1709">
            <v>700</v>
          </cell>
          <cell r="I1709">
            <v>700</v>
          </cell>
          <cell r="J1709">
            <v>700</v>
          </cell>
          <cell r="K1709">
            <v>700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</row>
        <row r="1710">
          <cell r="B1710" t="str">
            <v>30709071302</v>
          </cell>
          <cell r="C1710" t="str">
            <v>30709</v>
          </cell>
          <cell r="D1710">
            <v>1302</v>
          </cell>
          <cell r="E1710">
            <v>132000</v>
          </cell>
          <cell r="F1710">
            <v>11000</v>
          </cell>
          <cell r="G1710">
            <v>11000</v>
          </cell>
          <cell r="H1710">
            <v>11000</v>
          </cell>
          <cell r="I1710">
            <v>11000</v>
          </cell>
          <cell r="J1710">
            <v>11000</v>
          </cell>
          <cell r="K1710">
            <v>11000</v>
          </cell>
          <cell r="L1710">
            <v>11000</v>
          </cell>
          <cell r="M1710">
            <v>11000</v>
          </cell>
          <cell r="N1710">
            <v>11000</v>
          </cell>
          <cell r="O1710">
            <v>11000</v>
          </cell>
          <cell r="P1710">
            <v>11000</v>
          </cell>
          <cell r="Q1710">
            <v>11000</v>
          </cell>
        </row>
        <row r="1711">
          <cell r="B1711" t="str">
            <v>30709072103</v>
          </cell>
          <cell r="C1711" t="str">
            <v>30709</v>
          </cell>
          <cell r="D1711">
            <v>2103</v>
          </cell>
          <cell r="E1711">
            <v>22900</v>
          </cell>
          <cell r="F1711">
            <v>1908</v>
          </cell>
          <cell r="G1711">
            <v>1908</v>
          </cell>
          <cell r="H1711">
            <v>1908</v>
          </cell>
          <cell r="I1711">
            <v>1908</v>
          </cell>
          <cell r="J1711">
            <v>1908</v>
          </cell>
          <cell r="K1711">
            <v>1908</v>
          </cell>
          <cell r="L1711">
            <v>1908</v>
          </cell>
          <cell r="M1711">
            <v>1908</v>
          </cell>
          <cell r="N1711">
            <v>1908</v>
          </cell>
          <cell r="O1711">
            <v>1908</v>
          </cell>
          <cell r="P1711">
            <v>1908</v>
          </cell>
          <cell r="Q1711">
            <v>1912</v>
          </cell>
        </row>
        <row r="1712">
          <cell r="B1712" t="str">
            <v>30709072105</v>
          </cell>
          <cell r="C1712" t="str">
            <v>30709</v>
          </cell>
          <cell r="D1712">
            <v>2105</v>
          </cell>
          <cell r="E1712">
            <v>1294700</v>
          </cell>
          <cell r="F1712">
            <v>107891</v>
          </cell>
          <cell r="G1712">
            <v>107891</v>
          </cell>
          <cell r="H1712">
            <v>107891</v>
          </cell>
          <cell r="I1712">
            <v>107891</v>
          </cell>
          <cell r="J1712">
            <v>107891</v>
          </cell>
          <cell r="K1712">
            <v>107891</v>
          </cell>
          <cell r="L1712">
            <v>107891</v>
          </cell>
          <cell r="M1712">
            <v>107891</v>
          </cell>
          <cell r="N1712">
            <v>107891</v>
          </cell>
          <cell r="O1712">
            <v>107891</v>
          </cell>
          <cell r="P1712">
            <v>107891</v>
          </cell>
          <cell r="Q1712">
            <v>107899</v>
          </cell>
        </row>
        <row r="1713">
          <cell r="B1713" t="str">
            <v>30709072202</v>
          </cell>
          <cell r="C1713" t="str">
            <v>30709</v>
          </cell>
          <cell r="D1713">
            <v>2202</v>
          </cell>
          <cell r="E1713">
            <v>164311</v>
          </cell>
          <cell r="F1713">
            <v>13693</v>
          </cell>
          <cell r="G1713">
            <v>13693</v>
          </cell>
          <cell r="H1713">
            <v>13693</v>
          </cell>
          <cell r="I1713">
            <v>13693</v>
          </cell>
          <cell r="J1713">
            <v>13693</v>
          </cell>
          <cell r="K1713">
            <v>13693</v>
          </cell>
          <cell r="L1713">
            <v>13693</v>
          </cell>
          <cell r="M1713">
            <v>13693</v>
          </cell>
          <cell r="N1713">
            <v>13693</v>
          </cell>
          <cell r="O1713">
            <v>13693</v>
          </cell>
          <cell r="P1713">
            <v>13693</v>
          </cell>
          <cell r="Q1713">
            <v>13688</v>
          </cell>
        </row>
        <row r="1714">
          <cell r="B1714" t="str">
            <v>30709072207</v>
          </cell>
          <cell r="C1714" t="str">
            <v>30709</v>
          </cell>
          <cell r="D1714">
            <v>2207</v>
          </cell>
          <cell r="E1714">
            <v>63308</v>
          </cell>
          <cell r="F1714">
            <v>5276</v>
          </cell>
          <cell r="G1714">
            <v>5276</v>
          </cell>
          <cell r="H1714">
            <v>5276</v>
          </cell>
          <cell r="I1714">
            <v>5276</v>
          </cell>
          <cell r="J1714">
            <v>5276</v>
          </cell>
          <cell r="K1714">
            <v>5276</v>
          </cell>
          <cell r="L1714">
            <v>5276</v>
          </cell>
          <cell r="M1714">
            <v>5276</v>
          </cell>
          <cell r="N1714">
            <v>5276</v>
          </cell>
          <cell r="O1714">
            <v>5276</v>
          </cell>
          <cell r="P1714">
            <v>5276</v>
          </cell>
          <cell r="Q1714">
            <v>5272</v>
          </cell>
        </row>
        <row r="1715">
          <cell r="B1715" t="str">
            <v>30709072701</v>
          </cell>
          <cell r="C1715" t="str">
            <v>30709</v>
          </cell>
          <cell r="D1715">
            <v>2701</v>
          </cell>
          <cell r="E1715">
            <v>130800</v>
          </cell>
          <cell r="F1715">
            <v>10900</v>
          </cell>
          <cell r="G1715">
            <v>10900</v>
          </cell>
          <cell r="H1715">
            <v>10900</v>
          </cell>
          <cell r="I1715">
            <v>10900</v>
          </cell>
          <cell r="J1715">
            <v>10900</v>
          </cell>
          <cell r="K1715">
            <v>10900</v>
          </cell>
          <cell r="L1715">
            <v>10900</v>
          </cell>
          <cell r="M1715">
            <v>10900</v>
          </cell>
          <cell r="N1715">
            <v>10900</v>
          </cell>
          <cell r="O1715">
            <v>10900</v>
          </cell>
          <cell r="P1715">
            <v>10900</v>
          </cell>
          <cell r="Q1715">
            <v>10900</v>
          </cell>
        </row>
        <row r="1716">
          <cell r="B1716" t="str">
            <v>30709072702</v>
          </cell>
          <cell r="C1716" t="str">
            <v>30709</v>
          </cell>
          <cell r="D1716">
            <v>2702</v>
          </cell>
          <cell r="E1716">
            <v>64200</v>
          </cell>
          <cell r="F1716">
            <v>5350</v>
          </cell>
          <cell r="G1716">
            <v>5350</v>
          </cell>
          <cell r="H1716">
            <v>5350</v>
          </cell>
          <cell r="I1716">
            <v>5350</v>
          </cell>
          <cell r="J1716">
            <v>5350</v>
          </cell>
          <cell r="K1716">
            <v>5350</v>
          </cell>
          <cell r="L1716">
            <v>5350</v>
          </cell>
          <cell r="M1716">
            <v>5350</v>
          </cell>
          <cell r="N1716">
            <v>5350</v>
          </cell>
          <cell r="O1716">
            <v>5350</v>
          </cell>
          <cell r="P1716">
            <v>5350</v>
          </cell>
          <cell r="Q1716">
            <v>5350</v>
          </cell>
        </row>
        <row r="1717">
          <cell r="B1717" t="str">
            <v>30709072704</v>
          </cell>
          <cell r="C1717" t="str">
            <v>30709</v>
          </cell>
          <cell r="D1717">
            <v>2704</v>
          </cell>
          <cell r="E1717">
            <v>7100</v>
          </cell>
          <cell r="F1717">
            <v>592</v>
          </cell>
          <cell r="G1717">
            <v>592</v>
          </cell>
          <cell r="H1717">
            <v>592</v>
          </cell>
          <cell r="I1717">
            <v>592</v>
          </cell>
          <cell r="J1717">
            <v>592</v>
          </cell>
          <cell r="K1717">
            <v>592</v>
          </cell>
          <cell r="L1717">
            <v>592</v>
          </cell>
          <cell r="M1717">
            <v>592</v>
          </cell>
          <cell r="N1717">
            <v>592</v>
          </cell>
          <cell r="O1717">
            <v>592</v>
          </cell>
          <cell r="P1717">
            <v>592</v>
          </cell>
          <cell r="Q1717">
            <v>588</v>
          </cell>
        </row>
        <row r="1718">
          <cell r="B1718" t="str">
            <v>30709072900</v>
          </cell>
          <cell r="C1718" t="str">
            <v>30709</v>
          </cell>
          <cell r="D1718">
            <v>2900</v>
          </cell>
          <cell r="E1718">
            <v>42693</v>
          </cell>
          <cell r="F1718">
            <v>3558</v>
          </cell>
          <cell r="G1718">
            <v>3558</v>
          </cell>
          <cell r="H1718">
            <v>3558</v>
          </cell>
          <cell r="I1718">
            <v>3558</v>
          </cell>
          <cell r="J1718">
            <v>3558</v>
          </cell>
          <cell r="K1718">
            <v>3558</v>
          </cell>
          <cell r="L1718">
            <v>3558</v>
          </cell>
          <cell r="M1718">
            <v>3558</v>
          </cell>
          <cell r="N1718">
            <v>3558</v>
          </cell>
          <cell r="O1718">
            <v>3558</v>
          </cell>
          <cell r="P1718">
            <v>3558</v>
          </cell>
          <cell r="Q1718">
            <v>3555</v>
          </cell>
        </row>
        <row r="1719">
          <cell r="B1719" t="str">
            <v>30709072908</v>
          </cell>
          <cell r="C1719" t="str">
            <v>30709</v>
          </cell>
          <cell r="D1719">
            <v>2908</v>
          </cell>
          <cell r="E1719">
            <v>8667</v>
          </cell>
          <cell r="F1719">
            <v>722</v>
          </cell>
          <cell r="G1719">
            <v>722</v>
          </cell>
          <cell r="H1719">
            <v>722</v>
          </cell>
          <cell r="I1719">
            <v>722</v>
          </cell>
          <cell r="J1719">
            <v>722</v>
          </cell>
          <cell r="K1719">
            <v>722</v>
          </cell>
          <cell r="L1719">
            <v>722</v>
          </cell>
          <cell r="M1719">
            <v>722</v>
          </cell>
          <cell r="N1719">
            <v>722</v>
          </cell>
          <cell r="O1719">
            <v>722</v>
          </cell>
          <cell r="P1719">
            <v>722</v>
          </cell>
          <cell r="Q1719">
            <v>725</v>
          </cell>
        </row>
        <row r="1720">
          <cell r="B1720" t="str">
            <v>30709073101</v>
          </cell>
          <cell r="C1720" t="str">
            <v>30709</v>
          </cell>
          <cell r="D1720">
            <v>3101</v>
          </cell>
          <cell r="E1720">
            <v>31355</v>
          </cell>
          <cell r="F1720">
            <v>2613</v>
          </cell>
          <cell r="G1720">
            <v>2613</v>
          </cell>
          <cell r="H1720">
            <v>2613</v>
          </cell>
          <cell r="I1720">
            <v>2613</v>
          </cell>
          <cell r="J1720">
            <v>2613</v>
          </cell>
          <cell r="K1720">
            <v>2613</v>
          </cell>
          <cell r="L1720">
            <v>2613</v>
          </cell>
          <cell r="M1720">
            <v>2613</v>
          </cell>
          <cell r="N1720">
            <v>2613</v>
          </cell>
          <cell r="O1720">
            <v>2613</v>
          </cell>
          <cell r="P1720">
            <v>2613</v>
          </cell>
          <cell r="Q1720">
            <v>2612</v>
          </cell>
        </row>
        <row r="1721">
          <cell r="B1721" t="str">
            <v>30709073103</v>
          </cell>
          <cell r="C1721" t="str">
            <v>30709</v>
          </cell>
          <cell r="D1721">
            <v>3103</v>
          </cell>
          <cell r="E1721">
            <v>8988</v>
          </cell>
          <cell r="F1721">
            <v>749</v>
          </cell>
          <cell r="G1721">
            <v>749</v>
          </cell>
          <cell r="H1721">
            <v>749</v>
          </cell>
          <cell r="I1721">
            <v>749</v>
          </cell>
          <cell r="J1721">
            <v>749</v>
          </cell>
          <cell r="K1721">
            <v>749</v>
          </cell>
          <cell r="L1721">
            <v>749</v>
          </cell>
          <cell r="M1721">
            <v>749</v>
          </cell>
          <cell r="N1721">
            <v>749</v>
          </cell>
          <cell r="O1721">
            <v>749</v>
          </cell>
          <cell r="P1721">
            <v>749</v>
          </cell>
          <cell r="Q1721">
            <v>749</v>
          </cell>
        </row>
        <row r="1722">
          <cell r="B1722" t="str">
            <v>30709073302</v>
          </cell>
          <cell r="C1722" t="str">
            <v>30709</v>
          </cell>
          <cell r="D1722">
            <v>3302</v>
          </cell>
          <cell r="E1722">
            <v>208400</v>
          </cell>
          <cell r="F1722">
            <v>17367</v>
          </cell>
          <cell r="G1722">
            <v>17367</v>
          </cell>
          <cell r="H1722">
            <v>17367</v>
          </cell>
          <cell r="I1722">
            <v>17367</v>
          </cell>
          <cell r="J1722">
            <v>17367</v>
          </cell>
          <cell r="K1722">
            <v>17367</v>
          </cell>
          <cell r="L1722">
            <v>17367</v>
          </cell>
          <cell r="M1722">
            <v>17367</v>
          </cell>
          <cell r="N1722">
            <v>17367</v>
          </cell>
          <cell r="O1722">
            <v>17367</v>
          </cell>
          <cell r="P1722">
            <v>17367</v>
          </cell>
          <cell r="Q1722">
            <v>17363</v>
          </cell>
        </row>
        <row r="1723">
          <cell r="B1723" t="str">
            <v>30709073303</v>
          </cell>
          <cell r="C1723" t="str">
            <v>30709</v>
          </cell>
          <cell r="D1723">
            <v>3303</v>
          </cell>
          <cell r="E1723">
            <v>12095</v>
          </cell>
          <cell r="F1723">
            <v>1008</v>
          </cell>
          <cell r="G1723">
            <v>1008</v>
          </cell>
          <cell r="H1723">
            <v>1008</v>
          </cell>
          <cell r="I1723">
            <v>1008</v>
          </cell>
          <cell r="J1723">
            <v>1008</v>
          </cell>
          <cell r="K1723">
            <v>1008</v>
          </cell>
          <cell r="L1723">
            <v>1008</v>
          </cell>
          <cell r="M1723">
            <v>1008</v>
          </cell>
          <cell r="N1723">
            <v>1008</v>
          </cell>
          <cell r="O1723">
            <v>1008</v>
          </cell>
          <cell r="P1723">
            <v>1008</v>
          </cell>
          <cell r="Q1723">
            <v>1007</v>
          </cell>
        </row>
        <row r="1724">
          <cell r="B1724" t="str">
            <v>30709073404</v>
          </cell>
          <cell r="C1724" t="str">
            <v>30709</v>
          </cell>
          <cell r="D1724">
            <v>3404</v>
          </cell>
          <cell r="E1724">
            <v>0</v>
          </cell>
          <cell r="F1724">
            <v>0</v>
          </cell>
          <cell r="G1724">
            <v>0</v>
          </cell>
          <cell r="H1724">
            <v>0</v>
          </cell>
          <cell r="I1724">
            <v>0</v>
          </cell>
          <cell r="J1724">
            <v>0</v>
          </cell>
          <cell r="K1724">
            <v>0</v>
          </cell>
          <cell r="L1724">
            <v>0</v>
          </cell>
          <cell r="M1724">
            <v>0</v>
          </cell>
          <cell r="N1724">
            <v>0</v>
          </cell>
          <cell r="O1724">
            <v>0</v>
          </cell>
          <cell r="P1724">
            <v>0</v>
          </cell>
          <cell r="Q1724">
            <v>0</v>
          </cell>
        </row>
        <row r="1725">
          <cell r="B1725" t="str">
            <v>30710072105</v>
          </cell>
          <cell r="C1725" t="str">
            <v>30710</v>
          </cell>
          <cell r="D1725">
            <v>2105</v>
          </cell>
          <cell r="E1725">
            <v>0</v>
          </cell>
          <cell r="F1725">
            <v>0</v>
          </cell>
          <cell r="G1725">
            <v>0</v>
          </cell>
          <cell r="H1725">
            <v>0</v>
          </cell>
          <cell r="I1725">
            <v>0</v>
          </cell>
          <cell r="J1725">
            <v>0</v>
          </cell>
          <cell r="K1725">
            <v>0</v>
          </cell>
          <cell r="L1725">
            <v>0</v>
          </cell>
          <cell r="M1725">
            <v>0</v>
          </cell>
          <cell r="N1725">
            <v>0</v>
          </cell>
          <cell r="O1725">
            <v>0</v>
          </cell>
          <cell r="P1725">
            <v>0</v>
          </cell>
          <cell r="Q1725">
            <v>0</v>
          </cell>
        </row>
        <row r="1726">
          <cell r="B1726" t="str">
            <v>30710072202</v>
          </cell>
          <cell r="C1726" t="str">
            <v>30710</v>
          </cell>
          <cell r="D1726">
            <v>2202</v>
          </cell>
          <cell r="E1726">
            <v>12595</v>
          </cell>
          <cell r="F1726">
            <v>1050</v>
          </cell>
          <cell r="G1726">
            <v>1050</v>
          </cell>
          <cell r="H1726">
            <v>1050</v>
          </cell>
          <cell r="I1726">
            <v>1050</v>
          </cell>
          <cell r="J1726">
            <v>1050</v>
          </cell>
          <cell r="K1726">
            <v>1050</v>
          </cell>
          <cell r="L1726">
            <v>1050</v>
          </cell>
          <cell r="M1726">
            <v>1050</v>
          </cell>
          <cell r="N1726">
            <v>1050</v>
          </cell>
          <cell r="O1726">
            <v>1050</v>
          </cell>
          <cell r="P1726">
            <v>1050</v>
          </cell>
          <cell r="Q1726">
            <v>1045</v>
          </cell>
        </row>
        <row r="1727">
          <cell r="B1727" t="str">
            <v>30710072306</v>
          </cell>
          <cell r="C1727" t="str">
            <v>30710</v>
          </cell>
          <cell r="D1727">
            <v>2306</v>
          </cell>
          <cell r="E1727">
            <v>0</v>
          </cell>
          <cell r="F1727">
            <v>0</v>
          </cell>
          <cell r="G1727">
            <v>0</v>
          </cell>
          <cell r="H1727">
            <v>0</v>
          </cell>
          <cell r="I1727">
            <v>0</v>
          </cell>
          <cell r="J1727">
            <v>0</v>
          </cell>
          <cell r="K1727">
            <v>0</v>
          </cell>
          <cell r="L1727">
            <v>0</v>
          </cell>
          <cell r="M1727">
            <v>0</v>
          </cell>
          <cell r="N1727">
            <v>0</v>
          </cell>
          <cell r="O1727">
            <v>0</v>
          </cell>
          <cell r="P1727">
            <v>0</v>
          </cell>
          <cell r="Q1727">
            <v>0</v>
          </cell>
        </row>
        <row r="1728">
          <cell r="B1728" t="str">
            <v>30710072701</v>
          </cell>
          <cell r="C1728" t="str">
            <v>30710</v>
          </cell>
          <cell r="D1728">
            <v>2701</v>
          </cell>
          <cell r="E1728">
            <v>89400</v>
          </cell>
          <cell r="F1728">
            <v>7450</v>
          </cell>
          <cell r="G1728">
            <v>7450</v>
          </cell>
          <cell r="H1728">
            <v>7450</v>
          </cell>
          <cell r="I1728">
            <v>7450</v>
          </cell>
          <cell r="J1728">
            <v>7450</v>
          </cell>
          <cell r="K1728">
            <v>7450</v>
          </cell>
          <cell r="L1728">
            <v>7450</v>
          </cell>
          <cell r="M1728">
            <v>7450</v>
          </cell>
          <cell r="N1728">
            <v>7450</v>
          </cell>
          <cell r="O1728">
            <v>7450</v>
          </cell>
          <cell r="P1728">
            <v>7450</v>
          </cell>
          <cell r="Q1728">
            <v>7450</v>
          </cell>
        </row>
        <row r="1729">
          <cell r="B1729" t="str">
            <v>30710072900</v>
          </cell>
          <cell r="C1729" t="str">
            <v>30710</v>
          </cell>
          <cell r="D1729">
            <v>2900</v>
          </cell>
          <cell r="E1729">
            <v>13380</v>
          </cell>
          <cell r="F1729">
            <v>1115</v>
          </cell>
          <cell r="G1729">
            <v>1115</v>
          </cell>
          <cell r="H1729">
            <v>1115</v>
          </cell>
          <cell r="I1729">
            <v>1115</v>
          </cell>
          <cell r="J1729">
            <v>1115</v>
          </cell>
          <cell r="K1729">
            <v>1115</v>
          </cell>
          <cell r="L1729">
            <v>1115</v>
          </cell>
          <cell r="M1729">
            <v>1115</v>
          </cell>
          <cell r="N1729">
            <v>1115</v>
          </cell>
          <cell r="O1729">
            <v>1115</v>
          </cell>
          <cell r="P1729">
            <v>1115</v>
          </cell>
          <cell r="Q1729">
            <v>1115</v>
          </cell>
        </row>
        <row r="1730">
          <cell r="B1730" t="str">
            <v>30710072907</v>
          </cell>
          <cell r="C1730" t="str">
            <v>30710</v>
          </cell>
          <cell r="D1730">
            <v>2907</v>
          </cell>
          <cell r="E1730">
            <v>0</v>
          </cell>
          <cell r="F1730">
            <v>0</v>
          </cell>
          <cell r="G1730">
            <v>0</v>
          </cell>
          <cell r="H1730">
            <v>0</v>
          </cell>
          <cell r="I1730">
            <v>0</v>
          </cell>
          <cell r="J1730">
            <v>0</v>
          </cell>
          <cell r="K1730">
            <v>0</v>
          </cell>
          <cell r="L1730">
            <v>0</v>
          </cell>
          <cell r="M1730">
            <v>0</v>
          </cell>
          <cell r="N1730">
            <v>0</v>
          </cell>
          <cell r="O1730">
            <v>0</v>
          </cell>
          <cell r="P1730">
            <v>0</v>
          </cell>
          <cell r="Q1730">
            <v>0</v>
          </cell>
        </row>
        <row r="1731">
          <cell r="B1731" t="str">
            <v>30710072908</v>
          </cell>
          <cell r="C1731" t="str">
            <v>30710</v>
          </cell>
          <cell r="D1731">
            <v>2908</v>
          </cell>
          <cell r="E1731">
            <v>6638</v>
          </cell>
          <cell r="F1731">
            <v>553</v>
          </cell>
          <cell r="G1731">
            <v>553</v>
          </cell>
          <cell r="H1731">
            <v>553</v>
          </cell>
          <cell r="I1731">
            <v>553</v>
          </cell>
          <cell r="J1731">
            <v>553</v>
          </cell>
          <cell r="K1731">
            <v>553</v>
          </cell>
          <cell r="L1731">
            <v>553</v>
          </cell>
          <cell r="M1731">
            <v>553</v>
          </cell>
          <cell r="N1731">
            <v>553</v>
          </cell>
          <cell r="O1731">
            <v>553</v>
          </cell>
          <cell r="P1731">
            <v>553</v>
          </cell>
          <cell r="Q1731">
            <v>555</v>
          </cell>
        </row>
        <row r="1732">
          <cell r="B1732" t="str">
            <v>30710073111</v>
          </cell>
          <cell r="C1732" t="str">
            <v>30710</v>
          </cell>
          <cell r="D1732">
            <v>3111</v>
          </cell>
          <cell r="E1732">
            <v>0</v>
          </cell>
          <cell r="F1732">
            <v>0</v>
          </cell>
          <cell r="G1732">
            <v>0</v>
          </cell>
          <cell r="H1732">
            <v>0</v>
          </cell>
          <cell r="I1732">
            <v>0</v>
          </cell>
          <cell r="J1732">
            <v>0</v>
          </cell>
          <cell r="K1732">
            <v>0</v>
          </cell>
          <cell r="L1732">
            <v>0</v>
          </cell>
          <cell r="M1732">
            <v>0</v>
          </cell>
          <cell r="N1732">
            <v>0</v>
          </cell>
          <cell r="O1732">
            <v>0</v>
          </cell>
          <cell r="P1732">
            <v>0</v>
          </cell>
          <cell r="Q1732">
            <v>0</v>
          </cell>
        </row>
        <row r="1733">
          <cell r="B1733" t="str">
            <v>30710073302</v>
          </cell>
          <cell r="C1733" t="str">
            <v>30710</v>
          </cell>
          <cell r="D1733">
            <v>3302</v>
          </cell>
          <cell r="E1733">
            <v>236300</v>
          </cell>
          <cell r="F1733">
            <v>19692</v>
          </cell>
          <cell r="G1733">
            <v>19692</v>
          </cell>
          <cell r="H1733">
            <v>19692</v>
          </cell>
          <cell r="I1733">
            <v>19692</v>
          </cell>
          <cell r="J1733">
            <v>19692</v>
          </cell>
          <cell r="K1733">
            <v>19692</v>
          </cell>
          <cell r="L1733">
            <v>19692</v>
          </cell>
          <cell r="M1733">
            <v>19692</v>
          </cell>
          <cell r="N1733">
            <v>19692</v>
          </cell>
          <cell r="O1733">
            <v>19692</v>
          </cell>
          <cell r="P1733">
            <v>19692</v>
          </cell>
          <cell r="Q1733">
            <v>19688</v>
          </cell>
        </row>
        <row r="1734">
          <cell r="B1734" t="str">
            <v>30711072202</v>
          </cell>
          <cell r="C1734" t="str">
            <v>30711</v>
          </cell>
          <cell r="D1734">
            <v>2202</v>
          </cell>
          <cell r="E1734">
            <v>16202</v>
          </cell>
          <cell r="F1734">
            <v>1350</v>
          </cell>
          <cell r="G1734">
            <v>1350</v>
          </cell>
          <cell r="H1734">
            <v>1350</v>
          </cell>
          <cell r="I1734">
            <v>1350</v>
          </cell>
          <cell r="J1734">
            <v>1350</v>
          </cell>
          <cell r="K1734">
            <v>1350</v>
          </cell>
          <cell r="L1734">
            <v>1350</v>
          </cell>
          <cell r="M1734">
            <v>1350</v>
          </cell>
          <cell r="N1734">
            <v>1350</v>
          </cell>
          <cell r="O1734">
            <v>1350</v>
          </cell>
          <cell r="P1734">
            <v>1350</v>
          </cell>
          <cell r="Q1734">
            <v>1352</v>
          </cell>
        </row>
        <row r="1735">
          <cell r="B1735" t="str">
            <v>30711072306</v>
          </cell>
          <cell r="C1735" t="str">
            <v>30711</v>
          </cell>
          <cell r="D1735">
            <v>2306</v>
          </cell>
          <cell r="E1735">
            <v>0</v>
          </cell>
          <cell r="F1735">
            <v>0</v>
          </cell>
          <cell r="G1735">
            <v>0</v>
          </cell>
          <cell r="H1735">
            <v>0</v>
          </cell>
          <cell r="I1735">
            <v>0</v>
          </cell>
          <cell r="J1735">
            <v>0</v>
          </cell>
          <cell r="K1735">
            <v>0</v>
          </cell>
          <cell r="L1735">
            <v>0</v>
          </cell>
          <cell r="M1735">
            <v>0</v>
          </cell>
          <cell r="N1735">
            <v>0</v>
          </cell>
          <cell r="O1735">
            <v>0</v>
          </cell>
          <cell r="P1735">
            <v>0</v>
          </cell>
          <cell r="Q1735">
            <v>0</v>
          </cell>
        </row>
        <row r="1736">
          <cell r="B1736" t="str">
            <v>30711072701</v>
          </cell>
          <cell r="C1736" t="str">
            <v>30711</v>
          </cell>
          <cell r="D1736">
            <v>2701</v>
          </cell>
          <cell r="E1736">
            <v>34900</v>
          </cell>
          <cell r="F1736">
            <v>2908</v>
          </cell>
          <cell r="G1736">
            <v>2908</v>
          </cell>
          <cell r="H1736">
            <v>2908</v>
          </cell>
          <cell r="I1736">
            <v>2908</v>
          </cell>
          <cell r="J1736">
            <v>2908</v>
          </cell>
          <cell r="K1736">
            <v>2908</v>
          </cell>
          <cell r="L1736">
            <v>2908</v>
          </cell>
          <cell r="M1736">
            <v>2908</v>
          </cell>
          <cell r="N1736">
            <v>2908</v>
          </cell>
          <cell r="O1736">
            <v>2908</v>
          </cell>
          <cell r="P1736">
            <v>2908</v>
          </cell>
          <cell r="Q1736">
            <v>2912</v>
          </cell>
        </row>
        <row r="1737">
          <cell r="B1737" t="str">
            <v>30711072900</v>
          </cell>
          <cell r="C1737" t="str">
            <v>30711</v>
          </cell>
          <cell r="D1737">
            <v>2900</v>
          </cell>
          <cell r="E1737">
            <v>13264</v>
          </cell>
          <cell r="F1737">
            <v>1105</v>
          </cell>
          <cell r="G1737">
            <v>1105</v>
          </cell>
          <cell r="H1737">
            <v>1105</v>
          </cell>
          <cell r="I1737">
            <v>1105</v>
          </cell>
          <cell r="J1737">
            <v>1105</v>
          </cell>
          <cell r="K1737">
            <v>1105</v>
          </cell>
          <cell r="L1737">
            <v>1105</v>
          </cell>
          <cell r="M1737">
            <v>1105</v>
          </cell>
          <cell r="N1737">
            <v>1105</v>
          </cell>
          <cell r="O1737">
            <v>1105</v>
          </cell>
          <cell r="P1737">
            <v>1105</v>
          </cell>
          <cell r="Q1737">
            <v>1109</v>
          </cell>
        </row>
        <row r="1738">
          <cell r="B1738" t="str">
            <v>30711072907</v>
          </cell>
          <cell r="C1738" t="str">
            <v>30711</v>
          </cell>
          <cell r="D1738">
            <v>2907</v>
          </cell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</row>
        <row r="1739">
          <cell r="B1739" t="str">
            <v>30711072908</v>
          </cell>
          <cell r="C1739" t="str">
            <v>30711</v>
          </cell>
          <cell r="D1739">
            <v>2908</v>
          </cell>
          <cell r="E1739">
            <v>4712</v>
          </cell>
          <cell r="F1739">
            <v>393</v>
          </cell>
          <cell r="G1739">
            <v>393</v>
          </cell>
          <cell r="H1739">
            <v>393</v>
          </cell>
          <cell r="I1739">
            <v>393</v>
          </cell>
          <cell r="J1739">
            <v>393</v>
          </cell>
          <cell r="K1739">
            <v>393</v>
          </cell>
          <cell r="L1739">
            <v>393</v>
          </cell>
          <cell r="M1739">
            <v>393</v>
          </cell>
          <cell r="N1739">
            <v>393</v>
          </cell>
          <cell r="O1739">
            <v>393</v>
          </cell>
          <cell r="P1739">
            <v>393</v>
          </cell>
          <cell r="Q1739">
            <v>389</v>
          </cell>
        </row>
        <row r="1740">
          <cell r="B1740" t="str">
            <v>30711073302</v>
          </cell>
          <cell r="C1740" t="str">
            <v>30711</v>
          </cell>
          <cell r="D1740">
            <v>3302</v>
          </cell>
          <cell r="E1740">
            <v>79300</v>
          </cell>
          <cell r="F1740">
            <v>6608</v>
          </cell>
          <cell r="G1740">
            <v>6608</v>
          </cell>
          <cell r="H1740">
            <v>6608</v>
          </cell>
          <cell r="I1740">
            <v>6608</v>
          </cell>
          <cell r="J1740">
            <v>6608</v>
          </cell>
          <cell r="K1740">
            <v>6608</v>
          </cell>
          <cell r="L1740">
            <v>6608</v>
          </cell>
          <cell r="M1740">
            <v>6608</v>
          </cell>
          <cell r="N1740">
            <v>6608</v>
          </cell>
          <cell r="O1740">
            <v>6608</v>
          </cell>
          <cell r="P1740">
            <v>6608</v>
          </cell>
          <cell r="Q1740">
            <v>6612</v>
          </cell>
        </row>
        <row r="1741">
          <cell r="B1741" t="str">
            <v>30712072202</v>
          </cell>
          <cell r="C1741" t="str">
            <v>30712</v>
          </cell>
          <cell r="D1741">
            <v>2202</v>
          </cell>
          <cell r="E1741">
            <v>25920</v>
          </cell>
          <cell r="F1741">
            <v>2160</v>
          </cell>
          <cell r="G1741">
            <v>2160</v>
          </cell>
          <cell r="H1741">
            <v>2160</v>
          </cell>
          <cell r="I1741">
            <v>2160</v>
          </cell>
          <cell r="J1741">
            <v>2160</v>
          </cell>
          <cell r="K1741">
            <v>2160</v>
          </cell>
          <cell r="L1741">
            <v>2160</v>
          </cell>
          <cell r="M1741">
            <v>2160</v>
          </cell>
          <cell r="N1741">
            <v>2160</v>
          </cell>
          <cell r="O1741">
            <v>2160</v>
          </cell>
          <cell r="P1741">
            <v>2160</v>
          </cell>
          <cell r="Q1741">
            <v>2160</v>
          </cell>
        </row>
        <row r="1742">
          <cell r="B1742" t="str">
            <v>30712072306</v>
          </cell>
          <cell r="C1742" t="str">
            <v>30712</v>
          </cell>
          <cell r="D1742">
            <v>2306</v>
          </cell>
          <cell r="E1742">
            <v>0</v>
          </cell>
          <cell r="F1742">
            <v>0</v>
          </cell>
          <cell r="G1742">
            <v>0</v>
          </cell>
          <cell r="H1742">
            <v>0</v>
          </cell>
          <cell r="I1742">
            <v>0</v>
          </cell>
          <cell r="J1742">
            <v>0</v>
          </cell>
          <cell r="K1742">
            <v>0</v>
          </cell>
          <cell r="L1742">
            <v>0</v>
          </cell>
          <cell r="M1742">
            <v>0</v>
          </cell>
          <cell r="N1742">
            <v>0</v>
          </cell>
          <cell r="O1742">
            <v>0</v>
          </cell>
          <cell r="P1742">
            <v>0</v>
          </cell>
          <cell r="Q1742">
            <v>0</v>
          </cell>
        </row>
        <row r="1743">
          <cell r="B1743" t="str">
            <v>30712072701</v>
          </cell>
          <cell r="C1743" t="str">
            <v>30712</v>
          </cell>
          <cell r="D1743">
            <v>2701</v>
          </cell>
          <cell r="E1743">
            <v>53800</v>
          </cell>
          <cell r="F1743">
            <v>4483</v>
          </cell>
          <cell r="G1743">
            <v>4483</v>
          </cell>
          <cell r="H1743">
            <v>4483</v>
          </cell>
          <cell r="I1743">
            <v>4483</v>
          </cell>
          <cell r="J1743">
            <v>4483</v>
          </cell>
          <cell r="K1743">
            <v>4483</v>
          </cell>
          <cell r="L1743">
            <v>4483</v>
          </cell>
          <cell r="M1743">
            <v>4483</v>
          </cell>
          <cell r="N1743">
            <v>4483</v>
          </cell>
          <cell r="O1743">
            <v>4483</v>
          </cell>
          <cell r="P1743">
            <v>4483</v>
          </cell>
          <cell r="Q1743">
            <v>4487</v>
          </cell>
        </row>
        <row r="1744">
          <cell r="B1744" t="str">
            <v>30712072900</v>
          </cell>
          <cell r="C1744" t="str">
            <v>30712</v>
          </cell>
          <cell r="D1744">
            <v>2900</v>
          </cell>
          <cell r="E1744">
            <v>12840</v>
          </cell>
          <cell r="F1744">
            <v>1070</v>
          </cell>
          <cell r="G1744">
            <v>1070</v>
          </cell>
          <cell r="H1744">
            <v>1070</v>
          </cell>
          <cell r="I1744">
            <v>1070</v>
          </cell>
          <cell r="J1744">
            <v>1070</v>
          </cell>
          <cell r="K1744">
            <v>1070</v>
          </cell>
          <cell r="L1744">
            <v>1070</v>
          </cell>
          <cell r="M1744">
            <v>1070</v>
          </cell>
          <cell r="N1744">
            <v>1070</v>
          </cell>
          <cell r="O1744">
            <v>1070</v>
          </cell>
          <cell r="P1744">
            <v>1070</v>
          </cell>
          <cell r="Q1744">
            <v>1070</v>
          </cell>
        </row>
        <row r="1745">
          <cell r="B1745" t="str">
            <v>30712072907</v>
          </cell>
          <cell r="C1745" t="str">
            <v>30712</v>
          </cell>
          <cell r="D1745">
            <v>2907</v>
          </cell>
          <cell r="E1745">
            <v>0</v>
          </cell>
          <cell r="F1745">
            <v>0</v>
          </cell>
          <cell r="G1745">
            <v>0</v>
          </cell>
          <cell r="H1745">
            <v>0</v>
          </cell>
          <cell r="I1745">
            <v>0</v>
          </cell>
          <cell r="J1745">
            <v>0</v>
          </cell>
          <cell r="K1745">
            <v>0</v>
          </cell>
          <cell r="L1745">
            <v>0</v>
          </cell>
          <cell r="M1745">
            <v>0</v>
          </cell>
          <cell r="N1745">
            <v>0</v>
          </cell>
          <cell r="O1745">
            <v>0</v>
          </cell>
          <cell r="P1745">
            <v>0</v>
          </cell>
          <cell r="Q1745">
            <v>0</v>
          </cell>
        </row>
        <row r="1746">
          <cell r="B1746" t="str">
            <v>30712072908</v>
          </cell>
          <cell r="C1746" t="str">
            <v>30712</v>
          </cell>
          <cell r="D1746">
            <v>2908</v>
          </cell>
          <cell r="E1746">
            <v>4918</v>
          </cell>
          <cell r="F1746">
            <v>410</v>
          </cell>
          <cell r="G1746">
            <v>410</v>
          </cell>
          <cell r="H1746">
            <v>410</v>
          </cell>
          <cell r="I1746">
            <v>410</v>
          </cell>
          <cell r="J1746">
            <v>410</v>
          </cell>
          <cell r="K1746">
            <v>410</v>
          </cell>
          <cell r="L1746">
            <v>410</v>
          </cell>
          <cell r="M1746">
            <v>410</v>
          </cell>
          <cell r="N1746">
            <v>410</v>
          </cell>
          <cell r="O1746">
            <v>410</v>
          </cell>
          <cell r="P1746">
            <v>410</v>
          </cell>
          <cell r="Q1746">
            <v>408</v>
          </cell>
        </row>
        <row r="1747">
          <cell r="B1747" t="str">
            <v>30712073302</v>
          </cell>
          <cell r="C1747" t="str">
            <v>30712</v>
          </cell>
          <cell r="D1747">
            <v>3302</v>
          </cell>
          <cell r="E1747">
            <v>86400</v>
          </cell>
          <cell r="F1747">
            <v>7200</v>
          </cell>
          <cell r="G1747">
            <v>7200</v>
          </cell>
          <cell r="H1747">
            <v>7200</v>
          </cell>
          <cell r="I1747">
            <v>7200</v>
          </cell>
          <cell r="J1747">
            <v>7200</v>
          </cell>
          <cell r="K1747">
            <v>7200</v>
          </cell>
          <cell r="L1747">
            <v>7200</v>
          </cell>
          <cell r="M1747">
            <v>7200</v>
          </cell>
          <cell r="N1747">
            <v>7200</v>
          </cell>
          <cell r="O1747">
            <v>7200</v>
          </cell>
          <cell r="P1747">
            <v>7200</v>
          </cell>
          <cell r="Q1747">
            <v>7200</v>
          </cell>
        </row>
        <row r="1748">
          <cell r="B1748" t="str">
            <v>30713071401</v>
          </cell>
          <cell r="C1748" t="str">
            <v>30713</v>
          </cell>
          <cell r="D1748">
            <v>1401</v>
          </cell>
          <cell r="E1748">
            <v>204000</v>
          </cell>
          <cell r="F1748">
            <v>17000</v>
          </cell>
          <cell r="G1748">
            <v>17000</v>
          </cell>
          <cell r="H1748">
            <v>17000</v>
          </cell>
          <cell r="I1748">
            <v>17000</v>
          </cell>
          <cell r="J1748">
            <v>17000</v>
          </cell>
          <cell r="K1748">
            <v>17000</v>
          </cell>
          <cell r="L1748">
            <v>17000</v>
          </cell>
          <cell r="M1748">
            <v>17000</v>
          </cell>
          <cell r="N1748">
            <v>17000</v>
          </cell>
          <cell r="O1748">
            <v>17000</v>
          </cell>
          <cell r="P1748">
            <v>17000</v>
          </cell>
          <cell r="Q1748">
            <v>17000</v>
          </cell>
        </row>
        <row r="1749">
          <cell r="B1749" t="str">
            <v>30713072105</v>
          </cell>
          <cell r="C1749" t="str">
            <v>30713</v>
          </cell>
          <cell r="D1749">
            <v>2105</v>
          </cell>
          <cell r="E1749">
            <v>25000</v>
          </cell>
          <cell r="F1749">
            <v>8000</v>
          </cell>
          <cell r="G1749">
            <v>0</v>
          </cell>
          <cell r="H1749">
            <v>8000</v>
          </cell>
          <cell r="I1749">
            <v>0</v>
          </cell>
          <cell r="J1749">
            <v>7000</v>
          </cell>
          <cell r="K1749">
            <v>0</v>
          </cell>
          <cell r="L1749">
            <v>2000</v>
          </cell>
          <cell r="M1749">
            <v>0</v>
          </cell>
          <cell r="N1749">
            <v>0</v>
          </cell>
          <cell r="O1749">
            <v>0</v>
          </cell>
          <cell r="P1749">
            <v>0</v>
          </cell>
          <cell r="Q1749">
            <v>0</v>
          </cell>
        </row>
        <row r="1750">
          <cell r="B1750" t="str">
            <v>30713072202</v>
          </cell>
          <cell r="C1750" t="str">
            <v>30713</v>
          </cell>
          <cell r="D1750">
            <v>2202</v>
          </cell>
          <cell r="E1750">
            <v>21907</v>
          </cell>
          <cell r="F1750">
            <v>1826</v>
          </cell>
          <cell r="G1750">
            <v>1826</v>
          </cell>
          <cell r="H1750">
            <v>1826</v>
          </cell>
          <cell r="I1750">
            <v>1826</v>
          </cell>
          <cell r="J1750">
            <v>1826</v>
          </cell>
          <cell r="K1750">
            <v>1826</v>
          </cell>
          <cell r="L1750">
            <v>1826</v>
          </cell>
          <cell r="M1750">
            <v>1826</v>
          </cell>
          <cell r="N1750">
            <v>1826</v>
          </cell>
          <cell r="O1750">
            <v>1826</v>
          </cell>
          <cell r="P1750">
            <v>1826</v>
          </cell>
          <cell r="Q1750">
            <v>1821</v>
          </cell>
        </row>
        <row r="1751">
          <cell r="B1751" t="str">
            <v>30713072306</v>
          </cell>
          <cell r="C1751" t="str">
            <v>30713</v>
          </cell>
          <cell r="D1751">
            <v>2306</v>
          </cell>
          <cell r="E1751">
            <v>35000</v>
          </cell>
          <cell r="F1751">
            <v>5000</v>
          </cell>
          <cell r="G1751">
            <v>10000</v>
          </cell>
          <cell r="H1751">
            <v>5000</v>
          </cell>
          <cell r="I1751">
            <v>5000</v>
          </cell>
          <cell r="J1751">
            <v>0</v>
          </cell>
          <cell r="K1751">
            <v>5000</v>
          </cell>
          <cell r="L1751">
            <v>0</v>
          </cell>
          <cell r="M1751">
            <v>5000</v>
          </cell>
          <cell r="N1751">
            <v>0</v>
          </cell>
          <cell r="O1751">
            <v>0</v>
          </cell>
          <cell r="P1751">
            <v>0</v>
          </cell>
          <cell r="Q1751">
            <v>0</v>
          </cell>
        </row>
        <row r="1752">
          <cell r="B1752" t="str">
            <v>30713072401</v>
          </cell>
          <cell r="C1752" t="str">
            <v>30713</v>
          </cell>
          <cell r="D1752">
            <v>2401</v>
          </cell>
          <cell r="E1752">
            <v>91000</v>
          </cell>
          <cell r="F1752">
            <v>10000</v>
          </cell>
          <cell r="G1752">
            <v>20000</v>
          </cell>
          <cell r="H1752">
            <v>10000</v>
          </cell>
          <cell r="I1752">
            <v>20000</v>
          </cell>
          <cell r="J1752">
            <v>10000</v>
          </cell>
          <cell r="K1752">
            <v>10000</v>
          </cell>
          <cell r="L1752">
            <v>11000</v>
          </cell>
          <cell r="M1752">
            <v>0</v>
          </cell>
          <cell r="N1752">
            <v>0</v>
          </cell>
          <cell r="O1752">
            <v>0</v>
          </cell>
          <cell r="P1752">
            <v>0</v>
          </cell>
          <cell r="Q1752">
            <v>0</v>
          </cell>
        </row>
        <row r="1753">
          <cell r="B1753" t="str">
            <v>30713072701</v>
          </cell>
          <cell r="C1753" t="str">
            <v>30713</v>
          </cell>
          <cell r="D1753">
            <v>2701</v>
          </cell>
          <cell r="E1753">
            <v>96900</v>
          </cell>
          <cell r="F1753">
            <v>8075</v>
          </cell>
          <cell r="G1753">
            <v>8075</v>
          </cell>
          <cell r="H1753">
            <v>8075</v>
          </cell>
          <cell r="I1753">
            <v>8075</v>
          </cell>
          <cell r="J1753">
            <v>8075</v>
          </cell>
          <cell r="K1753">
            <v>8075</v>
          </cell>
          <cell r="L1753">
            <v>8075</v>
          </cell>
          <cell r="M1753">
            <v>8075</v>
          </cell>
          <cell r="N1753">
            <v>8075</v>
          </cell>
          <cell r="O1753">
            <v>8075</v>
          </cell>
          <cell r="P1753">
            <v>8075</v>
          </cell>
          <cell r="Q1753">
            <v>8075</v>
          </cell>
        </row>
        <row r="1754">
          <cell r="B1754" t="str">
            <v>30713072900</v>
          </cell>
          <cell r="C1754" t="str">
            <v>30713</v>
          </cell>
          <cell r="D1754">
            <v>2900</v>
          </cell>
          <cell r="E1754">
            <v>51910</v>
          </cell>
          <cell r="F1754">
            <v>1409</v>
          </cell>
          <cell r="G1754">
            <v>11409</v>
          </cell>
          <cell r="H1754">
            <v>1409</v>
          </cell>
          <cell r="I1754">
            <v>11409</v>
          </cell>
          <cell r="J1754">
            <v>1409</v>
          </cell>
          <cell r="K1754">
            <v>11409</v>
          </cell>
          <cell r="L1754">
            <v>6409</v>
          </cell>
          <cell r="M1754">
            <v>1409</v>
          </cell>
          <cell r="N1754">
            <v>1409</v>
          </cell>
          <cell r="O1754">
            <v>1409</v>
          </cell>
          <cell r="P1754">
            <v>1409</v>
          </cell>
          <cell r="Q1754">
            <v>1411</v>
          </cell>
        </row>
        <row r="1755">
          <cell r="B1755" t="str">
            <v>30713072907</v>
          </cell>
          <cell r="C1755" t="str">
            <v>30713</v>
          </cell>
          <cell r="D1755">
            <v>2907</v>
          </cell>
          <cell r="E1755">
            <v>186810</v>
          </cell>
          <cell r="F1755">
            <v>20568</v>
          </cell>
          <cell r="G1755">
            <v>30568</v>
          </cell>
          <cell r="H1755">
            <v>20568</v>
          </cell>
          <cell r="I1755">
            <v>20568</v>
          </cell>
          <cell r="J1755">
            <v>20568</v>
          </cell>
          <cell r="K1755">
            <v>20568</v>
          </cell>
          <cell r="L1755">
            <v>20568</v>
          </cell>
          <cell r="M1755">
            <v>10568</v>
          </cell>
          <cell r="N1755">
            <v>10568</v>
          </cell>
          <cell r="O1755">
            <v>10568</v>
          </cell>
          <cell r="P1755">
            <v>568</v>
          </cell>
          <cell r="Q1755">
            <v>562</v>
          </cell>
        </row>
        <row r="1756">
          <cell r="B1756" t="str">
            <v>30713072908</v>
          </cell>
          <cell r="C1756" t="str">
            <v>30713</v>
          </cell>
          <cell r="D1756">
            <v>2908</v>
          </cell>
          <cell r="E1756">
            <v>108025</v>
          </cell>
          <cell r="F1756">
            <v>20669</v>
          </cell>
          <cell r="G1756">
            <v>30669</v>
          </cell>
          <cell r="H1756">
            <v>20669</v>
          </cell>
          <cell r="I1756">
            <v>10669</v>
          </cell>
          <cell r="J1756">
            <v>10669</v>
          </cell>
          <cell r="K1756">
            <v>5669</v>
          </cell>
          <cell r="L1756">
            <v>5669</v>
          </cell>
          <cell r="M1756">
            <v>669</v>
          </cell>
          <cell r="N1756">
            <v>669</v>
          </cell>
          <cell r="O1756">
            <v>669</v>
          </cell>
          <cell r="P1756">
            <v>669</v>
          </cell>
          <cell r="Q1756">
            <v>666</v>
          </cell>
        </row>
        <row r="1757">
          <cell r="B1757" t="str">
            <v>30713073101</v>
          </cell>
          <cell r="C1757" t="str">
            <v>30713</v>
          </cell>
          <cell r="D1757">
            <v>3101</v>
          </cell>
          <cell r="E1757">
            <v>46227</v>
          </cell>
          <cell r="F1757">
            <v>3852</v>
          </cell>
          <cell r="G1757">
            <v>3852</v>
          </cell>
          <cell r="H1757">
            <v>3852</v>
          </cell>
          <cell r="I1757">
            <v>3852</v>
          </cell>
          <cell r="J1757">
            <v>3852</v>
          </cell>
          <cell r="K1757">
            <v>3852</v>
          </cell>
          <cell r="L1757">
            <v>3852</v>
          </cell>
          <cell r="M1757">
            <v>3852</v>
          </cell>
          <cell r="N1757">
            <v>3852</v>
          </cell>
          <cell r="O1757">
            <v>3852</v>
          </cell>
          <cell r="P1757">
            <v>3852</v>
          </cell>
          <cell r="Q1757">
            <v>3855</v>
          </cell>
        </row>
        <row r="1758">
          <cell r="B1758" t="str">
            <v>30713073103</v>
          </cell>
          <cell r="C1758" t="str">
            <v>30713</v>
          </cell>
          <cell r="D1758">
            <v>3103</v>
          </cell>
          <cell r="E1758">
            <v>55212</v>
          </cell>
          <cell r="F1758">
            <v>4601</v>
          </cell>
          <cell r="G1758">
            <v>4601</v>
          </cell>
          <cell r="H1758">
            <v>4601</v>
          </cell>
          <cell r="I1758">
            <v>4601</v>
          </cell>
          <cell r="J1758">
            <v>4601</v>
          </cell>
          <cell r="K1758">
            <v>4601</v>
          </cell>
          <cell r="L1758">
            <v>4601</v>
          </cell>
          <cell r="M1758">
            <v>4601</v>
          </cell>
          <cell r="N1758">
            <v>4601</v>
          </cell>
          <cell r="O1758">
            <v>4601</v>
          </cell>
          <cell r="P1758">
            <v>4601</v>
          </cell>
          <cell r="Q1758">
            <v>4601</v>
          </cell>
        </row>
        <row r="1759">
          <cell r="B1759" t="str">
            <v>30713073111</v>
          </cell>
          <cell r="C1759" t="str">
            <v>30713</v>
          </cell>
          <cell r="D1759">
            <v>3111</v>
          </cell>
          <cell r="E1759">
            <v>130000</v>
          </cell>
          <cell r="F1759">
            <v>15000</v>
          </cell>
          <cell r="G1759">
            <v>15000</v>
          </cell>
          <cell r="H1759">
            <v>10000</v>
          </cell>
          <cell r="I1759">
            <v>10000</v>
          </cell>
          <cell r="J1759">
            <v>20000</v>
          </cell>
          <cell r="K1759">
            <v>10000</v>
          </cell>
          <cell r="L1759">
            <v>15000</v>
          </cell>
          <cell r="M1759">
            <v>15000</v>
          </cell>
          <cell r="N1759">
            <v>20000</v>
          </cell>
          <cell r="O1759">
            <v>0</v>
          </cell>
          <cell r="P1759">
            <v>0</v>
          </cell>
          <cell r="Q1759">
            <v>0</v>
          </cell>
        </row>
        <row r="1760">
          <cell r="B1760" t="str">
            <v>30713073302</v>
          </cell>
          <cell r="C1760" t="str">
            <v>30713</v>
          </cell>
          <cell r="D1760">
            <v>3302</v>
          </cell>
          <cell r="E1760">
            <v>553300</v>
          </cell>
          <cell r="F1760">
            <v>46108</v>
          </cell>
          <cell r="G1760">
            <v>46108</v>
          </cell>
          <cell r="H1760">
            <v>46108</v>
          </cell>
          <cell r="I1760">
            <v>46108</v>
          </cell>
          <cell r="J1760">
            <v>46108</v>
          </cell>
          <cell r="K1760">
            <v>46108</v>
          </cell>
          <cell r="L1760">
            <v>46108</v>
          </cell>
          <cell r="M1760">
            <v>46108</v>
          </cell>
          <cell r="N1760">
            <v>46108</v>
          </cell>
          <cell r="O1760">
            <v>46108</v>
          </cell>
          <cell r="P1760">
            <v>46108</v>
          </cell>
          <cell r="Q1760">
            <v>46112</v>
          </cell>
        </row>
        <row r="1761">
          <cell r="B1761" t="str">
            <v>30713073303</v>
          </cell>
          <cell r="C1761" t="str">
            <v>30713</v>
          </cell>
          <cell r="D1761">
            <v>3303</v>
          </cell>
          <cell r="E1761">
            <v>30000</v>
          </cell>
          <cell r="F1761">
            <v>2500</v>
          </cell>
          <cell r="G1761">
            <v>2500</v>
          </cell>
          <cell r="H1761">
            <v>2500</v>
          </cell>
          <cell r="I1761">
            <v>2500</v>
          </cell>
          <cell r="J1761">
            <v>2500</v>
          </cell>
          <cell r="K1761">
            <v>2500</v>
          </cell>
          <cell r="L1761">
            <v>2500</v>
          </cell>
          <cell r="M1761">
            <v>2500</v>
          </cell>
          <cell r="N1761">
            <v>2500</v>
          </cell>
          <cell r="O1761">
            <v>2500</v>
          </cell>
          <cell r="P1761">
            <v>2500</v>
          </cell>
          <cell r="Q1761">
            <v>2500</v>
          </cell>
        </row>
        <row r="1762">
          <cell r="B1762" t="str">
            <v>30713073404</v>
          </cell>
          <cell r="C1762" t="str">
            <v>30713</v>
          </cell>
          <cell r="D1762">
            <v>3404</v>
          </cell>
          <cell r="E1762">
            <v>35000</v>
          </cell>
          <cell r="F1762">
            <v>2916</v>
          </cell>
          <cell r="G1762">
            <v>2916</v>
          </cell>
          <cell r="H1762">
            <v>2916</v>
          </cell>
          <cell r="I1762">
            <v>2916</v>
          </cell>
          <cell r="J1762">
            <v>2916</v>
          </cell>
          <cell r="K1762">
            <v>2916</v>
          </cell>
          <cell r="L1762">
            <v>2916</v>
          </cell>
          <cell r="M1762">
            <v>2916</v>
          </cell>
          <cell r="N1762">
            <v>2916</v>
          </cell>
          <cell r="O1762">
            <v>2916</v>
          </cell>
          <cell r="P1762">
            <v>2916</v>
          </cell>
          <cell r="Q1762">
            <v>2924</v>
          </cell>
        </row>
        <row r="1763">
          <cell r="B1763" t="str">
            <v>30713073419</v>
          </cell>
          <cell r="C1763" t="str">
            <v>30713</v>
          </cell>
          <cell r="D1763">
            <v>3419</v>
          </cell>
          <cell r="E1763">
            <v>0</v>
          </cell>
          <cell r="F1763">
            <v>0</v>
          </cell>
          <cell r="G1763">
            <v>0</v>
          </cell>
          <cell r="H1763">
            <v>0</v>
          </cell>
          <cell r="I1763">
            <v>0</v>
          </cell>
          <cell r="J1763">
            <v>0</v>
          </cell>
          <cell r="K1763">
            <v>0</v>
          </cell>
          <cell r="L1763">
            <v>0</v>
          </cell>
          <cell r="M1763">
            <v>0</v>
          </cell>
          <cell r="N1763">
            <v>0</v>
          </cell>
          <cell r="O1763">
            <v>0</v>
          </cell>
          <cell r="P1763">
            <v>0</v>
          </cell>
          <cell r="Q1763">
            <v>0</v>
          </cell>
        </row>
        <row r="1764">
          <cell r="B1764" t="str">
            <v>30714071401</v>
          </cell>
          <cell r="C1764" t="str">
            <v>30714</v>
          </cell>
          <cell r="D1764">
            <v>1401</v>
          </cell>
          <cell r="E1764">
            <v>0</v>
          </cell>
          <cell r="F1764">
            <v>0</v>
          </cell>
          <cell r="G1764">
            <v>0</v>
          </cell>
          <cell r="H1764">
            <v>0</v>
          </cell>
          <cell r="I1764">
            <v>0</v>
          </cell>
          <cell r="J1764">
            <v>0</v>
          </cell>
          <cell r="K1764">
            <v>0</v>
          </cell>
          <cell r="L1764">
            <v>0</v>
          </cell>
          <cell r="M1764">
            <v>0</v>
          </cell>
          <cell r="N1764">
            <v>0</v>
          </cell>
          <cell r="O1764">
            <v>0</v>
          </cell>
          <cell r="P1764">
            <v>0</v>
          </cell>
          <cell r="Q1764">
            <v>0</v>
          </cell>
        </row>
        <row r="1765">
          <cell r="B1765" t="str">
            <v>30714072202</v>
          </cell>
          <cell r="C1765" t="str">
            <v>30714</v>
          </cell>
          <cell r="D1765">
            <v>2202</v>
          </cell>
          <cell r="E1765">
            <v>142035</v>
          </cell>
          <cell r="F1765">
            <v>11836</v>
          </cell>
          <cell r="G1765">
            <v>11836</v>
          </cell>
          <cell r="H1765">
            <v>11836</v>
          </cell>
          <cell r="I1765">
            <v>11836</v>
          </cell>
          <cell r="J1765">
            <v>11836</v>
          </cell>
          <cell r="K1765">
            <v>11836</v>
          </cell>
          <cell r="L1765">
            <v>11836</v>
          </cell>
          <cell r="M1765">
            <v>11836</v>
          </cell>
          <cell r="N1765">
            <v>11836</v>
          </cell>
          <cell r="O1765">
            <v>11836</v>
          </cell>
          <cell r="P1765">
            <v>11836</v>
          </cell>
          <cell r="Q1765">
            <v>11839</v>
          </cell>
        </row>
        <row r="1766">
          <cell r="B1766" t="str">
            <v>30714072306</v>
          </cell>
          <cell r="C1766" t="str">
            <v>30714</v>
          </cell>
          <cell r="D1766">
            <v>2306</v>
          </cell>
          <cell r="E1766">
            <v>50000</v>
          </cell>
          <cell r="F1766">
            <v>0</v>
          </cell>
          <cell r="G1766">
            <v>20000</v>
          </cell>
          <cell r="H1766">
            <v>0</v>
          </cell>
          <cell r="I1766">
            <v>15000</v>
          </cell>
          <cell r="J1766">
            <v>0</v>
          </cell>
          <cell r="K1766">
            <v>15000</v>
          </cell>
          <cell r="L1766">
            <v>0</v>
          </cell>
          <cell r="M1766">
            <v>0</v>
          </cell>
          <cell r="N1766">
            <v>0</v>
          </cell>
          <cell r="O1766">
            <v>0</v>
          </cell>
          <cell r="P1766">
            <v>0</v>
          </cell>
          <cell r="Q1766">
            <v>0</v>
          </cell>
        </row>
        <row r="1767">
          <cell r="B1767" t="str">
            <v>30714072401</v>
          </cell>
          <cell r="C1767" t="str">
            <v>30714</v>
          </cell>
          <cell r="D1767">
            <v>2401</v>
          </cell>
          <cell r="E1767">
            <v>65000</v>
          </cell>
          <cell r="F1767">
            <v>15000</v>
          </cell>
          <cell r="G1767">
            <v>15000</v>
          </cell>
          <cell r="H1767">
            <v>15000</v>
          </cell>
          <cell r="I1767">
            <v>15000</v>
          </cell>
          <cell r="J1767">
            <v>5000</v>
          </cell>
          <cell r="K1767">
            <v>0</v>
          </cell>
          <cell r="L1767">
            <v>0</v>
          </cell>
          <cell r="M1767">
            <v>0</v>
          </cell>
          <cell r="N1767">
            <v>0</v>
          </cell>
          <cell r="O1767">
            <v>0</v>
          </cell>
          <cell r="P1767">
            <v>0</v>
          </cell>
          <cell r="Q1767">
            <v>0</v>
          </cell>
        </row>
        <row r="1768">
          <cell r="B1768" t="str">
            <v>30714072701</v>
          </cell>
          <cell r="C1768" t="str">
            <v>30714</v>
          </cell>
          <cell r="D1768">
            <v>2701</v>
          </cell>
          <cell r="E1768">
            <v>116600</v>
          </cell>
          <cell r="F1768">
            <v>9717</v>
          </cell>
          <cell r="G1768">
            <v>9717</v>
          </cell>
          <cell r="H1768">
            <v>9717</v>
          </cell>
          <cell r="I1768">
            <v>9717</v>
          </cell>
          <cell r="J1768">
            <v>9717</v>
          </cell>
          <cell r="K1768">
            <v>9717</v>
          </cell>
          <cell r="L1768">
            <v>9717</v>
          </cell>
          <cell r="M1768">
            <v>9717</v>
          </cell>
          <cell r="N1768">
            <v>9717</v>
          </cell>
          <cell r="O1768">
            <v>9717</v>
          </cell>
          <cell r="P1768">
            <v>9717</v>
          </cell>
          <cell r="Q1768">
            <v>9713</v>
          </cell>
        </row>
        <row r="1769">
          <cell r="B1769" t="str">
            <v>30714072708</v>
          </cell>
          <cell r="C1769" t="str">
            <v>30714</v>
          </cell>
          <cell r="D1769">
            <v>2708</v>
          </cell>
          <cell r="E1769">
            <v>0</v>
          </cell>
          <cell r="F1769">
            <v>0</v>
          </cell>
          <cell r="G1769">
            <v>0</v>
          </cell>
          <cell r="H1769">
            <v>0</v>
          </cell>
          <cell r="I1769">
            <v>0</v>
          </cell>
          <cell r="J1769">
            <v>0</v>
          </cell>
          <cell r="K1769">
            <v>0</v>
          </cell>
          <cell r="L1769">
            <v>0</v>
          </cell>
          <cell r="M1769">
            <v>0</v>
          </cell>
          <cell r="N1769">
            <v>0</v>
          </cell>
          <cell r="O1769">
            <v>0</v>
          </cell>
          <cell r="P1769">
            <v>0</v>
          </cell>
          <cell r="Q1769">
            <v>0</v>
          </cell>
        </row>
        <row r="1770">
          <cell r="B1770" t="str">
            <v>30714072800</v>
          </cell>
          <cell r="C1770" t="str">
            <v>30714</v>
          </cell>
          <cell r="D1770">
            <v>2800</v>
          </cell>
          <cell r="E1770">
            <v>25000</v>
          </cell>
          <cell r="F1770">
            <v>0</v>
          </cell>
          <cell r="G1770">
            <v>10000</v>
          </cell>
          <cell r="H1770">
            <v>5000</v>
          </cell>
          <cell r="I1770">
            <v>10000</v>
          </cell>
          <cell r="J1770">
            <v>0</v>
          </cell>
          <cell r="K1770">
            <v>0</v>
          </cell>
          <cell r="L1770">
            <v>0</v>
          </cell>
          <cell r="M1770">
            <v>0</v>
          </cell>
          <cell r="N1770">
            <v>0</v>
          </cell>
          <cell r="O1770">
            <v>0</v>
          </cell>
          <cell r="P1770">
            <v>0</v>
          </cell>
          <cell r="Q1770">
            <v>0</v>
          </cell>
        </row>
        <row r="1771">
          <cell r="B1771" t="str">
            <v>30714072900</v>
          </cell>
          <cell r="C1771" t="str">
            <v>30714</v>
          </cell>
          <cell r="D1771">
            <v>2900</v>
          </cell>
          <cell r="E1771">
            <v>77573</v>
          </cell>
          <cell r="F1771">
            <v>11881</v>
          </cell>
          <cell r="G1771">
            <v>6881</v>
          </cell>
          <cell r="H1771">
            <v>11881</v>
          </cell>
          <cell r="I1771">
            <v>11881</v>
          </cell>
          <cell r="J1771">
            <v>6881</v>
          </cell>
          <cell r="K1771">
            <v>6881</v>
          </cell>
          <cell r="L1771">
            <v>6881</v>
          </cell>
          <cell r="M1771">
            <v>6881</v>
          </cell>
          <cell r="N1771">
            <v>1881</v>
          </cell>
          <cell r="O1771">
            <v>1881</v>
          </cell>
          <cell r="P1771">
            <v>1881</v>
          </cell>
          <cell r="Q1771">
            <v>1882</v>
          </cell>
        </row>
        <row r="1772">
          <cell r="B1772" t="str">
            <v>30714072907</v>
          </cell>
          <cell r="C1772" t="str">
            <v>30714</v>
          </cell>
          <cell r="D1772">
            <v>2907</v>
          </cell>
          <cell r="E1772">
            <v>166302</v>
          </cell>
          <cell r="F1772">
            <v>20397</v>
          </cell>
          <cell r="G1772">
            <v>15397</v>
          </cell>
          <cell r="H1772">
            <v>30397</v>
          </cell>
          <cell r="I1772">
            <v>15397</v>
          </cell>
          <cell r="J1772">
            <v>20397</v>
          </cell>
          <cell r="K1772">
            <v>20397</v>
          </cell>
          <cell r="L1772">
            <v>10397</v>
          </cell>
          <cell r="M1772">
            <v>20397</v>
          </cell>
          <cell r="N1772">
            <v>10397</v>
          </cell>
          <cell r="O1772">
            <v>1933</v>
          </cell>
          <cell r="P1772">
            <v>397</v>
          </cell>
          <cell r="Q1772">
            <v>399</v>
          </cell>
        </row>
        <row r="1773">
          <cell r="B1773" t="str">
            <v>30714072908</v>
          </cell>
          <cell r="C1773" t="str">
            <v>30714</v>
          </cell>
          <cell r="D1773">
            <v>2908</v>
          </cell>
          <cell r="E1773">
            <v>107922</v>
          </cell>
          <cell r="F1773">
            <v>20607</v>
          </cell>
          <cell r="G1773">
            <v>20607</v>
          </cell>
          <cell r="H1773">
            <v>15607</v>
          </cell>
          <cell r="I1773">
            <v>15607</v>
          </cell>
          <cell r="J1773">
            <v>10607</v>
          </cell>
          <cell r="K1773">
            <v>10607</v>
          </cell>
          <cell r="L1773">
            <v>10607</v>
          </cell>
          <cell r="M1773">
            <v>1249</v>
          </cell>
          <cell r="N1773">
            <v>607</v>
          </cell>
          <cell r="O1773">
            <v>607</v>
          </cell>
          <cell r="P1773">
            <v>607</v>
          </cell>
          <cell r="Q1773">
            <v>603</v>
          </cell>
        </row>
        <row r="1774">
          <cell r="B1774" t="str">
            <v>30714073302</v>
          </cell>
          <cell r="C1774" t="str">
            <v>30714</v>
          </cell>
          <cell r="D1774">
            <v>3302</v>
          </cell>
          <cell r="E1774">
            <v>1001700</v>
          </cell>
          <cell r="F1774">
            <v>83475</v>
          </cell>
          <cell r="G1774">
            <v>83475</v>
          </cell>
          <cell r="H1774">
            <v>83475</v>
          </cell>
          <cell r="I1774">
            <v>83475</v>
          </cell>
          <cell r="J1774">
            <v>83475</v>
          </cell>
          <cell r="K1774">
            <v>83475</v>
          </cell>
          <cell r="L1774">
            <v>83475</v>
          </cell>
          <cell r="M1774">
            <v>83475</v>
          </cell>
          <cell r="N1774">
            <v>83475</v>
          </cell>
          <cell r="O1774">
            <v>83475</v>
          </cell>
          <cell r="P1774">
            <v>83475</v>
          </cell>
          <cell r="Q1774">
            <v>83475</v>
          </cell>
        </row>
        <row r="1775">
          <cell r="B1775" t="str">
            <v>30714073401</v>
          </cell>
          <cell r="C1775" t="str">
            <v>30714</v>
          </cell>
          <cell r="D1775">
            <v>3401</v>
          </cell>
          <cell r="E1775">
            <v>60400</v>
          </cell>
          <cell r="F1775">
            <v>0</v>
          </cell>
          <cell r="G1775">
            <v>30400</v>
          </cell>
          <cell r="H1775">
            <v>0</v>
          </cell>
          <cell r="I1775">
            <v>30000</v>
          </cell>
          <cell r="J1775">
            <v>0</v>
          </cell>
          <cell r="K1775">
            <v>0</v>
          </cell>
          <cell r="L1775">
            <v>0</v>
          </cell>
          <cell r="M1775">
            <v>0</v>
          </cell>
          <cell r="N1775">
            <v>0</v>
          </cell>
          <cell r="O1775">
            <v>0</v>
          </cell>
          <cell r="P1775">
            <v>0</v>
          </cell>
          <cell r="Q1775">
            <v>0</v>
          </cell>
        </row>
        <row r="1776">
          <cell r="B1776" t="str">
            <v>30714073411</v>
          </cell>
          <cell r="C1776" t="str">
            <v>30714</v>
          </cell>
          <cell r="D1776">
            <v>3411</v>
          </cell>
          <cell r="E1776">
            <v>60000</v>
          </cell>
          <cell r="F1776">
            <v>0</v>
          </cell>
          <cell r="G1776">
            <v>30000</v>
          </cell>
          <cell r="H1776">
            <v>0</v>
          </cell>
          <cell r="I1776">
            <v>30000</v>
          </cell>
          <cell r="J1776">
            <v>0</v>
          </cell>
          <cell r="K1776">
            <v>0</v>
          </cell>
          <cell r="L1776">
            <v>0</v>
          </cell>
          <cell r="M1776">
            <v>0</v>
          </cell>
          <cell r="N1776">
            <v>0</v>
          </cell>
          <cell r="O1776">
            <v>0</v>
          </cell>
          <cell r="P1776">
            <v>0</v>
          </cell>
          <cell r="Q1776">
            <v>0</v>
          </cell>
        </row>
        <row r="1777">
          <cell r="B1777" t="str">
            <v>30714073419</v>
          </cell>
          <cell r="C1777" t="str">
            <v>30714</v>
          </cell>
          <cell r="D1777">
            <v>3419</v>
          </cell>
          <cell r="E1777">
            <v>134669</v>
          </cell>
          <cell r="F1777">
            <v>472</v>
          </cell>
          <cell r="G1777">
            <v>40472</v>
          </cell>
          <cell r="H1777">
            <v>10472</v>
          </cell>
          <cell r="I1777">
            <v>30472</v>
          </cell>
          <cell r="J1777">
            <v>30472</v>
          </cell>
          <cell r="K1777">
            <v>10472</v>
          </cell>
          <cell r="L1777">
            <v>9472</v>
          </cell>
          <cell r="M1777">
            <v>472</v>
          </cell>
          <cell r="N1777">
            <v>472</v>
          </cell>
          <cell r="O1777">
            <v>472</v>
          </cell>
          <cell r="P1777">
            <v>472</v>
          </cell>
          <cell r="Q1777">
            <v>477</v>
          </cell>
        </row>
        <row r="1778">
          <cell r="B1778" t="str">
            <v>30714073421</v>
          </cell>
          <cell r="C1778" t="str">
            <v>30714</v>
          </cell>
          <cell r="D1778">
            <v>3421</v>
          </cell>
          <cell r="E1778">
            <v>42000</v>
          </cell>
          <cell r="F1778">
            <v>0</v>
          </cell>
          <cell r="G1778">
            <v>10000</v>
          </cell>
          <cell r="H1778">
            <v>0</v>
          </cell>
          <cell r="I1778">
            <v>0</v>
          </cell>
          <cell r="J1778">
            <v>15000</v>
          </cell>
          <cell r="K1778">
            <v>0</v>
          </cell>
          <cell r="L1778">
            <v>0</v>
          </cell>
          <cell r="M1778">
            <v>10000</v>
          </cell>
          <cell r="N1778">
            <v>5000</v>
          </cell>
          <cell r="O1778">
            <v>0</v>
          </cell>
          <cell r="P1778">
            <v>2000</v>
          </cell>
          <cell r="Q1778">
            <v>0</v>
          </cell>
        </row>
        <row r="1779">
          <cell r="B1779" t="str">
            <v>30714073509</v>
          </cell>
          <cell r="C1779" t="str">
            <v>30714</v>
          </cell>
          <cell r="D1779">
            <v>3509</v>
          </cell>
          <cell r="E1779">
            <v>120000</v>
          </cell>
          <cell r="F1779">
            <v>20000</v>
          </cell>
          <cell r="G1779">
            <v>30000</v>
          </cell>
          <cell r="H1779">
            <v>20000</v>
          </cell>
          <cell r="I1779">
            <v>20000</v>
          </cell>
          <cell r="J1779">
            <v>10000</v>
          </cell>
          <cell r="K1779">
            <v>20000</v>
          </cell>
          <cell r="L1779">
            <v>0</v>
          </cell>
          <cell r="M1779">
            <v>0</v>
          </cell>
          <cell r="N1779">
            <v>0</v>
          </cell>
          <cell r="O1779">
            <v>0</v>
          </cell>
          <cell r="P1779">
            <v>0</v>
          </cell>
          <cell r="Q1779">
            <v>0</v>
          </cell>
        </row>
        <row r="1780">
          <cell r="B1780" t="str">
            <v>30715071302</v>
          </cell>
          <cell r="C1780" t="str">
            <v>30715</v>
          </cell>
          <cell r="D1780">
            <v>1302</v>
          </cell>
          <cell r="E1780">
            <v>35000</v>
          </cell>
          <cell r="F1780">
            <v>2916</v>
          </cell>
          <cell r="G1780">
            <v>2916</v>
          </cell>
          <cell r="H1780">
            <v>2916</v>
          </cell>
          <cell r="I1780">
            <v>2916</v>
          </cell>
          <cell r="J1780">
            <v>2916</v>
          </cell>
          <cell r="K1780">
            <v>2916</v>
          </cell>
          <cell r="L1780">
            <v>2916</v>
          </cell>
          <cell r="M1780">
            <v>2916</v>
          </cell>
          <cell r="N1780">
            <v>2916</v>
          </cell>
          <cell r="O1780">
            <v>2916</v>
          </cell>
          <cell r="P1780">
            <v>2916</v>
          </cell>
          <cell r="Q1780">
            <v>2924</v>
          </cell>
        </row>
        <row r="1781">
          <cell r="B1781" t="str">
            <v>30715071401</v>
          </cell>
          <cell r="C1781" t="str">
            <v>30715</v>
          </cell>
          <cell r="D1781">
            <v>1401</v>
          </cell>
          <cell r="E1781">
            <v>494860</v>
          </cell>
          <cell r="F1781">
            <v>61860</v>
          </cell>
          <cell r="G1781">
            <v>39000</v>
          </cell>
          <cell r="H1781">
            <v>39000</v>
          </cell>
          <cell r="I1781">
            <v>39000</v>
          </cell>
          <cell r="J1781">
            <v>39000</v>
          </cell>
          <cell r="K1781">
            <v>39000</v>
          </cell>
          <cell r="L1781">
            <v>39000</v>
          </cell>
          <cell r="M1781">
            <v>39000</v>
          </cell>
          <cell r="N1781">
            <v>39000</v>
          </cell>
          <cell r="O1781">
            <v>39000</v>
          </cell>
          <cell r="P1781">
            <v>41000</v>
          </cell>
          <cell r="Q1781">
            <v>41000</v>
          </cell>
        </row>
        <row r="1782">
          <cell r="B1782" t="str">
            <v>30715072202</v>
          </cell>
          <cell r="C1782" t="str">
            <v>30715</v>
          </cell>
          <cell r="D1782">
            <v>2202</v>
          </cell>
          <cell r="E1782">
            <v>82835</v>
          </cell>
          <cell r="F1782">
            <v>7152</v>
          </cell>
          <cell r="G1782">
            <v>7152</v>
          </cell>
          <cell r="H1782">
            <v>7152</v>
          </cell>
          <cell r="I1782">
            <v>7152</v>
          </cell>
          <cell r="J1782">
            <v>7152</v>
          </cell>
          <cell r="K1782">
            <v>7152</v>
          </cell>
          <cell r="L1782">
            <v>7152</v>
          </cell>
          <cell r="M1782">
            <v>7152</v>
          </cell>
          <cell r="N1782">
            <v>8152</v>
          </cell>
          <cell r="O1782">
            <v>7152</v>
          </cell>
          <cell r="P1782">
            <v>5152</v>
          </cell>
          <cell r="Q1782">
            <v>5163</v>
          </cell>
        </row>
        <row r="1783">
          <cell r="B1783" t="str">
            <v>30715072207</v>
          </cell>
          <cell r="C1783" t="str">
            <v>30715</v>
          </cell>
          <cell r="D1783">
            <v>2207</v>
          </cell>
          <cell r="E1783">
            <v>33252</v>
          </cell>
          <cell r="F1783">
            <v>2771</v>
          </cell>
          <cell r="G1783">
            <v>2771</v>
          </cell>
          <cell r="H1783">
            <v>2771</v>
          </cell>
          <cell r="I1783">
            <v>2771</v>
          </cell>
          <cell r="J1783">
            <v>2771</v>
          </cell>
          <cell r="K1783">
            <v>2771</v>
          </cell>
          <cell r="L1783">
            <v>2771</v>
          </cell>
          <cell r="M1783">
            <v>2771</v>
          </cell>
          <cell r="N1783">
            <v>2771</v>
          </cell>
          <cell r="O1783">
            <v>2771</v>
          </cell>
          <cell r="P1783">
            <v>2771</v>
          </cell>
          <cell r="Q1783">
            <v>2771</v>
          </cell>
        </row>
        <row r="1784">
          <cell r="B1784" t="str">
            <v>30715072310</v>
          </cell>
          <cell r="C1784" t="str">
            <v>30715</v>
          </cell>
          <cell r="D1784">
            <v>2310</v>
          </cell>
          <cell r="E1784">
            <v>148000</v>
          </cell>
          <cell r="F1784">
            <v>74000</v>
          </cell>
          <cell r="G1784">
            <v>0</v>
          </cell>
          <cell r="H1784">
            <v>0</v>
          </cell>
          <cell r="I1784">
            <v>0</v>
          </cell>
          <cell r="J1784">
            <v>74000</v>
          </cell>
          <cell r="K1784">
            <v>0</v>
          </cell>
          <cell r="L1784">
            <v>0</v>
          </cell>
          <cell r="M1784">
            <v>0</v>
          </cell>
          <cell r="N1784">
            <v>0</v>
          </cell>
          <cell r="O1784">
            <v>0</v>
          </cell>
          <cell r="P1784">
            <v>0</v>
          </cell>
          <cell r="Q1784">
            <v>0</v>
          </cell>
        </row>
        <row r="1785">
          <cell r="B1785" t="str">
            <v>30715072401</v>
          </cell>
          <cell r="C1785" t="str">
            <v>30715</v>
          </cell>
          <cell r="D1785">
            <v>2401</v>
          </cell>
          <cell r="E1785">
            <v>5553710</v>
          </cell>
          <cell r="F1785">
            <v>613230</v>
          </cell>
          <cell r="G1785">
            <v>259850</v>
          </cell>
          <cell r="H1785">
            <v>748710</v>
          </cell>
          <cell r="I1785">
            <v>461740</v>
          </cell>
          <cell r="J1785">
            <v>1096360</v>
          </cell>
          <cell r="K1785">
            <v>333850</v>
          </cell>
          <cell r="L1785">
            <v>523830</v>
          </cell>
          <cell r="M1785">
            <v>349850</v>
          </cell>
          <cell r="N1785">
            <v>289850</v>
          </cell>
          <cell r="O1785">
            <v>333830</v>
          </cell>
          <cell r="P1785">
            <v>239850</v>
          </cell>
          <cell r="Q1785">
            <v>302760</v>
          </cell>
        </row>
        <row r="1786">
          <cell r="B1786" t="str">
            <v>30715072701</v>
          </cell>
          <cell r="C1786" t="str">
            <v>30715</v>
          </cell>
          <cell r="D1786">
            <v>2701</v>
          </cell>
          <cell r="E1786">
            <v>37900</v>
          </cell>
          <cell r="F1786">
            <v>3158</v>
          </cell>
          <cell r="G1786">
            <v>3158</v>
          </cell>
          <cell r="H1786">
            <v>3158</v>
          </cell>
          <cell r="I1786">
            <v>3158</v>
          </cell>
          <cell r="J1786">
            <v>3158</v>
          </cell>
          <cell r="K1786">
            <v>3158</v>
          </cell>
          <cell r="L1786">
            <v>3158</v>
          </cell>
          <cell r="M1786">
            <v>3158</v>
          </cell>
          <cell r="N1786">
            <v>3158</v>
          </cell>
          <cell r="O1786">
            <v>3158</v>
          </cell>
          <cell r="P1786">
            <v>3158</v>
          </cell>
          <cell r="Q1786">
            <v>3162</v>
          </cell>
        </row>
        <row r="1787">
          <cell r="B1787" t="str">
            <v>30715072702</v>
          </cell>
          <cell r="C1787" t="str">
            <v>30715</v>
          </cell>
          <cell r="D1787">
            <v>2702</v>
          </cell>
          <cell r="E1787">
            <v>0</v>
          </cell>
          <cell r="F1787">
            <v>0</v>
          </cell>
          <cell r="G1787">
            <v>0</v>
          </cell>
          <cell r="H1787">
            <v>0</v>
          </cell>
          <cell r="I1787">
            <v>0</v>
          </cell>
          <cell r="J1787">
            <v>0</v>
          </cell>
          <cell r="K1787">
            <v>0</v>
          </cell>
          <cell r="L1787">
            <v>0</v>
          </cell>
          <cell r="M1787">
            <v>0</v>
          </cell>
          <cell r="N1787">
            <v>0</v>
          </cell>
          <cell r="O1787">
            <v>0</v>
          </cell>
          <cell r="P1787">
            <v>0</v>
          </cell>
          <cell r="Q1787">
            <v>0</v>
          </cell>
        </row>
        <row r="1788">
          <cell r="B1788" t="str">
            <v>30715072900</v>
          </cell>
          <cell r="C1788" t="str">
            <v>30715</v>
          </cell>
          <cell r="D1788">
            <v>2900</v>
          </cell>
          <cell r="E1788">
            <v>41400</v>
          </cell>
          <cell r="F1788">
            <v>3450</v>
          </cell>
          <cell r="G1788">
            <v>3450</v>
          </cell>
          <cell r="H1788">
            <v>3450</v>
          </cell>
          <cell r="I1788">
            <v>3450</v>
          </cell>
          <cell r="J1788">
            <v>3450</v>
          </cell>
          <cell r="K1788">
            <v>3450</v>
          </cell>
          <cell r="L1788">
            <v>3450</v>
          </cell>
          <cell r="M1788">
            <v>3450</v>
          </cell>
          <cell r="N1788">
            <v>3450</v>
          </cell>
          <cell r="O1788">
            <v>3450</v>
          </cell>
          <cell r="P1788">
            <v>3450</v>
          </cell>
          <cell r="Q1788">
            <v>3450</v>
          </cell>
        </row>
        <row r="1789">
          <cell r="B1789" t="str">
            <v>30715072907</v>
          </cell>
          <cell r="C1789" t="str">
            <v>30715</v>
          </cell>
          <cell r="D1789">
            <v>2907</v>
          </cell>
          <cell r="E1789">
            <v>3274450</v>
          </cell>
          <cell r="F1789">
            <v>598660</v>
          </cell>
          <cell r="G1789">
            <v>396140</v>
          </cell>
          <cell r="H1789">
            <v>850000</v>
          </cell>
          <cell r="I1789">
            <v>481700</v>
          </cell>
          <cell r="J1789">
            <v>160000</v>
          </cell>
          <cell r="K1789">
            <v>50000</v>
          </cell>
          <cell r="L1789">
            <v>308750</v>
          </cell>
          <cell r="M1789">
            <v>192200</v>
          </cell>
          <cell r="N1789">
            <v>237000</v>
          </cell>
          <cell r="O1789">
            <v>0</v>
          </cell>
          <cell r="P1789">
            <v>0</v>
          </cell>
          <cell r="Q1789">
            <v>0</v>
          </cell>
        </row>
        <row r="1790">
          <cell r="B1790" t="str">
            <v>30715072908</v>
          </cell>
          <cell r="C1790" t="str">
            <v>30715</v>
          </cell>
          <cell r="D1790">
            <v>2908</v>
          </cell>
          <cell r="E1790">
            <v>107100</v>
          </cell>
          <cell r="F1790">
            <v>17675</v>
          </cell>
          <cell r="G1790">
            <v>2675</v>
          </cell>
          <cell r="H1790">
            <v>12675</v>
          </cell>
          <cell r="I1790">
            <v>2675</v>
          </cell>
          <cell r="J1790">
            <v>12675</v>
          </cell>
          <cell r="K1790">
            <v>2675</v>
          </cell>
          <cell r="L1790">
            <v>12675</v>
          </cell>
          <cell r="M1790">
            <v>2675</v>
          </cell>
          <cell r="N1790">
            <v>12675</v>
          </cell>
          <cell r="O1790">
            <v>12675</v>
          </cell>
          <cell r="P1790">
            <v>12675</v>
          </cell>
          <cell r="Q1790">
            <v>2675</v>
          </cell>
        </row>
        <row r="1791">
          <cell r="B1791" t="str">
            <v>30715073101</v>
          </cell>
          <cell r="C1791" t="str">
            <v>30715</v>
          </cell>
          <cell r="D1791">
            <v>3101</v>
          </cell>
          <cell r="E1791">
            <v>144500</v>
          </cell>
          <cell r="F1791">
            <v>58916</v>
          </cell>
          <cell r="G1791">
            <v>7416</v>
          </cell>
          <cell r="H1791">
            <v>7416</v>
          </cell>
          <cell r="I1791">
            <v>11416</v>
          </cell>
          <cell r="J1791">
            <v>7416</v>
          </cell>
          <cell r="K1791">
            <v>7416</v>
          </cell>
          <cell r="L1791">
            <v>11416</v>
          </cell>
          <cell r="M1791">
            <v>7416</v>
          </cell>
          <cell r="N1791">
            <v>7416</v>
          </cell>
          <cell r="O1791">
            <v>11416</v>
          </cell>
          <cell r="P1791">
            <v>3416</v>
          </cell>
          <cell r="Q1791">
            <v>3424</v>
          </cell>
        </row>
        <row r="1792">
          <cell r="B1792" t="str">
            <v>30715073102</v>
          </cell>
          <cell r="C1792" t="str">
            <v>30715</v>
          </cell>
          <cell r="D1792">
            <v>3102</v>
          </cell>
          <cell r="E1792">
            <v>0</v>
          </cell>
          <cell r="F1792">
            <v>0</v>
          </cell>
          <cell r="G1792">
            <v>0</v>
          </cell>
          <cell r="H1792">
            <v>0</v>
          </cell>
          <cell r="I1792">
            <v>0</v>
          </cell>
          <cell r="J1792">
            <v>0</v>
          </cell>
          <cell r="K1792">
            <v>0</v>
          </cell>
          <cell r="L1792">
            <v>0</v>
          </cell>
          <cell r="M1792">
            <v>0</v>
          </cell>
          <cell r="N1792">
            <v>0</v>
          </cell>
          <cell r="O1792">
            <v>0</v>
          </cell>
          <cell r="P1792">
            <v>0</v>
          </cell>
          <cell r="Q1792">
            <v>0</v>
          </cell>
        </row>
        <row r="1793">
          <cell r="B1793" t="str">
            <v>30715073103</v>
          </cell>
          <cell r="C1793" t="str">
            <v>30715</v>
          </cell>
          <cell r="D1793">
            <v>3103</v>
          </cell>
          <cell r="E1793">
            <v>52100</v>
          </cell>
          <cell r="F1793">
            <v>52100</v>
          </cell>
          <cell r="G1793">
            <v>0</v>
          </cell>
          <cell r="H1793">
            <v>0</v>
          </cell>
          <cell r="I1793">
            <v>0</v>
          </cell>
          <cell r="J1793">
            <v>0</v>
          </cell>
          <cell r="K1793">
            <v>0</v>
          </cell>
          <cell r="L1793">
            <v>0</v>
          </cell>
          <cell r="M1793">
            <v>0</v>
          </cell>
          <cell r="N1793">
            <v>0</v>
          </cell>
          <cell r="O1793">
            <v>0</v>
          </cell>
          <cell r="P1793">
            <v>0</v>
          </cell>
          <cell r="Q1793">
            <v>0</v>
          </cell>
        </row>
        <row r="1794">
          <cell r="B1794" t="str">
            <v>30715073111</v>
          </cell>
          <cell r="C1794" t="str">
            <v>30715</v>
          </cell>
          <cell r="D1794">
            <v>3111</v>
          </cell>
          <cell r="E1794">
            <v>181670</v>
          </cell>
          <cell r="F1794">
            <v>35000</v>
          </cell>
          <cell r="G1794">
            <v>30700</v>
          </cell>
          <cell r="H1794">
            <v>10000</v>
          </cell>
          <cell r="I1794">
            <v>43000</v>
          </cell>
          <cell r="J1794">
            <v>0</v>
          </cell>
          <cell r="K1794">
            <v>13000</v>
          </cell>
          <cell r="L1794">
            <v>10700</v>
          </cell>
          <cell r="M1794">
            <v>19270</v>
          </cell>
          <cell r="N1794">
            <v>10000</v>
          </cell>
          <cell r="O1794">
            <v>10000</v>
          </cell>
          <cell r="P1794">
            <v>0</v>
          </cell>
          <cell r="Q1794">
            <v>0</v>
          </cell>
        </row>
        <row r="1795">
          <cell r="B1795" t="str">
            <v>30715073302</v>
          </cell>
          <cell r="C1795" t="str">
            <v>30715</v>
          </cell>
          <cell r="D1795">
            <v>3302</v>
          </cell>
          <cell r="E1795">
            <v>80310</v>
          </cell>
          <cell r="F1795">
            <v>6692</v>
          </cell>
          <cell r="G1795">
            <v>6692</v>
          </cell>
          <cell r="H1795">
            <v>6692</v>
          </cell>
          <cell r="I1795">
            <v>6692</v>
          </cell>
          <cell r="J1795">
            <v>6692</v>
          </cell>
          <cell r="K1795">
            <v>6692</v>
          </cell>
          <cell r="L1795">
            <v>6692</v>
          </cell>
          <cell r="M1795">
            <v>6692</v>
          </cell>
          <cell r="N1795">
            <v>6692</v>
          </cell>
          <cell r="O1795">
            <v>6692</v>
          </cell>
          <cell r="P1795">
            <v>6692</v>
          </cell>
          <cell r="Q1795">
            <v>6698</v>
          </cell>
        </row>
        <row r="1796">
          <cell r="B1796" t="str">
            <v>30715073402</v>
          </cell>
          <cell r="C1796" t="str">
            <v>30715</v>
          </cell>
          <cell r="D1796">
            <v>3402</v>
          </cell>
          <cell r="E1796">
            <v>36000</v>
          </cell>
          <cell r="F1796">
            <v>36000</v>
          </cell>
          <cell r="G1796">
            <v>0</v>
          </cell>
          <cell r="H1796">
            <v>0</v>
          </cell>
          <cell r="I1796">
            <v>0</v>
          </cell>
          <cell r="J1796">
            <v>0</v>
          </cell>
          <cell r="K1796">
            <v>0</v>
          </cell>
          <cell r="L1796">
            <v>0</v>
          </cell>
          <cell r="M1796">
            <v>0</v>
          </cell>
          <cell r="N1796">
            <v>0</v>
          </cell>
          <cell r="O1796">
            <v>0</v>
          </cell>
          <cell r="P1796">
            <v>0</v>
          </cell>
          <cell r="Q1796">
            <v>0</v>
          </cell>
        </row>
        <row r="1797">
          <cell r="B1797" t="str">
            <v>30716072202</v>
          </cell>
          <cell r="C1797" t="str">
            <v>30716</v>
          </cell>
          <cell r="D1797">
            <v>2202</v>
          </cell>
          <cell r="E1797">
            <v>150500</v>
          </cell>
          <cell r="F1797">
            <v>12542</v>
          </cell>
          <cell r="G1797">
            <v>12542</v>
          </cell>
          <cell r="H1797">
            <v>12542</v>
          </cell>
          <cell r="I1797">
            <v>12542</v>
          </cell>
          <cell r="J1797">
            <v>12542</v>
          </cell>
          <cell r="K1797">
            <v>12542</v>
          </cell>
          <cell r="L1797">
            <v>12542</v>
          </cell>
          <cell r="M1797">
            <v>12542</v>
          </cell>
          <cell r="N1797">
            <v>12542</v>
          </cell>
          <cell r="O1797">
            <v>12542</v>
          </cell>
          <cell r="P1797">
            <v>12542</v>
          </cell>
          <cell r="Q1797">
            <v>12538</v>
          </cell>
        </row>
        <row r="1798">
          <cell r="B1798" t="str">
            <v>30716072207</v>
          </cell>
          <cell r="C1798" t="str">
            <v>30716</v>
          </cell>
          <cell r="D1798">
            <v>2207</v>
          </cell>
          <cell r="E1798">
            <v>27157</v>
          </cell>
          <cell r="F1798">
            <v>2263</v>
          </cell>
          <cell r="G1798">
            <v>2263</v>
          </cell>
          <cell r="H1798">
            <v>2263</v>
          </cell>
          <cell r="I1798">
            <v>2263</v>
          </cell>
          <cell r="J1798">
            <v>2263</v>
          </cell>
          <cell r="K1798">
            <v>2263</v>
          </cell>
          <cell r="L1798">
            <v>2263</v>
          </cell>
          <cell r="M1798">
            <v>2263</v>
          </cell>
          <cell r="N1798">
            <v>2263</v>
          </cell>
          <cell r="O1798">
            <v>2263</v>
          </cell>
          <cell r="P1798">
            <v>2263</v>
          </cell>
          <cell r="Q1798">
            <v>2264</v>
          </cell>
        </row>
        <row r="1799">
          <cell r="B1799" t="str">
            <v>30716072701</v>
          </cell>
          <cell r="C1799" t="str">
            <v>30716</v>
          </cell>
          <cell r="D1799">
            <v>2701</v>
          </cell>
          <cell r="E1799">
            <v>9500</v>
          </cell>
          <cell r="F1799">
            <v>792</v>
          </cell>
          <cell r="G1799">
            <v>792</v>
          </cell>
          <cell r="H1799">
            <v>792</v>
          </cell>
          <cell r="I1799">
            <v>792</v>
          </cell>
          <cell r="J1799">
            <v>792</v>
          </cell>
          <cell r="K1799">
            <v>792</v>
          </cell>
          <cell r="L1799">
            <v>792</v>
          </cell>
          <cell r="M1799">
            <v>792</v>
          </cell>
          <cell r="N1799">
            <v>792</v>
          </cell>
          <cell r="O1799">
            <v>792</v>
          </cell>
          <cell r="P1799">
            <v>792</v>
          </cell>
          <cell r="Q1799">
            <v>788</v>
          </cell>
        </row>
        <row r="1800">
          <cell r="B1800" t="str">
            <v>30716072702</v>
          </cell>
          <cell r="C1800" t="str">
            <v>30716</v>
          </cell>
          <cell r="D1800">
            <v>2702</v>
          </cell>
          <cell r="E1800">
            <v>0</v>
          </cell>
          <cell r="F1800">
            <v>0</v>
          </cell>
          <cell r="G1800">
            <v>0</v>
          </cell>
          <cell r="H1800">
            <v>0</v>
          </cell>
          <cell r="I1800">
            <v>0</v>
          </cell>
          <cell r="J1800">
            <v>0</v>
          </cell>
          <cell r="K1800">
            <v>0</v>
          </cell>
          <cell r="L1800">
            <v>0</v>
          </cell>
          <cell r="M1800">
            <v>0</v>
          </cell>
          <cell r="N1800">
            <v>0</v>
          </cell>
          <cell r="O1800">
            <v>0</v>
          </cell>
          <cell r="P1800">
            <v>0</v>
          </cell>
          <cell r="Q1800">
            <v>0</v>
          </cell>
        </row>
        <row r="1801">
          <cell r="B1801" t="str">
            <v>30716072900</v>
          </cell>
          <cell r="C1801" t="str">
            <v>30716</v>
          </cell>
          <cell r="D1801">
            <v>2900</v>
          </cell>
          <cell r="E1801">
            <v>9500</v>
          </cell>
          <cell r="F1801">
            <v>791</v>
          </cell>
          <cell r="G1801">
            <v>791</v>
          </cell>
          <cell r="H1801">
            <v>791</v>
          </cell>
          <cell r="I1801">
            <v>791</v>
          </cell>
          <cell r="J1801">
            <v>791</v>
          </cell>
          <cell r="K1801">
            <v>791</v>
          </cell>
          <cell r="L1801">
            <v>791</v>
          </cell>
          <cell r="M1801">
            <v>791</v>
          </cell>
          <cell r="N1801">
            <v>791</v>
          </cell>
          <cell r="O1801">
            <v>791</v>
          </cell>
          <cell r="P1801">
            <v>791</v>
          </cell>
          <cell r="Q1801">
            <v>799</v>
          </cell>
        </row>
        <row r="1802">
          <cell r="B1802" t="str">
            <v>30716072907</v>
          </cell>
          <cell r="C1802" t="str">
            <v>30716</v>
          </cell>
          <cell r="D1802">
            <v>2907</v>
          </cell>
          <cell r="E1802">
            <v>0</v>
          </cell>
          <cell r="F1802">
            <v>0</v>
          </cell>
          <cell r="G1802">
            <v>0</v>
          </cell>
          <cell r="H1802">
            <v>0</v>
          </cell>
          <cell r="I1802">
            <v>0</v>
          </cell>
          <cell r="J1802">
            <v>0</v>
          </cell>
          <cell r="K1802">
            <v>0</v>
          </cell>
          <cell r="L1802">
            <v>0</v>
          </cell>
          <cell r="M1802">
            <v>0</v>
          </cell>
          <cell r="N1802">
            <v>0</v>
          </cell>
          <cell r="O1802">
            <v>0</v>
          </cell>
          <cell r="P1802">
            <v>0</v>
          </cell>
          <cell r="Q1802">
            <v>0</v>
          </cell>
        </row>
        <row r="1803">
          <cell r="B1803" t="str">
            <v>30716072908</v>
          </cell>
          <cell r="C1803" t="str">
            <v>30716</v>
          </cell>
          <cell r="D1803">
            <v>2908</v>
          </cell>
          <cell r="E1803">
            <v>5600</v>
          </cell>
          <cell r="F1803">
            <v>467</v>
          </cell>
          <cell r="G1803">
            <v>467</v>
          </cell>
          <cell r="H1803">
            <v>467</v>
          </cell>
          <cell r="I1803">
            <v>467</v>
          </cell>
          <cell r="J1803">
            <v>467</v>
          </cell>
          <cell r="K1803">
            <v>467</v>
          </cell>
          <cell r="L1803">
            <v>467</v>
          </cell>
          <cell r="M1803">
            <v>467</v>
          </cell>
          <cell r="N1803">
            <v>467</v>
          </cell>
          <cell r="O1803">
            <v>467</v>
          </cell>
          <cell r="P1803">
            <v>467</v>
          </cell>
          <cell r="Q1803">
            <v>463</v>
          </cell>
        </row>
        <row r="1804">
          <cell r="B1804" t="str">
            <v>30716073101</v>
          </cell>
          <cell r="C1804" t="str">
            <v>30716</v>
          </cell>
          <cell r="D1804">
            <v>3101</v>
          </cell>
          <cell r="E1804">
            <v>0</v>
          </cell>
          <cell r="F1804">
            <v>0</v>
          </cell>
          <cell r="G1804">
            <v>0</v>
          </cell>
          <cell r="H1804">
            <v>0</v>
          </cell>
          <cell r="I1804">
            <v>0</v>
          </cell>
          <cell r="J1804">
            <v>0</v>
          </cell>
          <cell r="K1804">
            <v>0</v>
          </cell>
          <cell r="L1804">
            <v>0</v>
          </cell>
          <cell r="M1804">
            <v>0</v>
          </cell>
          <cell r="N1804">
            <v>0</v>
          </cell>
          <cell r="O1804">
            <v>0</v>
          </cell>
          <cell r="P1804">
            <v>0</v>
          </cell>
          <cell r="Q1804">
            <v>0</v>
          </cell>
        </row>
        <row r="1805">
          <cell r="B1805" t="str">
            <v>30716073110</v>
          </cell>
          <cell r="C1805" t="str">
            <v>30716</v>
          </cell>
          <cell r="D1805">
            <v>3110</v>
          </cell>
          <cell r="E1805">
            <v>6570</v>
          </cell>
          <cell r="F1805">
            <v>548</v>
          </cell>
          <cell r="G1805">
            <v>548</v>
          </cell>
          <cell r="H1805">
            <v>548</v>
          </cell>
          <cell r="I1805">
            <v>548</v>
          </cell>
          <cell r="J1805">
            <v>548</v>
          </cell>
          <cell r="K1805">
            <v>548</v>
          </cell>
          <cell r="L1805">
            <v>548</v>
          </cell>
          <cell r="M1805">
            <v>548</v>
          </cell>
          <cell r="N1805">
            <v>548</v>
          </cell>
          <cell r="O1805">
            <v>548</v>
          </cell>
          <cell r="P1805">
            <v>548</v>
          </cell>
          <cell r="Q1805">
            <v>542</v>
          </cell>
        </row>
        <row r="1806">
          <cell r="B1806" t="str">
            <v>30716073111</v>
          </cell>
          <cell r="C1806" t="str">
            <v>30716</v>
          </cell>
          <cell r="D1806">
            <v>3111</v>
          </cell>
          <cell r="E1806">
            <v>0</v>
          </cell>
          <cell r="F1806">
            <v>0</v>
          </cell>
          <cell r="G1806">
            <v>0</v>
          </cell>
          <cell r="H1806">
            <v>0</v>
          </cell>
          <cell r="I1806">
            <v>0</v>
          </cell>
          <cell r="J1806">
            <v>0</v>
          </cell>
          <cell r="K1806">
            <v>0</v>
          </cell>
          <cell r="L1806">
            <v>0</v>
          </cell>
          <cell r="M1806">
            <v>0</v>
          </cell>
          <cell r="N1806">
            <v>0</v>
          </cell>
          <cell r="O1806">
            <v>0</v>
          </cell>
          <cell r="P1806">
            <v>0</v>
          </cell>
          <cell r="Q1806">
            <v>0</v>
          </cell>
        </row>
        <row r="1807">
          <cell r="B1807" t="str">
            <v>30716073302</v>
          </cell>
          <cell r="C1807" t="str">
            <v>30716</v>
          </cell>
          <cell r="D1807">
            <v>3302</v>
          </cell>
          <cell r="E1807">
            <v>24440</v>
          </cell>
          <cell r="F1807">
            <v>2037</v>
          </cell>
          <cell r="G1807">
            <v>2037</v>
          </cell>
          <cell r="H1807">
            <v>2037</v>
          </cell>
          <cell r="I1807">
            <v>2037</v>
          </cell>
          <cell r="J1807">
            <v>2037</v>
          </cell>
          <cell r="K1807">
            <v>2037</v>
          </cell>
          <cell r="L1807">
            <v>2037</v>
          </cell>
          <cell r="M1807">
            <v>2037</v>
          </cell>
          <cell r="N1807">
            <v>2037</v>
          </cell>
          <cell r="O1807">
            <v>2037</v>
          </cell>
          <cell r="P1807">
            <v>2037</v>
          </cell>
          <cell r="Q1807">
            <v>2033</v>
          </cell>
        </row>
        <row r="1808">
          <cell r="B1808" t="str">
            <v>30717072202</v>
          </cell>
          <cell r="C1808" t="str">
            <v>30717</v>
          </cell>
          <cell r="D1808">
            <v>2202</v>
          </cell>
          <cell r="E1808">
            <v>97627</v>
          </cell>
          <cell r="F1808">
            <v>8136</v>
          </cell>
          <cell r="G1808">
            <v>8136</v>
          </cell>
          <cell r="H1808">
            <v>8136</v>
          </cell>
          <cell r="I1808">
            <v>8136</v>
          </cell>
          <cell r="J1808">
            <v>8136</v>
          </cell>
          <cell r="K1808">
            <v>8136</v>
          </cell>
          <cell r="L1808">
            <v>8136</v>
          </cell>
          <cell r="M1808">
            <v>8136</v>
          </cell>
          <cell r="N1808">
            <v>8136</v>
          </cell>
          <cell r="O1808">
            <v>8136</v>
          </cell>
          <cell r="P1808">
            <v>8136</v>
          </cell>
          <cell r="Q1808">
            <v>8131</v>
          </cell>
        </row>
        <row r="1809">
          <cell r="B1809" t="str">
            <v>30717072701</v>
          </cell>
          <cell r="C1809" t="str">
            <v>30717</v>
          </cell>
          <cell r="D1809">
            <v>2701</v>
          </cell>
          <cell r="E1809">
            <v>19000</v>
          </cell>
          <cell r="F1809">
            <v>1583</v>
          </cell>
          <cell r="G1809">
            <v>1583</v>
          </cell>
          <cell r="H1809">
            <v>1583</v>
          </cell>
          <cell r="I1809">
            <v>1583</v>
          </cell>
          <cell r="J1809">
            <v>1583</v>
          </cell>
          <cell r="K1809">
            <v>1583</v>
          </cell>
          <cell r="L1809">
            <v>1583</v>
          </cell>
          <cell r="M1809">
            <v>1583</v>
          </cell>
          <cell r="N1809">
            <v>1583</v>
          </cell>
          <cell r="O1809">
            <v>1583</v>
          </cell>
          <cell r="P1809">
            <v>1583</v>
          </cell>
          <cell r="Q1809">
            <v>1587</v>
          </cell>
        </row>
        <row r="1810">
          <cell r="B1810" t="str">
            <v>30717072702</v>
          </cell>
          <cell r="C1810" t="str">
            <v>30717</v>
          </cell>
          <cell r="D1810">
            <v>2702</v>
          </cell>
          <cell r="E1810">
            <v>0</v>
          </cell>
          <cell r="F1810">
            <v>0</v>
          </cell>
          <cell r="G1810">
            <v>0</v>
          </cell>
          <cell r="H1810">
            <v>0</v>
          </cell>
          <cell r="I1810">
            <v>0</v>
          </cell>
          <cell r="J1810">
            <v>0</v>
          </cell>
          <cell r="K1810">
            <v>0</v>
          </cell>
          <cell r="L1810">
            <v>0</v>
          </cell>
          <cell r="M1810">
            <v>0</v>
          </cell>
          <cell r="N1810">
            <v>0</v>
          </cell>
          <cell r="O1810">
            <v>0</v>
          </cell>
          <cell r="P1810">
            <v>0</v>
          </cell>
          <cell r="Q1810">
            <v>0</v>
          </cell>
        </row>
        <row r="1811">
          <cell r="B1811" t="str">
            <v>30717072900</v>
          </cell>
          <cell r="C1811" t="str">
            <v>30717</v>
          </cell>
          <cell r="D1811">
            <v>2900</v>
          </cell>
          <cell r="E1811">
            <v>6200</v>
          </cell>
          <cell r="F1811">
            <v>516</v>
          </cell>
          <cell r="G1811">
            <v>516</v>
          </cell>
          <cell r="H1811">
            <v>516</v>
          </cell>
          <cell r="I1811">
            <v>516</v>
          </cell>
          <cell r="J1811">
            <v>516</v>
          </cell>
          <cell r="K1811">
            <v>516</v>
          </cell>
          <cell r="L1811">
            <v>516</v>
          </cell>
          <cell r="M1811">
            <v>516</v>
          </cell>
          <cell r="N1811">
            <v>516</v>
          </cell>
          <cell r="O1811">
            <v>516</v>
          </cell>
          <cell r="P1811">
            <v>516</v>
          </cell>
          <cell r="Q1811">
            <v>524</v>
          </cell>
        </row>
        <row r="1812">
          <cell r="B1812" t="str">
            <v>30717072907</v>
          </cell>
          <cell r="C1812" t="str">
            <v>30717</v>
          </cell>
          <cell r="D1812">
            <v>2907</v>
          </cell>
          <cell r="E1812">
            <v>0</v>
          </cell>
          <cell r="F1812">
            <v>0</v>
          </cell>
          <cell r="G1812">
            <v>0</v>
          </cell>
          <cell r="H1812">
            <v>0</v>
          </cell>
          <cell r="I1812">
            <v>0</v>
          </cell>
          <cell r="J1812">
            <v>0</v>
          </cell>
          <cell r="K1812">
            <v>0</v>
          </cell>
          <cell r="L1812">
            <v>0</v>
          </cell>
          <cell r="M1812">
            <v>0</v>
          </cell>
          <cell r="N1812">
            <v>0</v>
          </cell>
          <cell r="O1812">
            <v>0</v>
          </cell>
          <cell r="P1812">
            <v>0</v>
          </cell>
          <cell r="Q1812">
            <v>0</v>
          </cell>
        </row>
        <row r="1813">
          <cell r="B1813" t="str">
            <v>30717072908</v>
          </cell>
          <cell r="C1813" t="str">
            <v>30717</v>
          </cell>
          <cell r="D1813">
            <v>2908</v>
          </cell>
          <cell r="E1813">
            <v>3700</v>
          </cell>
          <cell r="F1813">
            <v>308</v>
          </cell>
          <cell r="G1813">
            <v>308</v>
          </cell>
          <cell r="H1813">
            <v>308</v>
          </cell>
          <cell r="I1813">
            <v>308</v>
          </cell>
          <cell r="J1813">
            <v>308</v>
          </cell>
          <cell r="K1813">
            <v>308</v>
          </cell>
          <cell r="L1813">
            <v>308</v>
          </cell>
          <cell r="M1813">
            <v>308</v>
          </cell>
          <cell r="N1813">
            <v>308</v>
          </cell>
          <cell r="O1813">
            <v>308</v>
          </cell>
          <cell r="P1813">
            <v>308</v>
          </cell>
          <cell r="Q1813">
            <v>312</v>
          </cell>
        </row>
        <row r="1814">
          <cell r="B1814" t="str">
            <v>30717073111</v>
          </cell>
          <cell r="C1814" t="str">
            <v>30717</v>
          </cell>
          <cell r="D1814">
            <v>3111</v>
          </cell>
          <cell r="E1814">
            <v>0</v>
          </cell>
          <cell r="F1814">
            <v>0</v>
          </cell>
          <cell r="G1814">
            <v>0</v>
          </cell>
          <cell r="H1814">
            <v>0</v>
          </cell>
          <cell r="I1814">
            <v>0</v>
          </cell>
          <cell r="J1814">
            <v>0</v>
          </cell>
          <cell r="K1814">
            <v>0</v>
          </cell>
          <cell r="L1814">
            <v>0</v>
          </cell>
          <cell r="M1814">
            <v>0</v>
          </cell>
          <cell r="N1814">
            <v>0</v>
          </cell>
          <cell r="O1814">
            <v>0</v>
          </cell>
          <cell r="P1814">
            <v>0</v>
          </cell>
          <cell r="Q1814">
            <v>0</v>
          </cell>
        </row>
        <row r="1815">
          <cell r="B1815" t="str">
            <v>30717073302</v>
          </cell>
          <cell r="C1815" t="str">
            <v>30717</v>
          </cell>
          <cell r="D1815">
            <v>3302</v>
          </cell>
          <cell r="E1815">
            <v>45280</v>
          </cell>
          <cell r="F1815">
            <v>3773</v>
          </cell>
          <cell r="G1815">
            <v>3773</v>
          </cell>
          <cell r="H1815">
            <v>3773</v>
          </cell>
          <cell r="I1815">
            <v>3773</v>
          </cell>
          <cell r="J1815">
            <v>3773</v>
          </cell>
          <cell r="K1815">
            <v>3773</v>
          </cell>
          <cell r="L1815">
            <v>3773</v>
          </cell>
          <cell r="M1815">
            <v>3773</v>
          </cell>
          <cell r="N1815">
            <v>3773</v>
          </cell>
          <cell r="O1815">
            <v>3773</v>
          </cell>
          <cell r="P1815">
            <v>3773</v>
          </cell>
          <cell r="Q1815">
            <v>3777</v>
          </cell>
        </row>
        <row r="1816">
          <cell r="B1816" t="str">
            <v>30800081302</v>
          </cell>
          <cell r="C1816" t="str">
            <v>30800</v>
          </cell>
          <cell r="D1816">
            <v>1302</v>
          </cell>
          <cell r="E1816">
            <v>267200</v>
          </cell>
          <cell r="F1816">
            <v>22267</v>
          </cell>
          <cell r="G1816">
            <v>22267</v>
          </cell>
          <cell r="H1816">
            <v>22267</v>
          </cell>
          <cell r="I1816">
            <v>22267</v>
          </cell>
          <cell r="J1816">
            <v>22267</v>
          </cell>
          <cell r="K1816">
            <v>22267</v>
          </cell>
          <cell r="L1816">
            <v>22267</v>
          </cell>
          <cell r="M1816">
            <v>22267</v>
          </cell>
          <cell r="N1816">
            <v>22267</v>
          </cell>
          <cell r="O1816">
            <v>22267</v>
          </cell>
          <cell r="P1816">
            <v>22267</v>
          </cell>
          <cell r="Q1816">
            <v>22263</v>
          </cell>
        </row>
        <row r="1817">
          <cell r="B1817" t="str">
            <v>30800082103</v>
          </cell>
          <cell r="C1817" t="str">
            <v>30800</v>
          </cell>
          <cell r="D1817">
            <v>2103</v>
          </cell>
          <cell r="E1817">
            <v>168300</v>
          </cell>
          <cell r="F1817">
            <v>14025</v>
          </cell>
          <cell r="G1817">
            <v>14025</v>
          </cell>
          <cell r="H1817">
            <v>14025</v>
          </cell>
          <cell r="I1817">
            <v>14025</v>
          </cell>
          <cell r="J1817">
            <v>14025</v>
          </cell>
          <cell r="K1817">
            <v>14025</v>
          </cell>
          <cell r="L1817">
            <v>14025</v>
          </cell>
          <cell r="M1817">
            <v>14025</v>
          </cell>
          <cell r="N1817">
            <v>14025</v>
          </cell>
          <cell r="O1817">
            <v>14025</v>
          </cell>
          <cell r="P1817">
            <v>14025</v>
          </cell>
          <cell r="Q1817">
            <v>14025</v>
          </cell>
        </row>
        <row r="1818">
          <cell r="B1818" t="str">
            <v>30800082201</v>
          </cell>
          <cell r="C1818" t="str">
            <v>30800</v>
          </cell>
          <cell r="D1818">
            <v>2201</v>
          </cell>
          <cell r="E1818">
            <v>5400</v>
          </cell>
          <cell r="F1818">
            <v>450</v>
          </cell>
          <cell r="G1818">
            <v>450</v>
          </cell>
          <cell r="H1818">
            <v>450</v>
          </cell>
          <cell r="I1818">
            <v>450</v>
          </cell>
          <cell r="J1818">
            <v>450</v>
          </cell>
          <cell r="K1818">
            <v>450</v>
          </cell>
          <cell r="L1818">
            <v>450</v>
          </cell>
          <cell r="M1818">
            <v>450</v>
          </cell>
          <cell r="N1818">
            <v>450</v>
          </cell>
          <cell r="O1818">
            <v>450</v>
          </cell>
          <cell r="P1818">
            <v>450</v>
          </cell>
          <cell r="Q1818">
            <v>450</v>
          </cell>
        </row>
        <row r="1819">
          <cell r="B1819" t="str">
            <v>30800082202</v>
          </cell>
          <cell r="C1819" t="str">
            <v>30800</v>
          </cell>
          <cell r="D1819">
            <v>2202</v>
          </cell>
          <cell r="E1819">
            <v>1051035</v>
          </cell>
          <cell r="F1819">
            <v>87586</v>
          </cell>
          <cell r="G1819">
            <v>87586</v>
          </cell>
          <cell r="H1819">
            <v>87586</v>
          </cell>
          <cell r="I1819">
            <v>87586</v>
          </cell>
          <cell r="J1819">
            <v>87586</v>
          </cell>
          <cell r="K1819">
            <v>87586</v>
          </cell>
          <cell r="L1819">
            <v>87586</v>
          </cell>
          <cell r="M1819">
            <v>87586</v>
          </cell>
          <cell r="N1819">
            <v>87586</v>
          </cell>
          <cell r="O1819">
            <v>87586</v>
          </cell>
          <cell r="P1819">
            <v>87586</v>
          </cell>
          <cell r="Q1819">
            <v>87589</v>
          </cell>
        </row>
        <row r="1820">
          <cell r="B1820" t="str">
            <v>30800082207</v>
          </cell>
          <cell r="C1820" t="str">
            <v>30800</v>
          </cell>
          <cell r="D1820">
            <v>2207</v>
          </cell>
          <cell r="E1820">
            <v>318683</v>
          </cell>
          <cell r="F1820">
            <v>26557</v>
          </cell>
          <cell r="G1820">
            <v>26557</v>
          </cell>
          <cell r="H1820">
            <v>26557</v>
          </cell>
          <cell r="I1820">
            <v>26557</v>
          </cell>
          <cell r="J1820">
            <v>26557</v>
          </cell>
          <cell r="K1820">
            <v>26557</v>
          </cell>
          <cell r="L1820">
            <v>26557</v>
          </cell>
          <cell r="M1820">
            <v>26557</v>
          </cell>
          <cell r="N1820">
            <v>26557</v>
          </cell>
          <cell r="O1820">
            <v>26557</v>
          </cell>
          <cell r="P1820">
            <v>26557</v>
          </cell>
          <cell r="Q1820">
            <v>26556</v>
          </cell>
        </row>
        <row r="1821">
          <cell r="B1821" t="str">
            <v>30800082208</v>
          </cell>
          <cell r="C1821" t="str">
            <v>30800</v>
          </cell>
          <cell r="D1821">
            <v>2208</v>
          </cell>
          <cell r="E1821">
            <v>22077</v>
          </cell>
          <cell r="F1821">
            <v>1840</v>
          </cell>
          <cell r="G1821">
            <v>1840</v>
          </cell>
          <cell r="H1821">
            <v>1840</v>
          </cell>
          <cell r="I1821">
            <v>1840</v>
          </cell>
          <cell r="J1821">
            <v>1840</v>
          </cell>
          <cell r="K1821">
            <v>1840</v>
          </cell>
          <cell r="L1821">
            <v>1840</v>
          </cell>
          <cell r="M1821">
            <v>1840</v>
          </cell>
          <cell r="N1821">
            <v>1840</v>
          </cell>
          <cell r="O1821">
            <v>1840</v>
          </cell>
          <cell r="P1821">
            <v>1840</v>
          </cell>
          <cell r="Q1821">
            <v>1837</v>
          </cell>
        </row>
        <row r="1822">
          <cell r="B1822" t="str">
            <v>30800082306</v>
          </cell>
          <cell r="C1822" t="str">
            <v>30800</v>
          </cell>
          <cell r="D1822">
            <v>2306</v>
          </cell>
          <cell r="E1822">
            <v>58900</v>
          </cell>
          <cell r="F1822">
            <v>4908</v>
          </cell>
          <cell r="G1822">
            <v>4908</v>
          </cell>
          <cell r="H1822">
            <v>4908</v>
          </cell>
          <cell r="I1822">
            <v>4908</v>
          </cell>
          <cell r="J1822">
            <v>4908</v>
          </cell>
          <cell r="K1822">
            <v>4908</v>
          </cell>
          <cell r="L1822">
            <v>4908</v>
          </cell>
          <cell r="M1822">
            <v>4908</v>
          </cell>
          <cell r="N1822">
            <v>4908</v>
          </cell>
          <cell r="O1822">
            <v>4908</v>
          </cell>
          <cell r="P1822">
            <v>4908</v>
          </cell>
          <cell r="Q1822">
            <v>4912</v>
          </cell>
        </row>
        <row r="1823">
          <cell r="B1823" t="str">
            <v>30800082405</v>
          </cell>
          <cell r="C1823" t="str">
            <v>30800</v>
          </cell>
          <cell r="D1823">
            <v>2405</v>
          </cell>
          <cell r="E1823">
            <v>0</v>
          </cell>
          <cell r="F1823">
            <v>0</v>
          </cell>
          <cell r="G1823">
            <v>0</v>
          </cell>
          <cell r="H1823">
            <v>0</v>
          </cell>
          <cell r="I1823">
            <v>0</v>
          </cell>
          <cell r="J1823">
            <v>0</v>
          </cell>
          <cell r="K1823">
            <v>0</v>
          </cell>
          <cell r="L1823">
            <v>0</v>
          </cell>
          <cell r="M1823">
            <v>0</v>
          </cell>
          <cell r="N1823">
            <v>0</v>
          </cell>
          <cell r="O1823">
            <v>0</v>
          </cell>
          <cell r="P1823">
            <v>0</v>
          </cell>
          <cell r="Q1823">
            <v>0</v>
          </cell>
        </row>
        <row r="1824">
          <cell r="B1824" t="str">
            <v>30800082701</v>
          </cell>
          <cell r="C1824" t="str">
            <v>30800</v>
          </cell>
          <cell r="D1824">
            <v>2701</v>
          </cell>
          <cell r="E1824">
            <v>125000</v>
          </cell>
          <cell r="F1824">
            <v>10417</v>
          </cell>
          <cell r="G1824">
            <v>10417</v>
          </cell>
          <cell r="H1824">
            <v>10417</v>
          </cell>
          <cell r="I1824">
            <v>10417</v>
          </cell>
          <cell r="J1824">
            <v>10417</v>
          </cell>
          <cell r="K1824">
            <v>10417</v>
          </cell>
          <cell r="L1824">
            <v>10417</v>
          </cell>
          <cell r="M1824">
            <v>10417</v>
          </cell>
          <cell r="N1824">
            <v>10417</v>
          </cell>
          <cell r="O1824">
            <v>10417</v>
          </cell>
          <cell r="P1824">
            <v>10417</v>
          </cell>
          <cell r="Q1824">
            <v>10413</v>
          </cell>
        </row>
        <row r="1825">
          <cell r="B1825" t="str">
            <v>30800082702</v>
          </cell>
          <cell r="C1825" t="str">
            <v>30800</v>
          </cell>
          <cell r="D1825">
            <v>2702</v>
          </cell>
          <cell r="E1825">
            <v>32300</v>
          </cell>
          <cell r="F1825">
            <v>2692</v>
          </cell>
          <cell r="G1825">
            <v>2692</v>
          </cell>
          <cell r="H1825">
            <v>2692</v>
          </cell>
          <cell r="I1825">
            <v>2692</v>
          </cell>
          <cell r="J1825">
            <v>2692</v>
          </cell>
          <cell r="K1825">
            <v>2692</v>
          </cell>
          <cell r="L1825">
            <v>2692</v>
          </cell>
          <cell r="M1825">
            <v>2692</v>
          </cell>
          <cell r="N1825">
            <v>2692</v>
          </cell>
          <cell r="O1825">
            <v>2692</v>
          </cell>
          <cell r="P1825">
            <v>2692</v>
          </cell>
          <cell r="Q1825">
            <v>2688</v>
          </cell>
        </row>
        <row r="1826">
          <cell r="B1826" t="str">
            <v>30800082705</v>
          </cell>
          <cell r="C1826" t="str">
            <v>30800</v>
          </cell>
          <cell r="D1826">
            <v>2705</v>
          </cell>
          <cell r="E1826">
            <v>19200</v>
          </cell>
          <cell r="F1826">
            <v>1600</v>
          </cell>
          <cell r="G1826">
            <v>1600</v>
          </cell>
          <cell r="H1826">
            <v>1600</v>
          </cell>
          <cell r="I1826">
            <v>1600</v>
          </cell>
          <cell r="J1826">
            <v>1600</v>
          </cell>
          <cell r="K1826">
            <v>1600</v>
          </cell>
          <cell r="L1826">
            <v>1600</v>
          </cell>
          <cell r="M1826">
            <v>1600</v>
          </cell>
          <cell r="N1826">
            <v>1600</v>
          </cell>
          <cell r="O1826">
            <v>1600</v>
          </cell>
          <cell r="P1826">
            <v>1600</v>
          </cell>
          <cell r="Q1826">
            <v>1600</v>
          </cell>
        </row>
        <row r="1827">
          <cell r="B1827" t="str">
            <v>30800082708</v>
          </cell>
          <cell r="C1827" t="str">
            <v>30800</v>
          </cell>
          <cell r="D1827">
            <v>2708</v>
          </cell>
          <cell r="E1827">
            <v>0</v>
          </cell>
          <cell r="F1827">
            <v>0</v>
          </cell>
          <cell r="G1827">
            <v>0</v>
          </cell>
          <cell r="H1827">
            <v>0</v>
          </cell>
          <cell r="I1827">
            <v>0</v>
          </cell>
          <cell r="J1827">
            <v>0</v>
          </cell>
          <cell r="K1827">
            <v>0</v>
          </cell>
          <cell r="L1827">
            <v>0</v>
          </cell>
          <cell r="M1827">
            <v>0</v>
          </cell>
          <cell r="N1827">
            <v>0</v>
          </cell>
          <cell r="O1827">
            <v>0</v>
          </cell>
          <cell r="P1827">
            <v>0</v>
          </cell>
          <cell r="Q1827">
            <v>0</v>
          </cell>
        </row>
        <row r="1828">
          <cell r="B1828" t="str">
            <v>30800082800</v>
          </cell>
          <cell r="C1828" t="str">
            <v>30800</v>
          </cell>
          <cell r="D1828">
            <v>2800</v>
          </cell>
          <cell r="E1828">
            <v>673300</v>
          </cell>
          <cell r="F1828">
            <v>56108</v>
          </cell>
          <cell r="G1828">
            <v>56108</v>
          </cell>
          <cell r="H1828">
            <v>56108</v>
          </cell>
          <cell r="I1828">
            <v>56108</v>
          </cell>
          <cell r="J1828">
            <v>56108</v>
          </cell>
          <cell r="K1828">
            <v>56108</v>
          </cell>
          <cell r="L1828">
            <v>56108</v>
          </cell>
          <cell r="M1828">
            <v>56108</v>
          </cell>
          <cell r="N1828">
            <v>56108</v>
          </cell>
          <cell r="O1828">
            <v>56108</v>
          </cell>
          <cell r="P1828">
            <v>56108</v>
          </cell>
          <cell r="Q1828">
            <v>56112</v>
          </cell>
        </row>
        <row r="1829">
          <cell r="B1829" t="str">
            <v>30800082900</v>
          </cell>
          <cell r="C1829" t="str">
            <v>30800</v>
          </cell>
          <cell r="D1829">
            <v>2900</v>
          </cell>
          <cell r="E1829">
            <v>570400</v>
          </cell>
          <cell r="F1829">
            <v>47533</v>
          </cell>
          <cell r="G1829">
            <v>47533</v>
          </cell>
          <cell r="H1829">
            <v>47533</v>
          </cell>
          <cell r="I1829">
            <v>47533</v>
          </cell>
          <cell r="J1829">
            <v>47533</v>
          </cell>
          <cell r="K1829">
            <v>47533</v>
          </cell>
          <cell r="L1829">
            <v>47533</v>
          </cell>
          <cell r="M1829">
            <v>47533</v>
          </cell>
          <cell r="N1829">
            <v>47533</v>
          </cell>
          <cell r="O1829">
            <v>47533</v>
          </cell>
          <cell r="P1829">
            <v>47533</v>
          </cell>
          <cell r="Q1829">
            <v>47537</v>
          </cell>
        </row>
        <row r="1830">
          <cell r="B1830" t="str">
            <v>30800082907</v>
          </cell>
          <cell r="C1830" t="str">
            <v>30800</v>
          </cell>
          <cell r="D1830">
            <v>2907</v>
          </cell>
          <cell r="E1830">
            <v>729000</v>
          </cell>
          <cell r="F1830">
            <v>60750</v>
          </cell>
          <cell r="G1830">
            <v>60750</v>
          </cell>
          <cell r="H1830">
            <v>60750</v>
          </cell>
          <cell r="I1830">
            <v>60750</v>
          </cell>
          <cell r="J1830">
            <v>60750</v>
          </cell>
          <cell r="K1830">
            <v>60750</v>
          </cell>
          <cell r="L1830">
            <v>60750</v>
          </cell>
          <cell r="M1830">
            <v>60750</v>
          </cell>
          <cell r="N1830">
            <v>60750</v>
          </cell>
          <cell r="O1830">
            <v>60750</v>
          </cell>
          <cell r="P1830">
            <v>60750</v>
          </cell>
          <cell r="Q1830">
            <v>60750</v>
          </cell>
        </row>
        <row r="1831">
          <cell r="B1831" t="str">
            <v>30800082908</v>
          </cell>
          <cell r="C1831" t="str">
            <v>30800</v>
          </cell>
          <cell r="D1831">
            <v>2908</v>
          </cell>
          <cell r="E1831">
            <v>128400</v>
          </cell>
          <cell r="F1831">
            <v>10700</v>
          </cell>
          <cell r="G1831">
            <v>10700</v>
          </cell>
          <cell r="H1831">
            <v>10700</v>
          </cell>
          <cell r="I1831">
            <v>10700</v>
          </cell>
          <cell r="J1831">
            <v>10700</v>
          </cell>
          <cell r="K1831">
            <v>10700</v>
          </cell>
          <cell r="L1831">
            <v>10700</v>
          </cell>
          <cell r="M1831">
            <v>10700</v>
          </cell>
          <cell r="N1831">
            <v>10700</v>
          </cell>
          <cell r="O1831">
            <v>10700</v>
          </cell>
          <cell r="P1831">
            <v>10700</v>
          </cell>
          <cell r="Q1831">
            <v>10700</v>
          </cell>
        </row>
        <row r="1832">
          <cell r="B1832" t="str">
            <v>30800082928</v>
          </cell>
          <cell r="C1832" t="str">
            <v>30800</v>
          </cell>
          <cell r="D1832">
            <v>2928</v>
          </cell>
          <cell r="E1832">
            <v>93400</v>
          </cell>
          <cell r="F1832">
            <v>7783</v>
          </cell>
          <cell r="G1832">
            <v>7783</v>
          </cell>
          <cell r="H1832">
            <v>7783</v>
          </cell>
          <cell r="I1832">
            <v>7783</v>
          </cell>
          <cell r="J1832">
            <v>7783</v>
          </cell>
          <cell r="K1832">
            <v>7783</v>
          </cell>
          <cell r="L1832">
            <v>7783</v>
          </cell>
          <cell r="M1832">
            <v>7783</v>
          </cell>
          <cell r="N1832">
            <v>7783</v>
          </cell>
          <cell r="O1832">
            <v>7783</v>
          </cell>
          <cell r="P1832">
            <v>7783</v>
          </cell>
          <cell r="Q1832">
            <v>7787</v>
          </cell>
        </row>
        <row r="1833">
          <cell r="B1833" t="str">
            <v>30800083101</v>
          </cell>
          <cell r="C1833" t="str">
            <v>30800</v>
          </cell>
          <cell r="D1833">
            <v>3101</v>
          </cell>
          <cell r="E1833">
            <v>181700</v>
          </cell>
          <cell r="F1833">
            <v>15142</v>
          </cell>
          <cell r="G1833">
            <v>15142</v>
          </cell>
          <cell r="H1833">
            <v>15142</v>
          </cell>
          <cell r="I1833">
            <v>15142</v>
          </cell>
          <cell r="J1833">
            <v>15142</v>
          </cell>
          <cell r="K1833">
            <v>15142</v>
          </cell>
          <cell r="L1833">
            <v>15142</v>
          </cell>
          <cell r="M1833">
            <v>15142</v>
          </cell>
          <cell r="N1833">
            <v>15142</v>
          </cell>
          <cell r="O1833">
            <v>15142</v>
          </cell>
          <cell r="P1833">
            <v>15142</v>
          </cell>
          <cell r="Q1833">
            <v>15138</v>
          </cell>
        </row>
        <row r="1834">
          <cell r="B1834" t="str">
            <v>30800083103</v>
          </cell>
          <cell r="C1834" t="str">
            <v>30800</v>
          </cell>
          <cell r="D1834">
            <v>3103</v>
          </cell>
          <cell r="E1834">
            <v>158300</v>
          </cell>
          <cell r="F1834">
            <v>13192</v>
          </cell>
          <cell r="G1834">
            <v>13192</v>
          </cell>
          <cell r="H1834">
            <v>13192</v>
          </cell>
          <cell r="I1834">
            <v>13192</v>
          </cell>
          <cell r="J1834">
            <v>13192</v>
          </cell>
          <cell r="K1834">
            <v>13192</v>
          </cell>
          <cell r="L1834">
            <v>13192</v>
          </cell>
          <cell r="M1834">
            <v>13192</v>
          </cell>
          <cell r="N1834">
            <v>13192</v>
          </cell>
          <cell r="O1834">
            <v>13192</v>
          </cell>
          <cell r="P1834">
            <v>13192</v>
          </cell>
          <cell r="Q1834">
            <v>13188</v>
          </cell>
        </row>
        <row r="1835">
          <cell r="B1835" t="str">
            <v>30800083106</v>
          </cell>
          <cell r="C1835" t="str">
            <v>30800</v>
          </cell>
          <cell r="D1835">
            <v>3106</v>
          </cell>
          <cell r="E1835">
            <v>6700</v>
          </cell>
          <cell r="F1835">
            <v>558</v>
          </cell>
          <cell r="G1835">
            <v>558</v>
          </cell>
          <cell r="H1835">
            <v>558</v>
          </cell>
          <cell r="I1835">
            <v>558</v>
          </cell>
          <cell r="J1835">
            <v>558</v>
          </cell>
          <cell r="K1835">
            <v>558</v>
          </cell>
          <cell r="L1835">
            <v>558</v>
          </cell>
          <cell r="M1835">
            <v>558</v>
          </cell>
          <cell r="N1835">
            <v>558</v>
          </cell>
          <cell r="O1835">
            <v>558</v>
          </cell>
          <cell r="P1835">
            <v>558</v>
          </cell>
          <cell r="Q1835">
            <v>562</v>
          </cell>
        </row>
        <row r="1836">
          <cell r="B1836" t="str">
            <v>30800083302</v>
          </cell>
          <cell r="C1836" t="str">
            <v>30800</v>
          </cell>
          <cell r="D1836">
            <v>3302</v>
          </cell>
          <cell r="E1836">
            <v>480211</v>
          </cell>
          <cell r="F1836">
            <v>40018</v>
          </cell>
          <cell r="G1836">
            <v>40018</v>
          </cell>
          <cell r="H1836">
            <v>40018</v>
          </cell>
          <cell r="I1836">
            <v>40018</v>
          </cell>
          <cell r="J1836">
            <v>40018</v>
          </cell>
          <cell r="K1836">
            <v>40018</v>
          </cell>
          <cell r="L1836">
            <v>40018</v>
          </cell>
          <cell r="M1836">
            <v>40018</v>
          </cell>
          <cell r="N1836">
            <v>40018</v>
          </cell>
          <cell r="O1836">
            <v>40018</v>
          </cell>
          <cell r="P1836">
            <v>40018</v>
          </cell>
          <cell r="Q1836">
            <v>40013</v>
          </cell>
        </row>
        <row r="1837">
          <cell r="B1837" t="str">
            <v>30800083303</v>
          </cell>
          <cell r="C1837" t="str">
            <v>30800</v>
          </cell>
          <cell r="D1837">
            <v>3303</v>
          </cell>
          <cell r="E1837">
            <v>29100</v>
          </cell>
          <cell r="F1837">
            <v>2425</v>
          </cell>
          <cell r="G1837">
            <v>2425</v>
          </cell>
          <cell r="H1837">
            <v>2425</v>
          </cell>
          <cell r="I1837">
            <v>2425</v>
          </cell>
          <cell r="J1837">
            <v>2425</v>
          </cell>
          <cell r="K1837">
            <v>2425</v>
          </cell>
          <cell r="L1837">
            <v>2425</v>
          </cell>
          <cell r="M1837">
            <v>2425</v>
          </cell>
          <cell r="N1837">
            <v>2425</v>
          </cell>
          <cell r="O1837">
            <v>2425</v>
          </cell>
          <cell r="P1837">
            <v>2425</v>
          </cell>
          <cell r="Q1837">
            <v>2425</v>
          </cell>
        </row>
        <row r="1838">
          <cell r="B1838" t="str">
            <v>30800083404</v>
          </cell>
          <cell r="C1838" t="str">
            <v>30800</v>
          </cell>
          <cell r="D1838">
            <v>3404</v>
          </cell>
          <cell r="E1838">
            <v>50200</v>
          </cell>
          <cell r="F1838">
            <v>4183</v>
          </cell>
          <cell r="G1838">
            <v>4183</v>
          </cell>
          <cell r="H1838">
            <v>4183</v>
          </cell>
          <cell r="I1838">
            <v>4183</v>
          </cell>
          <cell r="J1838">
            <v>4183</v>
          </cell>
          <cell r="K1838">
            <v>4183</v>
          </cell>
          <cell r="L1838">
            <v>4183</v>
          </cell>
          <cell r="M1838">
            <v>4183</v>
          </cell>
          <cell r="N1838">
            <v>4183</v>
          </cell>
          <cell r="O1838">
            <v>4183</v>
          </cell>
          <cell r="P1838">
            <v>4183</v>
          </cell>
          <cell r="Q1838">
            <v>4187</v>
          </cell>
        </row>
        <row r="1839">
          <cell r="B1839" t="str">
            <v>30801081302</v>
          </cell>
          <cell r="C1839" t="str">
            <v>30801</v>
          </cell>
          <cell r="D1839">
            <v>1302</v>
          </cell>
          <cell r="E1839">
            <v>24200</v>
          </cell>
          <cell r="F1839">
            <v>2017</v>
          </cell>
          <cell r="G1839">
            <v>2017</v>
          </cell>
          <cell r="H1839">
            <v>2017</v>
          </cell>
          <cell r="I1839">
            <v>2017</v>
          </cell>
          <cell r="J1839">
            <v>2017</v>
          </cell>
          <cell r="K1839">
            <v>2017</v>
          </cell>
          <cell r="L1839">
            <v>2017</v>
          </cell>
          <cell r="M1839">
            <v>2017</v>
          </cell>
          <cell r="N1839">
            <v>2017</v>
          </cell>
          <cell r="O1839">
            <v>2017</v>
          </cell>
          <cell r="P1839">
            <v>2017</v>
          </cell>
          <cell r="Q1839">
            <v>2013</v>
          </cell>
        </row>
        <row r="1840">
          <cell r="B1840" t="str">
            <v>30801082103</v>
          </cell>
          <cell r="C1840" t="str">
            <v>30801</v>
          </cell>
          <cell r="D1840">
            <v>2103</v>
          </cell>
          <cell r="E1840">
            <v>13600</v>
          </cell>
          <cell r="F1840">
            <v>1133</v>
          </cell>
          <cell r="G1840">
            <v>1133</v>
          </cell>
          <cell r="H1840">
            <v>1133</v>
          </cell>
          <cell r="I1840">
            <v>1133</v>
          </cell>
          <cell r="J1840">
            <v>1133</v>
          </cell>
          <cell r="K1840">
            <v>1133</v>
          </cell>
          <cell r="L1840">
            <v>1133</v>
          </cell>
          <cell r="M1840">
            <v>1133</v>
          </cell>
          <cell r="N1840">
            <v>1133</v>
          </cell>
          <cell r="O1840">
            <v>1133</v>
          </cell>
          <cell r="P1840">
            <v>1133</v>
          </cell>
          <cell r="Q1840">
            <v>1137</v>
          </cell>
        </row>
        <row r="1841">
          <cell r="B1841" t="str">
            <v>30801082207</v>
          </cell>
          <cell r="C1841" t="str">
            <v>30801</v>
          </cell>
          <cell r="D1841">
            <v>2207</v>
          </cell>
          <cell r="E1841">
            <v>24682</v>
          </cell>
          <cell r="F1841">
            <v>2057</v>
          </cell>
          <cell r="G1841">
            <v>2057</v>
          </cell>
          <cell r="H1841">
            <v>2057</v>
          </cell>
          <cell r="I1841">
            <v>2057</v>
          </cell>
          <cell r="J1841">
            <v>2057</v>
          </cell>
          <cell r="K1841">
            <v>2057</v>
          </cell>
          <cell r="L1841">
            <v>2057</v>
          </cell>
          <cell r="M1841">
            <v>2057</v>
          </cell>
          <cell r="N1841">
            <v>2057</v>
          </cell>
          <cell r="O1841">
            <v>2057</v>
          </cell>
          <cell r="P1841">
            <v>2057</v>
          </cell>
          <cell r="Q1841">
            <v>2055</v>
          </cell>
        </row>
        <row r="1842">
          <cell r="B1842" t="str">
            <v>30801082701</v>
          </cell>
          <cell r="C1842" t="str">
            <v>30801</v>
          </cell>
          <cell r="D1842">
            <v>2701</v>
          </cell>
          <cell r="E1842">
            <v>124000</v>
          </cell>
          <cell r="F1842">
            <v>10333</v>
          </cell>
          <cell r="G1842">
            <v>10333</v>
          </cell>
          <cell r="H1842">
            <v>10333</v>
          </cell>
          <cell r="I1842">
            <v>10333</v>
          </cell>
          <cell r="J1842">
            <v>10333</v>
          </cell>
          <cell r="K1842">
            <v>10333</v>
          </cell>
          <cell r="L1842">
            <v>10333</v>
          </cell>
          <cell r="M1842">
            <v>10333</v>
          </cell>
          <cell r="N1842">
            <v>10333</v>
          </cell>
          <cell r="O1842">
            <v>10333</v>
          </cell>
          <cell r="P1842">
            <v>10333</v>
          </cell>
          <cell r="Q1842">
            <v>10337</v>
          </cell>
        </row>
        <row r="1843">
          <cell r="B1843" t="str">
            <v>30801082702</v>
          </cell>
          <cell r="C1843" t="str">
            <v>30801</v>
          </cell>
          <cell r="D1843">
            <v>2702</v>
          </cell>
          <cell r="E1843">
            <v>1600</v>
          </cell>
          <cell r="F1843">
            <v>133</v>
          </cell>
          <cell r="G1843">
            <v>133</v>
          </cell>
          <cell r="H1843">
            <v>133</v>
          </cell>
          <cell r="I1843">
            <v>133</v>
          </cell>
          <cell r="J1843">
            <v>133</v>
          </cell>
          <cell r="K1843">
            <v>133</v>
          </cell>
          <cell r="L1843">
            <v>133</v>
          </cell>
          <cell r="M1843">
            <v>133</v>
          </cell>
          <cell r="N1843">
            <v>133</v>
          </cell>
          <cell r="O1843">
            <v>133</v>
          </cell>
          <cell r="P1843">
            <v>133</v>
          </cell>
          <cell r="Q1843">
            <v>137</v>
          </cell>
        </row>
        <row r="1844">
          <cell r="B1844" t="str">
            <v>30801082705</v>
          </cell>
          <cell r="C1844" t="str">
            <v>30801</v>
          </cell>
          <cell r="D1844">
            <v>2705</v>
          </cell>
          <cell r="E1844">
            <v>35300</v>
          </cell>
          <cell r="F1844">
            <v>2942</v>
          </cell>
          <cell r="G1844">
            <v>2942</v>
          </cell>
          <cell r="H1844">
            <v>2942</v>
          </cell>
          <cell r="I1844">
            <v>2942</v>
          </cell>
          <cell r="J1844">
            <v>2942</v>
          </cell>
          <cell r="K1844">
            <v>2942</v>
          </cell>
          <cell r="L1844">
            <v>2942</v>
          </cell>
          <cell r="M1844">
            <v>2942</v>
          </cell>
          <cell r="N1844">
            <v>2942</v>
          </cell>
          <cell r="O1844">
            <v>2942</v>
          </cell>
          <cell r="P1844">
            <v>2942</v>
          </cell>
          <cell r="Q1844">
            <v>2938</v>
          </cell>
        </row>
        <row r="1845">
          <cell r="B1845" t="str">
            <v>30801082900</v>
          </cell>
          <cell r="C1845" t="str">
            <v>30801</v>
          </cell>
          <cell r="D1845">
            <v>2900</v>
          </cell>
          <cell r="E1845">
            <v>36000</v>
          </cell>
          <cell r="F1845">
            <v>3000</v>
          </cell>
          <cell r="G1845">
            <v>3000</v>
          </cell>
          <cell r="H1845">
            <v>3000</v>
          </cell>
          <cell r="I1845">
            <v>3000</v>
          </cell>
          <cell r="J1845">
            <v>3000</v>
          </cell>
          <cell r="K1845">
            <v>3000</v>
          </cell>
          <cell r="L1845">
            <v>3000</v>
          </cell>
          <cell r="M1845">
            <v>3000</v>
          </cell>
          <cell r="N1845">
            <v>3000</v>
          </cell>
          <cell r="O1845">
            <v>3000</v>
          </cell>
          <cell r="P1845">
            <v>3000</v>
          </cell>
          <cell r="Q1845">
            <v>3000</v>
          </cell>
        </row>
        <row r="1846">
          <cell r="B1846" t="str">
            <v>30801082908</v>
          </cell>
          <cell r="C1846" t="str">
            <v>30801</v>
          </cell>
          <cell r="D1846">
            <v>2908</v>
          </cell>
          <cell r="E1846">
            <v>18500</v>
          </cell>
          <cell r="F1846">
            <v>1542</v>
          </cell>
          <cell r="G1846">
            <v>1542</v>
          </cell>
          <cell r="H1846">
            <v>1542</v>
          </cell>
          <cell r="I1846">
            <v>1542</v>
          </cell>
          <cell r="J1846">
            <v>1542</v>
          </cell>
          <cell r="K1846">
            <v>1542</v>
          </cell>
          <cell r="L1846">
            <v>1542</v>
          </cell>
          <cell r="M1846">
            <v>1542</v>
          </cell>
          <cell r="N1846">
            <v>1542</v>
          </cell>
          <cell r="O1846">
            <v>1542</v>
          </cell>
          <cell r="P1846">
            <v>1542</v>
          </cell>
          <cell r="Q1846">
            <v>1538</v>
          </cell>
        </row>
        <row r="1847">
          <cell r="B1847" t="str">
            <v>30801083101</v>
          </cell>
          <cell r="C1847" t="str">
            <v>30801</v>
          </cell>
          <cell r="D1847">
            <v>3101</v>
          </cell>
          <cell r="E1847">
            <v>43500</v>
          </cell>
          <cell r="F1847">
            <v>3625</v>
          </cell>
          <cell r="G1847">
            <v>3625</v>
          </cell>
          <cell r="H1847">
            <v>3625</v>
          </cell>
          <cell r="I1847">
            <v>3625</v>
          </cell>
          <cell r="J1847">
            <v>3625</v>
          </cell>
          <cell r="K1847">
            <v>3625</v>
          </cell>
          <cell r="L1847">
            <v>3625</v>
          </cell>
          <cell r="M1847">
            <v>3625</v>
          </cell>
          <cell r="N1847">
            <v>3625</v>
          </cell>
          <cell r="O1847">
            <v>3625</v>
          </cell>
          <cell r="P1847">
            <v>3625</v>
          </cell>
          <cell r="Q1847">
            <v>3625</v>
          </cell>
        </row>
        <row r="1848">
          <cell r="B1848" t="str">
            <v>30801083103</v>
          </cell>
          <cell r="C1848" t="str">
            <v>30801</v>
          </cell>
          <cell r="D1848">
            <v>3103</v>
          </cell>
          <cell r="E1848">
            <v>23500</v>
          </cell>
          <cell r="F1848">
            <v>1958</v>
          </cell>
          <cell r="G1848">
            <v>1958</v>
          </cell>
          <cell r="H1848">
            <v>1958</v>
          </cell>
          <cell r="I1848">
            <v>1958</v>
          </cell>
          <cell r="J1848">
            <v>1958</v>
          </cell>
          <cell r="K1848">
            <v>1958</v>
          </cell>
          <cell r="L1848">
            <v>1958</v>
          </cell>
          <cell r="M1848">
            <v>1958</v>
          </cell>
          <cell r="N1848">
            <v>1958</v>
          </cell>
          <cell r="O1848">
            <v>1958</v>
          </cell>
          <cell r="P1848">
            <v>1958</v>
          </cell>
          <cell r="Q1848">
            <v>1962</v>
          </cell>
        </row>
        <row r="1849">
          <cell r="B1849" t="str">
            <v>30801083302</v>
          </cell>
          <cell r="C1849" t="str">
            <v>30801</v>
          </cell>
          <cell r="D1849">
            <v>3302</v>
          </cell>
          <cell r="E1849">
            <v>129000</v>
          </cell>
          <cell r="F1849">
            <v>10750</v>
          </cell>
          <cell r="G1849">
            <v>10750</v>
          </cell>
          <cell r="H1849">
            <v>10750</v>
          </cell>
          <cell r="I1849">
            <v>10750</v>
          </cell>
          <cell r="J1849">
            <v>10750</v>
          </cell>
          <cell r="K1849">
            <v>10750</v>
          </cell>
          <cell r="L1849">
            <v>10750</v>
          </cell>
          <cell r="M1849">
            <v>10750</v>
          </cell>
          <cell r="N1849">
            <v>10750</v>
          </cell>
          <cell r="O1849">
            <v>10750</v>
          </cell>
          <cell r="P1849">
            <v>10750</v>
          </cell>
          <cell r="Q1849">
            <v>10750</v>
          </cell>
        </row>
        <row r="1850">
          <cell r="B1850" t="str">
            <v>30801083303</v>
          </cell>
          <cell r="C1850" t="str">
            <v>30801</v>
          </cell>
          <cell r="D1850">
            <v>3303</v>
          </cell>
          <cell r="E1850">
            <v>4300</v>
          </cell>
          <cell r="F1850">
            <v>358</v>
          </cell>
          <cell r="G1850">
            <v>358</v>
          </cell>
          <cell r="H1850">
            <v>358</v>
          </cell>
          <cell r="I1850">
            <v>358</v>
          </cell>
          <cell r="J1850">
            <v>358</v>
          </cell>
          <cell r="K1850">
            <v>358</v>
          </cell>
          <cell r="L1850">
            <v>358</v>
          </cell>
          <cell r="M1850">
            <v>358</v>
          </cell>
          <cell r="N1850">
            <v>358</v>
          </cell>
          <cell r="O1850">
            <v>358</v>
          </cell>
          <cell r="P1850">
            <v>358</v>
          </cell>
          <cell r="Q1850">
            <v>362</v>
          </cell>
        </row>
        <row r="1851">
          <cell r="B1851" t="str">
            <v>30802081302</v>
          </cell>
          <cell r="C1851" t="str">
            <v>30802</v>
          </cell>
          <cell r="D1851">
            <v>1302</v>
          </cell>
          <cell r="E1851">
            <v>420000</v>
          </cell>
          <cell r="F1851">
            <v>35000</v>
          </cell>
          <cell r="G1851">
            <v>35000</v>
          </cell>
          <cell r="H1851">
            <v>35000</v>
          </cell>
          <cell r="I1851">
            <v>35000</v>
          </cell>
          <cell r="J1851">
            <v>35000</v>
          </cell>
          <cell r="K1851">
            <v>35000</v>
          </cell>
          <cell r="L1851">
            <v>35000</v>
          </cell>
          <cell r="M1851">
            <v>35000</v>
          </cell>
          <cell r="N1851">
            <v>35000</v>
          </cell>
          <cell r="O1851">
            <v>35000</v>
          </cell>
          <cell r="P1851">
            <v>35000</v>
          </cell>
          <cell r="Q1851">
            <v>35000</v>
          </cell>
        </row>
        <row r="1852">
          <cell r="B1852" t="str">
            <v>30802082103</v>
          </cell>
          <cell r="C1852" t="str">
            <v>30802</v>
          </cell>
          <cell r="D1852">
            <v>2103</v>
          </cell>
          <cell r="E1852">
            <v>0</v>
          </cell>
          <cell r="F1852">
            <v>0</v>
          </cell>
          <cell r="G1852">
            <v>0</v>
          </cell>
          <cell r="H1852">
            <v>0</v>
          </cell>
          <cell r="I1852">
            <v>0</v>
          </cell>
          <cell r="J1852">
            <v>0</v>
          </cell>
          <cell r="K1852">
            <v>0</v>
          </cell>
          <cell r="L1852">
            <v>0</v>
          </cell>
          <cell r="M1852">
            <v>0</v>
          </cell>
          <cell r="N1852">
            <v>0</v>
          </cell>
          <cell r="O1852">
            <v>0</v>
          </cell>
          <cell r="P1852">
            <v>0</v>
          </cell>
          <cell r="Q1852">
            <v>0</v>
          </cell>
        </row>
        <row r="1853">
          <cell r="B1853" t="str">
            <v>30802082306</v>
          </cell>
          <cell r="C1853" t="str">
            <v>30802</v>
          </cell>
          <cell r="D1853">
            <v>2306</v>
          </cell>
          <cell r="E1853">
            <v>10300</v>
          </cell>
          <cell r="F1853">
            <v>5300</v>
          </cell>
          <cell r="G1853">
            <v>5000</v>
          </cell>
          <cell r="H1853">
            <v>0</v>
          </cell>
          <cell r="I1853">
            <v>0</v>
          </cell>
          <cell r="J1853">
            <v>0</v>
          </cell>
          <cell r="K1853">
            <v>0</v>
          </cell>
          <cell r="L1853">
            <v>0</v>
          </cell>
          <cell r="M1853">
            <v>0</v>
          </cell>
          <cell r="N1853">
            <v>0</v>
          </cell>
          <cell r="O1853">
            <v>0</v>
          </cell>
          <cell r="P1853">
            <v>0</v>
          </cell>
          <cell r="Q1853">
            <v>0</v>
          </cell>
        </row>
        <row r="1854">
          <cell r="B1854" t="str">
            <v>30802082701</v>
          </cell>
          <cell r="C1854" t="str">
            <v>30802</v>
          </cell>
          <cell r="D1854">
            <v>2701</v>
          </cell>
          <cell r="E1854">
            <v>209400</v>
          </cell>
          <cell r="F1854">
            <v>24900</v>
          </cell>
          <cell r="G1854">
            <v>17450</v>
          </cell>
          <cell r="H1854">
            <v>17450</v>
          </cell>
          <cell r="I1854">
            <v>17450</v>
          </cell>
          <cell r="J1854">
            <v>17450</v>
          </cell>
          <cell r="K1854">
            <v>17450</v>
          </cell>
          <cell r="L1854">
            <v>17450</v>
          </cell>
          <cell r="M1854">
            <v>17450</v>
          </cell>
          <cell r="N1854">
            <v>17450</v>
          </cell>
          <cell r="O1854">
            <v>17450</v>
          </cell>
          <cell r="P1854">
            <v>17450</v>
          </cell>
          <cell r="Q1854">
            <v>10000</v>
          </cell>
        </row>
        <row r="1855">
          <cell r="B1855" t="str">
            <v>30802082702</v>
          </cell>
          <cell r="C1855" t="str">
            <v>30802</v>
          </cell>
          <cell r="D1855">
            <v>2702</v>
          </cell>
          <cell r="E1855">
            <v>4300</v>
          </cell>
          <cell r="F1855">
            <v>358</v>
          </cell>
          <cell r="G1855">
            <v>358</v>
          </cell>
          <cell r="H1855">
            <v>358</v>
          </cell>
          <cell r="I1855">
            <v>358</v>
          </cell>
          <cell r="J1855">
            <v>358</v>
          </cell>
          <cell r="K1855">
            <v>358</v>
          </cell>
          <cell r="L1855">
            <v>358</v>
          </cell>
          <cell r="M1855">
            <v>358</v>
          </cell>
          <cell r="N1855">
            <v>358</v>
          </cell>
          <cell r="O1855">
            <v>358</v>
          </cell>
          <cell r="P1855">
            <v>358</v>
          </cell>
          <cell r="Q1855">
            <v>362</v>
          </cell>
        </row>
        <row r="1856">
          <cell r="B1856" t="str">
            <v>30802082704</v>
          </cell>
          <cell r="C1856" t="str">
            <v>30802</v>
          </cell>
          <cell r="D1856">
            <v>2704</v>
          </cell>
          <cell r="E1856">
            <v>25700</v>
          </cell>
          <cell r="F1856">
            <v>2142</v>
          </cell>
          <cell r="G1856">
            <v>2142</v>
          </cell>
          <cell r="H1856">
            <v>2142</v>
          </cell>
          <cell r="I1856">
            <v>2142</v>
          </cell>
          <cell r="J1856">
            <v>2142</v>
          </cell>
          <cell r="K1856">
            <v>2142</v>
          </cell>
          <cell r="L1856">
            <v>2142</v>
          </cell>
          <cell r="M1856">
            <v>2142</v>
          </cell>
          <cell r="N1856">
            <v>2142</v>
          </cell>
          <cell r="O1856">
            <v>2142</v>
          </cell>
          <cell r="P1856">
            <v>2142</v>
          </cell>
          <cell r="Q1856">
            <v>2138</v>
          </cell>
        </row>
        <row r="1857">
          <cell r="B1857" t="str">
            <v>30802082705</v>
          </cell>
          <cell r="C1857" t="str">
            <v>30802</v>
          </cell>
          <cell r="D1857">
            <v>2705</v>
          </cell>
          <cell r="E1857">
            <v>30400</v>
          </cell>
          <cell r="F1857">
            <v>2533</v>
          </cell>
          <cell r="G1857">
            <v>2533</v>
          </cell>
          <cell r="H1857">
            <v>2533</v>
          </cell>
          <cell r="I1857">
            <v>2533</v>
          </cell>
          <cell r="J1857">
            <v>2533</v>
          </cell>
          <cell r="K1857">
            <v>2533</v>
          </cell>
          <cell r="L1857">
            <v>2533</v>
          </cell>
          <cell r="M1857">
            <v>2533</v>
          </cell>
          <cell r="N1857">
            <v>2533</v>
          </cell>
          <cell r="O1857">
            <v>2533</v>
          </cell>
          <cell r="P1857">
            <v>2533</v>
          </cell>
          <cell r="Q1857">
            <v>2537</v>
          </cell>
        </row>
        <row r="1858">
          <cell r="B1858" t="str">
            <v>30802082900</v>
          </cell>
          <cell r="C1858" t="str">
            <v>30802</v>
          </cell>
          <cell r="D1858">
            <v>2900</v>
          </cell>
          <cell r="E1858">
            <v>60000</v>
          </cell>
          <cell r="F1858">
            <v>5000</v>
          </cell>
          <cell r="G1858">
            <v>5000</v>
          </cell>
          <cell r="H1858">
            <v>5000</v>
          </cell>
          <cell r="I1858">
            <v>5000</v>
          </cell>
          <cell r="J1858">
            <v>5000</v>
          </cell>
          <cell r="K1858">
            <v>5000</v>
          </cell>
          <cell r="L1858">
            <v>5000</v>
          </cell>
          <cell r="M1858">
            <v>5000</v>
          </cell>
          <cell r="N1858">
            <v>5000</v>
          </cell>
          <cell r="O1858">
            <v>5000</v>
          </cell>
          <cell r="P1858">
            <v>5000</v>
          </cell>
          <cell r="Q1858">
            <v>5000</v>
          </cell>
        </row>
        <row r="1859">
          <cell r="B1859" t="str">
            <v>30802082907</v>
          </cell>
          <cell r="C1859" t="str">
            <v>30802</v>
          </cell>
          <cell r="D1859">
            <v>2907</v>
          </cell>
          <cell r="E1859">
            <v>21400</v>
          </cell>
          <cell r="F1859">
            <v>1783</v>
          </cell>
          <cell r="G1859">
            <v>1783</v>
          </cell>
          <cell r="H1859">
            <v>1783</v>
          </cell>
          <cell r="I1859">
            <v>1783</v>
          </cell>
          <cell r="J1859">
            <v>1783</v>
          </cell>
          <cell r="K1859">
            <v>1783</v>
          </cell>
          <cell r="L1859">
            <v>1783</v>
          </cell>
          <cell r="M1859">
            <v>1783</v>
          </cell>
          <cell r="N1859">
            <v>1783</v>
          </cell>
          <cell r="O1859">
            <v>1783</v>
          </cell>
          <cell r="P1859">
            <v>1783</v>
          </cell>
          <cell r="Q1859">
            <v>1787</v>
          </cell>
        </row>
        <row r="1860">
          <cell r="B1860" t="str">
            <v>30802082908</v>
          </cell>
          <cell r="C1860" t="str">
            <v>30802</v>
          </cell>
          <cell r="D1860">
            <v>2908</v>
          </cell>
          <cell r="E1860">
            <v>14100</v>
          </cell>
          <cell r="F1860">
            <v>1175</v>
          </cell>
          <cell r="G1860">
            <v>1175</v>
          </cell>
          <cell r="H1860">
            <v>1175</v>
          </cell>
          <cell r="I1860">
            <v>1175</v>
          </cell>
          <cell r="J1860">
            <v>1175</v>
          </cell>
          <cell r="K1860">
            <v>1175</v>
          </cell>
          <cell r="L1860">
            <v>1175</v>
          </cell>
          <cell r="M1860">
            <v>1175</v>
          </cell>
          <cell r="N1860">
            <v>1175</v>
          </cell>
          <cell r="O1860">
            <v>1175</v>
          </cell>
          <cell r="P1860">
            <v>1175</v>
          </cell>
          <cell r="Q1860">
            <v>1175</v>
          </cell>
        </row>
        <row r="1861">
          <cell r="B1861" t="str">
            <v>30802083101</v>
          </cell>
          <cell r="C1861" t="str">
            <v>30802</v>
          </cell>
          <cell r="D1861">
            <v>3101</v>
          </cell>
          <cell r="E1861">
            <v>229900</v>
          </cell>
          <cell r="F1861">
            <v>19158</v>
          </cell>
          <cell r="G1861">
            <v>19158</v>
          </cell>
          <cell r="H1861">
            <v>19158</v>
          </cell>
          <cell r="I1861">
            <v>19158</v>
          </cell>
          <cell r="J1861">
            <v>19158</v>
          </cell>
          <cell r="K1861">
            <v>19158</v>
          </cell>
          <cell r="L1861">
            <v>19158</v>
          </cell>
          <cell r="M1861">
            <v>19158</v>
          </cell>
          <cell r="N1861">
            <v>19158</v>
          </cell>
          <cell r="O1861">
            <v>19158</v>
          </cell>
          <cell r="P1861">
            <v>19158</v>
          </cell>
          <cell r="Q1861">
            <v>19162</v>
          </cell>
        </row>
        <row r="1862">
          <cell r="B1862" t="str">
            <v>30802083103</v>
          </cell>
          <cell r="C1862" t="str">
            <v>30802</v>
          </cell>
          <cell r="D1862">
            <v>3103</v>
          </cell>
          <cell r="E1862">
            <v>113100</v>
          </cell>
          <cell r="F1862">
            <v>9425</v>
          </cell>
          <cell r="G1862">
            <v>9425</v>
          </cell>
          <cell r="H1862">
            <v>9425</v>
          </cell>
          <cell r="I1862">
            <v>9425</v>
          </cell>
          <cell r="J1862">
            <v>9425</v>
          </cell>
          <cell r="K1862">
            <v>9425</v>
          </cell>
          <cell r="L1862">
            <v>9425</v>
          </cell>
          <cell r="M1862">
            <v>9425</v>
          </cell>
          <cell r="N1862">
            <v>9425</v>
          </cell>
          <cell r="O1862">
            <v>9425</v>
          </cell>
          <cell r="P1862">
            <v>9425</v>
          </cell>
          <cell r="Q1862">
            <v>9425</v>
          </cell>
        </row>
        <row r="1863">
          <cell r="B1863" t="str">
            <v>30802083106</v>
          </cell>
          <cell r="C1863" t="str">
            <v>30802</v>
          </cell>
          <cell r="D1863">
            <v>3106</v>
          </cell>
          <cell r="E1863">
            <v>2000</v>
          </cell>
          <cell r="F1863">
            <v>167</v>
          </cell>
          <cell r="G1863">
            <v>167</v>
          </cell>
          <cell r="H1863">
            <v>167</v>
          </cell>
          <cell r="I1863">
            <v>167</v>
          </cell>
          <cell r="J1863">
            <v>167</v>
          </cell>
          <cell r="K1863">
            <v>167</v>
          </cell>
          <cell r="L1863">
            <v>167</v>
          </cell>
          <cell r="M1863">
            <v>167</v>
          </cell>
          <cell r="N1863">
            <v>167</v>
          </cell>
          <cell r="O1863">
            <v>167</v>
          </cell>
          <cell r="P1863">
            <v>167</v>
          </cell>
          <cell r="Q1863">
            <v>163</v>
          </cell>
        </row>
        <row r="1864">
          <cell r="B1864" t="str">
            <v>30802083302</v>
          </cell>
          <cell r="C1864" t="str">
            <v>30802</v>
          </cell>
          <cell r="D1864">
            <v>3302</v>
          </cell>
          <cell r="E1864">
            <v>354100</v>
          </cell>
          <cell r="F1864">
            <v>29508</v>
          </cell>
          <cell r="G1864">
            <v>29508</v>
          </cell>
          <cell r="H1864">
            <v>29508</v>
          </cell>
          <cell r="I1864">
            <v>29508</v>
          </cell>
          <cell r="J1864">
            <v>29508</v>
          </cell>
          <cell r="K1864">
            <v>29508</v>
          </cell>
          <cell r="L1864">
            <v>29508</v>
          </cell>
          <cell r="M1864">
            <v>29508</v>
          </cell>
          <cell r="N1864">
            <v>29508</v>
          </cell>
          <cell r="O1864">
            <v>29508</v>
          </cell>
          <cell r="P1864">
            <v>29508</v>
          </cell>
          <cell r="Q1864">
            <v>29512</v>
          </cell>
        </row>
        <row r="1865">
          <cell r="B1865" t="str">
            <v>30802083303</v>
          </cell>
          <cell r="C1865" t="str">
            <v>30802</v>
          </cell>
          <cell r="D1865">
            <v>3303</v>
          </cell>
          <cell r="E1865">
            <v>7600</v>
          </cell>
          <cell r="F1865">
            <v>633</v>
          </cell>
          <cell r="G1865">
            <v>633</v>
          </cell>
          <cell r="H1865">
            <v>633</v>
          </cell>
          <cell r="I1865">
            <v>633</v>
          </cell>
          <cell r="J1865">
            <v>633</v>
          </cell>
          <cell r="K1865">
            <v>633</v>
          </cell>
          <cell r="L1865">
            <v>633</v>
          </cell>
          <cell r="M1865">
            <v>633</v>
          </cell>
          <cell r="N1865">
            <v>633</v>
          </cell>
          <cell r="O1865">
            <v>633</v>
          </cell>
          <cell r="P1865">
            <v>633</v>
          </cell>
          <cell r="Q1865">
            <v>637</v>
          </cell>
        </row>
        <row r="1866">
          <cell r="B1866" t="str">
            <v>30802083410</v>
          </cell>
          <cell r="C1866" t="str">
            <v>30802</v>
          </cell>
          <cell r="D1866">
            <v>3410</v>
          </cell>
          <cell r="E1866">
            <v>14000</v>
          </cell>
          <cell r="F1866">
            <v>1167</v>
          </cell>
          <cell r="G1866">
            <v>1167</v>
          </cell>
          <cell r="H1866">
            <v>1167</v>
          </cell>
          <cell r="I1866">
            <v>1167</v>
          </cell>
          <cell r="J1866">
            <v>1167</v>
          </cell>
          <cell r="K1866">
            <v>1167</v>
          </cell>
          <cell r="L1866">
            <v>1167</v>
          </cell>
          <cell r="M1866">
            <v>1167</v>
          </cell>
          <cell r="N1866">
            <v>1167</v>
          </cell>
          <cell r="O1866">
            <v>1167</v>
          </cell>
          <cell r="P1866">
            <v>1167</v>
          </cell>
          <cell r="Q1866">
            <v>1163</v>
          </cell>
        </row>
        <row r="1867">
          <cell r="B1867" t="str">
            <v>30802083425</v>
          </cell>
          <cell r="C1867" t="str">
            <v>30802</v>
          </cell>
          <cell r="D1867">
            <v>3425</v>
          </cell>
          <cell r="E1867">
            <v>9800</v>
          </cell>
          <cell r="F1867">
            <v>817</v>
          </cell>
          <cell r="G1867">
            <v>817</v>
          </cell>
          <cell r="H1867">
            <v>817</v>
          </cell>
          <cell r="I1867">
            <v>817</v>
          </cell>
          <cell r="J1867">
            <v>817</v>
          </cell>
          <cell r="K1867">
            <v>817</v>
          </cell>
          <cell r="L1867">
            <v>817</v>
          </cell>
          <cell r="M1867">
            <v>817</v>
          </cell>
          <cell r="N1867">
            <v>817</v>
          </cell>
          <cell r="O1867">
            <v>817</v>
          </cell>
          <cell r="P1867">
            <v>817</v>
          </cell>
          <cell r="Q1867">
            <v>813</v>
          </cell>
        </row>
        <row r="1868">
          <cell r="B1868" t="str">
            <v>30802083429</v>
          </cell>
          <cell r="C1868" t="str">
            <v>30802</v>
          </cell>
          <cell r="D1868">
            <v>3429</v>
          </cell>
          <cell r="E1868">
            <v>8600</v>
          </cell>
          <cell r="F1868">
            <v>717</v>
          </cell>
          <cell r="G1868">
            <v>717</v>
          </cell>
          <cell r="H1868">
            <v>717</v>
          </cell>
          <cell r="I1868">
            <v>717</v>
          </cell>
          <cell r="J1868">
            <v>717</v>
          </cell>
          <cell r="K1868">
            <v>717</v>
          </cell>
          <cell r="L1868">
            <v>717</v>
          </cell>
          <cell r="M1868">
            <v>717</v>
          </cell>
          <cell r="N1868">
            <v>717</v>
          </cell>
          <cell r="O1868">
            <v>717</v>
          </cell>
          <cell r="P1868">
            <v>717</v>
          </cell>
          <cell r="Q1868">
            <v>713</v>
          </cell>
        </row>
        <row r="1869">
          <cell r="B1869" t="str">
            <v>30803081302</v>
          </cell>
          <cell r="C1869" t="str">
            <v>30803</v>
          </cell>
          <cell r="D1869">
            <v>1302</v>
          </cell>
          <cell r="E1869">
            <v>33000</v>
          </cell>
          <cell r="F1869">
            <v>2750</v>
          </cell>
          <cell r="G1869">
            <v>2750</v>
          </cell>
          <cell r="H1869">
            <v>2750</v>
          </cell>
          <cell r="I1869">
            <v>2750</v>
          </cell>
          <cell r="J1869">
            <v>2750</v>
          </cell>
          <cell r="K1869">
            <v>2750</v>
          </cell>
          <cell r="L1869">
            <v>2750</v>
          </cell>
          <cell r="M1869">
            <v>2750</v>
          </cell>
          <cell r="N1869">
            <v>2750</v>
          </cell>
          <cell r="O1869">
            <v>2750</v>
          </cell>
          <cell r="P1869">
            <v>2750</v>
          </cell>
          <cell r="Q1869">
            <v>2750</v>
          </cell>
        </row>
        <row r="1870">
          <cell r="B1870" t="str">
            <v>30803082103</v>
          </cell>
          <cell r="C1870" t="str">
            <v>30803</v>
          </cell>
          <cell r="D1870">
            <v>2103</v>
          </cell>
          <cell r="E1870">
            <v>13000</v>
          </cell>
          <cell r="F1870">
            <v>1083</v>
          </cell>
          <cell r="G1870">
            <v>1083</v>
          </cell>
          <cell r="H1870">
            <v>1083</v>
          </cell>
          <cell r="I1870">
            <v>1083</v>
          </cell>
          <cell r="J1870">
            <v>1083</v>
          </cell>
          <cell r="K1870">
            <v>1083</v>
          </cell>
          <cell r="L1870">
            <v>1083</v>
          </cell>
          <cell r="M1870">
            <v>1083</v>
          </cell>
          <cell r="N1870">
            <v>1083</v>
          </cell>
          <cell r="O1870">
            <v>1083</v>
          </cell>
          <cell r="P1870">
            <v>1083</v>
          </cell>
          <cell r="Q1870">
            <v>1087</v>
          </cell>
        </row>
        <row r="1871">
          <cell r="B1871" t="str">
            <v>30803082202</v>
          </cell>
          <cell r="C1871" t="str">
            <v>30803</v>
          </cell>
          <cell r="D1871">
            <v>2202</v>
          </cell>
          <cell r="E1871">
            <v>85533</v>
          </cell>
          <cell r="F1871">
            <v>7128</v>
          </cell>
          <cell r="G1871">
            <v>7128</v>
          </cell>
          <cell r="H1871">
            <v>7128</v>
          </cell>
          <cell r="I1871">
            <v>7128</v>
          </cell>
          <cell r="J1871">
            <v>7128</v>
          </cell>
          <cell r="K1871">
            <v>7128</v>
          </cell>
          <cell r="L1871">
            <v>7128</v>
          </cell>
          <cell r="M1871">
            <v>7128</v>
          </cell>
          <cell r="N1871">
            <v>7128</v>
          </cell>
          <cell r="O1871">
            <v>7128</v>
          </cell>
          <cell r="P1871">
            <v>7128</v>
          </cell>
          <cell r="Q1871">
            <v>7125</v>
          </cell>
        </row>
        <row r="1872">
          <cell r="B1872" t="str">
            <v>30803082207</v>
          </cell>
          <cell r="C1872" t="str">
            <v>30803</v>
          </cell>
          <cell r="D1872">
            <v>2207</v>
          </cell>
          <cell r="E1872">
            <v>25606</v>
          </cell>
          <cell r="F1872">
            <v>2134</v>
          </cell>
          <cell r="G1872">
            <v>2134</v>
          </cell>
          <cell r="H1872">
            <v>2134</v>
          </cell>
          <cell r="I1872">
            <v>2134</v>
          </cell>
          <cell r="J1872">
            <v>2134</v>
          </cell>
          <cell r="K1872">
            <v>2134</v>
          </cell>
          <cell r="L1872">
            <v>2134</v>
          </cell>
          <cell r="M1872">
            <v>2134</v>
          </cell>
          <cell r="N1872">
            <v>2134</v>
          </cell>
          <cell r="O1872">
            <v>2134</v>
          </cell>
          <cell r="P1872">
            <v>2134</v>
          </cell>
          <cell r="Q1872">
            <v>2132</v>
          </cell>
        </row>
        <row r="1873">
          <cell r="B1873" t="str">
            <v>30803082208</v>
          </cell>
          <cell r="C1873" t="str">
            <v>30803</v>
          </cell>
          <cell r="D1873">
            <v>2208</v>
          </cell>
          <cell r="E1873">
            <v>2218</v>
          </cell>
          <cell r="F1873">
            <v>185</v>
          </cell>
          <cell r="G1873">
            <v>185</v>
          </cell>
          <cell r="H1873">
            <v>185</v>
          </cell>
          <cell r="I1873">
            <v>185</v>
          </cell>
          <cell r="J1873">
            <v>185</v>
          </cell>
          <cell r="K1873">
            <v>185</v>
          </cell>
          <cell r="L1873">
            <v>185</v>
          </cell>
          <cell r="M1873">
            <v>185</v>
          </cell>
          <cell r="N1873">
            <v>185</v>
          </cell>
          <cell r="O1873">
            <v>185</v>
          </cell>
          <cell r="P1873">
            <v>185</v>
          </cell>
          <cell r="Q1873">
            <v>183</v>
          </cell>
        </row>
        <row r="1874">
          <cell r="B1874" t="str">
            <v>30803082701</v>
          </cell>
          <cell r="C1874" t="str">
            <v>30803</v>
          </cell>
          <cell r="D1874">
            <v>2701</v>
          </cell>
          <cell r="E1874">
            <v>58200</v>
          </cell>
          <cell r="F1874">
            <v>4850</v>
          </cell>
          <cell r="G1874">
            <v>4850</v>
          </cell>
          <cell r="H1874">
            <v>4850</v>
          </cell>
          <cell r="I1874">
            <v>4850</v>
          </cell>
          <cell r="J1874">
            <v>4850</v>
          </cell>
          <cell r="K1874">
            <v>4850</v>
          </cell>
          <cell r="L1874">
            <v>4850</v>
          </cell>
          <cell r="M1874">
            <v>4850</v>
          </cell>
          <cell r="N1874">
            <v>4850</v>
          </cell>
          <cell r="O1874">
            <v>4850</v>
          </cell>
          <cell r="P1874">
            <v>4850</v>
          </cell>
          <cell r="Q1874">
            <v>4850</v>
          </cell>
        </row>
        <row r="1875">
          <cell r="B1875" t="str">
            <v>30803082702</v>
          </cell>
          <cell r="C1875" t="str">
            <v>30803</v>
          </cell>
          <cell r="D1875">
            <v>2702</v>
          </cell>
          <cell r="E1875">
            <v>12800</v>
          </cell>
          <cell r="F1875">
            <v>1067</v>
          </cell>
          <cell r="G1875">
            <v>1067</v>
          </cell>
          <cell r="H1875">
            <v>1067</v>
          </cell>
          <cell r="I1875">
            <v>1067</v>
          </cell>
          <cell r="J1875">
            <v>1067</v>
          </cell>
          <cell r="K1875">
            <v>1067</v>
          </cell>
          <cell r="L1875">
            <v>1067</v>
          </cell>
          <cell r="M1875">
            <v>1067</v>
          </cell>
          <cell r="N1875">
            <v>1067</v>
          </cell>
          <cell r="O1875">
            <v>1067</v>
          </cell>
          <cell r="P1875">
            <v>1067</v>
          </cell>
          <cell r="Q1875">
            <v>1063</v>
          </cell>
        </row>
        <row r="1876">
          <cell r="B1876" t="str">
            <v>30803082703</v>
          </cell>
          <cell r="C1876" t="str">
            <v>30803</v>
          </cell>
          <cell r="D1876">
            <v>2703</v>
          </cell>
          <cell r="E1876">
            <v>945200</v>
          </cell>
          <cell r="F1876">
            <v>78767</v>
          </cell>
          <cell r="G1876">
            <v>78767</v>
          </cell>
          <cell r="H1876">
            <v>78767</v>
          </cell>
          <cell r="I1876">
            <v>78767</v>
          </cell>
          <cell r="J1876">
            <v>78767</v>
          </cell>
          <cell r="K1876">
            <v>78767</v>
          </cell>
          <cell r="L1876">
            <v>78767</v>
          </cell>
          <cell r="M1876">
            <v>78767</v>
          </cell>
          <cell r="N1876">
            <v>78767</v>
          </cell>
          <cell r="O1876">
            <v>78767</v>
          </cell>
          <cell r="P1876">
            <v>78767</v>
          </cell>
          <cell r="Q1876">
            <v>78763</v>
          </cell>
        </row>
        <row r="1877">
          <cell r="B1877" t="str">
            <v>30803082704</v>
          </cell>
          <cell r="C1877" t="str">
            <v>30803</v>
          </cell>
          <cell r="D1877">
            <v>2704</v>
          </cell>
          <cell r="E1877">
            <v>2100</v>
          </cell>
          <cell r="F1877">
            <v>175</v>
          </cell>
          <cell r="G1877">
            <v>175</v>
          </cell>
          <cell r="H1877">
            <v>175</v>
          </cell>
          <cell r="I1877">
            <v>175</v>
          </cell>
          <cell r="J1877">
            <v>175</v>
          </cell>
          <cell r="K1877">
            <v>175</v>
          </cell>
          <cell r="L1877">
            <v>175</v>
          </cell>
          <cell r="M1877">
            <v>175</v>
          </cell>
          <cell r="N1877">
            <v>175</v>
          </cell>
          <cell r="O1877">
            <v>175</v>
          </cell>
          <cell r="P1877">
            <v>175</v>
          </cell>
          <cell r="Q1877">
            <v>175</v>
          </cell>
        </row>
        <row r="1878">
          <cell r="B1878" t="str">
            <v>30803082705</v>
          </cell>
          <cell r="C1878" t="str">
            <v>30803</v>
          </cell>
          <cell r="D1878">
            <v>2705</v>
          </cell>
          <cell r="E1878">
            <v>54100</v>
          </cell>
          <cell r="F1878">
            <v>4508</v>
          </cell>
          <cell r="G1878">
            <v>4508</v>
          </cell>
          <cell r="H1878">
            <v>4508</v>
          </cell>
          <cell r="I1878">
            <v>4508</v>
          </cell>
          <cell r="J1878">
            <v>4508</v>
          </cell>
          <cell r="K1878">
            <v>4508</v>
          </cell>
          <cell r="L1878">
            <v>4508</v>
          </cell>
          <cell r="M1878">
            <v>4508</v>
          </cell>
          <cell r="N1878">
            <v>4508</v>
          </cell>
          <cell r="O1878">
            <v>4508</v>
          </cell>
          <cell r="P1878">
            <v>4508</v>
          </cell>
          <cell r="Q1878">
            <v>4512</v>
          </cell>
        </row>
        <row r="1879">
          <cell r="B1879" t="str">
            <v>30803082900</v>
          </cell>
          <cell r="C1879" t="str">
            <v>30803</v>
          </cell>
          <cell r="D1879">
            <v>2900</v>
          </cell>
          <cell r="E1879">
            <v>19500</v>
          </cell>
          <cell r="F1879">
            <v>1625</v>
          </cell>
          <cell r="G1879">
            <v>1625</v>
          </cell>
          <cell r="H1879">
            <v>1625</v>
          </cell>
          <cell r="I1879">
            <v>1625</v>
          </cell>
          <cell r="J1879">
            <v>1625</v>
          </cell>
          <cell r="K1879">
            <v>1625</v>
          </cell>
          <cell r="L1879">
            <v>1625</v>
          </cell>
          <cell r="M1879">
            <v>1625</v>
          </cell>
          <cell r="N1879">
            <v>1625</v>
          </cell>
          <cell r="O1879">
            <v>1625</v>
          </cell>
          <cell r="P1879">
            <v>1625</v>
          </cell>
          <cell r="Q1879">
            <v>1625</v>
          </cell>
        </row>
        <row r="1880">
          <cell r="B1880" t="str">
            <v>30803082907</v>
          </cell>
          <cell r="C1880" t="str">
            <v>30803</v>
          </cell>
          <cell r="D1880">
            <v>2907</v>
          </cell>
          <cell r="E1880">
            <v>45300</v>
          </cell>
          <cell r="F1880">
            <v>3775</v>
          </cell>
          <cell r="G1880">
            <v>3775</v>
          </cell>
          <cell r="H1880">
            <v>3775</v>
          </cell>
          <cell r="I1880">
            <v>3775</v>
          </cell>
          <cell r="J1880">
            <v>3775</v>
          </cell>
          <cell r="K1880">
            <v>3775</v>
          </cell>
          <cell r="L1880">
            <v>3775</v>
          </cell>
          <cell r="M1880">
            <v>3775</v>
          </cell>
          <cell r="N1880">
            <v>3775</v>
          </cell>
          <cell r="O1880">
            <v>3775</v>
          </cell>
          <cell r="P1880">
            <v>3775</v>
          </cell>
          <cell r="Q1880">
            <v>3775</v>
          </cell>
        </row>
        <row r="1881">
          <cell r="B1881" t="str">
            <v>30803082908</v>
          </cell>
          <cell r="C1881" t="str">
            <v>30803</v>
          </cell>
          <cell r="D1881">
            <v>2908</v>
          </cell>
          <cell r="E1881">
            <v>14100</v>
          </cell>
          <cell r="F1881">
            <v>1175</v>
          </cell>
          <cell r="G1881">
            <v>1175</v>
          </cell>
          <cell r="H1881">
            <v>1175</v>
          </cell>
          <cell r="I1881">
            <v>1175</v>
          </cell>
          <cell r="J1881">
            <v>1175</v>
          </cell>
          <cell r="K1881">
            <v>1175</v>
          </cell>
          <cell r="L1881">
            <v>1175</v>
          </cell>
          <cell r="M1881">
            <v>1175</v>
          </cell>
          <cell r="N1881">
            <v>1175</v>
          </cell>
          <cell r="O1881">
            <v>1175</v>
          </cell>
          <cell r="P1881">
            <v>1175</v>
          </cell>
          <cell r="Q1881">
            <v>1175</v>
          </cell>
        </row>
        <row r="1882">
          <cell r="B1882" t="str">
            <v>30803083101</v>
          </cell>
          <cell r="C1882" t="str">
            <v>30803</v>
          </cell>
          <cell r="D1882">
            <v>3101</v>
          </cell>
          <cell r="E1882">
            <v>48500</v>
          </cell>
          <cell r="F1882">
            <v>4042</v>
          </cell>
          <cell r="G1882">
            <v>4042</v>
          </cell>
          <cell r="H1882">
            <v>4042</v>
          </cell>
          <cell r="I1882">
            <v>4042</v>
          </cell>
          <cell r="J1882">
            <v>4042</v>
          </cell>
          <cell r="K1882">
            <v>4042</v>
          </cell>
          <cell r="L1882">
            <v>4042</v>
          </cell>
          <cell r="M1882">
            <v>4042</v>
          </cell>
          <cell r="N1882">
            <v>4042</v>
          </cell>
          <cell r="O1882">
            <v>4042</v>
          </cell>
          <cell r="P1882">
            <v>4042</v>
          </cell>
          <cell r="Q1882">
            <v>4038</v>
          </cell>
        </row>
        <row r="1883">
          <cell r="B1883" t="str">
            <v>30803083103</v>
          </cell>
          <cell r="C1883" t="str">
            <v>30803</v>
          </cell>
          <cell r="D1883">
            <v>3103</v>
          </cell>
          <cell r="E1883">
            <v>112200</v>
          </cell>
          <cell r="F1883">
            <v>9350</v>
          </cell>
          <cell r="G1883">
            <v>9350</v>
          </cell>
          <cell r="H1883">
            <v>9350</v>
          </cell>
          <cell r="I1883">
            <v>9350</v>
          </cell>
          <cell r="J1883">
            <v>9350</v>
          </cell>
          <cell r="K1883">
            <v>9350</v>
          </cell>
          <cell r="L1883">
            <v>9350</v>
          </cell>
          <cell r="M1883">
            <v>9350</v>
          </cell>
          <cell r="N1883">
            <v>9350</v>
          </cell>
          <cell r="O1883">
            <v>9350</v>
          </cell>
          <cell r="P1883">
            <v>9350</v>
          </cell>
          <cell r="Q1883">
            <v>9350</v>
          </cell>
        </row>
        <row r="1884">
          <cell r="B1884" t="str">
            <v>30803083106</v>
          </cell>
          <cell r="C1884" t="str">
            <v>30803</v>
          </cell>
          <cell r="D1884">
            <v>3106</v>
          </cell>
          <cell r="E1884">
            <v>4000</v>
          </cell>
          <cell r="F1884">
            <v>333</v>
          </cell>
          <cell r="G1884">
            <v>333</v>
          </cell>
          <cell r="H1884">
            <v>333</v>
          </cell>
          <cell r="I1884">
            <v>333</v>
          </cell>
          <cell r="J1884">
            <v>333</v>
          </cell>
          <cell r="K1884">
            <v>333</v>
          </cell>
          <cell r="L1884">
            <v>333</v>
          </cell>
          <cell r="M1884">
            <v>333</v>
          </cell>
          <cell r="N1884">
            <v>333</v>
          </cell>
          <cell r="O1884">
            <v>333</v>
          </cell>
          <cell r="P1884">
            <v>333</v>
          </cell>
          <cell r="Q1884">
            <v>337</v>
          </cell>
        </row>
        <row r="1885">
          <cell r="B1885" t="str">
            <v>30803083302</v>
          </cell>
          <cell r="C1885" t="str">
            <v>30803</v>
          </cell>
          <cell r="D1885">
            <v>3302</v>
          </cell>
          <cell r="E1885">
            <v>199600</v>
          </cell>
          <cell r="F1885">
            <v>16633</v>
          </cell>
          <cell r="G1885">
            <v>16633</v>
          </cell>
          <cell r="H1885">
            <v>16633</v>
          </cell>
          <cell r="I1885">
            <v>16633</v>
          </cell>
          <cell r="J1885">
            <v>16633</v>
          </cell>
          <cell r="K1885">
            <v>16633</v>
          </cell>
          <cell r="L1885">
            <v>16633</v>
          </cell>
          <cell r="M1885">
            <v>16633</v>
          </cell>
          <cell r="N1885">
            <v>16633</v>
          </cell>
          <cell r="O1885">
            <v>16633</v>
          </cell>
          <cell r="P1885">
            <v>16633</v>
          </cell>
          <cell r="Q1885">
            <v>16637</v>
          </cell>
        </row>
        <row r="1886">
          <cell r="B1886" t="str">
            <v>30803083303</v>
          </cell>
          <cell r="C1886" t="str">
            <v>30803</v>
          </cell>
          <cell r="D1886">
            <v>3303</v>
          </cell>
          <cell r="E1886">
            <v>16100</v>
          </cell>
          <cell r="F1886">
            <v>1342</v>
          </cell>
          <cell r="G1886">
            <v>1342</v>
          </cell>
          <cell r="H1886">
            <v>1342</v>
          </cell>
          <cell r="I1886">
            <v>1342</v>
          </cell>
          <cell r="J1886">
            <v>1342</v>
          </cell>
          <cell r="K1886">
            <v>1342</v>
          </cell>
          <cell r="L1886">
            <v>1342</v>
          </cell>
          <cell r="M1886">
            <v>1342</v>
          </cell>
          <cell r="N1886">
            <v>1342</v>
          </cell>
          <cell r="O1886">
            <v>1342</v>
          </cell>
          <cell r="P1886">
            <v>1342</v>
          </cell>
          <cell r="Q1886">
            <v>1338</v>
          </cell>
        </row>
        <row r="1887">
          <cell r="B1887" t="str">
            <v>30804081302</v>
          </cell>
          <cell r="C1887" t="str">
            <v>30804</v>
          </cell>
          <cell r="D1887">
            <v>1302</v>
          </cell>
          <cell r="E1887">
            <v>128600</v>
          </cell>
          <cell r="F1887">
            <v>10717</v>
          </cell>
          <cell r="G1887">
            <v>10717</v>
          </cell>
          <cell r="H1887">
            <v>10717</v>
          </cell>
          <cell r="I1887">
            <v>10717</v>
          </cell>
          <cell r="J1887">
            <v>10717</v>
          </cell>
          <cell r="K1887">
            <v>10717</v>
          </cell>
          <cell r="L1887">
            <v>10717</v>
          </cell>
          <cell r="M1887">
            <v>10717</v>
          </cell>
          <cell r="N1887">
            <v>10717</v>
          </cell>
          <cell r="O1887">
            <v>10717</v>
          </cell>
          <cell r="P1887">
            <v>10717</v>
          </cell>
          <cell r="Q1887">
            <v>10713</v>
          </cell>
        </row>
        <row r="1888">
          <cell r="B1888" t="str">
            <v>30804082103</v>
          </cell>
          <cell r="C1888" t="str">
            <v>30804</v>
          </cell>
          <cell r="D1888">
            <v>2103</v>
          </cell>
          <cell r="E1888">
            <v>6500</v>
          </cell>
          <cell r="F1888">
            <v>542</v>
          </cell>
          <cell r="G1888">
            <v>542</v>
          </cell>
          <cell r="H1888">
            <v>542</v>
          </cell>
          <cell r="I1888">
            <v>542</v>
          </cell>
          <cell r="J1888">
            <v>542</v>
          </cell>
          <cell r="K1888">
            <v>542</v>
          </cell>
          <cell r="L1888">
            <v>542</v>
          </cell>
          <cell r="M1888">
            <v>542</v>
          </cell>
          <cell r="N1888">
            <v>542</v>
          </cell>
          <cell r="O1888">
            <v>542</v>
          </cell>
          <cell r="P1888">
            <v>542</v>
          </cell>
          <cell r="Q1888">
            <v>538</v>
          </cell>
        </row>
        <row r="1889">
          <cell r="B1889" t="str">
            <v>30804082202</v>
          </cell>
          <cell r="C1889" t="str">
            <v>30804</v>
          </cell>
          <cell r="D1889">
            <v>2202</v>
          </cell>
          <cell r="E1889">
            <v>22495</v>
          </cell>
          <cell r="F1889">
            <v>1875</v>
          </cell>
          <cell r="G1889">
            <v>1875</v>
          </cell>
          <cell r="H1889">
            <v>1875</v>
          </cell>
          <cell r="I1889">
            <v>1875</v>
          </cell>
          <cell r="J1889">
            <v>1875</v>
          </cell>
          <cell r="K1889">
            <v>1875</v>
          </cell>
          <cell r="L1889">
            <v>1875</v>
          </cell>
          <cell r="M1889">
            <v>1875</v>
          </cell>
          <cell r="N1889">
            <v>1875</v>
          </cell>
          <cell r="O1889">
            <v>1875</v>
          </cell>
          <cell r="P1889">
            <v>1875</v>
          </cell>
          <cell r="Q1889">
            <v>1870</v>
          </cell>
        </row>
        <row r="1890">
          <cell r="B1890" t="str">
            <v>30804082208</v>
          </cell>
          <cell r="C1890" t="str">
            <v>30804</v>
          </cell>
          <cell r="D1890">
            <v>2208</v>
          </cell>
          <cell r="E1890">
            <v>7701</v>
          </cell>
          <cell r="F1890">
            <v>642</v>
          </cell>
          <cell r="G1890">
            <v>642</v>
          </cell>
          <cell r="H1890">
            <v>642</v>
          </cell>
          <cell r="I1890">
            <v>642</v>
          </cell>
          <cell r="J1890">
            <v>642</v>
          </cell>
          <cell r="K1890">
            <v>642</v>
          </cell>
          <cell r="L1890">
            <v>642</v>
          </cell>
          <cell r="M1890">
            <v>642</v>
          </cell>
          <cell r="N1890">
            <v>642</v>
          </cell>
          <cell r="O1890">
            <v>642</v>
          </cell>
          <cell r="P1890">
            <v>642</v>
          </cell>
          <cell r="Q1890">
            <v>639</v>
          </cell>
        </row>
        <row r="1891">
          <cell r="B1891" t="str">
            <v>30804082701</v>
          </cell>
          <cell r="C1891" t="str">
            <v>30804</v>
          </cell>
          <cell r="D1891">
            <v>2701</v>
          </cell>
          <cell r="E1891">
            <v>302900</v>
          </cell>
          <cell r="F1891">
            <v>25242</v>
          </cell>
          <cell r="G1891">
            <v>25242</v>
          </cell>
          <cell r="H1891">
            <v>25242</v>
          </cell>
          <cell r="I1891">
            <v>25242</v>
          </cell>
          <cell r="J1891">
            <v>25242</v>
          </cell>
          <cell r="K1891">
            <v>25242</v>
          </cell>
          <cell r="L1891">
            <v>25242</v>
          </cell>
          <cell r="M1891">
            <v>25242</v>
          </cell>
          <cell r="N1891">
            <v>25242</v>
          </cell>
          <cell r="O1891">
            <v>25242</v>
          </cell>
          <cell r="P1891">
            <v>25242</v>
          </cell>
          <cell r="Q1891">
            <v>25238</v>
          </cell>
        </row>
        <row r="1892">
          <cell r="B1892" t="str">
            <v>30804082702</v>
          </cell>
          <cell r="C1892" t="str">
            <v>30804</v>
          </cell>
          <cell r="D1892">
            <v>2702</v>
          </cell>
          <cell r="E1892">
            <v>2100</v>
          </cell>
          <cell r="F1892">
            <v>175</v>
          </cell>
          <cell r="G1892">
            <v>175</v>
          </cell>
          <cell r="H1892">
            <v>175</v>
          </cell>
          <cell r="I1892">
            <v>175</v>
          </cell>
          <cell r="J1892">
            <v>175</v>
          </cell>
          <cell r="K1892">
            <v>175</v>
          </cell>
          <cell r="L1892">
            <v>175</v>
          </cell>
          <cell r="M1892">
            <v>175</v>
          </cell>
          <cell r="N1892">
            <v>175</v>
          </cell>
          <cell r="O1892">
            <v>175</v>
          </cell>
          <cell r="P1892">
            <v>175</v>
          </cell>
          <cell r="Q1892">
            <v>175</v>
          </cell>
        </row>
        <row r="1893">
          <cell r="B1893" t="str">
            <v>30804082900</v>
          </cell>
          <cell r="C1893" t="str">
            <v>30804</v>
          </cell>
          <cell r="D1893">
            <v>2900</v>
          </cell>
          <cell r="E1893">
            <v>1900</v>
          </cell>
          <cell r="F1893">
            <v>158</v>
          </cell>
          <cell r="G1893">
            <v>158</v>
          </cell>
          <cell r="H1893">
            <v>158</v>
          </cell>
          <cell r="I1893">
            <v>158</v>
          </cell>
          <cell r="J1893">
            <v>158</v>
          </cell>
          <cell r="K1893">
            <v>158</v>
          </cell>
          <cell r="L1893">
            <v>158</v>
          </cell>
          <cell r="M1893">
            <v>158</v>
          </cell>
          <cell r="N1893">
            <v>158</v>
          </cell>
          <cell r="O1893">
            <v>158</v>
          </cell>
          <cell r="P1893">
            <v>158</v>
          </cell>
          <cell r="Q1893">
            <v>162</v>
          </cell>
        </row>
        <row r="1894">
          <cell r="B1894" t="str">
            <v>30804083101</v>
          </cell>
          <cell r="C1894" t="str">
            <v>30804</v>
          </cell>
          <cell r="D1894">
            <v>3101</v>
          </cell>
          <cell r="E1894">
            <v>35900</v>
          </cell>
          <cell r="F1894">
            <v>2992</v>
          </cell>
          <cell r="G1894">
            <v>2992</v>
          </cell>
          <cell r="H1894">
            <v>2992</v>
          </cell>
          <cell r="I1894">
            <v>2992</v>
          </cell>
          <cell r="J1894">
            <v>2992</v>
          </cell>
          <cell r="K1894">
            <v>2992</v>
          </cell>
          <cell r="L1894">
            <v>2992</v>
          </cell>
          <cell r="M1894">
            <v>2992</v>
          </cell>
          <cell r="N1894">
            <v>2992</v>
          </cell>
          <cell r="O1894">
            <v>2992</v>
          </cell>
          <cell r="P1894">
            <v>2992</v>
          </cell>
          <cell r="Q1894">
            <v>2988</v>
          </cell>
        </row>
        <row r="1895">
          <cell r="B1895" t="str">
            <v>30804083302</v>
          </cell>
          <cell r="C1895" t="str">
            <v>30804</v>
          </cell>
          <cell r="D1895">
            <v>3302</v>
          </cell>
          <cell r="E1895">
            <v>684300</v>
          </cell>
          <cell r="F1895">
            <v>57025</v>
          </cell>
          <cell r="G1895">
            <v>57025</v>
          </cell>
          <cell r="H1895">
            <v>57025</v>
          </cell>
          <cell r="I1895">
            <v>57025</v>
          </cell>
          <cell r="J1895">
            <v>57025</v>
          </cell>
          <cell r="K1895">
            <v>57025</v>
          </cell>
          <cell r="L1895">
            <v>57025</v>
          </cell>
          <cell r="M1895">
            <v>57025</v>
          </cell>
          <cell r="N1895">
            <v>57025</v>
          </cell>
          <cell r="O1895">
            <v>57025</v>
          </cell>
          <cell r="P1895">
            <v>57025</v>
          </cell>
          <cell r="Q1895">
            <v>57025</v>
          </cell>
        </row>
        <row r="1896">
          <cell r="B1896" t="str">
            <v>30804083303</v>
          </cell>
          <cell r="C1896" t="str">
            <v>30804</v>
          </cell>
          <cell r="D1896">
            <v>3303</v>
          </cell>
          <cell r="E1896">
            <v>5700</v>
          </cell>
          <cell r="F1896">
            <v>475</v>
          </cell>
          <cell r="G1896">
            <v>475</v>
          </cell>
          <cell r="H1896">
            <v>475</v>
          </cell>
          <cell r="I1896">
            <v>475</v>
          </cell>
          <cell r="J1896">
            <v>475</v>
          </cell>
          <cell r="K1896">
            <v>475</v>
          </cell>
          <cell r="L1896">
            <v>475</v>
          </cell>
          <cell r="M1896">
            <v>475</v>
          </cell>
          <cell r="N1896">
            <v>475</v>
          </cell>
          <cell r="O1896">
            <v>475</v>
          </cell>
          <cell r="P1896">
            <v>475</v>
          </cell>
          <cell r="Q1896">
            <v>475</v>
          </cell>
        </row>
        <row r="1897">
          <cell r="B1897" t="str">
            <v>30805081302</v>
          </cell>
          <cell r="C1897" t="str">
            <v>30805</v>
          </cell>
          <cell r="D1897">
            <v>1302</v>
          </cell>
          <cell r="E1897">
            <v>128500</v>
          </cell>
          <cell r="F1897">
            <v>10708</v>
          </cell>
          <cell r="G1897">
            <v>10708</v>
          </cell>
          <cell r="H1897">
            <v>10708</v>
          </cell>
          <cell r="I1897">
            <v>10708</v>
          </cell>
          <cell r="J1897">
            <v>10708</v>
          </cell>
          <cell r="K1897">
            <v>10708</v>
          </cell>
          <cell r="L1897">
            <v>10708</v>
          </cell>
          <cell r="M1897">
            <v>10708</v>
          </cell>
          <cell r="N1897">
            <v>10708</v>
          </cell>
          <cell r="O1897">
            <v>10708</v>
          </cell>
          <cell r="P1897">
            <v>10708</v>
          </cell>
          <cell r="Q1897">
            <v>10712</v>
          </cell>
        </row>
        <row r="1898">
          <cell r="B1898" t="str">
            <v>30805082103</v>
          </cell>
          <cell r="C1898" t="str">
            <v>30805</v>
          </cell>
          <cell r="D1898">
            <v>2103</v>
          </cell>
          <cell r="E1898">
            <v>1400</v>
          </cell>
          <cell r="F1898">
            <v>117</v>
          </cell>
          <cell r="G1898">
            <v>117</v>
          </cell>
          <cell r="H1898">
            <v>117</v>
          </cell>
          <cell r="I1898">
            <v>117</v>
          </cell>
          <cell r="J1898">
            <v>117</v>
          </cell>
          <cell r="K1898">
            <v>117</v>
          </cell>
          <cell r="L1898">
            <v>117</v>
          </cell>
          <cell r="M1898">
            <v>117</v>
          </cell>
          <cell r="N1898">
            <v>117</v>
          </cell>
          <cell r="O1898">
            <v>117</v>
          </cell>
          <cell r="P1898">
            <v>117</v>
          </cell>
          <cell r="Q1898">
            <v>113</v>
          </cell>
        </row>
        <row r="1899">
          <cell r="B1899" t="str">
            <v>30805082202</v>
          </cell>
          <cell r="C1899" t="str">
            <v>30805</v>
          </cell>
          <cell r="D1899">
            <v>2202</v>
          </cell>
          <cell r="E1899">
            <v>12058</v>
          </cell>
          <cell r="F1899">
            <v>1005</v>
          </cell>
          <cell r="G1899">
            <v>1005</v>
          </cell>
          <cell r="H1899">
            <v>1005</v>
          </cell>
          <cell r="I1899">
            <v>1005</v>
          </cell>
          <cell r="J1899">
            <v>1005</v>
          </cell>
          <cell r="K1899">
            <v>1005</v>
          </cell>
          <cell r="L1899">
            <v>1005</v>
          </cell>
          <cell r="M1899">
            <v>1005</v>
          </cell>
          <cell r="N1899">
            <v>1005</v>
          </cell>
          <cell r="O1899">
            <v>1005</v>
          </cell>
          <cell r="P1899">
            <v>1005</v>
          </cell>
          <cell r="Q1899">
            <v>1003</v>
          </cell>
        </row>
        <row r="1900">
          <cell r="B1900" t="str">
            <v>30805082701</v>
          </cell>
          <cell r="C1900" t="str">
            <v>30805</v>
          </cell>
          <cell r="D1900">
            <v>2701</v>
          </cell>
          <cell r="E1900">
            <v>141100</v>
          </cell>
          <cell r="F1900">
            <v>11758</v>
          </cell>
          <cell r="G1900">
            <v>11758</v>
          </cell>
          <cell r="H1900">
            <v>11758</v>
          </cell>
          <cell r="I1900">
            <v>11758</v>
          </cell>
          <cell r="J1900">
            <v>11758</v>
          </cell>
          <cell r="K1900">
            <v>11758</v>
          </cell>
          <cell r="L1900">
            <v>11758</v>
          </cell>
          <cell r="M1900">
            <v>11758</v>
          </cell>
          <cell r="N1900">
            <v>11758</v>
          </cell>
          <cell r="O1900">
            <v>11758</v>
          </cell>
          <cell r="P1900">
            <v>11758</v>
          </cell>
          <cell r="Q1900">
            <v>11762</v>
          </cell>
        </row>
        <row r="1901">
          <cell r="B1901" t="str">
            <v>30805082702</v>
          </cell>
          <cell r="C1901" t="str">
            <v>30805</v>
          </cell>
          <cell r="D1901">
            <v>2702</v>
          </cell>
          <cell r="E1901">
            <v>3200</v>
          </cell>
          <cell r="F1901">
            <v>267</v>
          </cell>
          <cell r="G1901">
            <v>267</v>
          </cell>
          <cell r="H1901">
            <v>267</v>
          </cell>
          <cell r="I1901">
            <v>267</v>
          </cell>
          <cell r="J1901">
            <v>267</v>
          </cell>
          <cell r="K1901">
            <v>267</v>
          </cell>
          <cell r="L1901">
            <v>267</v>
          </cell>
          <cell r="M1901">
            <v>267</v>
          </cell>
          <cell r="N1901">
            <v>267</v>
          </cell>
          <cell r="O1901">
            <v>267</v>
          </cell>
          <cell r="P1901">
            <v>267</v>
          </cell>
          <cell r="Q1901">
            <v>263</v>
          </cell>
        </row>
        <row r="1902">
          <cell r="B1902" t="str">
            <v>30805082900</v>
          </cell>
          <cell r="C1902" t="str">
            <v>30805</v>
          </cell>
          <cell r="D1902">
            <v>2900</v>
          </cell>
          <cell r="E1902">
            <v>2400</v>
          </cell>
          <cell r="F1902">
            <v>200</v>
          </cell>
          <cell r="G1902">
            <v>200</v>
          </cell>
          <cell r="H1902">
            <v>200</v>
          </cell>
          <cell r="I1902">
            <v>200</v>
          </cell>
          <cell r="J1902">
            <v>200</v>
          </cell>
          <cell r="K1902">
            <v>200</v>
          </cell>
          <cell r="L1902">
            <v>200</v>
          </cell>
          <cell r="M1902">
            <v>200</v>
          </cell>
          <cell r="N1902">
            <v>200</v>
          </cell>
          <cell r="O1902">
            <v>200</v>
          </cell>
          <cell r="P1902">
            <v>200</v>
          </cell>
          <cell r="Q1902">
            <v>200</v>
          </cell>
        </row>
        <row r="1903">
          <cell r="B1903" t="str">
            <v>30805083101</v>
          </cell>
          <cell r="C1903" t="str">
            <v>30805</v>
          </cell>
          <cell r="D1903">
            <v>3101</v>
          </cell>
          <cell r="E1903">
            <v>33100</v>
          </cell>
          <cell r="F1903">
            <v>2758</v>
          </cell>
          <cell r="G1903">
            <v>2758</v>
          </cell>
          <cell r="H1903">
            <v>2758</v>
          </cell>
          <cell r="I1903">
            <v>2758</v>
          </cell>
          <cell r="J1903">
            <v>2758</v>
          </cell>
          <cell r="K1903">
            <v>2758</v>
          </cell>
          <cell r="L1903">
            <v>2758</v>
          </cell>
          <cell r="M1903">
            <v>2758</v>
          </cell>
          <cell r="N1903">
            <v>2758</v>
          </cell>
          <cell r="O1903">
            <v>2758</v>
          </cell>
          <cell r="P1903">
            <v>2758</v>
          </cell>
          <cell r="Q1903">
            <v>2762</v>
          </cell>
        </row>
        <row r="1904">
          <cell r="B1904" t="str">
            <v>30805083302</v>
          </cell>
          <cell r="C1904" t="str">
            <v>30805</v>
          </cell>
          <cell r="D1904">
            <v>3302</v>
          </cell>
          <cell r="E1904">
            <v>264000</v>
          </cell>
          <cell r="F1904">
            <v>22000</v>
          </cell>
          <cell r="G1904">
            <v>22000</v>
          </cell>
          <cell r="H1904">
            <v>22000</v>
          </cell>
          <cell r="I1904">
            <v>22000</v>
          </cell>
          <cell r="J1904">
            <v>22000</v>
          </cell>
          <cell r="K1904">
            <v>22000</v>
          </cell>
          <cell r="L1904">
            <v>22000</v>
          </cell>
          <cell r="M1904">
            <v>22000</v>
          </cell>
          <cell r="N1904">
            <v>22000</v>
          </cell>
          <cell r="O1904">
            <v>22000</v>
          </cell>
          <cell r="P1904">
            <v>22000</v>
          </cell>
          <cell r="Q1904">
            <v>22000</v>
          </cell>
        </row>
        <row r="1905">
          <cell r="B1905" t="str">
            <v>30805083303</v>
          </cell>
          <cell r="C1905" t="str">
            <v>30805</v>
          </cell>
          <cell r="D1905">
            <v>3303</v>
          </cell>
          <cell r="E1905">
            <v>5700</v>
          </cell>
          <cell r="F1905">
            <v>475</v>
          </cell>
          <cell r="G1905">
            <v>475</v>
          </cell>
          <cell r="H1905">
            <v>475</v>
          </cell>
          <cell r="I1905">
            <v>475</v>
          </cell>
          <cell r="J1905">
            <v>475</v>
          </cell>
          <cell r="K1905">
            <v>475</v>
          </cell>
          <cell r="L1905">
            <v>475</v>
          </cell>
          <cell r="M1905">
            <v>475</v>
          </cell>
          <cell r="N1905">
            <v>475</v>
          </cell>
          <cell r="O1905">
            <v>475</v>
          </cell>
          <cell r="P1905">
            <v>475</v>
          </cell>
          <cell r="Q1905">
            <v>475</v>
          </cell>
        </row>
        <row r="1906">
          <cell r="B1906" t="str">
            <v>30805083425</v>
          </cell>
          <cell r="C1906" t="str">
            <v>30805</v>
          </cell>
          <cell r="D1906">
            <v>3425</v>
          </cell>
          <cell r="E1906">
            <v>2700</v>
          </cell>
          <cell r="F1906">
            <v>225</v>
          </cell>
          <cell r="G1906">
            <v>225</v>
          </cell>
          <cell r="H1906">
            <v>225</v>
          </cell>
          <cell r="I1906">
            <v>225</v>
          </cell>
          <cell r="J1906">
            <v>225</v>
          </cell>
          <cell r="K1906">
            <v>225</v>
          </cell>
          <cell r="L1906">
            <v>225</v>
          </cell>
          <cell r="M1906">
            <v>225</v>
          </cell>
          <cell r="N1906">
            <v>225</v>
          </cell>
          <cell r="O1906">
            <v>225</v>
          </cell>
          <cell r="P1906">
            <v>225</v>
          </cell>
          <cell r="Q1906">
            <v>225</v>
          </cell>
        </row>
        <row r="1907">
          <cell r="B1907" t="str">
            <v>30806081302</v>
          </cell>
          <cell r="C1907" t="str">
            <v>30806</v>
          </cell>
          <cell r="D1907">
            <v>1302</v>
          </cell>
          <cell r="E1907">
            <v>96500</v>
          </cell>
          <cell r="F1907">
            <v>8042</v>
          </cell>
          <cell r="G1907">
            <v>8042</v>
          </cell>
          <cell r="H1907">
            <v>8042</v>
          </cell>
          <cell r="I1907">
            <v>8042</v>
          </cell>
          <cell r="J1907">
            <v>8042</v>
          </cell>
          <cell r="K1907">
            <v>8042</v>
          </cell>
          <cell r="L1907">
            <v>8042</v>
          </cell>
          <cell r="M1907">
            <v>8042</v>
          </cell>
          <cell r="N1907">
            <v>8042</v>
          </cell>
          <cell r="O1907">
            <v>8042</v>
          </cell>
          <cell r="P1907">
            <v>8042</v>
          </cell>
          <cell r="Q1907">
            <v>8038</v>
          </cell>
        </row>
        <row r="1908">
          <cell r="B1908" t="str">
            <v>30806082103</v>
          </cell>
          <cell r="C1908" t="str">
            <v>30806</v>
          </cell>
          <cell r="D1908">
            <v>2103</v>
          </cell>
          <cell r="E1908">
            <v>6500</v>
          </cell>
          <cell r="F1908">
            <v>542</v>
          </cell>
          <cell r="G1908">
            <v>542</v>
          </cell>
          <cell r="H1908">
            <v>542</v>
          </cell>
          <cell r="I1908">
            <v>542</v>
          </cell>
          <cell r="J1908">
            <v>542</v>
          </cell>
          <cell r="K1908">
            <v>542</v>
          </cell>
          <cell r="L1908">
            <v>542</v>
          </cell>
          <cell r="M1908">
            <v>542</v>
          </cell>
          <cell r="N1908">
            <v>542</v>
          </cell>
          <cell r="O1908">
            <v>542</v>
          </cell>
          <cell r="P1908">
            <v>542</v>
          </cell>
          <cell r="Q1908">
            <v>538</v>
          </cell>
        </row>
        <row r="1909">
          <cell r="B1909" t="str">
            <v>30806082202</v>
          </cell>
          <cell r="C1909" t="str">
            <v>30806</v>
          </cell>
          <cell r="D1909">
            <v>2202</v>
          </cell>
          <cell r="E1909">
            <v>19485</v>
          </cell>
          <cell r="F1909">
            <v>1624</v>
          </cell>
          <cell r="G1909">
            <v>1624</v>
          </cell>
          <cell r="H1909">
            <v>1624</v>
          </cell>
          <cell r="I1909">
            <v>1624</v>
          </cell>
          <cell r="J1909">
            <v>1624</v>
          </cell>
          <cell r="K1909">
            <v>1624</v>
          </cell>
          <cell r="L1909">
            <v>1624</v>
          </cell>
          <cell r="M1909">
            <v>1624</v>
          </cell>
          <cell r="N1909">
            <v>1624</v>
          </cell>
          <cell r="O1909">
            <v>1624</v>
          </cell>
          <cell r="P1909">
            <v>1624</v>
          </cell>
          <cell r="Q1909">
            <v>1621</v>
          </cell>
        </row>
        <row r="1910">
          <cell r="B1910" t="str">
            <v>30806082208</v>
          </cell>
          <cell r="C1910" t="str">
            <v>30806</v>
          </cell>
          <cell r="D1910">
            <v>2208</v>
          </cell>
          <cell r="E1910">
            <v>2017</v>
          </cell>
          <cell r="F1910">
            <v>168</v>
          </cell>
          <cell r="G1910">
            <v>168</v>
          </cell>
          <cell r="H1910">
            <v>168</v>
          </cell>
          <cell r="I1910">
            <v>168</v>
          </cell>
          <cell r="J1910">
            <v>168</v>
          </cell>
          <cell r="K1910">
            <v>168</v>
          </cell>
          <cell r="L1910">
            <v>168</v>
          </cell>
          <cell r="M1910">
            <v>168</v>
          </cell>
          <cell r="N1910">
            <v>168</v>
          </cell>
          <cell r="O1910">
            <v>168</v>
          </cell>
          <cell r="P1910">
            <v>168</v>
          </cell>
          <cell r="Q1910">
            <v>169</v>
          </cell>
        </row>
        <row r="1911">
          <cell r="B1911" t="str">
            <v>30806082701</v>
          </cell>
          <cell r="C1911" t="str">
            <v>30806</v>
          </cell>
          <cell r="D1911">
            <v>2701</v>
          </cell>
          <cell r="E1911">
            <v>49500</v>
          </cell>
          <cell r="F1911">
            <v>4125</v>
          </cell>
          <cell r="G1911">
            <v>4125</v>
          </cell>
          <cell r="H1911">
            <v>4125</v>
          </cell>
          <cell r="I1911">
            <v>4125</v>
          </cell>
          <cell r="J1911">
            <v>4125</v>
          </cell>
          <cell r="K1911">
            <v>4125</v>
          </cell>
          <cell r="L1911">
            <v>4125</v>
          </cell>
          <cell r="M1911">
            <v>4125</v>
          </cell>
          <cell r="N1911">
            <v>4125</v>
          </cell>
          <cell r="O1911">
            <v>4125</v>
          </cell>
          <cell r="P1911">
            <v>4125</v>
          </cell>
          <cell r="Q1911">
            <v>4125</v>
          </cell>
        </row>
        <row r="1912">
          <cell r="B1912" t="str">
            <v>30806082702</v>
          </cell>
          <cell r="C1912" t="str">
            <v>30806</v>
          </cell>
          <cell r="D1912">
            <v>2702</v>
          </cell>
          <cell r="E1912">
            <v>3200</v>
          </cell>
          <cell r="F1912">
            <v>267</v>
          </cell>
          <cell r="G1912">
            <v>267</v>
          </cell>
          <cell r="H1912">
            <v>267</v>
          </cell>
          <cell r="I1912">
            <v>267</v>
          </cell>
          <cell r="J1912">
            <v>267</v>
          </cell>
          <cell r="K1912">
            <v>267</v>
          </cell>
          <cell r="L1912">
            <v>267</v>
          </cell>
          <cell r="M1912">
            <v>267</v>
          </cell>
          <cell r="N1912">
            <v>267</v>
          </cell>
          <cell r="O1912">
            <v>267</v>
          </cell>
          <cell r="P1912">
            <v>267</v>
          </cell>
          <cell r="Q1912">
            <v>263</v>
          </cell>
        </row>
        <row r="1913">
          <cell r="B1913" t="str">
            <v>30806082900</v>
          </cell>
          <cell r="C1913" t="str">
            <v>30806</v>
          </cell>
          <cell r="D1913">
            <v>2900</v>
          </cell>
          <cell r="E1913">
            <v>17200</v>
          </cell>
          <cell r="F1913">
            <v>1433</v>
          </cell>
          <cell r="G1913">
            <v>1433</v>
          </cell>
          <cell r="H1913">
            <v>1433</v>
          </cell>
          <cell r="I1913">
            <v>1433</v>
          </cell>
          <cell r="J1913">
            <v>1433</v>
          </cell>
          <cell r="K1913">
            <v>1433</v>
          </cell>
          <cell r="L1913">
            <v>1433</v>
          </cell>
          <cell r="M1913">
            <v>1433</v>
          </cell>
          <cell r="N1913">
            <v>1433</v>
          </cell>
          <cell r="O1913">
            <v>1433</v>
          </cell>
          <cell r="P1913">
            <v>1433</v>
          </cell>
          <cell r="Q1913">
            <v>1437</v>
          </cell>
        </row>
        <row r="1914">
          <cell r="B1914" t="str">
            <v>30806083101</v>
          </cell>
          <cell r="C1914" t="str">
            <v>30806</v>
          </cell>
          <cell r="D1914">
            <v>3101</v>
          </cell>
          <cell r="E1914">
            <v>56200</v>
          </cell>
          <cell r="F1914">
            <v>4683</v>
          </cell>
          <cell r="G1914">
            <v>4683</v>
          </cell>
          <cell r="H1914">
            <v>4683</v>
          </cell>
          <cell r="I1914">
            <v>4683</v>
          </cell>
          <cell r="J1914">
            <v>4683</v>
          </cell>
          <cell r="K1914">
            <v>4683</v>
          </cell>
          <cell r="L1914">
            <v>4683</v>
          </cell>
          <cell r="M1914">
            <v>4683</v>
          </cell>
          <cell r="N1914">
            <v>4683</v>
          </cell>
          <cell r="O1914">
            <v>4683</v>
          </cell>
          <cell r="P1914">
            <v>4683</v>
          </cell>
          <cell r="Q1914">
            <v>4687</v>
          </cell>
        </row>
        <row r="1915">
          <cell r="B1915" t="str">
            <v>30806083302</v>
          </cell>
          <cell r="C1915" t="str">
            <v>30806</v>
          </cell>
          <cell r="D1915">
            <v>3302</v>
          </cell>
          <cell r="E1915">
            <v>89900</v>
          </cell>
          <cell r="F1915">
            <v>7492</v>
          </cell>
          <cell r="G1915">
            <v>7492</v>
          </cell>
          <cell r="H1915">
            <v>7492</v>
          </cell>
          <cell r="I1915">
            <v>7492</v>
          </cell>
          <cell r="J1915">
            <v>7492</v>
          </cell>
          <cell r="K1915">
            <v>7492</v>
          </cell>
          <cell r="L1915">
            <v>7492</v>
          </cell>
          <cell r="M1915">
            <v>7492</v>
          </cell>
          <cell r="N1915">
            <v>7492</v>
          </cell>
          <cell r="O1915">
            <v>7492</v>
          </cell>
          <cell r="P1915">
            <v>7492</v>
          </cell>
          <cell r="Q1915">
            <v>7488</v>
          </cell>
        </row>
        <row r="1916">
          <cell r="B1916" t="str">
            <v>30806083303</v>
          </cell>
          <cell r="C1916" t="str">
            <v>30806</v>
          </cell>
          <cell r="D1916">
            <v>3303</v>
          </cell>
          <cell r="E1916">
            <v>5700</v>
          </cell>
          <cell r="F1916">
            <v>475</v>
          </cell>
          <cell r="G1916">
            <v>475</v>
          </cell>
          <cell r="H1916">
            <v>475</v>
          </cell>
          <cell r="I1916">
            <v>475</v>
          </cell>
          <cell r="J1916">
            <v>475</v>
          </cell>
          <cell r="K1916">
            <v>475</v>
          </cell>
          <cell r="L1916">
            <v>475</v>
          </cell>
          <cell r="M1916">
            <v>475</v>
          </cell>
          <cell r="N1916">
            <v>475</v>
          </cell>
          <cell r="O1916">
            <v>475</v>
          </cell>
          <cell r="P1916">
            <v>475</v>
          </cell>
          <cell r="Q1916">
            <v>475</v>
          </cell>
        </row>
        <row r="1917">
          <cell r="B1917" t="str">
            <v>30807081302</v>
          </cell>
          <cell r="C1917" t="str">
            <v>30807</v>
          </cell>
          <cell r="D1917">
            <v>1302</v>
          </cell>
          <cell r="E1917">
            <v>44000</v>
          </cell>
          <cell r="F1917">
            <v>3667</v>
          </cell>
          <cell r="G1917">
            <v>3667</v>
          </cell>
          <cell r="H1917">
            <v>3667</v>
          </cell>
          <cell r="I1917">
            <v>3667</v>
          </cell>
          <cell r="J1917">
            <v>3667</v>
          </cell>
          <cell r="K1917">
            <v>3667</v>
          </cell>
          <cell r="L1917">
            <v>3667</v>
          </cell>
          <cell r="M1917">
            <v>3667</v>
          </cell>
          <cell r="N1917">
            <v>3667</v>
          </cell>
          <cell r="O1917">
            <v>3667</v>
          </cell>
          <cell r="P1917">
            <v>3667</v>
          </cell>
          <cell r="Q1917">
            <v>3663</v>
          </cell>
        </row>
        <row r="1918">
          <cell r="B1918" t="str">
            <v>30807082103</v>
          </cell>
          <cell r="C1918" t="str">
            <v>30807</v>
          </cell>
          <cell r="D1918">
            <v>2103</v>
          </cell>
          <cell r="E1918">
            <v>52200</v>
          </cell>
          <cell r="F1918">
            <v>4350</v>
          </cell>
          <cell r="G1918">
            <v>4350</v>
          </cell>
          <cell r="H1918">
            <v>4350</v>
          </cell>
          <cell r="I1918">
            <v>4350</v>
          </cell>
          <cell r="J1918">
            <v>4350</v>
          </cell>
          <cell r="K1918">
            <v>4350</v>
          </cell>
          <cell r="L1918">
            <v>4350</v>
          </cell>
          <cell r="M1918">
            <v>4350</v>
          </cell>
          <cell r="N1918">
            <v>4350</v>
          </cell>
          <cell r="O1918">
            <v>4350</v>
          </cell>
          <cell r="P1918">
            <v>4350</v>
          </cell>
          <cell r="Q1918">
            <v>4350</v>
          </cell>
        </row>
        <row r="1919">
          <cell r="B1919" t="str">
            <v>30807082701</v>
          </cell>
          <cell r="C1919" t="str">
            <v>30807</v>
          </cell>
          <cell r="D1919">
            <v>2701</v>
          </cell>
          <cell r="E1919">
            <v>26600</v>
          </cell>
          <cell r="F1919">
            <v>2217</v>
          </cell>
          <cell r="G1919">
            <v>2217</v>
          </cell>
          <cell r="H1919">
            <v>2217</v>
          </cell>
          <cell r="I1919">
            <v>2217</v>
          </cell>
          <cell r="J1919">
            <v>2217</v>
          </cell>
          <cell r="K1919">
            <v>2217</v>
          </cell>
          <cell r="L1919">
            <v>2217</v>
          </cell>
          <cell r="M1919">
            <v>2217</v>
          </cell>
          <cell r="N1919">
            <v>2217</v>
          </cell>
          <cell r="O1919">
            <v>2217</v>
          </cell>
          <cell r="P1919">
            <v>2217</v>
          </cell>
          <cell r="Q1919">
            <v>2213</v>
          </cell>
        </row>
        <row r="1920">
          <cell r="B1920" t="str">
            <v>30807082702</v>
          </cell>
          <cell r="C1920" t="str">
            <v>30807</v>
          </cell>
          <cell r="D1920">
            <v>2702</v>
          </cell>
          <cell r="E1920">
            <v>6300</v>
          </cell>
          <cell r="F1920">
            <v>525</v>
          </cell>
          <cell r="G1920">
            <v>525</v>
          </cell>
          <cell r="H1920">
            <v>525</v>
          </cell>
          <cell r="I1920">
            <v>525</v>
          </cell>
          <cell r="J1920">
            <v>525</v>
          </cell>
          <cell r="K1920">
            <v>525</v>
          </cell>
          <cell r="L1920">
            <v>525</v>
          </cell>
          <cell r="M1920">
            <v>525</v>
          </cell>
          <cell r="N1920">
            <v>525</v>
          </cell>
          <cell r="O1920">
            <v>525</v>
          </cell>
          <cell r="P1920">
            <v>525</v>
          </cell>
          <cell r="Q1920">
            <v>525</v>
          </cell>
        </row>
        <row r="1921">
          <cell r="B1921" t="str">
            <v>30807082900</v>
          </cell>
          <cell r="C1921" t="str">
            <v>30807</v>
          </cell>
          <cell r="D1921">
            <v>2900</v>
          </cell>
          <cell r="E1921">
            <v>3300</v>
          </cell>
          <cell r="F1921">
            <v>275</v>
          </cell>
          <cell r="G1921">
            <v>275</v>
          </cell>
          <cell r="H1921">
            <v>275</v>
          </cell>
          <cell r="I1921">
            <v>275</v>
          </cell>
          <cell r="J1921">
            <v>275</v>
          </cell>
          <cell r="K1921">
            <v>275</v>
          </cell>
          <cell r="L1921">
            <v>275</v>
          </cell>
          <cell r="M1921">
            <v>275</v>
          </cell>
          <cell r="N1921">
            <v>275</v>
          </cell>
          <cell r="O1921">
            <v>275</v>
          </cell>
          <cell r="P1921">
            <v>275</v>
          </cell>
          <cell r="Q1921">
            <v>275</v>
          </cell>
        </row>
        <row r="1922">
          <cell r="B1922" t="str">
            <v>30807083101</v>
          </cell>
          <cell r="C1922" t="str">
            <v>30807</v>
          </cell>
          <cell r="D1922">
            <v>3101</v>
          </cell>
          <cell r="E1922">
            <v>42800</v>
          </cell>
          <cell r="F1922">
            <v>3567</v>
          </cell>
          <cell r="G1922">
            <v>3567</v>
          </cell>
          <cell r="H1922">
            <v>3567</v>
          </cell>
          <cell r="I1922">
            <v>3567</v>
          </cell>
          <cell r="J1922">
            <v>3567</v>
          </cell>
          <cell r="K1922">
            <v>3567</v>
          </cell>
          <cell r="L1922">
            <v>3567</v>
          </cell>
          <cell r="M1922">
            <v>3567</v>
          </cell>
          <cell r="N1922">
            <v>3567</v>
          </cell>
          <cell r="O1922">
            <v>3567</v>
          </cell>
          <cell r="P1922">
            <v>3567</v>
          </cell>
          <cell r="Q1922">
            <v>3563</v>
          </cell>
        </row>
        <row r="1923">
          <cell r="B1923" t="str">
            <v>30807083302</v>
          </cell>
          <cell r="C1923" t="str">
            <v>30807</v>
          </cell>
          <cell r="D1923">
            <v>3302</v>
          </cell>
          <cell r="E1923">
            <v>46600</v>
          </cell>
          <cell r="F1923">
            <v>3883</v>
          </cell>
          <cell r="G1923">
            <v>3883</v>
          </cell>
          <cell r="H1923">
            <v>3883</v>
          </cell>
          <cell r="I1923">
            <v>3883</v>
          </cell>
          <cell r="J1923">
            <v>3883</v>
          </cell>
          <cell r="K1923">
            <v>3883</v>
          </cell>
          <cell r="L1923">
            <v>3883</v>
          </cell>
          <cell r="M1923">
            <v>3883</v>
          </cell>
          <cell r="N1923">
            <v>3883</v>
          </cell>
          <cell r="O1923">
            <v>3883</v>
          </cell>
          <cell r="P1923">
            <v>3883</v>
          </cell>
          <cell r="Q1923">
            <v>3887</v>
          </cell>
        </row>
        <row r="1924">
          <cell r="B1924" t="str">
            <v>30807083303</v>
          </cell>
          <cell r="C1924" t="str">
            <v>30807</v>
          </cell>
          <cell r="D1924">
            <v>3303</v>
          </cell>
          <cell r="E1924">
            <v>11300</v>
          </cell>
          <cell r="F1924">
            <v>942</v>
          </cell>
          <cell r="G1924">
            <v>942</v>
          </cell>
          <cell r="H1924">
            <v>942</v>
          </cell>
          <cell r="I1924">
            <v>942</v>
          </cell>
          <cell r="J1924">
            <v>942</v>
          </cell>
          <cell r="K1924">
            <v>942</v>
          </cell>
          <cell r="L1924">
            <v>942</v>
          </cell>
          <cell r="M1924">
            <v>942</v>
          </cell>
          <cell r="N1924">
            <v>942</v>
          </cell>
          <cell r="O1924">
            <v>942</v>
          </cell>
          <cell r="P1924">
            <v>942</v>
          </cell>
          <cell r="Q1924">
            <v>938</v>
          </cell>
        </row>
        <row r="1925">
          <cell r="B1925" t="str">
            <v>30808081302</v>
          </cell>
          <cell r="C1925" t="str">
            <v>30808</v>
          </cell>
          <cell r="D1925">
            <v>1302</v>
          </cell>
          <cell r="E1925">
            <v>22000</v>
          </cell>
          <cell r="F1925">
            <v>1833</v>
          </cell>
          <cell r="G1925">
            <v>1833</v>
          </cell>
          <cell r="H1925">
            <v>1833</v>
          </cell>
          <cell r="I1925">
            <v>1833</v>
          </cell>
          <cell r="J1925">
            <v>1833</v>
          </cell>
          <cell r="K1925">
            <v>1833</v>
          </cell>
          <cell r="L1925">
            <v>1833</v>
          </cell>
          <cell r="M1925">
            <v>1833</v>
          </cell>
          <cell r="N1925">
            <v>1833</v>
          </cell>
          <cell r="O1925">
            <v>1833</v>
          </cell>
          <cell r="P1925">
            <v>1833</v>
          </cell>
          <cell r="Q1925">
            <v>1837</v>
          </cell>
        </row>
        <row r="1926">
          <cell r="B1926" t="str">
            <v>30808082103</v>
          </cell>
          <cell r="C1926" t="str">
            <v>30808</v>
          </cell>
          <cell r="D1926">
            <v>2103</v>
          </cell>
          <cell r="E1926">
            <v>47900</v>
          </cell>
          <cell r="F1926">
            <v>3992</v>
          </cell>
          <cell r="G1926">
            <v>3992</v>
          </cell>
          <cell r="H1926">
            <v>3992</v>
          </cell>
          <cell r="I1926">
            <v>3992</v>
          </cell>
          <cell r="J1926">
            <v>3992</v>
          </cell>
          <cell r="K1926">
            <v>3992</v>
          </cell>
          <cell r="L1926">
            <v>3992</v>
          </cell>
          <cell r="M1926">
            <v>3992</v>
          </cell>
          <cell r="N1926">
            <v>3992</v>
          </cell>
          <cell r="O1926">
            <v>3992</v>
          </cell>
          <cell r="P1926">
            <v>3992</v>
          </cell>
          <cell r="Q1926">
            <v>3988</v>
          </cell>
        </row>
        <row r="1927">
          <cell r="B1927" t="str">
            <v>30808082201</v>
          </cell>
          <cell r="C1927" t="str">
            <v>30808</v>
          </cell>
          <cell r="D1927">
            <v>2201</v>
          </cell>
          <cell r="E1927">
            <v>700</v>
          </cell>
          <cell r="F1927">
            <v>58</v>
          </cell>
          <cell r="G1927">
            <v>58</v>
          </cell>
          <cell r="H1927">
            <v>58</v>
          </cell>
          <cell r="I1927">
            <v>58</v>
          </cell>
          <cell r="J1927">
            <v>58</v>
          </cell>
          <cell r="K1927">
            <v>58</v>
          </cell>
          <cell r="L1927">
            <v>58</v>
          </cell>
          <cell r="M1927">
            <v>58</v>
          </cell>
          <cell r="N1927">
            <v>58</v>
          </cell>
          <cell r="O1927">
            <v>58</v>
          </cell>
          <cell r="P1927">
            <v>58</v>
          </cell>
          <cell r="Q1927">
            <v>62</v>
          </cell>
        </row>
        <row r="1928">
          <cell r="B1928" t="str">
            <v>30808082202</v>
          </cell>
          <cell r="C1928" t="str">
            <v>30808</v>
          </cell>
          <cell r="D1928">
            <v>2202</v>
          </cell>
          <cell r="E1928">
            <v>142263</v>
          </cell>
          <cell r="F1928">
            <v>11855</v>
          </cell>
          <cell r="G1928">
            <v>11855</v>
          </cell>
          <cell r="H1928">
            <v>11855</v>
          </cell>
          <cell r="I1928">
            <v>11855</v>
          </cell>
          <cell r="J1928">
            <v>11855</v>
          </cell>
          <cell r="K1928">
            <v>11855</v>
          </cell>
          <cell r="L1928">
            <v>11855</v>
          </cell>
          <cell r="M1928">
            <v>11855</v>
          </cell>
          <cell r="N1928">
            <v>11855</v>
          </cell>
          <cell r="O1928">
            <v>11855</v>
          </cell>
          <cell r="P1928">
            <v>11855</v>
          </cell>
          <cell r="Q1928">
            <v>11858</v>
          </cell>
        </row>
        <row r="1929">
          <cell r="B1929" t="str">
            <v>30808082207</v>
          </cell>
          <cell r="C1929" t="str">
            <v>30808</v>
          </cell>
          <cell r="D1929">
            <v>2207</v>
          </cell>
          <cell r="E1929">
            <v>39417</v>
          </cell>
          <cell r="F1929">
            <v>3285</v>
          </cell>
          <cell r="G1929">
            <v>3285</v>
          </cell>
          <cell r="H1929">
            <v>3285</v>
          </cell>
          <cell r="I1929">
            <v>3285</v>
          </cell>
          <cell r="J1929">
            <v>3285</v>
          </cell>
          <cell r="K1929">
            <v>3285</v>
          </cell>
          <cell r="L1929">
            <v>3285</v>
          </cell>
          <cell r="M1929">
            <v>3285</v>
          </cell>
          <cell r="N1929">
            <v>3285</v>
          </cell>
          <cell r="O1929">
            <v>3285</v>
          </cell>
          <cell r="P1929">
            <v>3285</v>
          </cell>
          <cell r="Q1929">
            <v>3282</v>
          </cell>
        </row>
        <row r="1930">
          <cell r="B1930" t="str">
            <v>30808082701</v>
          </cell>
          <cell r="C1930" t="str">
            <v>30808</v>
          </cell>
          <cell r="D1930">
            <v>2701</v>
          </cell>
          <cell r="E1930">
            <v>90500</v>
          </cell>
          <cell r="F1930">
            <v>7542</v>
          </cell>
          <cell r="G1930">
            <v>7542</v>
          </cell>
          <cell r="H1930">
            <v>7542</v>
          </cell>
          <cell r="I1930">
            <v>7542</v>
          </cell>
          <cell r="J1930">
            <v>7542</v>
          </cell>
          <cell r="K1930">
            <v>7542</v>
          </cell>
          <cell r="L1930">
            <v>7542</v>
          </cell>
          <cell r="M1930">
            <v>7542</v>
          </cell>
          <cell r="N1930">
            <v>7542</v>
          </cell>
          <cell r="O1930">
            <v>7542</v>
          </cell>
          <cell r="P1930">
            <v>7542</v>
          </cell>
          <cell r="Q1930">
            <v>7538</v>
          </cell>
        </row>
        <row r="1931">
          <cell r="B1931" t="str">
            <v>30808082702</v>
          </cell>
          <cell r="C1931" t="str">
            <v>30808</v>
          </cell>
          <cell r="D1931">
            <v>2702</v>
          </cell>
          <cell r="E1931">
            <v>2500</v>
          </cell>
          <cell r="F1931">
            <v>208</v>
          </cell>
          <cell r="G1931">
            <v>208</v>
          </cell>
          <cell r="H1931">
            <v>208</v>
          </cell>
          <cell r="I1931">
            <v>208</v>
          </cell>
          <cell r="J1931">
            <v>208</v>
          </cell>
          <cell r="K1931">
            <v>208</v>
          </cell>
          <cell r="L1931">
            <v>208</v>
          </cell>
          <cell r="M1931">
            <v>208</v>
          </cell>
          <cell r="N1931">
            <v>208</v>
          </cell>
          <cell r="O1931">
            <v>208</v>
          </cell>
          <cell r="P1931">
            <v>208</v>
          </cell>
          <cell r="Q1931">
            <v>212</v>
          </cell>
        </row>
        <row r="1932">
          <cell r="B1932" t="str">
            <v>30808082705</v>
          </cell>
          <cell r="C1932" t="str">
            <v>30808</v>
          </cell>
          <cell r="D1932">
            <v>2705</v>
          </cell>
          <cell r="E1932">
            <v>45400</v>
          </cell>
          <cell r="F1932">
            <v>3783</v>
          </cell>
          <cell r="G1932">
            <v>3783</v>
          </cell>
          <cell r="H1932">
            <v>3783</v>
          </cell>
          <cell r="I1932">
            <v>3783</v>
          </cell>
          <cell r="J1932">
            <v>3783</v>
          </cell>
          <cell r="K1932">
            <v>3783</v>
          </cell>
          <cell r="L1932">
            <v>3783</v>
          </cell>
          <cell r="M1932">
            <v>3783</v>
          </cell>
          <cell r="N1932">
            <v>3783</v>
          </cell>
          <cell r="O1932">
            <v>3783</v>
          </cell>
          <cell r="P1932">
            <v>3783</v>
          </cell>
          <cell r="Q1932">
            <v>3787</v>
          </cell>
        </row>
        <row r="1933">
          <cell r="B1933" t="str">
            <v>30808082900</v>
          </cell>
          <cell r="C1933" t="str">
            <v>30808</v>
          </cell>
          <cell r="D1933">
            <v>2900</v>
          </cell>
          <cell r="E1933">
            <v>10300</v>
          </cell>
          <cell r="F1933">
            <v>858</v>
          </cell>
          <cell r="G1933">
            <v>858</v>
          </cell>
          <cell r="H1933">
            <v>858</v>
          </cell>
          <cell r="I1933">
            <v>858</v>
          </cell>
          <cell r="J1933">
            <v>858</v>
          </cell>
          <cell r="K1933">
            <v>858</v>
          </cell>
          <cell r="L1933">
            <v>858</v>
          </cell>
          <cell r="M1933">
            <v>858</v>
          </cell>
          <cell r="N1933">
            <v>858</v>
          </cell>
          <cell r="O1933">
            <v>858</v>
          </cell>
          <cell r="P1933">
            <v>858</v>
          </cell>
          <cell r="Q1933">
            <v>862</v>
          </cell>
        </row>
        <row r="1934">
          <cell r="B1934" t="str">
            <v>30808082907</v>
          </cell>
          <cell r="C1934" t="str">
            <v>30808</v>
          </cell>
          <cell r="D1934">
            <v>2907</v>
          </cell>
          <cell r="E1934">
            <v>12600</v>
          </cell>
          <cell r="F1934">
            <v>1050</v>
          </cell>
          <cell r="G1934">
            <v>1050</v>
          </cell>
          <cell r="H1934">
            <v>1050</v>
          </cell>
          <cell r="I1934">
            <v>1050</v>
          </cell>
          <cell r="J1934">
            <v>1050</v>
          </cell>
          <cell r="K1934">
            <v>1050</v>
          </cell>
          <cell r="L1934">
            <v>1050</v>
          </cell>
          <cell r="M1934">
            <v>1050</v>
          </cell>
          <cell r="N1934">
            <v>1050</v>
          </cell>
          <cell r="O1934">
            <v>1050</v>
          </cell>
          <cell r="P1934">
            <v>1050</v>
          </cell>
          <cell r="Q1934">
            <v>1050</v>
          </cell>
        </row>
        <row r="1935">
          <cell r="B1935" t="str">
            <v>30808082908</v>
          </cell>
          <cell r="C1935" t="str">
            <v>30808</v>
          </cell>
          <cell r="D1935">
            <v>2908</v>
          </cell>
          <cell r="E1935">
            <v>32500</v>
          </cell>
          <cell r="F1935">
            <v>2708</v>
          </cell>
          <cell r="G1935">
            <v>2708</v>
          </cell>
          <cell r="H1935">
            <v>2708</v>
          </cell>
          <cell r="I1935">
            <v>2708</v>
          </cell>
          <cell r="J1935">
            <v>2708</v>
          </cell>
          <cell r="K1935">
            <v>2708</v>
          </cell>
          <cell r="L1935">
            <v>2708</v>
          </cell>
          <cell r="M1935">
            <v>2708</v>
          </cell>
          <cell r="N1935">
            <v>2708</v>
          </cell>
          <cell r="O1935">
            <v>2708</v>
          </cell>
          <cell r="P1935">
            <v>2708</v>
          </cell>
          <cell r="Q1935">
            <v>2712</v>
          </cell>
        </row>
        <row r="1936">
          <cell r="B1936" t="str">
            <v>30808083101</v>
          </cell>
          <cell r="C1936" t="str">
            <v>30808</v>
          </cell>
          <cell r="D1936">
            <v>3101</v>
          </cell>
          <cell r="E1936">
            <v>47500</v>
          </cell>
          <cell r="F1936">
            <v>3958</v>
          </cell>
          <cell r="G1936">
            <v>3958</v>
          </cell>
          <cell r="H1936">
            <v>3958</v>
          </cell>
          <cell r="I1936">
            <v>3958</v>
          </cell>
          <cell r="J1936">
            <v>3958</v>
          </cell>
          <cell r="K1936">
            <v>3958</v>
          </cell>
          <cell r="L1936">
            <v>3958</v>
          </cell>
          <cell r="M1936">
            <v>3958</v>
          </cell>
          <cell r="N1936">
            <v>3958</v>
          </cell>
          <cell r="O1936">
            <v>3958</v>
          </cell>
          <cell r="P1936">
            <v>3958</v>
          </cell>
          <cell r="Q1936">
            <v>3962</v>
          </cell>
        </row>
        <row r="1937">
          <cell r="B1937" t="str">
            <v>30808083103</v>
          </cell>
          <cell r="C1937" t="str">
            <v>30808</v>
          </cell>
          <cell r="D1937">
            <v>3103</v>
          </cell>
          <cell r="E1937">
            <v>48400</v>
          </cell>
          <cell r="F1937">
            <v>4033</v>
          </cell>
          <cell r="G1937">
            <v>4033</v>
          </cell>
          <cell r="H1937">
            <v>4033</v>
          </cell>
          <cell r="I1937">
            <v>4033</v>
          </cell>
          <cell r="J1937">
            <v>4033</v>
          </cell>
          <cell r="K1937">
            <v>4033</v>
          </cell>
          <cell r="L1937">
            <v>4033</v>
          </cell>
          <cell r="M1937">
            <v>4033</v>
          </cell>
          <cell r="N1937">
            <v>4033</v>
          </cell>
          <cell r="O1937">
            <v>4033</v>
          </cell>
          <cell r="P1937">
            <v>4033</v>
          </cell>
          <cell r="Q1937">
            <v>4037</v>
          </cell>
        </row>
        <row r="1938">
          <cell r="B1938" t="str">
            <v>30808083106</v>
          </cell>
          <cell r="C1938" t="str">
            <v>30808</v>
          </cell>
          <cell r="D1938">
            <v>3106</v>
          </cell>
          <cell r="E1938">
            <v>5300</v>
          </cell>
          <cell r="F1938">
            <v>442</v>
          </cell>
          <cell r="G1938">
            <v>442</v>
          </cell>
          <cell r="H1938">
            <v>442</v>
          </cell>
          <cell r="I1938">
            <v>442</v>
          </cell>
          <cell r="J1938">
            <v>442</v>
          </cell>
          <cell r="K1938">
            <v>442</v>
          </cell>
          <cell r="L1938">
            <v>442</v>
          </cell>
          <cell r="M1938">
            <v>442</v>
          </cell>
          <cell r="N1938">
            <v>442</v>
          </cell>
          <cell r="O1938">
            <v>442</v>
          </cell>
          <cell r="P1938">
            <v>442</v>
          </cell>
          <cell r="Q1938">
            <v>438</v>
          </cell>
        </row>
        <row r="1939">
          <cell r="B1939" t="str">
            <v>30808083302</v>
          </cell>
          <cell r="C1939" t="str">
            <v>30808</v>
          </cell>
          <cell r="D1939">
            <v>3302</v>
          </cell>
          <cell r="E1939">
            <v>158900</v>
          </cell>
          <cell r="F1939">
            <v>13242</v>
          </cell>
          <cell r="G1939">
            <v>13242</v>
          </cell>
          <cell r="H1939">
            <v>13242</v>
          </cell>
          <cell r="I1939">
            <v>13242</v>
          </cell>
          <cell r="J1939">
            <v>13242</v>
          </cell>
          <cell r="K1939">
            <v>13242</v>
          </cell>
          <cell r="L1939">
            <v>13242</v>
          </cell>
          <cell r="M1939">
            <v>13242</v>
          </cell>
          <cell r="N1939">
            <v>13242</v>
          </cell>
          <cell r="O1939">
            <v>13242</v>
          </cell>
          <cell r="P1939">
            <v>13242</v>
          </cell>
          <cell r="Q1939">
            <v>13238</v>
          </cell>
        </row>
        <row r="1940">
          <cell r="B1940" t="str">
            <v>30808083303</v>
          </cell>
          <cell r="C1940" t="str">
            <v>30808</v>
          </cell>
          <cell r="D1940">
            <v>3303</v>
          </cell>
          <cell r="E1940">
            <v>6200</v>
          </cell>
          <cell r="F1940">
            <v>517</v>
          </cell>
          <cell r="G1940">
            <v>517</v>
          </cell>
          <cell r="H1940">
            <v>517</v>
          </cell>
          <cell r="I1940">
            <v>517</v>
          </cell>
          <cell r="J1940">
            <v>517</v>
          </cell>
          <cell r="K1940">
            <v>517</v>
          </cell>
          <cell r="L1940">
            <v>517</v>
          </cell>
          <cell r="M1940">
            <v>517</v>
          </cell>
          <cell r="N1940">
            <v>517</v>
          </cell>
          <cell r="O1940">
            <v>517</v>
          </cell>
          <cell r="P1940">
            <v>517</v>
          </cell>
          <cell r="Q1940">
            <v>513</v>
          </cell>
        </row>
        <row r="1941">
          <cell r="B1941" t="str">
            <v>30808083401</v>
          </cell>
          <cell r="C1941" t="str">
            <v>30808</v>
          </cell>
          <cell r="D1941">
            <v>3401</v>
          </cell>
          <cell r="E1941">
            <v>23000</v>
          </cell>
          <cell r="F1941">
            <v>1917</v>
          </cell>
          <cell r="G1941">
            <v>1917</v>
          </cell>
          <cell r="H1941">
            <v>1917</v>
          </cell>
          <cell r="I1941">
            <v>1917</v>
          </cell>
          <cell r="J1941">
            <v>1917</v>
          </cell>
          <cell r="K1941">
            <v>1917</v>
          </cell>
          <cell r="L1941">
            <v>1917</v>
          </cell>
          <cell r="M1941">
            <v>1917</v>
          </cell>
          <cell r="N1941">
            <v>1917</v>
          </cell>
          <cell r="O1941">
            <v>1917</v>
          </cell>
          <cell r="P1941">
            <v>1917</v>
          </cell>
          <cell r="Q1941">
            <v>1913</v>
          </cell>
        </row>
        <row r="1942">
          <cell r="B1942" t="str">
            <v>30809081302</v>
          </cell>
          <cell r="C1942" t="str">
            <v>30809</v>
          </cell>
          <cell r="D1942">
            <v>1302</v>
          </cell>
          <cell r="E1942">
            <v>60900</v>
          </cell>
          <cell r="F1942">
            <v>5075</v>
          </cell>
          <cell r="G1942">
            <v>5075</v>
          </cell>
          <cell r="H1942">
            <v>5075</v>
          </cell>
          <cell r="I1942">
            <v>5075</v>
          </cell>
          <cell r="J1942">
            <v>5075</v>
          </cell>
          <cell r="K1942">
            <v>5075</v>
          </cell>
          <cell r="L1942">
            <v>5075</v>
          </cell>
          <cell r="M1942">
            <v>5075</v>
          </cell>
          <cell r="N1942">
            <v>5075</v>
          </cell>
          <cell r="O1942">
            <v>5075</v>
          </cell>
          <cell r="P1942">
            <v>5075</v>
          </cell>
          <cell r="Q1942">
            <v>5075</v>
          </cell>
        </row>
        <row r="1943">
          <cell r="B1943" t="str">
            <v>30809082103</v>
          </cell>
          <cell r="C1943" t="str">
            <v>30809</v>
          </cell>
          <cell r="D1943">
            <v>2103</v>
          </cell>
          <cell r="E1943">
            <v>2600</v>
          </cell>
          <cell r="F1943">
            <v>217</v>
          </cell>
          <cell r="G1943">
            <v>217</v>
          </cell>
          <cell r="H1943">
            <v>217</v>
          </cell>
          <cell r="I1943">
            <v>217</v>
          </cell>
          <cell r="J1943">
            <v>217</v>
          </cell>
          <cell r="K1943">
            <v>217</v>
          </cell>
          <cell r="L1943">
            <v>217</v>
          </cell>
          <cell r="M1943">
            <v>217</v>
          </cell>
          <cell r="N1943">
            <v>217</v>
          </cell>
          <cell r="O1943">
            <v>217</v>
          </cell>
          <cell r="P1943">
            <v>217</v>
          </cell>
          <cell r="Q1943">
            <v>213</v>
          </cell>
        </row>
        <row r="1944">
          <cell r="B1944" t="str">
            <v>30809082202</v>
          </cell>
          <cell r="C1944" t="str">
            <v>30809</v>
          </cell>
          <cell r="D1944">
            <v>2202</v>
          </cell>
          <cell r="E1944">
            <v>98280</v>
          </cell>
          <cell r="F1944">
            <v>8190</v>
          </cell>
          <cell r="G1944">
            <v>8190</v>
          </cell>
          <cell r="H1944">
            <v>8190</v>
          </cell>
          <cell r="I1944">
            <v>8190</v>
          </cell>
          <cell r="J1944">
            <v>8190</v>
          </cell>
          <cell r="K1944">
            <v>8190</v>
          </cell>
          <cell r="L1944">
            <v>8190</v>
          </cell>
          <cell r="M1944">
            <v>8190</v>
          </cell>
          <cell r="N1944">
            <v>8190</v>
          </cell>
          <cell r="O1944">
            <v>8190</v>
          </cell>
          <cell r="P1944">
            <v>8190</v>
          </cell>
          <cell r="Q1944">
            <v>8190</v>
          </cell>
        </row>
        <row r="1945">
          <cell r="B1945" t="str">
            <v>30809082207</v>
          </cell>
          <cell r="C1945" t="str">
            <v>30809</v>
          </cell>
          <cell r="D1945">
            <v>2207</v>
          </cell>
          <cell r="E1945">
            <v>1659</v>
          </cell>
          <cell r="F1945">
            <v>138</v>
          </cell>
          <cell r="G1945">
            <v>138</v>
          </cell>
          <cell r="H1945">
            <v>138</v>
          </cell>
          <cell r="I1945">
            <v>138</v>
          </cell>
          <cell r="J1945">
            <v>138</v>
          </cell>
          <cell r="K1945">
            <v>138</v>
          </cell>
          <cell r="L1945">
            <v>138</v>
          </cell>
          <cell r="M1945">
            <v>138</v>
          </cell>
          <cell r="N1945">
            <v>138</v>
          </cell>
          <cell r="O1945">
            <v>138</v>
          </cell>
          <cell r="P1945">
            <v>138</v>
          </cell>
          <cell r="Q1945">
            <v>141</v>
          </cell>
        </row>
        <row r="1946">
          <cell r="B1946" t="str">
            <v>30809082208</v>
          </cell>
          <cell r="C1946" t="str">
            <v>30809</v>
          </cell>
          <cell r="D1946">
            <v>2208</v>
          </cell>
          <cell r="E1946">
            <v>4623</v>
          </cell>
          <cell r="F1946">
            <v>385</v>
          </cell>
          <cell r="G1946">
            <v>385</v>
          </cell>
          <cell r="H1946">
            <v>385</v>
          </cell>
          <cell r="I1946">
            <v>385</v>
          </cell>
          <cell r="J1946">
            <v>385</v>
          </cell>
          <cell r="K1946">
            <v>385</v>
          </cell>
          <cell r="L1946">
            <v>385</v>
          </cell>
          <cell r="M1946">
            <v>385</v>
          </cell>
          <cell r="N1946">
            <v>385</v>
          </cell>
          <cell r="O1946">
            <v>385</v>
          </cell>
          <cell r="P1946">
            <v>385</v>
          </cell>
          <cell r="Q1946">
            <v>388</v>
          </cell>
        </row>
        <row r="1947">
          <cell r="B1947" t="str">
            <v>30809082701</v>
          </cell>
          <cell r="C1947" t="str">
            <v>30809</v>
          </cell>
          <cell r="D1947">
            <v>2701</v>
          </cell>
          <cell r="E1947">
            <v>312700</v>
          </cell>
          <cell r="F1947">
            <v>26058</v>
          </cell>
          <cell r="G1947">
            <v>26058</v>
          </cell>
          <cell r="H1947">
            <v>26058</v>
          </cell>
          <cell r="I1947">
            <v>26058</v>
          </cell>
          <cell r="J1947">
            <v>26058</v>
          </cell>
          <cell r="K1947">
            <v>26058</v>
          </cell>
          <cell r="L1947">
            <v>26058</v>
          </cell>
          <cell r="M1947">
            <v>26058</v>
          </cell>
          <cell r="N1947">
            <v>26058</v>
          </cell>
          <cell r="O1947">
            <v>26058</v>
          </cell>
          <cell r="P1947">
            <v>26058</v>
          </cell>
          <cell r="Q1947">
            <v>26062</v>
          </cell>
        </row>
        <row r="1948">
          <cell r="B1948" t="str">
            <v>30809082702</v>
          </cell>
          <cell r="C1948" t="str">
            <v>30809</v>
          </cell>
          <cell r="D1948">
            <v>2702</v>
          </cell>
          <cell r="E1948">
            <v>3200</v>
          </cell>
          <cell r="F1948">
            <v>267</v>
          </cell>
          <cell r="G1948">
            <v>267</v>
          </cell>
          <cell r="H1948">
            <v>267</v>
          </cell>
          <cell r="I1948">
            <v>267</v>
          </cell>
          <cell r="J1948">
            <v>267</v>
          </cell>
          <cell r="K1948">
            <v>267</v>
          </cell>
          <cell r="L1948">
            <v>267</v>
          </cell>
          <cell r="M1948">
            <v>267</v>
          </cell>
          <cell r="N1948">
            <v>267</v>
          </cell>
          <cell r="O1948">
            <v>267</v>
          </cell>
          <cell r="P1948">
            <v>267</v>
          </cell>
          <cell r="Q1948">
            <v>263</v>
          </cell>
        </row>
        <row r="1949">
          <cell r="B1949" t="str">
            <v>30809082900</v>
          </cell>
          <cell r="C1949" t="str">
            <v>30809</v>
          </cell>
          <cell r="D1949">
            <v>2900</v>
          </cell>
          <cell r="E1949">
            <v>10700</v>
          </cell>
          <cell r="F1949">
            <v>892</v>
          </cell>
          <cell r="G1949">
            <v>892</v>
          </cell>
          <cell r="H1949">
            <v>892</v>
          </cell>
          <cell r="I1949">
            <v>892</v>
          </cell>
          <cell r="J1949">
            <v>892</v>
          </cell>
          <cell r="K1949">
            <v>892</v>
          </cell>
          <cell r="L1949">
            <v>892</v>
          </cell>
          <cell r="M1949">
            <v>892</v>
          </cell>
          <cell r="N1949">
            <v>892</v>
          </cell>
          <cell r="O1949">
            <v>892</v>
          </cell>
          <cell r="P1949">
            <v>892</v>
          </cell>
          <cell r="Q1949">
            <v>888</v>
          </cell>
        </row>
        <row r="1950">
          <cell r="B1950" t="str">
            <v>30809083101</v>
          </cell>
          <cell r="C1950" t="str">
            <v>30809</v>
          </cell>
          <cell r="D1950">
            <v>3101</v>
          </cell>
          <cell r="E1950">
            <v>21000</v>
          </cell>
          <cell r="F1950">
            <v>1750</v>
          </cell>
          <cell r="G1950">
            <v>1750</v>
          </cell>
          <cell r="H1950">
            <v>1750</v>
          </cell>
          <cell r="I1950">
            <v>1750</v>
          </cell>
          <cell r="J1950">
            <v>1750</v>
          </cell>
          <cell r="K1950">
            <v>1750</v>
          </cell>
          <cell r="L1950">
            <v>1750</v>
          </cell>
          <cell r="M1950">
            <v>1750</v>
          </cell>
          <cell r="N1950">
            <v>1750</v>
          </cell>
          <cell r="O1950">
            <v>1750</v>
          </cell>
          <cell r="P1950">
            <v>1750</v>
          </cell>
          <cell r="Q1950">
            <v>1750</v>
          </cell>
        </row>
        <row r="1951">
          <cell r="B1951" t="str">
            <v>30809083302</v>
          </cell>
          <cell r="C1951" t="str">
            <v>30809</v>
          </cell>
          <cell r="D1951">
            <v>3302</v>
          </cell>
          <cell r="E1951">
            <v>287800</v>
          </cell>
          <cell r="F1951">
            <v>23983</v>
          </cell>
          <cell r="G1951">
            <v>23983</v>
          </cell>
          <cell r="H1951">
            <v>23983</v>
          </cell>
          <cell r="I1951">
            <v>23983</v>
          </cell>
          <cell r="J1951">
            <v>23983</v>
          </cell>
          <cell r="K1951">
            <v>23983</v>
          </cell>
          <cell r="L1951">
            <v>23983</v>
          </cell>
          <cell r="M1951">
            <v>23983</v>
          </cell>
          <cell r="N1951">
            <v>23983</v>
          </cell>
          <cell r="O1951">
            <v>23983</v>
          </cell>
          <cell r="P1951">
            <v>23983</v>
          </cell>
          <cell r="Q1951">
            <v>23987</v>
          </cell>
        </row>
        <row r="1952">
          <cell r="B1952" t="str">
            <v>30809083303</v>
          </cell>
          <cell r="C1952" t="str">
            <v>30809</v>
          </cell>
          <cell r="D1952">
            <v>3303</v>
          </cell>
          <cell r="E1952">
            <v>5200</v>
          </cell>
          <cell r="F1952">
            <v>433</v>
          </cell>
          <cell r="G1952">
            <v>433</v>
          </cell>
          <cell r="H1952">
            <v>433</v>
          </cell>
          <cell r="I1952">
            <v>433</v>
          </cell>
          <cell r="J1952">
            <v>433</v>
          </cell>
          <cell r="K1952">
            <v>433</v>
          </cell>
          <cell r="L1952">
            <v>433</v>
          </cell>
          <cell r="M1952">
            <v>433</v>
          </cell>
          <cell r="N1952">
            <v>433</v>
          </cell>
          <cell r="O1952">
            <v>433</v>
          </cell>
          <cell r="P1952">
            <v>433</v>
          </cell>
          <cell r="Q1952">
            <v>437</v>
          </cell>
        </row>
        <row r="1953">
          <cell r="B1953" t="str">
            <v>30809083410</v>
          </cell>
          <cell r="C1953" t="str">
            <v>30809</v>
          </cell>
          <cell r="D1953">
            <v>3410</v>
          </cell>
          <cell r="E1953">
            <v>0</v>
          </cell>
          <cell r="F1953">
            <v>0</v>
          </cell>
          <cell r="G1953">
            <v>0</v>
          </cell>
          <cell r="H1953">
            <v>0</v>
          </cell>
          <cell r="I1953">
            <v>0</v>
          </cell>
          <cell r="J1953">
            <v>0</v>
          </cell>
          <cell r="K1953">
            <v>0</v>
          </cell>
          <cell r="L1953">
            <v>0</v>
          </cell>
          <cell r="M1953">
            <v>0</v>
          </cell>
          <cell r="N1953">
            <v>0</v>
          </cell>
          <cell r="O1953">
            <v>0</v>
          </cell>
          <cell r="P1953">
            <v>0</v>
          </cell>
          <cell r="Q1953">
            <v>0</v>
          </cell>
        </row>
        <row r="1954">
          <cell r="B1954" t="str">
            <v>30810081302</v>
          </cell>
          <cell r="C1954" t="str">
            <v>30810</v>
          </cell>
          <cell r="D1954">
            <v>1302</v>
          </cell>
          <cell r="E1954">
            <v>19800</v>
          </cell>
          <cell r="F1954">
            <v>1650</v>
          </cell>
          <cell r="G1954">
            <v>1650</v>
          </cell>
          <cell r="H1954">
            <v>1650</v>
          </cell>
          <cell r="I1954">
            <v>1650</v>
          </cell>
          <cell r="J1954">
            <v>1650</v>
          </cell>
          <cell r="K1954">
            <v>1650</v>
          </cell>
          <cell r="L1954">
            <v>1650</v>
          </cell>
          <cell r="M1954">
            <v>1650</v>
          </cell>
          <cell r="N1954">
            <v>1650</v>
          </cell>
          <cell r="O1954">
            <v>1650</v>
          </cell>
          <cell r="P1954">
            <v>1650</v>
          </cell>
          <cell r="Q1954">
            <v>1650</v>
          </cell>
        </row>
        <row r="1955">
          <cell r="B1955" t="str">
            <v>30810082701</v>
          </cell>
          <cell r="C1955" t="str">
            <v>30810</v>
          </cell>
          <cell r="D1955">
            <v>2701</v>
          </cell>
          <cell r="E1955">
            <v>17400</v>
          </cell>
          <cell r="F1955">
            <v>1450</v>
          </cell>
          <cell r="G1955">
            <v>1450</v>
          </cell>
          <cell r="H1955">
            <v>1450</v>
          </cell>
          <cell r="I1955">
            <v>1450</v>
          </cell>
          <cell r="J1955">
            <v>1450</v>
          </cell>
          <cell r="K1955">
            <v>1450</v>
          </cell>
          <cell r="L1955">
            <v>1450</v>
          </cell>
          <cell r="M1955">
            <v>1450</v>
          </cell>
          <cell r="N1955">
            <v>1450</v>
          </cell>
          <cell r="O1955">
            <v>1450</v>
          </cell>
          <cell r="P1955">
            <v>1450</v>
          </cell>
          <cell r="Q1955">
            <v>1450</v>
          </cell>
        </row>
        <row r="1956">
          <cell r="B1956" t="str">
            <v>30810082702</v>
          </cell>
          <cell r="C1956" t="str">
            <v>30810</v>
          </cell>
          <cell r="D1956">
            <v>2702</v>
          </cell>
          <cell r="E1956">
            <v>1300</v>
          </cell>
          <cell r="F1956">
            <v>108</v>
          </cell>
          <cell r="G1956">
            <v>108</v>
          </cell>
          <cell r="H1956">
            <v>108</v>
          </cell>
          <cell r="I1956">
            <v>108</v>
          </cell>
          <cell r="J1956">
            <v>108</v>
          </cell>
          <cell r="K1956">
            <v>108</v>
          </cell>
          <cell r="L1956">
            <v>108</v>
          </cell>
          <cell r="M1956">
            <v>108</v>
          </cell>
          <cell r="N1956">
            <v>108</v>
          </cell>
          <cell r="O1956">
            <v>108</v>
          </cell>
          <cell r="P1956">
            <v>108</v>
          </cell>
          <cell r="Q1956">
            <v>112</v>
          </cell>
        </row>
        <row r="1957">
          <cell r="B1957" t="str">
            <v>30810082900</v>
          </cell>
          <cell r="C1957" t="str">
            <v>30810</v>
          </cell>
          <cell r="D1957">
            <v>2900</v>
          </cell>
          <cell r="E1957">
            <v>0</v>
          </cell>
          <cell r="F1957">
            <v>0</v>
          </cell>
          <cell r="G1957">
            <v>0</v>
          </cell>
          <cell r="H1957">
            <v>0</v>
          </cell>
          <cell r="I1957">
            <v>0</v>
          </cell>
          <cell r="J1957">
            <v>0</v>
          </cell>
          <cell r="K1957">
            <v>0</v>
          </cell>
          <cell r="L1957">
            <v>0</v>
          </cell>
          <cell r="M1957">
            <v>0</v>
          </cell>
          <cell r="N1957">
            <v>0</v>
          </cell>
          <cell r="O1957">
            <v>0</v>
          </cell>
          <cell r="P1957">
            <v>0</v>
          </cell>
          <cell r="Q1957">
            <v>0</v>
          </cell>
        </row>
        <row r="1958">
          <cell r="B1958" t="str">
            <v>30810083101</v>
          </cell>
          <cell r="C1958" t="str">
            <v>30810</v>
          </cell>
          <cell r="D1958">
            <v>3101</v>
          </cell>
          <cell r="E1958">
            <v>36500</v>
          </cell>
          <cell r="F1958">
            <v>3042</v>
          </cell>
          <cell r="G1958">
            <v>3042</v>
          </cell>
          <cell r="H1958">
            <v>3042</v>
          </cell>
          <cell r="I1958">
            <v>3042</v>
          </cell>
          <cell r="J1958">
            <v>3042</v>
          </cell>
          <cell r="K1958">
            <v>3042</v>
          </cell>
          <cell r="L1958">
            <v>3042</v>
          </cell>
          <cell r="M1958">
            <v>3042</v>
          </cell>
          <cell r="N1958">
            <v>3042</v>
          </cell>
          <cell r="O1958">
            <v>3042</v>
          </cell>
          <cell r="P1958">
            <v>3042</v>
          </cell>
          <cell r="Q1958">
            <v>3038</v>
          </cell>
        </row>
        <row r="1959">
          <cell r="B1959" t="str">
            <v>30810083302</v>
          </cell>
          <cell r="C1959" t="str">
            <v>30810</v>
          </cell>
          <cell r="D1959">
            <v>3302</v>
          </cell>
          <cell r="E1959">
            <v>47275</v>
          </cell>
          <cell r="F1959">
            <v>3940</v>
          </cell>
          <cell r="G1959">
            <v>3940</v>
          </cell>
          <cell r="H1959">
            <v>3940</v>
          </cell>
          <cell r="I1959">
            <v>3940</v>
          </cell>
          <cell r="J1959">
            <v>3940</v>
          </cell>
          <cell r="K1959">
            <v>3940</v>
          </cell>
          <cell r="L1959">
            <v>3940</v>
          </cell>
          <cell r="M1959">
            <v>3940</v>
          </cell>
          <cell r="N1959">
            <v>3940</v>
          </cell>
          <cell r="O1959">
            <v>3940</v>
          </cell>
          <cell r="P1959">
            <v>3940</v>
          </cell>
          <cell r="Q1959">
            <v>3935</v>
          </cell>
        </row>
        <row r="1960">
          <cell r="B1960" t="str">
            <v>30810083303</v>
          </cell>
          <cell r="C1960" t="str">
            <v>30810</v>
          </cell>
          <cell r="D1960">
            <v>3303</v>
          </cell>
          <cell r="E1960">
            <v>6400</v>
          </cell>
          <cell r="F1960">
            <v>533</v>
          </cell>
          <cell r="G1960">
            <v>533</v>
          </cell>
          <cell r="H1960">
            <v>533</v>
          </cell>
          <cell r="I1960">
            <v>533</v>
          </cell>
          <cell r="J1960">
            <v>533</v>
          </cell>
          <cell r="K1960">
            <v>533</v>
          </cell>
          <cell r="L1960">
            <v>533</v>
          </cell>
          <cell r="M1960">
            <v>533</v>
          </cell>
          <cell r="N1960">
            <v>533</v>
          </cell>
          <cell r="O1960">
            <v>533</v>
          </cell>
          <cell r="P1960">
            <v>533</v>
          </cell>
          <cell r="Q1960">
            <v>537</v>
          </cell>
        </row>
        <row r="1961">
          <cell r="B1961" t="str">
            <v>30811081302</v>
          </cell>
          <cell r="C1961" t="str">
            <v>30811</v>
          </cell>
          <cell r="D1961">
            <v>1302</v>
          </cell>
          <cell r="E1961">
            <v>41000</v>
          </cell>
          <cell r="F1961">
            <v>3417</v>
          </cell>
          <cell r="G1961">
            <v>3417</v>
          </cell>
          <cell r="H1961">
            <v>3417</v>
          </cell>
          <cell r="I1961">
            <v>3417</v>
          </cell>
          <cell r="J1961">
            <v>3417</v>
          </cell>
          <cell r="K1961">
            <v>3417</v>
          </cell>
          <cell r="L1961">
            <v>3417</v>
          </cell>
          <cell r="M1961">
            <v>3417</v>
          </cell>
          <cell r="N1961">
            <v>3417</v>
          </cell>
          <cell r="O1961">
            <v>3417</v>
          </cell>
          <cell r="P1961">
            <v>3417</v>
          </cell>
          <cell r="Q1961">
            <v>3413</v>
          </cell>
        </row>
        <row r="1962">
          <cell r="B1962" t="str">
            <v>30811082103</v>
          </cell>
          <cell r="C1962" t="str">
            <v>30811</v>
          </cell>
          <cell r="D1962">
            <v>2103</v>
          </cell>
          <cell r="E1962">
            <v>30700</v>
          </cell>
          <cell r="F1962">
            <v>2558</v>
          </cell>
          <cell r="G1962">
            <v>2558</v>
          </cell>
          <cell r="H1962">
            <v>2558</v>
          </cell>
          <cell r="I1962">
            <v>2558</v>
          </cell>
          <cell r="J1962">
            <v>2558</v>
          </cell>
          <cell r="K1962">
            <v>2558</v>
          </cell>
          <cell r="L1962">
            <v>2558</v>
          </cell>
          <cell r="M1962">
            <v>2558</v>
          </cell>
          <cell r="N1962">
            <v>2558</v>
          </cell>
          <cell r="O1962">
            <v>2558</v>
          </cell>
          <cell r="P1962">
            <v>2558</v>
          </cell>
          <cell r="Q1962">
            <v>2562</v>
          </cell>
        </row>
        <row r="1963">
          <cell r="B1963" t="str">
            <v>30811082202</v>
          </cell>
          <cell r="C1963" t="str">
            <v>30811</v>
          </cell>
          <cell r="D1963">
            <v>2202</v>
          </cell>
          <cell r="E1963">
            <v>310314</v>
          </cell>
          <cell r="F1963">
            <v>25860</v>
          </cell>
          <cell r="G1963">
            <v>25860</v>
          </cell>
          <cell r="H1963">
            <v>25860</v>
          </cell>
          <cell r="I1963">
            <v>25860</v>
          </cell>
          <cell r="J1963">
            <v>25860</v>
          </cell>
          <cell r="K1963">
            <v>25860</v>
          </cell>
          <cell r="L1963">
            <v>25860</v>
          </cell>
          <cell r="M1963">
            <v>25860</v>
          </cell>
          <cell r="N1963">
            <v>25860</v>
          </cell>
          <cell r="O1963">
            <v>25860</v>
          </cell>
          <cell r="P1963">
            <v>25860</v>
          </cell>
          <cell r="Q1963">
            <v>25854</v>
          </cell>
        </row>
        <row r="1964">
          <cell r="B1964" t="str">
            <v>30811082701</v>
          </cell>
          <cell r="C1964" t="str">
            <v>30811</v>
          </cell>
          <cell r="D1964">
            <v>2701</v>
          </cell>
          <cell r="E1964">
            <v>84600</v>
          </cell>
          <cell r="F1964">
            <v>7050</v>
          </cell>
          <cell r="G1964">
            <v>7050</v>
          </cell>
          <cell r="H1964">
            <v>7050</v>
          </cell>
          <cell r="I1964">
            <v>7050</v>
          </cell>
          <cell r="J1964">
            <v>7050</v>
          </cell>
          <cell r="K1964">
            <v>7050</v>
          </cell>
          <cell r="L1964">
            <v>7050</v>
          </cell>
          <cell r="M1964">
            <v>7050</v>
          </cell>
          <cell r="N1964">
            <v>7050</v>
          </cell>
          <cell r="O1964">
            <v>7050</v>
          </cell>
          <cell r="P1964">
            <v>7050</v>
          </cell>
          <cell r="Q1964">
            <v>7050</v>
          </cell>
        </row>
        <row r="1965">
          <cell r="B1965" t="str">
            <v>30811082702</v>
          </cell>
          <cell r="C1965" t="str">
            <v>30811</v>
          </cell>
          <cell r="D1965">
            <v>2702</v>
          </cell>
          <cell r="E1965">
            <v>16100</v>
          </cell>
          <cell r="F1965">
            <v>1342</v>
          </cell>
          <cell r="G1965">
            <v>1342</v>
          </cell>
          <cell r="H1965">
            <v>1342</v>
          </cell>
          <cell r="I1965">
            <v>1342</v>
          </cell>
          <cell r="J1965">
            <v>1342</v>
          </cell>
          <cell r="K1965">
            <v>1342</v>
          </cell>
          <cell r="L1965">
            <v>1342</v>
          </cell>
          <cell r="M1965">
            <v>1342</v>
          </cell>
          <cell r="N1965">
            <v>1342</v>
          </cell>
          <cell r="O1965">
            <v>1342</v>
          </cell>
          <cell r="P1965">
            <v>1342</v>
          </cell>
          <cell r="Q1965">
            <v>1338</v>
          </cell>
        </row>
        <row r="1966">
          <cell r="B1966" t="str">
            <v>30811082705</v>
          </cell>
          <cell r="C1966" t="str">
            <v>30811</v>
          </cell>
          <cell r="D1966">
            <v>2705</v>
          </cell>
          <cell r="E1966">
            <v>49700</v>
          </cell>
          <cell r="F1966">
            <v>4142</v>
          </cell>
          <cell r="G1966">
            <v>4142</v>
          </cell>
          <cell r="H1966">
            <v>4142</v>
          </cell>
          <cell r="I1966">
            <v>4142</v>
          </cell>
          <cell r="J1966">
            <v>4142</v>
          </cell>
          <cell r="K1966">
            <v>4142</v>
          </cell>
          <cell r="L1966">
            <v>4142</v>
          </cell>
          <cell r="M1966">
            <v>4142</v>
          </cell>
          <cell r="N1966">
            <v>4142</v>
          </cell>
          <cell r="O1966">
            <v>4142</v>
          </cell>
          <cell r="P1966">
            <v>6142</v>
          </cell>
          <cell r="Q1966">
            <v>2138</v>
          </cell>
        </row>
        <row r="1967">
          <cell r="B1967" t="str">
            <v>30811082900</v>
          </cell>
          <cell r="C1967" t="str">
            <v>30811</v>
          </cell>
          <cell r="D1967">
            <v>2900</v>
          </cell>
          <cell r="E1967">
            <v>37800</v>
          </cell>
          <cell r="F1967">
            <v>3150</v>
          </cell>
          <cell r="G1967">
            <v>3150</v>
          </cell>
          <cell r="H1967">
            <v>3150</v>
          </cell>
          <cell r="I1967">
            <v>3150</v>
          </cell>
          <cell r="J1967">
            <v>3150</v>
          </cell>
          <cell r="K1967">
            <v>3150</v>
          </cell>
          <cell r="L1967">
            <v>3150</v>
          </cell>
          <cell r="M1967">
            <v>3150</v>
          </cell>
          <cell r="N1967">
            <v>3150</v>
          </cell>
          <cell r="O1967">
            <v>3150</v>
          </cell>
          <cell r="P1967">
            <v>3150</v>
          </cell>
          <cell r="Q1967">
            <v>3150</v>
          </cell>
        </row>
        <row r="1968">
          <cell r="B1968" t="str">
            <v>30811082907</v>
          </cell>
          <cell r="C1968" t="str">
            <v>30811</v>
          </cell>
          <cell r="D1968">
            <v>2907</v>
          </cell>
          <cell r="E1968">
            <v>152900</v>
          </cell>
          <cell r="F1968">
            <v>12742</v>
          </cell>
          <cell r="G1968">
            <v>12742</v>
          </cell>
          <cell r="H1968">
            <v>12742</v>
          </cell>
          <cell r="I1968">
            <v>12742</v>
          </cell>
          <cell r="J1968">
            <v>12742</v>
          </cell>
          <cell r="K1968">
            <v>12742</v>
          </cell>
          <cell r="L1968">
            <v>12742</v>
          </cell>
          <cell r="M1968">
            <v>12742</v>
          </cell>
          <cell r="N1968">
            <v>12742</v>
          </cell>
          <cell r="O1968">
            <v>12742</v>
          </cell>
          <cell r="P1968">
            <v>12742</v>
          </cell>
          <cell r="Q1968">
            <v>12738</v>
          </cell>
        </row>
        <row r="1969">
          <cell r="B1969" t="str">
            <v>30811082908</v>
          </cell>
          <cell r="C1969" t="str">
            <v>30811</v>
          </cell>
          <cell r="D1969">
            <v>2908</v>
          </cell>
          <cell r="E1969">
            <v>42290</v>
          </cell>
          <cell r="F1969">
            <v>3524</v>
          </cell>
          <cell r="G1969">
            <v>3524</v>
          </cell>
          <cell r="H1969">
            <v>3524</v>
          </cell>
          <cell r="I1969">
            <v>3524</v>
          </cell>
          <cell r="J1969">
            <v>3524</v>
          </cell>
          <cell r="K1969">
            <v>3524</v>
          </cell>
          <cell r="L1969">
            <v>3524</v>
          </cell>
          <cell r="M1969">
            <v>3524</v>
          </cell>
          <cell r="N1969">
            <v>3524</v>
          </cell>
          <cell r="O1969">
            <v>3524</v>
          </cell>
          <cell r="P1969">
            <v>3524</v>
          </cell>
          <cell r="Q1969">
            <v>3526</v>
          </cell>
        </row>
        <row r="1970">
          <cell r="B1970" t="str">
            <v>30811083101</v>
          </cell>
          <cell r="C1970" t="str">
            <v>30811</v>
          </cell>
          <cell r="D1970">
            <v>3101</v>
          </cell>
          <cell r="E1970">
            <v>65700</v>
          </cell>
          <cell r="F1970">
            <v>5475</v>
          </cell>
          <cell r="G1970">
            <v>5475</v>
          </cell>
          <cell r="H1970">
            <v>5475</v>
          </cell>
          <cell r="I1970">
            <v>5475</v>
          </cell>
          <cell r="J1970">
            <v>5475</v>
          </cell>
          <cell r="K1970">
            <v>5475</v>
          </cell>
          <cell r="L1970">
            <v>5475</v>
          </cell>
          <cell r="M1970">
            <v>5475</v>
          </cell>
          <cell r="N1970">
            <v>5475</v>
          </cell>
          <cell r="O1970">
            <v>5475</v>
          </cell>
          <cell r="P1970">
            <v>8475</v>
          </cell>
          <cell r="Q1970">
            <v>2475</v>
          </cell>
        </row>
        <row r="1971">
          <cell r="B1971" t="str">
            <v>30811083103</v>
          </cell>
          <cell r="C1971" t="str">
            <v>30811</v>
          </cell>
          <cell r="D1971">
            <v>3103</v>
          </cell>
          <cell r="E1971">
            <v>91400</v>
          </cell>
          <cell r="F1971">
            <v>7617</v>
          </cell>
          <cell r="G1971">
            <v>7617</v>
          </cell>
          <cell r="H1971">
            <v>7617</v>
          </cell>
          <cell r="I1971">
            <v>7617</v>
          </cell>
          <cell r="J1971">
            <v>7617</v>
          </cell>
          <cell r="K1971">
            <v>7617</v>
          </cell>
          <cell r="L1971">
            <v>7617</v>
          </cell>
          <cell r="M1971">
            <v>7617</v>
          </cell>
          <cell r="N1971">
            <v>7617</v>
          </cell>
          <cell r="O1971">
            <v>7617</v>
          </cell>
          <cell r="P1971">
            <v>11617</v>
          </cell>
          <cell r="Q1971">
            <v>3613</v>
          </cell>
        </row>
        <row r="1972">
          <cell r="B1972" t="str">
            <v>30811083106</v>
          </cell>
          <cell r="C1972" t="str">
            <v>30811</v>
          </cell>
          <cell r="D1972">
            <v>3106</v>
          </cell>
          <cell r="E1972">
            <v>7100</v>
          </cell>
          <cell r="F1972">
            <v>592</v>
          </cell>
          <cell r="G1972">
            <v>592</v>
          </cell>
          <cell r="H1972">
            <v>592</v>
          </cell>
          <cell r="I1972">
            <v>592</v>
          </cell>
          <cell r="J1972">
            <v>592</v>
          </cell>
          <cell r="K1972">
            <v>592</v>
          </cell>
          <cell r="L1972">
            <v>592</v>
          </cell>
          <cell r="M1972">
            <v>592</v>
          </cell>
          <cell r="N1972">
            <v>592</v>
          </cell>
          <cell r="O1972">
            <v>592</v>
          </cell>
          <cell r="P1972">
            <v>1180</v>
          </cell>
          <cell r="Q1972">
            <v>0</v>
          </cell>
        </row>
        <row r="1973">
          <cell r="B1973" t="str">
            <v>30811083302</v>
          </cell>
          <cell r="C1973" t="str">
            <v>30811</v>
          </cell>
          <cell r="D1973">
            <v>3302</v>
          </cell>
          <cell r="E1973">
            <v>194600</v>
          </cell>
          <cell r="F1973">
            <v>16217</v>
          </cell>
          <cell r="G1973">
            <v>16217</v>
          </cell>
          <cell r="H1973">
            <v>16217</v>
          </cell>
          <cell r="I1973">
            <v>16217</v>
          </cell>
          <cell r="J1973">
            <v>16217</v>
          </cell>
          <cell r="K1973">
            <v>16217</v>
          </cell>
          <cell r="L1973">
            <v>16217</v>
          </cell>
          <cell r="M1973">
            <v>16217</v>
          </cell>
          <cell r="N1973">
            <v>16217</v>
          </cell>
          <cell r="O1973">
            <v>16217</v>
          </cell>
          <cell r="P1973">
            <v>16217</v>
          </cell>
          <cell r="Q1973">
            <v>16213</v>
          </cell>
        </row>
        <row r="1974">
          <cell r="B1974" t="str">
            <v>30811083303</v>
          </cell>
          <cell r="C1974" t="str">
            <v>30811</v>
          </cell>
          <cell r="D1974">
            <v>3303</v>
          </cell>
          <cell r="E1974">
            <v>9600</v>
          </cell>
          <cell r="F1974">
            <v>800</v>
          </cell>
          <cell r="G1974">
            <v>800</v>
          </cell>
          <cell r="H1974">
            <v>800</v>
          </cell>
          <cell r="I1974">
            <v>800</v>
          </cell>
          <cell r="J1974">
            <v>800</v>
          </cell>
          <cell r="K1974">
            <v>800</v>
          </cell>
          <cell r="L1974">
            <v>800</v>
          </cell>
          <cell r="M1974">
            <v>800</v>
          </cell>
          <cell r="N1974">
            <v>800</v>
          </cell>
          <cell r="O1974">
            <v>800</v>
          </cell>
          <cell r="P1974">
            <v>800</v>
          </cell>
          <cell r="Q1974">
            <v>800</v>
          </cell>
        </row>
        <row r="1975">
          <cell r="B1975" t="str">
            <v>30811083404</v>
          </cell>
          <cell r="C1975" t="str">
            <v>30811</v>
          </cell>
          <cell r="D1975">
            <v>3404</v>
          </cell>
          <cell r="E1975">
            <v>25800</v>
          </cell>
          <cell r="F1975">
            <v>2150</v>
          </cell>
          <cell r="G1975">
            <v>2150</v>
          </cell>
          <cell r="H1975">
            <v>2150</v>
          </cell>
          <cell r="I1975">
            <v>2150</v>
          </cell>
          <cell r="J1975">
            <v>2150</v>
          </cell>
          <cell r="K1975">
            <v>2150</v>
          </cell>
          <cell r="L1975">
            <v>2150</v>
          </cell>
          <cell r="M1975">
            <v>2150</v>
          </cell>
          <cell r="N1975">
            <v>2150</v>
          </cell>
          <cell r="O1975">
            <v>2150</v>
          </cell>
          <cell r="P1975">
            <v>4300</v>
          </cell>
          <cell r="Q1975">
            <v>0</v>
          </cell>
        </row>
        <row r="1976">
          <cell r="B1976" t="str">
            <v>30812081302</v>
          </cell>
          <cell r="C1976" t="str">
            <v>30812</v>
          </cell>
          <cell r="D1976">
            <v>1302</v>
          </cell>
          <cell r="E1976">
            <v>656900</v>
          </cell>
          <cell r="F1976">
            <v>54742</v>
          </cell>
          <cell r="G1976">
            <v>54742</v>
          </cell>
          <cell r="H1976">
            <v>54742</v>
          </cell>
          <cell r="I1976">
            <v>54742</v>
          </cell>
          <cell r="J1976">
            <v>54742</v>
          </cell>
          <cell r="K1976">
            <v>54742</v>
          </cell>
          <cell r="L1976">
            <v>54742</v>
          </cell>
          <cell r="M1976">
            <v>54742</v>
          </cell>
          <cell r="N1976">
            <v>54742</v>
          </cell>
          <cell r="O1976">
            <v>54742</v>
          </cell>
          <cell r="P1976">
            <v>54742</v>
          </cell>
          <cell r="Q1976">
            <v>54738</v>
          </cell>
        </row>
        <row r="1977">
          <cell r="B1977" t="str">
            <v>30812082103</v>
          </cell>
          <cell r="C1977" t="str">
            <v>30812</v>
          </cell>
          <cell r="D1977">
            <v>2103</v>
          </cell>
          <cell r="E1977">
            <v>11600</v>
          </cell>
          <cell r="F1977">
            <v>967</v>
          </cell>
          <cell r="G1977">
            <v>967</v>
          </cell>
          <cell r="H1977">
            <v>967</v>
          </cell>
          <cell r="I1977">
            <v>967</v>
          </cell>
          <cell r="J1977">
            <v>967</v>
          </cell>
          <cell r="K1977">
            <v>967</v>
          </cell>
          <cell r="L1977">
            <v>967</v>
          </cell>
          <cell r="M1977">
            <v>967</v>
          </cell>
          <cell r="N1977">
            <v>967</v>
          </cell>
          <cell r="O1977">
            <v>967</v>
          </cell>
          <cell r="P1977">
            <v>967</v>
          </cell>
          <cell r="Q1977">
            <v>963</v>
          </cell>
        </row>
        <row r="1978">
          <cell r="B1978" t="str">
            <v>30812082202</v>
          </cell>
          <cell r="C1978" t="str">
            <v>30812</v>
          </cell>
          <cell r="D1978">
            <v>2202</v>
          </cell>
          <cell r="E1978">
            <v>127485</v>
          </cell>
          <cell r="F1978">
            <v>10624</v>
          </cell>
          <cell r="G1978">
            <v>10624</v>
          </cell>
          <cell r="H1978">
            <v>10624</v>
          </cell>
          <cell r="I1978">
            <v>10624</v>
          </cell>
          <cell r="J1978">
            <v>10624</v>
          </cell>
          <cell r="K1978">
            <v>10624</v>
          </cell>
          <cell r="L1978">
            <v>10624</v>
          </cell>
          <cell r="M1978">
            <v>10624</v>
          </cell>
          <cell r="N1978">
            <v>10624</v>
          </cell>
          <cell r="O1978">
            <v>10624</v>
          </cell>
          <cell r="P1978">
            <v>10624</v>
          </cell>
          <cell r="Q1978">
            <v>10621</v>
          </cell>
        </row>
        <row r="1979">
          <cell r="B1979" t="str">
            <v>30812082207</v>
          </cell>
          <cell r="C1979" t="str">
            <v>30812</v>
          </cell>
          <cell r="D1979">
            <v>2207</v>
          </cell>
          <cell r="E1979">
            <v>56727</v>
          </cell>
          <cell r="F1979">
            <v>4727</v>
          </cell>
          <cell r="G1979">
            <v>4727</v>
          </cell>
          <cell r="H1979">
            <v>4727</v>
          </cell>
          <cell r="I1979">
            <v>4727</v>
          </cell>
          <cell r="J1979">
            <v>4727</v>
          </cell>
          <cell r="K1979">
            <v>4727</v>
          </cell>
          <cell r="L1979">
            <v>4727</v>
          </cell>
          <cell r="M1979">
            <v>4727</v>
          </cell>
          <cell r="N1979">
            <v>4727</v>
          </cell>
          <cell r="O1979">
            <v>4727</v>
          </cell>
          <cell r="P1979">
            <v>4727</v>
          </cell>
          <cell r="Q1979">
            <v>4730</v>
          </cell>
        </row>
        <row r="1980">
          <cell r="B1980" t="str">
            <v>30812082701</v>
          </cell>
          <cell r="C1980" t="str">
            <v>30812</v>
          </cell>
          <cell r="D1980">
            <v>2701</v>
          </cell>
          <cell r="E1980">
            <v>317000</v>
          </cell>
          <cell r="F1980">
            <v>26417</v>
          </cell>
          <cell r="G1980">
            <v>26417</v>
          </cell>
          <cell r="H1980">
            <v>26417</v>
          </cell>
          <cell r="I1980">
            <v>26417</v>
          </cell>
          <cell r="J1980">
            <v>26417</v>
          </cell>
          <cell r="K1980">
            <v>26417</v>
          </cell>
          <cell r="L1980">
            <v>26417</v>
          </cell>
          <cell r="M1980">
            <v>26417</v>
          </cell>
          <cell r="N1980">
            <v>26417</v>
          </cell>
          <cell r="O1980">
            <v>26417</v>
          </cell>
          <cell r="P1980">
            <v>42830</v>
          </cell>
          <cell r="Q1980">
            <v>10000</v>
          </cell>
        </row>
        <row r="1981">
          <cell r="B1981" t="str">
            <v>30812082702</v>
          </cell>
          <cell r="C1981" t="str">
            <v>30812</v>
          </cell>
          <cell r="D1981">
            <v>2702</v>
          </cell>
          <cell r="E1981">
            <v>6400</v>
          </cell>
          <cell r="F1981">
            <v>533</v>
          </cell>
          <cell r="G1981">
            <v>533</v>
          </cell>
          <cell r="H1981">
            <v>533</v>
          </cell>
          <cell r="I1981">
            <v>533</v>
          </cell>
          <cell r="J1981">
            <v>533</v>
          </cell>
          <cell r="K1981">
            <v>533</v>
          </cell>
          <cell r="L1981">
            <v>533</v>
          </cell>
          <cell r="M1981">
            <v>533</v>
          </cell>
          <cell r="N1981">
            <v>533</v>
          </cell>
          <cell r="O1981">
            <v>533</v>
          </cell>
          <cell r="P1981">
            <v>1070</v>
          </cell>
          <cell r="Q1981">
            <v>0</v>
          </cell>
        </row>
        <row r="1982">
          <cell r="B1982" t="str">
            <v>30812082802</v>
          </cell>
          <cell r="C1982" t="str">
            <v>30812</v>
          </cell>
          <cell r="D1982">
            <v>2802</v>
          </cell>
          <cell r="E1982">
            <v>181600</v>
          </cell>
          <cell r="F1982">
            <v>15133</v>
          </cell>
          <cell r="G1982">
            <v>15133</v>
          </cell>
          <cell r="H1982">
            <v>15133</v>
          </cell>
          <cell r="I1982">
            <v>15133</v>
          </cell>
          <cell r="J1982">
            <v>15133</v>
          </cell>
          <cell r="K1982">
            <v>15133</v>
          </cell>
          <cell r="L1982">
            <v>15133</v>
          </cell>
          <cell r="M1982">
            <v>15133</v>
          </cell>
          <cell r="N1982">
            <v>15133</v>
          </cell>
          <cell r="O1982">
            <v>15133</v>
          </cell>
          <cell r="P1982">
            <v>15133</v>
          </cell>
          <cell r="Q1982">
            <v>15137</v>
          </cell>
        </row>
        <row r="1983">
          <cell r="B1983" t="str">
            <v>30812082900</v>
          </cell>
          <cell r="C1983" t="str">
            <v>30812</v>
          </cell>
          <cell r="D1983">
            <v>2900</v>
          </cell>
          <cell r="E1983">
            <v>132500</v>
          </cell>
          <cell r="F1983">
            <v>11042</v>
          </cell>
          <cell r="G1983">
            <v>11042</v>
          </cell>
          <cell r="H1983">
            <v>11042</v>
          </cell>
          <cell r="I1983">
            <v>11042</v>
          </cell>
          <cell r="J1983">
            <v>11042</v>
          </cell>
          <cell r="K1983">
            <v>11042</v>
          </cell>
          <cell r="L1983">
            <v>11042</v>
          </cell>
          <cell r="M1983">
            <v>11042</v>
          </cell>
          <cell r="N1983">
            <v>11042</v>
          </cell>
          <cell r="O1983">
            <v>11042</v>
          </cell>
          <cell r="P1983">
            <v>17080</v>
          </cell>
          <cell r="Q1983">
            <v>5000</v>
          </cell>
        </row>
        <row r="1984">
          <cell r="B1984" t="str">
            <v>30812083101</v>
          </cell>
          <cell r="C1984" t="str">
            <v>30812</v>
          </cell>
          <cell r="D1984">
            <v>3101</v>
          </cell>
          <cell r="E1984">
            <v>20800</v>
          </cell>
          <cell r="F1984">
            <v>1733</v>
          </cell>
          <cell r="G1984">
            <v>1733</v>
          </cell>
          <cell r="H1984">
            <v>1733</v>
          </cell>
          <cell r="I1984">
            <v>1733</v>
          </cell>
          <cell r="J1984">
            <v>1733</v>
          </cell>
          <cell r="K1984">
            <v>1733</v>
          </cell>
          <cell r="L1984">
            <v>1733</v>
          </cell>
          <cell r="M1984">
            <v>1733</v>
          </cell>
          <cell r="N1984">
            <v>1733</v>
          </cell>
          <cell r="O1984">
            <v>1733</v>
          </cell>
          <cell r="P1984">
            <v>1733</v>
          </cell>
          <cell r="Q1984">
            <v>1737</v>
          </cell>
        </row>
        <row r="1985">
          <cell r="B1985" t="str">
            <v>30812083302</v>
          </cell>
          <cell r="C1985" t="str">
            <v>30812</v>
          </cell>
          <cell r="D1985">
            <v>3302</v>
          </cell>
          <cell r="E1985">
            <v>546200</v>
          </cell>
          <cell r="F1985">
            <v>45517</v>
          </cell>
          <cell r="G1985">
            <v>45517</v>
          </cell>
          <cell r="H1985">
            <v>45517</v>
          </cell>
          <cell r="I1985">
            <v>45517</v>
          </cell>
          <cell r="J1985">
            <v>45517</v>
          </cell>
          <cell r="K1985">
            <v>45517</v>
          </cell>
          <cell r="L1985">
            <v>45517</v>
          </cell>
          <cell r="M1985">
            <v>45517</v>
          </cell>
          <cell r="N1985">
            <v>45517</v>
          </cell>
          <cell r="O1985">
            <v>45517</v>
          </cell>
          <cell r="P1985">
            <v>45517</v>
          </cell>
          <cell r="Q1985">
            <v>45513</v>
          </cell>
        </row>
        <row r="1986">
          <cell r="B1986" t="str">
            <v>30812083303</v>
          </cell>
          <cell r="C1986" t="str">
            <v>30812</v>
          </cell>
          <cell r="D1986">
            <v>3303</v>
          </cell>
          <cell r="E1986">
            <v>153000</v>
          </cell>
          <cell r="F1986">
            <v>12750</v>
          </cell>
          <cell r="G1986">
            <v>12750</v>
          </cell>
          <cell r="H1986">
            <v>12750</v>
          </cell>
          <cell r="I1986">
            <v>12750</v>
          </cell>
          <cell r="J1986">
            <v>12750</v>
          </cell>
          <cell r="K1986">
            <v>12750</v>
          </cell>
          <cell r="L1986">
            <v>12750</v>
          </cell>
          <cell r="M1986">
            <v>12750</v>
          </cell>
          <cell r="N1986">
            <v>12750</v>
          </cell>
          <cell r="O1986">
            <v>12750</v>
          </cell>
          <cell r="P1986">
            <v>12750</v>
          </cell>
          <cell r="Q1986">
            <v>12750</v>
          </cell>
        </row>
        <row r="1987">
          <cell r="B1987" t="str">
            <v>30812083419</v>
          </cell>
          <cell r="C1987" t="str">
            <v>30812</v>
          </cell>
          <cell r="D1987">
            <v>3419</v>
          </cell>
          <cell r="E1987">
            <v>22800</v>
          </cell>
          <cell r="F1987">
            <v>1900</v>
          </cell>
          <cell r="G1987">
            <v>1900</v>
          </cell>
          <cell r="H1987">
            <v>1900</v>
          </cell>
          <cell r="I1987">
            <v>1900</v>
          </cell>
          <cell r="J1987">
            <v>1900</v>
          </cell>
          <cell r="K1987">
            <v>1900</v>
          </cell>
          <cell r="L1987">
            <v>1900</v>
          </cell>
          <cell r="M1987">
            <v>1900</v>
          </cell>
          <cell r="N1987">
            <v>1900</v>
          </cell>
          <cell r="O1987">
            <v>1900</v>
          </cell>
          <cell r="P1987">
            <v>1900</v>
          </cell>
          <cell r="Q1987">
            <v>1900</v>
          </cell>
        </row>
        <row r="1988">
          <cell r="B1988" t="str">
            <v>30812083421</v>
          </cell>
          <cell r="C1988" t="str">
            <v>30812</v>
          </cell>
          <cell r="D1988">
            <v>3421</v>
          </cell>
          <cell r="E1988">
            <v>42800</v>
          </cell>
          <cell r="F1988">
            <v>3567</v>
          </cell>
          <cell r="G1988">
            <v>3567</v>
          </cell>
          <cell r="H1988">
            <v>3567</v>
          </cell>
          <cell r="I1988">
            <v>3567</v>
          </cell>
          <cell r="J1988">
            <v>3567</v>
          </cell>
          <cell r="K1988">
            <v>3567</v>
          </cell>
          <cell r="L1988">
            <v>3567</v>
          </cell>
          <cell r="M1988">
            <v>3567</v>
          </cell>
          <cell r="N1988">
            <v>3567</v>
          </cell>
          <cell r="O1988">
            <v>3567</v>
          </cell>
          <cell r="P1988">
            <v>3567</v>
          </cell>
          <cell r="Q1988">
            <v>3563</v>
          </cell>
        </row>
        <row r="1989">
          <cell r="B1989" t="str">
            <v>30812083422</v>
          </cell>
          <cell r="C1989" t="str">
            <v>30812</v>
          </cell>
          <cell r="D1989">
            <v>3422</v>
          </cell>
          <cell r="E1989">
            <v>4310</v>
          </cell>
          <cell r="F1989">
            <v>4310</v>
          </cell>
          <cell r="G1989">
            <v>0</v>
          </cell>
          <cell r="H1989">
            <v>0</v>
          </cell>
          <cell r="I1989">
            <v>0</v>
          </cell>
          <cell r="J1989">
            <v>0</v>
          </cell>
          <cell r="K1989">
            <v>0</v>
          </cell>
          <cell r="L1989">
            <v>0</v>
          </cell>
          <cell r="M1989">
            <v>0</v>
          </cell>
          <cell r="N1989">
            <v>0</v>
          </cell>
          <cell r="O1989">
            <v>0</v>
          </cell>
          <cell r="P1989">
            <v>0</v>
          </cell>
          <cell r="Q1989">
            <v>0</v>
          </cell>
        </row>
        <row r="1990">
          <cell r="B1990" t="str">
            <v>30812083510</v>
          </cell>
          <cell r="C1990" t="str">
            <v>30812</v>
          </cell>
          <cell r="D1990">
            <v>3510</v>
          </cell>
          <cell r="E1990">
            <v>1620100</v>
          </cell>
          <cell r="F1990">
            <v>135008</v>
          </cell>
          <cell r="G1990">
            <v>135008</v>
          </cell>
          <cell r="H1990">
            <v>135008</v>
          </cell>
          <cell r="I1990">
            <v>135008</v>
          </cell>
          <cell r="J1990">
            <v>135008</v>
          </cell>
          <cell r="K1990">
            <v>135008</v>
          </cell>
          <cell r="L1990">
            <v>135008</v>
          </cell>
          <cell r="M1990">
            <v>135008</v>
          </cell>
          <cell r="N1990">
            <v>135008</v>
          </cell>
          <cell r="O1990">
            <v>135008</v>
          </cell>
          <cell r="P1990">
            <v>135008</v>
          </cell>
          <cell r="Q1990">
            <v>135012</v>
          </cell>
        </row>
        <row r="1991">
          <cell r="B1991" t="str">
            <v>30812083511</v>
          </cell>
          <cell r="C1991" t="str">
            <v>30812</v>
          </cell>
          <cell r="D1991">
            <v>3511</v>
          </cell>
          <cell r="E1991">
            <v>81100</v>
          </cell>
          <cell r="F1991">
            <v>6758</v>
          </cell>
          <cell r="G1991">
            <v>6758</v>
          </cell>
          <cell r="H1991">
            <v>6758</v>
          </cell>
          <cell r="I1991">
            <v>6758</v>
          </cell>
          <cell r="J1991">
            <v>6758</v>
          </cell>
          <cell r="K1991">
            <v>6758</v>
          </cell>
          <cell r="L1991">
            <v>6758</v>
          </cell>
          <cell r="M1991">
            <v>6758</v>
          </cell>
          <cell r="N1991">
            <v>6758</v>
          </cell>
          <cell r="O1991">
            <v>6758</v>
          </cell>
          <cell r="P1991">
            <v>6758</v>
          </cell>
          <cell r="Q1991">
            <v>6762</v>
          </cell>
        </row>
        <row r="1992">
          <cell r="B1992" t="str">
            <v>30813081302</v>
          </cell>
          <cell r="C1992" t="str">
            <v>30813</v>
          </cell>
          <cell r="D1992">
            <v>1302</v>
          </cell>
          <cell r="E1992">
            <v>19600</v>
          </cell>
          <cell r="F1992">
            <v>1633</v>
          </cell>
          <cell r="G1992">
            <v>1633</v>
          </cell>
          <cell r="H1992">
            <v>1633</v>
          </cell>
          <cell r="I1992">
            <v>1633</v>
          </cell>
          <cell r="J1992">
            <v>1633</v>
          </cell>
          <cell r="K1992">
            <v>1633</v>
          </cell>
          <cell r="L1992">
            <v>1633</v>
          </cell>
          <cell r="M1992">
            <v>1633</v>
          </cell>
          <cell r="N1992">
            <v>1633</v>
          </cell>
          <cell r="O1992">
            <v>1633</v>
          </cell>
          <cell r="P1992">
            <v>1633</v>
          </cell>
          <cell r="Q1992">
            <v>1637</v>
          </cell>
        </row>
        <row r="1993">
          <cell r="B1993" t="str">
            <v>30813082103</v>
          </cell>
          <cell r="C1993" t="str">
            <v>30813</v>
          </cell>
          <cell r="D1993">
            <v>2103</v>
          </cell>
          <cell r="E1993">
            <v>6500</v>
          </cell>
          <cell r="F1993">
            <v>542</v>
          </cell>
          <cell r="G1993">
            <v>542</v>
          </cell>
          <cell r="H1993">
            <v>542</v>
          </cell>
          <cell r="I1993">
            <v>542</v>
          </cell>
          <cell r="J1993">
            <v>542</v>
          </cell>
          <cell r="K1993">
            <v>542</v>
          </cell>
          <cell r="L1993">
            <v>542</v>
          </cell>
          <cell r="M1993">
            <v>542</v>
          </cell>
          <cell r="N1993">
            <v>542</v>
          </cell>
          <cell r="O1993">
            <v>542</v>
          </cell>
          <cell r="P1993">
            <v>542</v>
          </cell>
          <cell r="Q1993">
            <v>538</v>
          </cell>
        </row>
        <row r="1994">
          <cell r="B1994" t="str">
            <v>30813082202</v>
          </cell>
          <cell r="C1994" t="str">
            <v>30813</v>
          </cell>
          <cell r="D1994">
            <v>2202</v>
          </cell>
          <cell r="E1994">
            <v>5626</v>
          </cell>
          <cell r="F1994">
            <v>469</v>
          </cell>
          <cell r="G1994">
            <v>469</v>
          </cell>
          <cell r="H1994">
            <v>469</v>
          </cell>
          <cell r="I1994">
            <v>469</v>
          </cell>
          <cell r="J1994">
            <v>469</v>
          </cell>
          <cell r="K1994">
            <v>469</v>
          </cell>
          <cell r="L1994">
            <v>469</v>
          </cell>
          <cell r="M1994">
            <v>469</v>
          </cell>
          <cell r="N1994">
            <v>469</v>
          </cell>
          <cell r="O1994">
            <v>469</v>
          </cell>
          <cell r="P1994">
            <v>469</v>
          </cell>
          <cell r="Q1994">
            <v>467</v>
          </cell>
        </row>
        <row r="1995">
          <cell r="B1995" t="str">
            <v>30813082208</v>
          </cell>
          <cell r="C1995" t="str">
            <v>30813</v>
          </cell>
          <cell r="D1995">
            <v>2208</v>
          </cell>
          <cell r="E1995">
            <v>7712</v>
          </cell>
          <cell r="F1995">
            <v>643</v>
          </cell>
          <cell r="G1995">
            <v>643</v>
          </cell>
          <cell r="H1995">
            <v>643</v>
          </cell>
          <cell r="I1995">
            <v>643</v>
          </cell>
          <cell r="J1995">
            <v>643</v>
          </cell>
          <cell r="K1995">
            <v>643</v>
          </cell>
          <cell r="L1995">
            <v>643</v>
          </cell>
          <cell r="M1995">
            <v>643</v>
          </cell>
          <cell r="N1995">
            <v>643</v>
          </cell>
          <cell r="O1995">
            <v>643</v>
          </cell>
          <cell r="P1995">
            <v>643</v>
          </cell>
          <cell r="Q1995">
            <v>639</v>
          </cell>
        </row>
        <row r="1996">
          <cell r="B1996" t="str">
            <v>30813082701</v>
          </cell>
          <cell r="C1996" t="str">
            <v>30813</v>
          </cell>
          <cell r="D1996">
            <v>2701</v>
          </cell>
          <cell r="E1996">
            <v>130800</v>
          </cell>
          <cell r="F1996">
            <v>10900</v>
          </cell>
          <cell r="G1996">
            <v>10900</v>
          </cell>
          <cell r="H1996">
            <v>10900</v>
          </cell>
          <cell r="I1996">
            <v>10900</v>
          </cell>
          <cell r="J1996">
            <v>10900</v>
          </cell>
          <cell r="K1996">
            <v>10900</v>
          </cell>
          <cell r="L1996">
            <v>10900</v>
          </cell>
          <cell r="M1996">
            <v>10900</v>
          </cell>
          <cell r="N1996">
            <v>10900</v>
          </cell>
          <cell r="O1996">
            <v>10900</v>
          </cell>
          <cell r="P1996">
            <v>10900</v>
          </cell>
          <cell r="Q1996">
            <v>10900</v>
          </cell>
        </row>
        <row r="1997">
          <cell r="B1997" t="str">
            <v>30813082702</v>
          </cell>
          <cell r="C1997" t="str">
            <v>30813</v>
          </cell>
          <cell r="D1997">
            <v>2702</v>
          </cell>
          <cell r="E1997">
            <v>6400</v>
          </cell>
          <cell r="F1997">
            <v>533</v>
          </cell>
          <cell r="G1997">
            <v>533</v>
          </cell>
          <cell r="H1997">
            <v>533</v>
          </cell>
          <cell r="I1997">
            <v>533</v>
          </cell>
          <cell r="J1997">
            <v>533</v>
          </cell>
          <cell r="K1997">
            <v>533</v>
          </cell>
          <cell r="L1997">
            <v>533</v>
          </cell>
          <cell r="M1997">
            <v>533</v>
          </cell>
          <cell r="N1997">
            <v>533</v>
          </cell>
          <cell r="O1997">
            <v>533</v>
          </cell>
          <cell r="P1997">
            <v>1070</v>
          </cell>
          <cell r="Q1997">
            <v>0</v>
          </cell>
        </row>
        <row r="1998">
          <cell r="B1998" t="str">
            <v>30813082800</v>
          </cell>
          <cell r="C1998" t="str">
            <v>30813</v>
          </cell>
          <cell r="D1998">
            <v>2800</v>
          </cell>
          <cell r="E1998">
            <v>113700</v>
          </cell>
          <cell r="F1998">
            <v>9475</v>
          </cell>
          <cell r="G1998">
            <v>9475</v>
          </cell>
          <cell r="H1998">
            <v>9475</v>
          </cell>
          <cell r="I1998">
            <v>9475</v>
          </cell>
          <cell r="J1998">
            <v>9475</v>
          </cell>
          <cell r="K1998">
            <v>9475</v>
          </cell>
          <cell r="L1998">
            <v>9475</v>
          </cell>
          <cell r="M1998">
            <v>9475</v>
          </cell>
          <cell r="N1998">
            <v>9475</v>
          </cell>
          <cell r="O1998">
            <v>9475</v>
          </cell>
          <cell r="P1998">
            <v>18950</v>
          </cell>
          <cell r="Q1998">
            <v>0</v>
          </cell>
        </row>
        <row r="1999">
          <cell r="B1999" t="str">
            <v>30813082900</v>
          </cell>
          <cell r="C1999" t="str">
            <v>30813</v>
          </cell>
          <cell r="D1999">
            <v>2900</v>
          </cell>
          <cell r="E1999">
            <v>14300</v>
          </cell>
          <cell r="F1999">
            <v>1192</v>
          </cell>
          <cell r="G1999">
            <v>1192</v>
          </cell>
          <cell r="H1999">
            <v>1192</v>
          </cell>
          <cell r="I1999">
            <v>1192</v>
          </cell>
          <cell r="J1999">
            <v>1192</v>
          </cell>
          <cell r="K1999">
            <v>1192</v>
          </cell>
          <cell r="L1999">
            <v>1192</v>
          </cell>
          <cell r="M1999">
            <v>1192</v>
          </cell>
          <cell r="N1999">
            <v>1192</v>
          </cell>
          <cell r="O1999">
            <v>1192</v>
          </cell>
          <cell r="P1999">
            <v>1192</v>
          </cell>
          <cell r="Q1999">
            <v>1188</v>
          </cell>
        </row>
        <row r="2000">
          <cell r="B2000" t="str">
            <v>30813083101</v>
          </cell>
          <cell r="C2000" t="str">
            <v>30813</v>
          </cell>
          <cell r="D2000">
            <v>3101</v>
          </cell>
          <cell r="E2000">
            <v>12800</v>
          </cell>
          <cell r="F2000">
            <v>1067</v>
          </cell>
          <cell r="G2000">
            <v>1067</v>
          </cell>
          <cell r="H2000">
            <v>1067</v>
          </cell>
          <cell r="I2000">
            <v>1067</v>
          </cell>
          <cell r="J2000">
            <v>1067</v>
          </cell>
          <cell r="K2000">
            <v>1067</v>
          </cell>
          <cell r="L2000">
            <v>1067</v>
          </cell>
          <cell r="M2000">
            <v>1067</v>
          </cell>
          <cell r="N2000">
            <v>1067</v>
          </cell>
          <cell r="O2000">
            <v>1067</v>
          </cell>
          <cell r="P2000">
            <v>1067</v>
          </cell>
          <cell r="Q2000">
            <v>1063</v>
          </cell>
        </row>
        <row r="2001">
          <cell r="B2001" t="str">
            <v>30813083302</v>
          </cell>
          <cell r="C2001" t="str">
            <v>30813</v>
          </cell>
          <cell r="D2001">
            <v>3302</v>
          </cell>
          <cell r="E2001">
            <v>142400</v>
          </cell>
          <cell r="F2001">
            <v>11867</v>
          </cell>
          <cell r="G2001">
            <v>11867</v>
          </cell>
          <cell r="H2001">
            <v>11867</v>
          </cell>
          <cell r="I2001">
            <v>11867</v>
          </cell>
          <cell r="J2001">
            <v>11867</v>
          </cell>
          <cell r="K2001">
            <v>11867</v>
          </cell>
          <cell r="L2001">
            <v>11867</v>
          </cell>
          <cell r="M2001">
            <v>11867</v>
          </cell>
          <cell r="N2001">
            <v>11867</v>
          </cell>
          <cell r="O2001">
            <v>11867</v>
          </cell>
          <cell r="P2001">
            <v>11867</v>
          </cell>
          <cell r="Q2001">
            <v>11863</v>
          </cell>
        </row>
        <row r="2002">
          <cell r="B2002" t="str">
            <v>30813083303</v>
          </cell>
          <cell r="C2002" t="str">
            <v>30813</v>
          </cell>
          <cell r="D2002">
            <v>3303</v>
          </cell>
          <cell r="E2002">
            <v>6400</v>
          </cell>
          <cell r="F2002">
            <v>533</v>
          </cell>
          <cell r="G2002">
            <v>533</v>
          </cell>
          <cell r="H2002">
            <v>533</v>
          </cell>
          <cell r="I2002">
            <v>533</v>
          </cell>
          <cell r="J2002">
            <v>533</v>
          </cell>
          <cell r="K2002">
            <v>533</v>
          </cell>
          <cell r="L2002">
            <v>533</v>
          </cell>
          <cell r="M2002">
            <v>533</v>
          </cell>
          <cell r="N2002">
            <v>533</v>
          </cell>
          <cell r="O2002">
            <v>533</v>
          </cell>
          <cell r="P2002">
            <v>533</v>
          </cell>
          <cell r="Q2002">
            <v>537</v>
          </cell>
        </row>
        <row r="2003">
          <cell r="B2003" t="str">
            <v>30813083422</v>
          </cell>
          <cell r="C2003" t="str">
            <v>30813</v>
          </cell>
          <cell r="D2003">
            <v>3422</v>
          </cell>
          <cell r="E2003">
            <v>565500</v>
          </cell>
          <cell r="F2003">
            <v>47125</v>
          </cell>
          <cell r="G2003">
            <v>94250</v>
          </cell>
          <cell r="H2003">
            <v>94250</v>
          </cell>
          <cell r="I2003">
            <v>47125</v>
          </cell>
          <cell r="J2003">
            <v>47125</v>
          </cell>
          <cell r="K2003">
            <v>47125</v>
          </cell>
          <cell r="L2003">
            <v>47125</v>
          </cell>
          <cell r="M2003">
            <v>47125</v>
          </cell>
          <cell r="N2003">
            <v>47125</v>
          </cell>
          <cell r="O2003">
            <v>47125</v>
          </cell>
          <cell r="P2003">
            <v>0</v>
          </cell>
          <cell r="Q2003">
            <v>0</v>
          </cell>
        </row>
        <row r="2004">
          <cell r="B2004" t="str">
            <v>30814081302</v>
          </cell>
          <cell r="C2004" t="str">
            <v>30814</v>
          </cell>
          <cell r="D2004">
            <v>1302</v>
          </cell>
          <cell r="E2004">
            <v>5500</v>
          </cell>
          <cell r="F2004">
            <v>458</v>
          </cell>
          <cell r="G2004">
            <v>458</v>
          </cell>
          <cell r="H2004">
            <v>458</v>
          </cell>
          <cell r="I2004">
            <v>458</v>
          </cell>
          <cell r="J2004">
            <v>458</v>
          </cell>
          <cell r="K2004">
            <v>458</v>
          </cell>
          <cell r="L2004">
            <v>458</v>
          </cell>
          <cell r="M2004">
            <v>458</v>
          </cell>
          <cell r="N2004">
            <v>458</v>
          </cell>
          <cell r="O2004">
            <v>458</v>
          </cell>
          <cell r="P2004">
            <v>458</v>
          </cell>
          <cell r="Q2004">
            <v>462</v>
          </cell>
        </row>
        <row r="2005">
          <cell r="B2005" t="str">
            <v>30814082103</v>
          </cell>
          <cell r="C2005" t="str">
            <v>30814</v>
          </cell>
          <cell r="D2005">
            <v>2103</v>
          </cell>
          <cell r="E2005">
            <v>10900</v>
          </cell>
          <cell r="F2005">
            <v>908</v>
          </cell>
          <cell r="G2005">
            <v>908</v>
          </cell>
          <cell r="H2005">
            <v>908</v>
          </cell>
          <cell r="I2005">
            <v>908</v>
          </cell>
          <cell r="J2005">
            <v>908</v>
          </cell>
          <cell r="K2005">
            <v>908</v>
          </cell>
          <cell r="L2005">
            <v>908</v>
          </cell>
          <cell r="M2005">
            <v>908</v>
          </cell>
          <cell r="N2005">
            <v>908</v>
          </cell>
          <cell r="O2005">
            <v>908</v>
          </cell>
          <cell r="P2005">
            <v>908</v>
          </cell>
          <cell r="Q2005">
            <v>912</v>
          </cell>
        </row>
        <row r="2006">
          <cell r="B2006" t="str">
            <v>30814082202</v>
          </cell>
          <cell r="C2006" t="str">
            <v>30814</v>
          </cell>
          <cell r="D2006">
            <v>2202</v>
          </cell>
          <cell r="E2006">
            <v>26810</v>
          </cell>
          <cell r="F2006">
            <v>2234</v>
          </cell>
          <cell r="G2006">
            <v>2234</v>
          </cell>
          <cell r="H2006">
            <v>2234</v>
          </cell>
          <cell r="I2006">
            <v>2234</v>
          </cell>
          <cell r="J2006">
            <v>2234</v>
          </cell>
          <cell r="K2006">
            <v>2234</v>
          </cell>
          <cell r="L2006">
            <v>2234</v>
          </cell>
          <cell r="M2006">
            <v>2234</v>
          </cell>
          <cell r="N2006">
            <v>2234</v>
          </cell>
          <cell r="O2006">
            <v>2234</v>
          </cell>
          <cell r="P2006">
            <v>2234</v>
          </cell>
          <cell r="Q2006">
            <v>2236</v>
          </cell>
        </row>
        <row r="2007">
          <cell r="B2007" t="str">
            <v>30814082207</v>
          </cell>
          <cell r="C2007" t="str">
            <v>30814</v>
          </cell>
          <cell r="D2007">
            <v>2207</v>
          </cell>
          <cell r="E2007">
            <v>62579</v>
          </cell>
          <cell r="F2007">
            <v>5215</v>
          </cell>
          <cell r="G2007">
            <v>5215</v>
          </cell>
          <cell r="H2007">
            <v>5215</v>
          </cell>
          <cell r="I2007">
            <v>5215</v>
          </cell>
          <cell r="J2007">
            <v>5215</v>
          </cell>
          <cell r="K2007">
            <v>5215</v>
          </cell>
          <cell r="L2007">
            <v>5215</v>
          </cell>
          <cell r="M2007">
            <v>5215</v>
          </cell>
          <cell r="N2007">
            <v>5215</v>
          </cell>
          <cell r="O2007">
            <v>5215</v>
          </cell>
          <cell r="P2007">
            <v>5215</v>
          </cell>
          <cell r="Q2007">
            <v>5214</v>
          </cell>
        </row>
        <row r="2008">
          <cell r="B2008" t="str">
            <v>30814082701</v>
          </cell>
          <cell r="C2008" t="str">
            <v>30814</v>
          </cell>
          <cell r="D2008">
            <v>2701</v>
          </cell>
          <cell r="E2008">
            <v>49400</v>
          </cell>
          <cell r="F2008">
            <v>4117</v>
          </cell>
          <cell r="G2008">
            <v>4117</v>
          </cell>
          <cell r="H2008">
            <v>4117</v>
          </cell>
          <cell r="I2008">
            <v>4117</v>
          </cell>
          <cell r="J2008">
            <v>4117</v>
          </cell>
          <cell r="K2008">
            <v>4117</v>
          </cell>
          <cell r="L2008">
            <v>4117</v>
          </cell>
          <cell r="M2008">
            <v>4117</v>
          </cell>
          <cell r="N2008">
            <v>4117</v>
          </cell>
          <cell r="O2008">
            <v>4117</v>
          </cell>
          <cell r="P2008">
            <v>4117</v>
          </cell>
          <cell r="Q2008">
            <v>4113</v>
          </cell>
        </row>
        <row r="2009">
          <cell r="B2009" t="str">
            <v>30814082702</v>
          </cell>
          <cell r="C2009" t="str">
            <v>30814</v>
          </cell>
          <cell r="D2009">
            <v>2702</v>
          </cell>
          <cell r="E2009">
            <v>3200</v>
          </cell>
          <cell r="F2009">
            <v>267</v>
          </cell>
          <cell r="G2009">
            <v>267</v>
          </cell>
          <cell r="H2009">
            <v>267</v>
          </cell>
          <cell r="I2009">
            <v>267</v>
          </cell>
          <cell r="J2009">
            <v>267</v>
          </cell>
          <cell r="K2009">
            <v>267</v>
          </cell>
          <cell r="L2009">
            <v>267</v>
          </cell>
          <cell r="M2009">
            <v>267</v>
          </cell>
          <cell r="N2009">
            <v>267</v>
          </cell>
          <cell r="O2009">
            <v>267</v>
          </cell>
          <cell r="P2009">
            <v>267</v>
          </cell>
          <cell r="Q2009">
            <v>263</v>
          </cell>
        </row>
        <row r="2010">
          <cell r="B2010" t="str">
            <v>30814082705</v>
          </cell>
          <cell r="C2010" t="str">
            <v>30814</v>
          </cell>
          <cell r="D2010">
            <v>2705</v>
          </cell>
          <cell r="E2010">
            <v>30400</v>
          </cell>
          <cell r="F2010">
            <v>2533</v>
          </cell>
          <cell r="G2010">
            <v>2533</v>
          </cell>
          <cell r="H2010">
            <v>2533</v>
          </cell>
          <cell r="I2010">
            <v>2533</v>
          </cell>
          <cell r="J2010">
            <v>2533</v>
          </cell>
          <cell r="K2010">
            <v>2533</v>
          </cell>
          <cell r="L2010">
            <v>2533</v>
          </cell>
          <cell r="M2010">
            <v>2533</v>
          </cell>
          <cell r="N2010">
            <v>2533</v>
          </cell>
          <cell r="O2010">
            <v>2533</v>
          </cell>
          <cell r="P2010">
            <v>2533</v>
          </cell>
          <cell r="Q2010">
            <v>2537</v>
          </cell>
        </row>
        <row r="2011">
          <cell r="B2011" t="str">
            <v>30814082900</v>
          </cell>
          <cell r="C2011" t="str">
            <v>30814</v>
          </cell>
          <cell r="D2011">
            <v>2900</v>
          </cell>
          <cell r="E2011">
            <v>28500</v>
          </cell>
          <cell r="F2011">
            <v>2375</v>
          </cell>
          <cell r="G2011">
            <v>2375</v>
          </cell>
          <cell r="H2011">
            <v>2375</v>
          </cell>
          <cell r="I2011">
            <v>2375</v>
          </cell>
          <cell r="J2011">
            <v>2375</v>
          </cell>
          <cell r="K2011">
            <v>2375</v>
          </cell>
          <cell r="L2011">
            <v>2375</v>
          </cell>
          <cell r="M2011">
            <v>2375</v>
          </cell>
          <cell r="N2011">
            <v>2375</v>
          </cell>
          <cell r="O2011">
            <v>2375</v>
          </cell>
          <cell r="P2011">
            <v>2375</v>
          </cell>
          <cell r="Q2011">
            <v>2375</v>
          </cell>
        </row>
        <row r="2012">
          <cell r="B2012" t="str">
            <v>30814082907</v>
          </cell>
          <cell r="C2012" t="str">
            <v>30814</v>
          </cell>
          <cell r="D2012">
            <v>2907</v>
          </cell>
          <cell r="E2012">
            <v>34200</v>
          </cell>
          <cell r="F2012">
            <v>2850</v>
          </cell>
          <cell r="G2012">
            <v>2850</v>
          </cell>
          <cell r="H2012">
            <v>2850</v>
          </cell>
          <cell r="I2012">
            <v>2850</v>
          </cell>
          <cell r="J2012">
            <v>2850</v>
          </cell>
          <cell r="K2012">
            <v>2850</v>
          </cell>
          <cell r="L2012">
            <v>2850</v>
          </cell>
          <cell r="M2012">
            <v>2850</v>
          </cell>
          <cell r="N2012">
            <v>2850</v>
          </cell>
          <cell r="O2012">
            <v>2850</v>
          </cell>
          <cell r="P2012">
            <v>2850</v>
          </cell>
          <cell r="Q2012">
            <v>2850</v>
          </cell>
        </row>
        <row r="2013">
          <cell r="B2013" t="str">
            <v>30814082908</v>
          </cell>
          <cell r="C2013" t="str">
            <v>30814</v>
          </cell>
          <cell r="D2013">
            <v>2908</v>
          </cell>
          <cell r="E2013">
            <v>14100</v>
          </cell>
          <cell r="F2013">
            <v>1175</v>
          </cell>
          <cell r="G2013">
            <v>1175</v>
          </cell>
          <cell r="H2013">
            <v>1175</v>
          </cell>
          <cell r="I2013">
            <v>1175</v>
          </cell>
          <cell r="J2013">
            <v>1175</v>
          </cell>
          <cell r="K2013">
            <v>1175</v>
          </cell>
          <cell r="L2013">
            <v>1175</v>
          </cell>
          <cell r="M2013">
            <v>1175</v>
          </cell>
          <cell r="N2013">
            <v>1175</v>
          </cell>
          <cell r="O2013">
            <v>1175</v>
          </cell>
          <cell r="P2013">
            <v>1175</v>
          </cell>
          <cell r="Q2013">
            <v>1175</v>
          </cell>
        </row>
        <row r="2014">
          <cell r="B2014" t="str">
            <v>30814083101</v>
          </cell>
          <cell r="C2014" t="str">
            <v>30814</v>
          </cell>
          <cell r="D2014">
            <v>3101</v>
          </cell>
          <cell r="E2014">
            <v>43300</v>
          </cell>
          <cell r="F2014">
            <v>3608</v>
          </cell>
          <cell r="G2014">
            <v>3608</v>
          </cell>
          <cell r="H2014">
            <v>3608</v>
          </cell>
          <cell r="I2014">
            <v>3608</v>
          </cell>
          <cell r="J2014">
            <v>3608</v>
          </cell>
          <cell r="K2014">
            <v>3608</v>
          </cell>
          <cell r="L2014">
            <v>3608</v>
          </cell>
          <cell r="M2014">
            <v>3608</v>
          </cell>
          <cell r="N2014">
            <v>3608</v>
          </cell>
          <cell r="O2014">
            <v>3608</v>
          </cell>
          <cell r="P2014">
            <v>3608</v>
          </cell>
          <cell r="Q2014">
            <v>3612</v>
          </cell>
        </row>
        <row r="2015">
          <cell r="B2015" t="str">
            <v>30814083103</v>
          </cell>
          <cell r="C2015" t="str">
            <v>30814</v>
          </cell>
          <cell r="D2015">
            <v>3103</v>
          </cell>
          <cell r="E2015">
            <v>65700</v>
          </cell>
          <cell r="F2015">
            <v>5475</v>
          </cell>
          <cell r="G2015">
            <v>5475</v>
          </cell>
          <cell r="H2015">
            <v>5475</v>
          </cell>
          <cell r="I2015">
            <v>5475</v>
          </cell>
          <cell r="J2015">
            <v>5475</v>
          </cell>
          <cell r="K2015">
            <v>5475</v>
          </cell>
          <cell r="L2015">
            <v>5475</v>
          </cell>
          <cell r="M2015">
            <v>5475</v>
          </cell>
          <cell r="N2015">
            <v>5475</v>
          </cell>
          <cell r="O2015">
            <v>5475</v>
          </cell>
          <cell r="P2015">
            <v>5475</v>
          </cell>
          <cell r="Q2015">
            <v>5475</v>
          </cell>
        </row>
        <row r="2016">
          <cell r="B2016" t="str">
            <v>30814083302</v>
          </cell>
          <cell r="C2016" t="str">
            <v>30814</v>
          </cell>
          <cell r="D2016">
            <v>3302</v>
          </cell>
          <cell r="E2016">
            <v>83700</v>
          </cell>
          <cell r="F2016">
            <v>6975</v>
          </cell>
          <cell r="G2016">
            <v>6975</v>
          </cell>
          <cell r="H2016">
            <v>6975</v>
          </cell>
          <cell r="I2016">
            <v>6975</v>
          </cell>
          <cell r="J2016">
            <v>6975</v>
          </cell>
          <cell r="K2016">
            <v>6975</v>
          </cell>
          <cell r="L2016">
            <v>6975</v>
          </cell>
          <cell r="M2016">
            <v>6975</v>
          </cell>
          <cell r="N2016">
            <v>6975</v>
          </cell>
          <cell r="O2016">
            <v>6975</v>
          </cell>
          <cell r="P2016">
            <v>6975</v>
          </cell>
          <cell r="Q2016">
            <v>6975</v>
          </cell>
        </row>
        <row r="2017">
          <cell r="B2017" t="str">
            <v>30814083303</v>
          </cell>
          <cell r="C2017" t="str">
            <v>30814</v>
          </cell>
          <cell r="D2017">
            <v>3303</v>
          </cell>
          <cell r="E2017">
            <v>11300</v>
          </cell>
          <cell r="F2017">
            <v>942</v>
          </cell>
          <cell r="G2017">
            <v>942</v>
          </cell>
          <cell r="H2017">
            <v>942</v>
          </cell>
          <cell r="I2017">
            <v>942</v>
          </cell>
          <cell r="J2017">
            <v>942</v>
          </cell>
          <cell r="K2017">
            <v>942</v>
          </cell>
          <cell r="L2017">
            <v>942</v>
          </cell>
          <cell r="M2017">
            <v>942</v>
          </cell>
          <cell r="N2017">
            <v>942</v>
          </cell>
          <cell r="O2017">
            <v>942</v>
          </cell>
          <cell r="P2017">
            <v>942</v>
          </cell>
          <cell r="Q2017">
            <v>938</v>
          </cell>
        </row>
        <row r="2018">
          <cell r="B2018" t="str">
            <v>30815082202</v>
          </cell>
          <cell r="C2018" t="str">
            <v>30815</v>
          </cell>
          <cell r="D2018">
            <v>2202</v>
          </cell>
          <cell r="E2018">
            <v>9129</v>
          </cell>
          <cell r="F2018">
            <v>761</v>
          </cell>
          <cell r="G2018">
            <v>761</v>
          </cell>
          <cell r="H2018">
            <v>761</v>
          </cell>
          <cell r="I2018">
            <v>761</v>
          </cell>
          <cell r="J2018">
            <v>761</v>
          </cell>
          <cell r="K2018">
            <v>761</v>
          </cell>
          <cell r="L2018">
            <v>761</v>
          </cell>
          <cell r="M2018">
            <v>761</v>
          </cell>
          <cell r="N2018">
            <v>761</v>
          </cell>
          <cell r="O2018">
            <v>761</v>
          </cell>
          <cell r="P2018">
            <v>761</v>
          </cell>
          <cell r="Q2018">
            <v>758</v>
          </cell>
        </row>
        <row r="2019">
          <cell r="B2019" t="str">
            <v>30815082701</v>
          </cell>
          <cell r="C2019" t="str">
            <v>30815</v>
          </cell>
          <cell r="D2019">
            <v>2701</v>
          </cell>
          <cell r="E2019">
            <v>41600</v>
          </cell>
          <cell r="F2019">
            <v>3467</v>
          </cell>
          <cell r="G2019">
            <v>3467</v>
          </cell>
          <cell r="H2019">
            <v>3467</v>
          </cell>
          <cell r="I2019">
            <v>3467</v>
          </cell>
          <cell r="J2019">
            <v>3467</v>
          </cell>
          <cell r="K2019">
            <v>3467</v>
          </cell>
          <cell r="L2019">
            <v>3467</v>
          </cell>
          <cell r="M2019">
            <v>3467</v>
          </cell>
          <cell r="N2019">
            <v>3467</v>
          </cell>
          <cell r="O2019">
            <v>3467</v>
          </cell>
          <cell r="P2019">
            <v>3467</v>
          </cell>
          <cell r="Q2019">
            <v>3463</v>
          </cell>
        </row>
        <row r="2020">
          <cell r="B2020" t="str">
            <v>30815082702</v>
          </cell>
          <cell r="C2020" t="str">
            <v>30815</v>
          </cell>
          <cell r="D2020">
            <v>2702</v>
          </cell>
          <cell r="E2020">
            <v>1600</v>
          </cell>
          <cell r="F2020">
            <v>133</v>
          </cell>
          <cell r="G2020">
            <v>133</v>
          </cell>
          <cell r="H2020">
            <v>133</v>
          </cell>
          <cell r="I2020">
            <v>133</v>
          </cell>
          <cell r="J2020">
            <v>133</v>
          </cell>
          <cell r="K2020">
            <v>133</v>
          </cell>
          <cell r="L2020">
            <v>133</v>
          </cell>
          <cell r="M2020">
            <v>133</v>
          </cell>
          <cell r="N2020">
            <v>133</v>
          </cell>
          <cell r="O2020">
            <v>133</v>
          </cell>
          <cell r="P2020">
            <v>133</v>
          </cell>
          <cell r="Q2020">
            <v>137</v>
          </cell>
        </row>
        <row r="2021">
          <cell r="B2021" t="str">
            <v>30815082900</v>
          </cell>
          <cell r="C2021" t="str">
            <v>30815</v>
          </cell>
          <cell r="D2021">
            <v>2900</v>
          </cell>
          <cell r="E2021">
            <v>22700</v>
          </cell>
          <cell r="F2021">
            <v>1892</v>
          </cell>
          <cell r="G2021">
            <v>1892</v>
          </cell>
          <cell r="H2021">
            <v>1892</v>
          </cell>
          <cell r="I2021">
            <v>1892</v>
          </cell>
          <cell r="J2021">
            <v>1892</v>
          </cell>
          <cell r="K2021">
            <v>1892</v>
          </cell>
          <cell r="L2021">
            <v>1892</v>
          </cell>
          <cell r="M2021">
            <v>1892</v>
          </cell>
          <cell r="N2021">
            <v>1892</v>
          </cell>
          <cell r="O2021">
            <v>1892</v>
          </cell>
          <cell r="P2021">
            <v>1892</v>
          </cell>
          <cell r="Q2021">
            <v>1888</v>
          </cell>
        </row>
        <row r="2022">
          <cell r="B2022" t="str">
            <v>30815083101</v>
          </cell>
          <cell r="C2022" t="str">
            <v>30815</v>
          </cell>
          <cell r="D2022">
            <v>3101</v>
          </cell>
          <cell r="E2022">
            <v>12800</v>
          </cell>
          <cell r="F2022">
            <v>1067</v>
          </cell>
          <cell r="G2022">
            <v>1067</v>
          </cell>
          <cell r="H2022">
            <v>1067</v>
          </cell>
          <cell r="I2022">
            <v>1067</v>
          </cell>
          <cell r="J2022">
            <v>1067</v>
          </cell>
          <cell r="K2022">
            <v>1067</v>
          </cell>
          <cell r="L2022">
            <v>1067</v>
          </cell>
          <cell r="M2022">
            <v>1067</v>
          </cell>
          <cell r="N2022">
            <v>1067</v>
          </cell>
          <cell r="O2022">
            <v>1067</v>
          </cell>
          <cell r="P2022">
            <v>1067</v>
          </cell>
          <cell r="Q2022">
            <v>1063</v>
          </cell>
        </row>
        <row r="2023">
          <cell r="B2023" t="str">
            <v>30815083302</v>
          </cell>
          <cell r="C2023" t="str">
            <v>30815</v>
          </cell>
          <cell r="D2023">
            <v>3302</v>
          </cell>
          <cell r="E2023">
            <v>24400</v>
          </cell>
          <cell r="F2023">
            <v>2033</v>
          </cell>
          <cell r="G2023">
            <v>2033</v>
          </cell>
          <cell r="H2023">
            <v>2033</v>
          </cell>
          <cell r="I2023">
            <v>2033</v>
          </cell>
          <cell r="J2023">
            <v>2033</v>
          </cell>
          <cell r="K2023">
            <v>2033</v>
          </cell>
          <cell r="L2023">
            <v>2033</v>
          </cell>
          <cell r="M2023">
            <v>2033</v>
          </cell>
          <cell r="N2023">
            <v>2033</v>
          </cell>
          <cell r="O2023">
            <v>2033</v>
          </cell>
          <cell r="P2023">
            <v>2033</v>
          </cell>
          <cell r="Q2023">
            <v>2037</v>
          </cell>
        </row>
        <row r="2024">
          <cell r="B2024" t="str">
            <v>30815083303</v>
          </cell>
          <cell r="C2024" t="str">
            <v>30815</v>
          </cell>
          <cell r="D2024">
            <v>3303</v>
          </cell>
          <cell r="E2024">
            <v>3200</v>
          </cell>
          <cell r="F2024">
            <v>267</v>
          </cell>
          <cell r="G2024">
            <v>267</v>
          </cell>
          <cell r="H2024">
            <v>267</v>
          </cell>
          <cell r="I2024">
            <v>267</v>
          </cell>
          <cell r="J2024">
            <v>267</v>
          </cell>
          <cell r="K2024">
            <v>267</v>
          </cell>
          <cell r="L2024">
            <v>267</v>
          </cell>
          <cell r="M2024">
            <v>267</v>
          </cell>
          <cell r="N2024">
            <v>267</v>
          </cell>
          <cell r="O2024">
            <v>267</v>
          </cell>
          <cell r="P2024">
            <v>267</v>
          </cell>
          <cell r="Q2024">
            <v>263</v>
          </cell>
        </row>
        <row r="2025">
          <cell r="B2025" t="str">
            <v>30816081302</v>
          </cell>
          <cell r="C2025" t="str">
            <v>30816</v>
          </cell>
          <cell r="D2025">
            <v>1302</v>
          </cell>
          <cell r="E2025">
            <v>1700</v>
          </cell>
          <cell r="F2025">
            <v>142</v>
          </cell>
          <cell r="G2025">
            <v>142</v>
          </cell>
          <cell r="H2025">
            <v>142</v>
          </cell>
          <cell r="I2025">
            <v>142</v>
          </cell>
          <cell r="J2025">
            <v>142</v>
          </cell>
          <cell r="K2025">
            <v>142</v>
          </cell>
          <cell r="L2025">
            <v>142</v>
          </cell>
          <cell r="M2025">
            <v>142</v>
          </cell>
          <cell r="N2025">
            <v>142</v>
          </cell>
          <cell r="O2025">
            <v>142</v>
          </cell>
          <cell r="P2025">
            <v>142</v>
          </cell>
          <cell r="Q2025">
            <v>138</v>
          </cell>
        </row>
        <row r="2026">
          <cell r="B2026" t="str">
            <v>30816082701</v>
          </cell>
          <cell r="C2026" t="str">
            <v>30816</v>
          </cell>
          <cell r="D2026">
            <v>2701</v>
          </cell>
          <cell r="E2026">
            <v>15300</v>
          </cell>
          <cell r="F2026">
            <v>1275</v>
          </cell>
          <cell r="G2026">
            <v>1275</v>
          </cell>
          <cell r="H2026">
            <v>1275</v>
          </cell>
          <cell r="I2026">
            <v>1275</v>
          </cell>
          <cell r="J2026">
            <v>1275</v>
          </cell>
          <cell r="K2026">
            <v>1275</v>
          </cell>
          <cell r="L2026">
            <v>1275</v>
          </cell>
          <cell r="M2026">
            <v>1275</v>
          </cell>
          <cell r="N2026">
            <v>1275</v>
          </cell>
          <cell r="O2026">
            <v>1275</v>
          </cell>
          <cell r="P2026">
            <v>1275</v>
          </cell>
          <cell r="Q2026">
            <v>1275</v>
          </cell>
        </row>
        <row r="2027">
          <cell r="B2027" t="str">
            <v>30816082702</v>
          </cell>
          <cell r="C2027" t="str">
            <v>30816</v>
          </cell>
          <cell r="D2027">
            <v>2702</v>
          </cell>
          <cell r="E2027">
            <v>1300</v>
          </cell>
          <cell r="F2027">
            <v>108</v>
          </cell>
          <cell r="G2027">
            <v>108</v>
          </cell>
          <cell r="H2027">
            <v>108</v>
          </cell>
          <cell r="I2027">
            <v>108</v>
          </cell>
          <cell r="J2027">
            <v>108</v>
          </cell>
          <cell r="K2027">
            <v>108</v>
          </cell>
          <cell r="L2027">
            <v>108</v>
          </cell>
          <cell r="M2027">
            <v>108</v>
          </cell>
          <cell r="N2027">
            <v>108</v>
          </cell>
          <cell r="O2027">
            <v>108</v>
          </cell>
          <cell r="P2027">
            <v>108</v>
          </cell>
          <cell r="Q2027">
            <v>112</v>
          </cell>
        </row>
        <row r="2028">
          <cell r="B2028" t="str">
            <v>30816082900</v>
          </cell>
          <cell r="C2028" t="str">
            <v>30816</v>
          </cell>
          <cell r="D2028">
            <v>2900</v>
          </cell>
          <cell r="E2028">
            <v>9600</v>
          </cell>
          <cell r="F2028">
            <v>800</v>
          </cell>
          <cell r="G2028">
            <v>800</v>
          </cell>
          <cell r="H2028">
            <v>800</v>
          </cell>
          <cell r="I2028">
            <v>800</v>
          </cell>
          <cell r="J2028">
            <v>800</v>
          </cell>
          <cell r="K2028">
            <v>800</v>
          </cell>
          <cell r="L2028">
            <v>800</v>
          </cell>
          <cell r="M2028">
            <v>800</v>
          </cell>
          <cell r="N2028">
            <v>800</v>
          </cell>
          <cell r="O2028">
            <v>800</v>
          </cell>
          <cell r="P2028">
            <v>800</v>
          </cell>
          <cell r="Q2028">
            <v>800</v>
          </cell>
        </row>
        <row r="2029">
          <cell r="B2029" t="str">
            <v>30816083101</v>
          </cell>
          <cell r="C2029" t="str">
            <v>30816</v>
          </cell>
          <cell r="D2029">
            <v>3101</v>
          </cell>
          <cell r="E2029">
            <v>37400</v>
          </cell>
          <cell r="F2029">
            <v>3117</v>
          </cell>
          <cell r="G2029">
            <v>3117</v>
          </cell>
          <cell r="H2029">
            <v>3117</v>
          </cell>
          <cell r="I2029">
            <v>3117</v>
          </cell>
          <cell r="J2029">
            <v>3117</v>
          </cell>
          <cell r="K2029">
            <v>3117</v>
          </cell>
          <cell r="L2029">
            <v>3117</v>
          </cell>
          <cell r="M2029">
            <v>3117</v>
          </cell>
          <cell r="N2029">
            <v>3117</v>
          </cell>
          <cell r="O2029">
            <v>3117</v>
          </cell>
          <cell r="P2029">
            <v>3117</v>
          </cell>
          <cell r="Q2029">
            <v>3113</v>
          </cell>
        </row>
        <row r="2030">
          <cell r="B2030" t="str">
            <v>30816083302</v>
          </cell>
          <cell r="C2030" t="str">
            <v>30816</v>
          </cell>
          <cell r="D2030">
            <v>3302</v>
          </cell>
          <cell r="E2030">
            <v>31700</v>
          </cell>
          <cell r="F2030">
            <v>2642</v>
          </cell>
          <cell r="G2030">
            <v>2642</v>
          </cell>
          <cell r="H2030">
            <v>2642</v>
          </cell>
          <cell r="I2030">
            <v>2642</v>
          </cell>
          <cell r="J2030">
            <v>2642</v>
          </cell>
          <cell r="K2030">
            <v>2642</v>
          </cell>
          <cell r="L2030">
            <v>2642</v>
          </cell>
          <cell r="M2030">
            <v>2642</v>
          </cell>
          <cell r="N2030">
            <v>2642</v>
          </cell>
          <cell r="O2030">
            <v>2642</v>
          </cell>
          <cell r="P2030">
            <v>2642</v>
          </cell>
          <cell r="Q2030">
            <v>2638</v>
          </cell>
        </row>
        <row r="2031">
          <cell r="B2031" t="str">
            <v>30816083303</v>
          </cell>
          <cell r="C2031" t="str">
            <v>30816</v>
          </cell>
          <cell r="D2031">
            <v>3303</v>
          </cell>
          <cell r="E2031">
            <v>2600</v>
          </cell>
          <cell r="F2031">
            <v>217</v>
          </cell>
          <cell r="G2031">
            <v>217</v>
          </cell>
          <cell r="H2031">
            <v>217</v>
          </cell>
          <cell r="I2031">
            <v>217</v>
          </cell>
          <cell r="J2031">
            <v>217</v>
          </cell>
          <cell r="K2031">
            <v>217</v>
          </cell>
          <cell r="L2031">
            <v>217</v>
          </cell>
          <cell r="M2031">
            <v>217</v>
          </cell>
          <cell r="N2031">
            <v>217</v>
          </cell>
          <cell r="O2031">
            <v>217</v>
          </cell>
          <cell r="P2031">
            <v>217</v>
          </cell>
          <cell r="Q2031">
            <v>213</v>
          </cell>
        </row>
        <row r="2032">
          <cell r="B2032" t="str">
            <v>30817082103</v>
          </cell>
          <cell r="C2032" t="str">
            <v>30817</v>
          </cell>
          <cell r="D2032">
            <v>2103</v>
          </cell>
          <cell r="E2032">
            <v>48900</v>
          </cell>
          <cell r="F2032">
            <v>4075</v>
          </cell>
          <cell r="G2032">
            <v>4075</v>
          </cell>
          <cell r="H2032">
            <v>4075</v>
          </cell>
          <cell r="I2032">
            <v>4075</v>
          </cell>
          <cell r="J2032">
            <v>4075</v>
          </cell>
          <cell r="K2032">
            <v>4075</v>
          </cell>
          <cell r="L2032">
            <v>4075</v>
          </cell>
          <cell r="M2032">
            <v>4075</v>
          </cell>
          <cell r="N2032">
            <v>4075</v>
          </cell>
          <cell r="O2032">
            <v>4075</v>
          </cell>
          <cell r="P2032">
            <v>4075</v>
          </cell>
          <cell r="Q2032">
            <v>4075</v>
          </cell>
        </row>
        <row r="2033">
          <cell r="B2033" t="str">
            <v>30817082202</v>
          </cell>
          <cell r="C2033" t="str">
            <v>30817</v>
          </cell>
          <cell r="D2033">
            <v>2202</v>
          </cell>
          <cell r="E2033">
            <v>18506</v>
          </cell>
          <cell r="F2033">
            <v>1542</v>
          </cell>
          <cell r="G2033">
            <v>1542</v>
          </cell>
          <cell r="H2033">
            <v>1542</v>
          </cell>
          <cell r="I2033">
            <v>1542</v>
          </cell>
          <cell r="J2033">
            <v>1542</v>
          </cell>
          <cell r="K2033">
            <v>1542</v>
          </cell>
          <cell r="L2033">
            <v>1542</v>
          </cell>
          <cell r="M2033">
            <v>1542</v>
          </cell>
          <cell r="N2033">
            <v>1542</v>
          </cell>
          <cell r="O2033">
            <v>1542</v>
          </cell>
          <cell r="P2033">
            <v>1542</v>
          </cell>
          <cell r="Q2033">
            <v>1544</v>
          </cell>
        </row>
        <row r="2034">
          <cell r="B2034" t="str">
            <v>30817082701</v>
          </cell>
          <cell r="C2034" t="str">
            <v>30817</v>
          </cell>
          <cell r="D2034">
            <v>2701</v>
          </cell>
          <cell r="E2034">
            <v>45400</v>
          </cell>
          <cell r="F2034">
            <v>3783</v>
          </cell>
          <cell r="G2034">
            <v>3783</v>
          </cell>
          <cell r="H2034">
            <v>3783</v>
          </cell>
          <cell r="I2034">
            <v>3783</v>
          </cell>
          <cell r="J2034">
            <v>3783</v>
          </cell>
          <cell r="K2034">
            <v>3783</v>
          </cell>
          <cell r="L2034">
            <v>3783</v>
          </cell>
          <cell r="M2034">
            <v>3783</v>
          </cell>
          <cell r="N2034">
            <v>3783</v>
          </cell>
          <cell r="O2034">
            <v>3783</v>
          </cell>
          <cell r="P2034">
            <v>3783</v>
          </cell>
          <cell r="Q2034">
            <v>3787</v>
          </cell>
        </row>
        <row r="2035">
          <cell r="B2035" t="str">
            <v>30817082702</v>
          </cell>
          <cell r="C2035" t="str">
            <v>30817</v>
          </cell>
          <cell r="D2035">
            <v>2702</v>
          </cell>
          <cell r="E2035">
            <v>2000</v>
          </cell>
          <cell r="F2035">
            <v>167</v>
          </cell>
          <cell r="G2035">
            <v>167</v>
          </cell>
          <cell r="H2035">
            <v>167</v>
          </cell>
          <cell r="I2035">
            <v>167</v>
          </cell>
          <cell r="J2035">
            <v>167</v>
          </cell>
          <cell r="K2035">
            <v>167</v>
          </cell>
          <cell r="L2035">
            <v>167</v>
          </cell>
          <cell r="M2035">
            <v>167</v>
          </cell>
          <cell r="N2035">
            <v>167</v>
          </cell>
          <cell r="O2035">
            <v>167</v>
          </cell>
          <cell r="P2035">
            <v>167</v>
          </cell>
          <cell r="Q2035">
            <v>163</v>
          </cell>
        </row>
        <row r="2036">
          <cell r="B2036" t="str">
            <v>30817082900</v>
          </cell>
          <cell r="C2036" t="str">
            <v>30817</v>
          </cell>
          <cell r="D2036">
            <v>2900</v>
          </cell>
          <cell r="E2036">
            <v>3200</v>
          </cell>
          <cell r="F2036">
            <v>267</v>
          </cell>
          <cell r="G2036">
            <v>267</v>
          </cell>
          <cell r="H2036">
            <v>267</v>
          </cell>
          <cell r="I2036">
            <v>267</v>
          </cell>
          <cell r="J2036">
            <v>267</v>
          </cell>
          <cell r="K2036">
            <v>267</v>
          </cell>
          <cell r="L2036">
            <v>267</v>
          </cell>
          <cell r="M2036">
            <v>267</v>
          </cell>
          <cell r="N2036">
            <v>267</v>
          </cell>
          <cell r="O2036">
            <v>267</v>
          </cell>
          <cell r="P2036">
            <v>267</v>
          </cell>
          <cell r="Q2036">
            <v>263</v>
          </cell>
        </row>
        <row r="2037">
          <cell r="B2037" t="str">
            <v>30817083101</v>
          </cell>
          <cell r="C2037" t="str">
            <v>30817</v>
          </cell>
          <cell r="D2037">
            <v>3101</v>
          </cell>
          <cell r="E2037">
            <v>46400</v>
          </cell>
          <cell r="F2037">
            <v>3867</v>
          </cell>
          <cell r="G2037">
            <v>3867</v>
          </cell>
          <cell r="H2037">
            <v>3867</v>
          </cell>
          <cell r="I2037">
            <v>3867</v>
          </cell>
          <cell r="J2037">
            <v>3867</v>
          </cell>
          <cell r="K2037">
            <v>3867</v>
          </cell>
          <cell r="L2037">
            <v>3867</v>
          </cell>
          <cell r="M2037">
            <v>3867</v>
          </cell>
          <cell r="N2037">
            <v>3867</v>
          </cell>
          <cell r="O2037">
            <v>3867</v>
          </cell>
          <cell r="P2037">
            <v>3867</v>
          </cell>
          <cell r="Q2037">
            <v>3863</v>
          </cell>
        </row>
        <row r="2038">
          <cell r="B2038" t="str">
            <v>30817083302</v>
          </cell>
          <cell r="C2038" t="str">
            <v>30817</v>
          </cell>
          <cell r="D2038">
            <v>3302</v>
          </cell>
          <cell r="E2038">
            <v>99514</v>
          </cell>
          <cell r="F2038">
            <v>8293</v>
          </cell>
          <cell r="G2038">
            <v>8293</v>
          </cell>
          <cell r="H2038">
            <v>8293</v>
          </cell>
          <cell r="I2038">
            <v>8293</v>
          </cell>
          <cell r="J2038">
            <v>8293</v>
          </cell>
          <cell r="K2038">
            <v>8293</v>
          </cell>
          <cell r="L2038">
            <v>8293</v>
          </cell>
          <cell r="M2038">
            <v>8293</v>
          </cell>
          <cell r="N2038">
            <v>8293</v>
          </cell>
          <cell r="O2038">
            <v>8293</v>
          </cell>
          <cell r="P2038">
            <v>8293</v>
          </cell>
          <cell r="Q2038">
            <v>8291</v>
          </cell>
        </row>
        <row r="2039">
          <cell r="B2039" t="str">
            <v>30817083303</v>
          </cell>
          <cell r="C2039" t="str">
            <v>30817</v>
          </cell>
          <cell r="D2039">
            <v>3303</v>
          </cell>
          <cell r="E2039">
            <v>4500</v>
          </cell>
          <cell r="F2039">
            <v>375</v>
          </cell>
          <cell r="G2039">
            <v>375</v>
          </cell>
          <cell r="H2039">
            <v>375</v>
          </cell>
          <cell r="I2039">
            <v>375</v>
          </cell>
          <cell r="J2039">
            <v>375</v>
          </cell>
          <cell r="K2039">
            <v>375</v>
          </cell>
          <cell r="L2039">
            <v>375</v>
          </cell>
          <cell r="M2039">
            <v>375</v>
          </cell>
          <cell r="N2039">
            <v>375</v>
          </cell>
          <cell r="O2039">
            <v>375</v>
          </cell>
          <cell r="P2039">
            <v>375</v>
          </cell>
          <cell r="Q2039">
            <v>375</v>
          </cell>
        </row>
        <row r="2040">
          <cell r="B2040" t="str">
            <v>30818082705</v>
          </cell>
          <cell r="C2040" t="str">
            <v>30818</v>
          </cell>
          <cell r="D2040">
            <v>2705</v>
          </cell>
          <cell r="E2040">
            <v>3200</v>
          </cell>
          <cell r="F2040">
            <v>267</v>
          </cell>
          <cell r="G2040">
            <v>267</v>
          </cell>
          <cell r="H2040">
            <v>267</v>
          </cell>
          <cell r="I2040">
            <v>267</v>
          </cell>
          <cell r="J2040">
            <v>267</v>
          </cell>
          <cell r="K2040">
            <v>267</v>
          </cell>
          <cell r="L2040">
            <v>267</v>
          </cell>
          <cell r="M2040">
            <v>267</v>
          </cell>
          <cell r="N2040">
            <v>267</v>
          </cell>
          <cell r="O2040">
            <v>267</v>
          </cell>
          <cell r="P2040">
            <v>267</v>
          </cell>
          <cell r="Q2040">
            <v>263</v>
          </cell>
        </row>
        <row r="2041">
          <cell r="B2041" t="str">
            <v>30818082900</v>
          </cell>
          <cell r="C2041" t="str">
            <v>30818</v>
          </cell>
          <cell r="D2041">
            <v>2900</v>
          </cell>
          <cell r="E2041">
            <v>6400</v>
          </cell>
          <cell r="F2041">
            <v>533</v>
          </cell>
          <cell r="G2041">
            <v>533</v>
          </cell>
          <cell r="H2041">
            <v>533</v>
          </cell>
          <cell r="I2041">
            <v>533</v>
          </cell>
          <cell r="J2041">
            <v>533</v>
          </cell>
          <cell r="K2041">
            <v>533</v>
          </cell>
          <cell r="L2041">
            <v>533</v>
          </cell>
          <cell r="M2041">
            <v>533</v>
          </cell>
          <cell r="N2041">
            <v>533</v>
          </cell>
          <cell r="O2041">
            <v>533</v>
          </cell>
          <cell r="P2041">
            <v>533</v>
          </cell>
          <cell r="Q2041">
            <v>537</v>
          </cell>
        </row>
        <row r="2042">
          <cell r="B2042" t="str">
            <v>30818083101</v>
          </cell>
          <cell r="C2042" t="str">
            <v>30818</v>
          </cell>
          <cell r="D2042">
            <v>3101</v>
          </cell>
          <cell r="E2042">
            <v>52800</v>
          </cell>
          <cell r="F2042">
            <v>4400</v>
          </cell>
          <cell r="G2042">
            <v>4400</v>
          </cell>
          <cell r="H2042">
            <v>4400</v>
          </cell>
          <cell r="I2042">
            <v>4400</v>
          </cell>
          <cell r="J2042">
            <v>4400</v>
          </cell>
          <cell r="K2042">
            <v>4400</v>
          </cell>
          <cell r="L2042">
            <v>4400</v>
          </cell>
          <cell r="M2042">
            <v>4400</v>
          </cell>
          <cell r="N2042">
            <v>4400</v>
          </cell>
          <cell r="O2042">
            <v>4400</v>
          </cell>
          <cell r="P2042">
            <v>4400</v>
          </cell>
          <cell r="Q2042">
            <v>4400</v>
          </cell>
        </row>
        <row r="2043">
          <cell r="B2043" t="str">
            <v>30818083103</v>
          </cell>
          <cell r="C2043" t="str">
            <v>30818</v>
          </cell>
          <cell r="D2043">
            <v>3103</v>
          </cell>
          <cell r="E2043">
            <v>25700</v>
          </cell>
          <cell r="F2043">
            <v>2142</v>
          </cell>
          <cell r="G2043">
            <v>2142</v>
          </cell>
          <cell r="H2043">
            <v>2142</v>
          </cell>
          <cell r="I2043">
            <v>2142</v>
          </cell>
          <cell r="J2043">
            <v>2142</v>
          </cell>
          <cell r="K2043">
            <v>2142</v>
          </cell>
          <cell r="L2043">
            <v>2142</v>
          </cell>
          <cell r="M2043">
            <v>2142</v>
          </cell>
          <cell r="N2043">
            <v>2142</v>
          </cell>
          <cell r="O2043">
            <v>2142</v>
          </cell>
          <cell r="P2043">
            <v>2142</v>
          </cell>
          <cell r="Q2043">
            <v>2138</v>
          </cell>
        </row>
        <row r="2044">
          <cell r="B2044" t="str">
            <v>30818083302</v>
          </cell>
          <cell r="C2044" t="str">
            <v>30818</v>
          </cell>
          <cell r="D2044">
            <v>3302</v>
          </cell>
          <cell r="E2044">
            <v>16000</v>
          </cell>
          <cell r="F2044">
            <v>1333</v>
          </cell>
          <cell r="G2044">
            <v>1333</v>
          </cell>
          <cell r="H2044">
            <v>1333</v>
          </cell>
          <cell r="I2044">
            <v>1333</v>
          </cell>
          <cell r="J2044">
            <v>1333</v>
          </cell>
          <cell r="K2044">
            <v>1333</v>
          </cell>
          <cell r="L2044">
            <v>1333</v>
          </cell>
          <cell r="M2044">
            <v>1333</v>
          </cell>
          <cell r="N2044">
            <v>1333</v>
          </cell>
          <cell r="O2044">
            <v>1333</v>
          </cell>
          <cell r="P2044">
            <v>1333</v>
          </cell>
          <cell r="Q2044">
            <v>1337</v>
          </cell>
        </row>
        <row r="2045">
          <cell r="B2045" t="str">
            <v>30819082900</v>
          </cell>
          <cell r="C2045" t="str">
            <v>30819</v>
          </cell>
          <cell r="D2045">
            <v>2900</v>
          </cell>
          <cell r="E2045">
            <v>33100</v>
          </cell>
          <cell r="F2045">
            <v>2758</v>
          </cell>
          <cell r="G2045">
            <v>2758</v>
          </cell>
          <cell r="H2045">
            <v>2758</v>
          </cell>
          <cell r="I2045">
            <v>2758</v>
          </cell>
          <cell r="J2045">
            <v>2758</v>
          </cell>
          <cell r="K2045">
            <v>2758</v>
          </cell>
          <cell r="L2045">
            <v>2758</v>
          </cell>
          <cell r="M2045">
            <v>2758</v>
          </cell>
          <cell r="N2045">
            <v>2758</v>
          </cell>
          <cell r="O2045">
            <v>2758</v>
          </cell>
          <cell r="P2045">
            <v>2758</v>
          </cell>
          <cell r="Q2045">
            <v>2762</v>
          </cell>
        </row>
        <row r="2046">
          <cell r="B2046" t="str">
            <v>30819083101</v>
          </cell>
          <cell r="C2046" t="str">
            <v>30819</v>
          </cell>
          <cell r="D2046">
            <v>3101</v>
          </cell>
          <cell r="E2046">
            <v>14700</v>
          </cell>
          <cell r="F2046">
            <v>1225</v>
          </cell>
          <cell r="G2046">
            <v>1225</v>
          </cell>
          <cell r="H2046">
            <v>1225</v>
          </cell>
          <cell r="I2046">
            <v>1225</v>
          </cell>
          <cell r="J2046">
            <v>1225</v>
          </cell>
          <cell r="K2046">
            <v>1225</v>
          </cell>
          <cell r="L2046">
            <v>1225</v>
          </cell>
          <cell r="M2046">
            <v>1225</v>
          </cell>
          <cell r="N2046">
            <v>1225</v>
          </cell>
          <cell r="O2046">
            <v>1225</v>
          </cell>
          <cell r="P2046">
            <v>1225</v>
          </cell>
          <cell r="Q2046">
            <v>1225</v>
          </cell>
        </row>
        <row r="2047">
          <cell r="B2047" t="str">
            <v>30819083103</v>
          </cell>
          <cell r="C2047" t="str">
            <v>30819</v>
          </cell>
          <cell r="D2047">
            <v>3103</v>
          </cell>
          <cell r="E2047">
            <v>7200</v>
          </cell>
          <cell r="F2047">
            <v>600</v>
          </cell>
          <cell r="G2047">
            <v>600</v>
          </cell>
          <cell r="H2047">
            <v>600</v>
          </cell>
          <cell r="I2047">
            <v>600</v>
          </cell>
          <cell r="J2047">
            <v>600</v>
          </cell>
          <cell r="K2047">
            <v>600</v>
          </cell>
          <cell r="L2047">
            <v>600</v>
          </cell>
          <cell r="M2047">
            <v>600</v>
          </cell>
          <cell r="N2047">
            <v>600</v>
          </cell>
          <cell r="O2047">
            <v>600</v>
          </cell>
          <cell r="P2047">
            <v>600</v>
          </cell>
          <cell r="Q2047">
            <v>600</v>
          </cell>
        </row>
        <row r="2048">
          <cell r="B2048" t="str">
            <v>30819083302</v>
          </cell>
          <cell r="C2048" t="str">
            <v>30819</v>
          </cell>
          <cell r="D2048">
            <v>3302</v>
          </cell>
          <cell r="E2048">
            <v>16000</v>
          </cell>
          <cell r="F2048">
            <v>1333</v>
          </cell>
          <cell r="G2048">
            <v>1333</v>
          </cell>
          <cell r="H2048">
            <v>1333</v>
          </cell>
          <cell r="I2048">
            <v>1333</v>
          </cell>
          <cell r="J2048">
            <v>1333</v>
          </cell>
          <cell r="K2048">
            <v>1333</v>
          </cell>
          <cell r="L2048">
            <v>1333</v>
          </cell>
          <cell r="M2048">
            <v>1333</v>
          </cell>
          <cell r="N2048">
            <v>1333</v>
          </cell>
          <cell r="O2048">
            <v>1333</v>
          </cell>
          <cell r="P2048">
            <v>1333</v>
          </cell>
          <cell r="Q2048">
            <v>1337</v>
          </cell>
        </row>
        <row r="2049">
          <cell r="B2049" t="str">
            <v>30819083303</v>
          </cell>
          <cell r="C2049" t="str">
            <v>30819</v>
          </cell>
          <cell r="D2049">
            <v>3303</v>
          </cell>
          <cell r="E2049">
            <v>9600</v>
          </cell>
          <cell r="F2049">
            <v>800</v>
          </cell>
          <cell r="G2049">
            <v>800</v>
          </cell>
          <cell r="H2049">
            <v>800</v>
          </cell>
          <cell r="I2049">
            <v>800</v>
          </cell>
          <cell r="J2049">
            <v>800</v>
          </cell>
          <cell r="K2049">
            <v>800</v>
          </cell>
          <cell r="L2049">
            <v>800</v>
          </cell>
          <cell r="M2049">
            <v>800</v>
          </cell>
          <cell r="N2049">
            <v>800</v>
          </cell>
          <cell r="O2049">
            <v>800</v>
          </cell>
          <cell r="P2049">
            <v>800</v>
          </cell>
          <cell r="Q2049">
            <v>800</v>
          </cell>
        </row>
        <row r="2050">
          <cell r="B2050" t="str">
            <v>30900061302</v>
          </cell>
          <cell r="C2050" t="str">
            <v>30900</v>
          </cell>
          <cell r="D2050">
            <v>1302</v>
          </cell>
          <cell r="E2050">
            <v>26400</v>
          </cell>
          <cell r="F2050">
            <v>2200</v>
          </cell>
          <cell r="G2050">
            <v>2200</v>
          </cell>
          <cell r="H2050">
            <v>2200</v>
          </cell>
          <cell r="I2050">
            <v>2200</v>
          </cell>
          <cell r="J2050">
            <v>2200</v>
          </cell>
          <cell r="K2050">
            <v>2200</v>
          </cell>
          <cell r="L2050">
            <v>2200</v>
          </cell>
          <cell r="M2050">
            <v>2200</v>
          </cell>
          <cell r="N2050">
            <v>2200</v>
          </cell>
          <cell r="O2050">
            <v>2200</v>
          </cell>
          <cell r="P2050">
            <v>2200</v>
          </cell>
          <cell r="Q2050">
            <v>2200</v>
          </cell>
        </row>
        <row r="2051">
          <cell r="B2051" t="str">
            <v>30900062103</v>
          </cell>
          <cell r="C2051" t="str">
            <v>30900</v>
          </cell>
          <cell r="D2051">
            <v>2103</v>
          </cell>
          <cell r="E2051">
            <v>42000</v>
          </cell>
          <cell r="F2051">
            <v>3500</v>
          </cell>
          <cell r="G2051">
            <v>3500</v>
          </cell>
          <cell r="H2051">
            <v>3500</v>
          </cell>
          <cell r="I2051">
            <v>3500</v>
          </cell>
          <cell r="J2051">
            <v>3500</v>
          </cell>
          <cell r="K2051">
            <v>3500</v>
          </cell>
          <cell r="L2051">
            <v>3500</v>
          </cell>
          <cell r="M2051">
            <v>3500</v>
          </cell>
          <cell r="N2051">
            <v>3500</v>
          </cell>
          <cell r="O2051">
            <v>3500</v>
          </cell>
          <cell r="P2051">
            <v>3500</v>
          </cell>
          <cell r="Q2051">
            <v>3500</v>
          </cell>
        </row>
        <row r="2052">
          <cell r="B2052" t="str">
            <v>30900062201</v>
          </cell>
          <cell r="C2052" t="str">
            <v>30900</v>
          </cell>
          <cell r="D2052">
            <v>2201</v>
          </cell>
          <cell r="E2052">
            <v>6900</v>
          </cell>
          <cell r="F2052">
            <v>575</v>
          </cell>
          <cell r="G2052">
            <v>575</v>
          </cell>
          <cell r="H2052">
            <v>575</v>
          </cell>
          <cell r="I2052">
            <v>575</v>
          </cell>
          <cell r="J2052">
            <v>575</v>
          </cell>
          <cell r="K2052">
            <v>575</v>
          </cell>
          <cell r="L2052">
            <v>575</v>
          </cell>
          <cell r="M2052">
            <v>575</v>
          </cell>
          <cell r="N2052">
            <v>575</v>
          </cell>
          <cell r="O2052">
            <v>575</v>
          </cell>
          <cell r="P2052">
            <v>575</v>
          </cell>
          <cell r="Q2052">
            <v>575</v>
          </cell>
        </row>
        <row r="2053">
          <cell r="B2053" t="str">
            <v>30900062202</v>
          </cell>
          <cell r="C2053" t="str">
            <v>30900</v>
          </cell>
          <cell r="D2053">
            <v>2202</v>
          </cell>
          <cell r="E2053">
            <v>306600</v>
          </cell>
          <cell r="F2053">
            <v>25550</v>
          </cell>
          <cell r="G2053">
            <v>25550</v>
          </cell>
          <cell r="H2053">
            <v>25550</v>
          </cell>
          <cell r="I2053">
            <v>25550</v>
          </cell>
          <cell r="J2053">
            <v>25550</v>
          </cell>
          <cell r="K2053">
            <v>25550</v>
          </cell>
          <cell r="L2053">
            <v>25550</v>
          </cell>
          <cell r="M2053">
            <v>25550</v>
          </cell>
          <cell r="N2053">
            <v>25550</v>
          </cell>
          <cell r="O2053">
            <v>25550</v>
          </cell>
          <cell r="P2053">
            <v>25550</v>
          </cell>
          <cell r="Q2053">
            <v>25550</v>
          </cell>
        </row>
        <row r="2054">
          <cell r="B2054" t="str">
            <v>30900062207</v>
          </cell>
          <cell r="C2054" t="str">
            <v>30900</v>
          </cell>
          <cell r="D2054">
            <v>2207</v>
          </cell>
          <cell r="E2054">
            <v>156000</v>
          </cell>
          <cell r="F2054">
            <v>13000</v>
          </cell>
          <cell r="G2054">
            <v>13000</v>
          </cell>
          <cell r="H2054">
            <v>13000</v>
          </cell>
          <cell r="I2054">
            <v>13000</v>
          </cell>
          <cell r="J2054">
            <v>13000</v>
          </cell>
          <cell r="K2054">
            <v>13000</v>
          </cell>
          <cell r="L2054">
            <v>13000</v>
          </cell>
          <cell r="M2054">
            <v>13000</v>
          </cell>
          <cell r="N2054">
            <v>13000</v>
          </cell>
          <cell r="O2054">
            <v>13000</v>
          </cell>
          <cell r="P2054">
            <v>13000</v>
          </cell>
          <cell r="Q2054">
            <v>13000</v>
          </cell>
        </row>
        <row r="2055">
          <cell r="B2055" t="str">
            <v>30900062208</v>
          </cell>
          <cell r="C2055" t="str">
            <v>30900</v>
          </cell>
          <cell r="D2055">
            <v>2208</v>
          </cell>
          <cell r="E2055">
            <v>1400</v>
          </cell>
          <cell r="F2055">
            <v>116</v>
          </cell>
          <cell r="G2055">
            <v>116</v>
          </cell>
          <cell r="H2055">
            <v>116</v>
          </cell>
          <cell r="I2055">
            <v>116</v>
          </cell>
          <cell r="J2055">
            <v>116</v>
          </cell>
          <cell r="K2055">
            <v>116</v>
          </cell>
          <cell r="L2055">
            <v>116</v>
          </cell>
          <cell r="M2055">
            <v>116</v>
          </cell>
          <cell r="N2055">
            <v>116</v>
          </cell>
          <cell r="O2055">
            <v>116</v>
          </cell>
          <cell r="P2055">
            <v>116</v>
          </cell>
          <cell r="Q2055">
            <v>124</v>
          </cell>
        </row>
        <row r="2056">
          <cell r="B2056" t="str">
            <v>30900062305</v>
          </cell>
          <cell r="C2056" t="str">
            <v>30900</v>
          </cell>
          <cell r="D2056">
            <v>2305</v>
          </cell>
          <cell r="E2056">
            <v>0</v>
          </cell>
          <cell r="F2056">
            <v>0</v>
          </cell>
          <cell r="G2056">
            <v>0</v>
          </cell>
          <cell r="H2056">
            <v>0</v>
          </cell>
          <cell r="I2056">
            <v>0</v>
          </cell>
          <cell r="J2056">
            <v>0</v>
          </cell>
          <cell r="K2056">
            <v>0</v>
          </cell>
          <cell r="L2056">
            <v>0</v>
          </cell>
          <cell r="M2056">
            <v>0</v>
          </cell>
          <cell r="N2056">
            <v>0</v>
          </cell>
          <cell r="O2056">
            <v>0</v>
          </cell>
          <cell r="P2056">
            <v>0</v>
          </cell>
          <cell r="Q2056">
            <v>0</v>
          </cell>
        </row>
        <row r="2057">
          <cell r="B2057" t="str">
            <v>30900062701</v>
          </cell>
          <cell r="C2057" t="str">
            <v>30900</v>
          </cell>
          <cell r="D2057">
            <v>2701</v>
          </cell>
          <cell r="E2057">
            <v>60000</v>
          </cell>
          <cell r="F2057">
            <v>5000</v>
          </cell>
          <cell r="G2057">
            <v>5000</v>
          </cell>
          <cell r="H2057">
            <v>5000</v>
          </cell>
          <cell r="I2057">
            <v>5000</v>
          </cell>
          <cell r="J2057">
            <v>5000</v>
          </cell>
          <cell r="K2057">
            <v>5000</v>
          </cell>
          <cell r="L2057">
            <v>5000</v>
          </cell>
          <cell r="M2057">
            <v>5000</v>
          </cell>
          <cell r="N2057">
            <v>5000</v>
          </cell>
          <cell r="O2057">
            <v>5000</v>
          </cell>
          <cell r="P2057">
            <v>5000</v>
          </cell>
          <cell r="Q2057">
            <v>5000</v>
          </cell>
        </row>
        <row r="2058">
          <cell r="B2058" t="str">
            <v>30900062705</v>
          </cell>
          <cell r="C2058" t="str">
            <v>30900</v>
          </cell>
          <cell r="D2058">
            <v>2705</v>
          </cell>
          <cell r="E2058">
            <v>6000</v>
          </cell>
          <cell r="F2058">
            <v>500</v>
          </cell>
          <cell r="G2058">
            <v>500</v>
          </cell>
          <cell r="H2058">
            <v>500</v>
          </cell>
          <cell r="I2058">
            <v>500</v>
          </cell>
          <cell r="J2058">
            <v>500</v>
          </cell>
          <cell r="K2058">
            <v>500</v>
          </cell>
          <cell r="L2058">
            <v>500</v>
          </cell>
          <cell r="M2058">
            <v>500</v>
          </cell>
          <cell r="N2058">
            <v>500</v>
          </cell>
          <cell r="O2058">
            <v>500</v>
          </cell>
          <cell r="P2058">
            <v>500</v>
          </cell>
          <cell r="Q2058">
            <v>500</v>
          </cell>
        </row>
        <row r="2059">
          <cell r="B2059" t="str">
            <v>30900062900</v>
          </cell>
          <cell r="C2059" t="str">
            <v>30900</v>
          </cell>
          <cell r="D2059">
            <v>2900</v>
          </cell>
          <cell r="E2059">
            <v>324000</v>
          </cell>
          <cell r="F2059">
            <v>27000</v>
          </cell>
          <cell r="G2059">
            <v>27000</v>
          </cell>
          <cell r="H2059">
            <v>27000</v>
          </cell>
          <cell r="I2059">
            <v>27000</v>
          </cell>
          <cell r="J2059">
            <v>27000</v>
          </cell>
          <cell r="K2059">
            <v>27000</v>
          </cell>
          <cell r="L2059">
            <v>27000</v>
          </cell>
          <cell r="M2059">
            <v>27000</v>
          </cell>
          <cell r="N2059">
            <v>27000</v>
          </cell>
          <cell r="O2059">
            <v>27000</v>
          </cell>
          <cell r="P2059">
            <v>27000</v>
          </cell>
          <cell r="Q2059">
            <v>27000</v>
          </cell>
        </row>
        <row r="2060">
          <cell r="B2060" t="str">
            <v>30900062907</v>
          </cell>
          <cell r="C2060" t="str">
            <v>30900</v>
          </cell>
          <cell r="D2060">
            <v>2907</v>
          </cell>
          <cell r="E2060">
            <v>362400</v>
          </cell>
          <cell r="F2060">
            <v>30200</v>
          </cell>
          <cell r="G2060">
            <v>30200</v>
          </cell>
          <cell r="H2060">
            <v>30200</v>
          </cell>
          <cell r="I2060">
            <v>30200</v>
          </cell>
          <cell r="J2060">
            <v>30200</v>
          </cell>
          <cell r="K2060">
            <v>30200</v>
          </cell>
          <cell r="L2060">
            <v>30200</v>
          </cell>
          <cell r="M2060">
            <v>30200</v>
          </cell>
          <cell r="N2060">
            <v>30200</v>
          </cell>
          <cell r="O2060">
            <v>30200</v>
          </cell>
          <cell r="P2060">
            <v>30200</v>
          </cell>
          <cell r="Q2060">
            <v>30200</v>
          </cell>
        </row>
        <row r="2061">
          <cell r="B2061" t="str">
            <v>30900062908</v>
          </cell>
          <cell r="C2061" t="str">
            <v>30900</v>
          </cell>
          <cell r="D2061">
            <v>2908</v>
          </cell>
          <cell r="E2061">
            <v>158400</v>
          </cell>
          <cell r="F2061">
            <v>13200</v>
          </cell>
          <cell r="G2061">
            <v>13200</v>
          </cell>
          <cell r="H2061">
            <v>13200</v>
          </cell>
          <cell r="I2061">
            <v>13200</v>
          </cell>
          <cell r="J2061">
            <v>13200</v>
          </cell>
          <cell r="K2061">
            <v>13200</v>
          </cell>
          <cell r="L2061">
            <v>13200</v>
          </cell>
          <cell r="M2061">
            <v>13200</v>
          </cell>
          <cell r="N2061">
            <v>13200</v>
          </cell>
          <cell r="O2061">
            <v>13200</v>
          </cell>
          <cell r="P2061">
            <v>13200</v>
          </cell>
          <cell r="Q2061">
            <v>13200</v>
          </cell>
        </row>
        <row r="2062">
          <cell r="B2062" t="str">
            <v>30900063101</v>
          </cell>
          <cell r="C2062" t="str">
            <v>30900</v>
          </cell>
          <cell r="D2062">
            <v>3101</v>
          </cell>
          <cell r="E2062">
            <v>14400</v>
          </cell>
          <cell r="F2062">
            <v>1200</v>
          </cell>
          <cell r="G2062">
            <v>1200</v>
          </cell>
          <cell r="H2062">
            <v>1200</v>
          </cell>
          <cell r="I2062">
            <v>1200</v>
          </cell>
          <cell r="J2062">
            <v>1200</v>
          </cell>
          <cell r="K2062">
            <v>1200</v>
          </cell>
          <cell r="L2062">
            <v>1200</v>
          </cell>
          <cell r="M2062">
            <v>1200</v>
          </cell>
          <cell r="N2062">
            <v>1200</v>
          </cell>
          <cell r="O2062">
            <v>1200</v>
          </cell>
          <cell r="P2062">
            <v>1200</v>
          </cell>
          <cell r="Q2062">
            <v>1200</v>
          </cell>
        </row>
        <row r="2063">
          <cell r="B2063" t="str">
            <v>30900063103</v>
          </cell>
          <cell r="C2063" t="str">
            <v>30900</v>
          </cell>
          <cell r="D2063">
            <v>3103</v>
          </cell>
          <cell r="E2063">
            <v>49200</v>
          </cell>
          <cell r="F2063">
            <v>4100</v>
          </cell>
          <cell r="G2063">
            <v>4100</v>
          </cell>
          <cell r="H2063">
            <v>4100</v>
          </cell>
          <cell r="I2063">
            <v>4100</v>
          </cell>
          <cell r="J2063">
            <v>4100</v>
          </cell>
          <cell r="K2063">
            <v>4100</v>
          </cell>
          <cell r="L2063">
            <v>4100</v>
          </cell>
          <cell r="M2063">
            <v>4100</v>
          </cell>
          <cell r="N2063">
            <v>4100</v>
          </cell>
          <cell r="O2063">
            <v>4100</v>
          </cell>
          <cell r="P2063">
            <v>4100</v>
          </cell>
          <cell r="Q2063">
            <v>4100</v>
          </cell>
        </row>
        <row r="2064">
          <cell r="B2064" t="str">
            <v>30900063106</v>
          </cell>
          <cell r="C2064" t="str">
            <v>30900</v>
          </cell>
          <cell r="D2064">
            <v>3106</v>
          </cell>
          <cell r="E2064">
            <v>0</v>
          </cell>
          <cell r="F2064">
            <v>0</v>
          </cell>
          <cell r="G2064">
            <v>0</v>
          </cell>
          <cell r="H2064">
            <v>0</v>
          </cell>
          <cell r="I2064">
            <v>0</v>
          </cell>
          <cell r="J2064">
            <v>0</v>
          </cell>
          <cell r="K2064">
            <v>0</v>
          </cell>
          <cell r="L2064">
            <v>0</v>
          </cell>
          <cell r="M2064">
            <v>0</v>
          </cell>
          <cell r="N2064">
            <v>0</v>
          </cell>
          <cell r="O2064">
            <v>0</v>
          </cell>
          <cell r="P2064">
            <v>0</v>
          </cell>
          <cell r="Q2064">
            <v>0</v>
          </cell>
        </row>
        <row r="2065">
          <cell r="B2065" t="str">
            <v>30900063108</v>
          </cell>
          <cell r="C2065" t="str">
            <v>30900</v>
          </cell>
          <cell r="D2065">
            <v>3108</v>
          </cell>
          <cell r="E2065">
            <v>6000</v>
          </cell>
          <cell r="F2065">
            <v>500</v>
          </cell>
          <cell r="G2065">
            <v>500</v>
          </cell>
          <cell r="H2065">
            <v>500</v>
          </cell>
          <cell r="I2065">
            <v>500</v>
          </cell>
          <cell r="J2065">
            <v>500</v>
          </cell>
          <cell r="K2065">
            <v>500</v>
          </cell>
          <cell r="L2065">
            <v>500</v>
          </cell>
          <cell r="M2065">
            <v>500</v>
          </cell>
          <cell r="N2065">
            <v>500</v>
          </cell>
          <cell r="O2065">
            <v>500</v>
          </cell>
          <cell r="P2065">
            <v>500</v>
          </cell>
          <cell r="Q2065">
            <v>500</v>
          </cell>
        </row>
        <row r="2066">
          <cell r="B2066" t="str">
            <v>30900063111</v>
          </cell>
          <cell r="C2066" t="str">
            <v>30900</v>
          </cell>
          <cell r="D2066">
            <v>3111</v>
          </cell>
          <cell r="E2066">
            <v>18000</v>
          </cell>
          <cell r="F2066">
            <v>1500</v>
          </cell>
          <cell r="G2066">
            <v>1500</v>
          </cell>
          <cell r="H2066">
            <v>1500</v>
          </cell>
          <cell r="I2066">
            <v>1500</v>
          </cell>
          <cell r="J2066">
            <v>1500</v>
          </cell>
          <cell r="K2066">
            <v>1500</v>
          </cell>
          <cell r="L2066">
            <v>1500</v>
          </cell>
          <cell r="M2066">
            <v>1500</v>
          </cell>
          <cell r="N2066">
            <v>1500</v>
          </cell>
          <cell r="O2066">
            <v>1500</v>
          </cell>
          <cell r="P2066">
            <v>1500</v>
          </cell>
          <cell r="Q2066">
            <v>1500</v>
          </cell>
        </row>
        <row r="2067">
          <cell r="B2067" t="str">
            <v>30900063302</v>
          </cell>
          <cell r="C2067" t="str">
            <v>30900</v>
          </cell>
          <cell r="D2067">
            <v>3302</v>
          </cell>
          <cell r="E2067">
            <v>90000</v>
          </cell>
          <cell r="F2067">
            <v>7500</v>
          </cell>
          <cell r="G2067">
            <v>7500</v>
          </cell>
          <cell r="H2067">
            <v>7500</v>
          </cell>
          <cell r="I2067">
            <v>7500</v>
          </cell>
          <cell r="J2067">
            <v>7500</v>
          </cell>
          <cell r="K2067">
            <v>7500</v>
          </cell>
          <cell r="L2067">
            <v>7500</v>
          </cell>
          <cell r="M2067">
            <v>7500</v>
          </cell>
          <cell r="N2067">
            <v>7500</v>
          </cell>
          <cell r="O2067">
            <v>7500</v>
          </cell>
          <cell r="P2067">
            <v>7500</v>
          </cell>
          <cell r="Q2067">
            <v>7500</v>
          </cell>
        </row>
        <row r="2068">
          <cell r="B2068" t="str">
            <v>30900063303</v>
          </cell>
          <cell r="C2068" t="str">
            <v>30900</v>
          </cell>
          <cell r="D2068">
            <v>3303</v>
          </cell>
          <cell r="E2068">
            <v>3600</v>
          </cell>
          <cell r="F2068">
            <v>300</v>
          </cell>
          <cell r="G2068">
            <v>300</v>
          </cell>
          <cell r="H2068">
            <v>300</v>
          </cell>
          <cell r="I2068">
            <v>300</v>
          </cell>
          <cell r="J2068">
            <v>300</v>
          </cell>
          <cell r="K2068">
            <v>300</v>
          </cell>
          <cell r="L2068">
            <v>300</v>
          </cell>
          <cell r="M2068">
            <v>300</v>
          </cell>
          <cell r="N2068">
            <v>300</v>
          </cell>
          <cell r="O2068">
            <v>300</v>
          </cell>
          <cell r="P2068">
            <v>300</v>
          </cell>
          <cell r="Q2068">
            <v>300</v>
          </cell>
        </row>
        <row r="2069">
          <cell r="B2069" t="str">
            <v>30900063402</v>
          </cell>
          <cell r="C2069" t="str">
            <v>30900</v>
          </cell>
          <cell r="D2069">
            <v>3402</v>
          </cell>
          <cell r="E2069">
            <v>0</v>
          </cell>
          <cell r="F2069">
            <v>0</v>
          </cell>
          <cell r="G2069">
            <v>0</v>
          </cell>
          <cell r="H2069">
            <v>0</v>
          </cell>
          <cell r="I2069">
            <v>0</v>
          </cell>
          <cell r="J2069">
            <v>0</v>
          </cell>
          <cell r="K2069">
            <v>0</v>
          </cell>
          <cell r="L2069">
            <v>0</v>
          </cell>
          <cell r="M2069">
            <v>0</v>
          </cell>
          <cell r="N2069">
            <v>0</v>
          </cell>
          <cell r="O2069">
            <v>0</v>
          </cell>
          <cell r="P2069">
            <v>0</v>
          </cell>
          <cell r="Q2069">
            <v>0</v>
          </cell>
        </row>
        <row r="2070">
          <cell r="B2070" t="str">
            <v>30900063404</v>
          </cell>
          <cell r="C2070" t="str">
            <v>30900</v>
          </cell>
          <cell r="D2070">
            <v>3404</v>
          </cell>
          <cell r="E2070">
            <v>0</v>
          </cell>
          <cell r="F2070">
            <v>0</v>
          </cell>
          <cell r="G2070">
            <v>0</v>
          </cell>
          <cell r="H2070">
            <v>0</v>
          </cell>
          <cell r="I2070">
            <v>0</v>
          </cell>
          <cell r="J2070">
            <v>0</v>
          </cell>
          <cell r="K2070">
            <v>0</v>
          </cell>
          <cell r="L2070">
            <v>0</v>
          </cell>
          <cell r="M2070">
            <v>0</v>
          </cell>
          <cell r="N2070">
            <v>0</v>
          </cell>
          <cell r="O2070">
            <v>0</v>
          </cell>
          <cell r="P2070">
            <v>0</v>
          </cell>
          <cell r="Q2070">
            <v>0</v>
          </cell>
        </row>
        <row r="2071">
          <cell r="B2071" t="str">
            <v>30901061302</v>
          </cell>
          <cell r="C2071" t="str">
            <v>30901</v>
          </cell>
          <cell r="D2071">
            <v>1302</v>
          </cell>
          <cell r="E2071">
            <v>94000</v>
          </cell>
          <cell r="F2071">
            <v>7833</v>
          </cell>
          <cell r="G2071">
            <v>7833</v>
          </cell>
          <cell r="H2071">
            <v>7833</v>
          </cell>
          <cell r="I2071">
            <v>7833</v>
          </cell>
          <cell r="J2071">
            <v>7833</v>
          </cell>
          <cell r="K2071">
            <v>7833</v>
          </cell>
          <cell r="L2071">
            <v>7833</v>
          </cell>
          <cell r="M2071">
            <v>7833</v>
          </cell>
          <cell r="N2071">
            <v>7833</v>
          </cell>
          <cell r="O2071">
            <v>7833</v>
          </cell>
          <cell r="P2071">
            <v>7833</v>
          </cell>
          <cell r="Q2071">
            <v>7837</v>
          </cell>
        </row>
        <row r="2072">
          <cell r="B2072" t="str">
            <v>30901062202</v>
          </cell>
          <cell r="C2072" t="str">
            <v>30901</v>
          </cell>
          <cell r="D2072">
            <v>2202</v>
          </cell>
          <cell r="E2072">
            <v>25400</v>
          </cell>
          <cell r="F2072">
            <v>2116</v>
          </cell>
          <cell r="G2072">
            <v>2116</v>
          </cell>
          <cell r="H2072">
            <v>2116</v>
          </cell>
          <cell r="I2072">
            <v>2116</v>
          </cell>
          <cell r="J2072">
            <v>2116</v>
          </cell>
          <cell r="K2072">
            <v>2116</v>
          </cell>
          <cell r="L2072">
            <v>2116</v>
          </cell>
          <cell r="M2072">
            <v>2116</v>
          </cell>
          <cell r="N2072">
            <v>2116</v>
          </cell>
          <cell r="O2072">
            <v>2116</v>
          </cell>
          <cell r="P2072">
            <v>2116</v>
          </cell>
          <cell r="Q2072">
            <v>2124</v>
          </cell>
        </row>
        <row r="2073">
          <cell r="B2073" t="str">
            <v>30901062207</v>
          </cell>
          <cell r="C2073" t="str">
            <v>30901</v>
          </cell>
          <cell r="D2073">
            <v>2207</v>
          </cell>
          <cell r="E2073">
            <v>90000</v>
          </cell>
          <cell r="F2073">
            <v>7500</v>
          </cell>
          <cell r="G2073">
            <v>7500</v>
          </cell>
          <cell r="H2073">
            <v>7500</v>
          </cell>
          <cell r="I2073">
            <v>7500</v>
          </cell>
          <cell r="J2073">
            <v>7500</v>
          </cell>
          <cell r="K2073">
            <v>7500</v>
          </cell>
          <cell r="L2073">
            <v>7500</v>
          </cell>
          <cell r="M2073">
            <v>7500</v>
          </cell>
          <cell r="N2073">
            <v>7500</v>
          </cell>
          <cell r="O2073">
            <v>7500</v>
          </cell>
          <cell r="P2073">
            <v>7500</v>
          </cell>
          <cell r="Q2073">
            <v>7500</v>
          </cell>
        </row>
        <row r="2074">
          <cell r="B2074" t="str">
            <v>30901062208</v>
          </cell>
          <cell r="C2074" t="str">
            <v>30901</v>
          </cell>
          <cell r="D2074">
            <v>2208</v>
          </cell>
          <cell r="E2074">
            <v>4100</v>
          </cell>
          <cell r="F2074">
            <v>341</v>
          </cell>
          <cell r="G2074">
            <v>341</v>
          </cell>
          <cell r="H2074">
            <v>341</v>
          </cell>
          <cell r="I2074">
            <v>341</v>
          </cell>
          <cell r="J2074">
            <v>341</v>
          </cell>
          <cell r="K2074">
            <v>341</v>
          </cell>
          <cell r="L2074">
            <v>341</v>
          </cell>
          <cell r="M2074">
            <v>341</v>
          </cell>
          <cell r="N2074">
            <v>341</v>
          </cell>
          <cell r="O2074">
            <v>341</v>
          </cell>
          <cell r="P2074">
            <v>341</v>
          </cell>
          <cell r="Q2074">
            <v>349</v>
          </cell>
        </row>
        <row r="2075">
          <cell r="B2075" t="str">
            <v>30901062701</v>
          </cell>
          <cell r="C2075" t="str">
            <v>30901</v>
          </cell>
          <cell r="D2075">
            <v>2701</v>
          </cell>
          <cell r="E2075">
            <v>60000</v>
          </cell>
          <cell r="F2075">
            <v>5000</v>
          </cell>
          <cell r="G2075">
            <v>5000</v>
          </cell>
          <cell r="H2075">
            <v>5000</v>
          </cell>
          <cell r="I2075">
            <v>5000</v>
          </cell>
          <cell r="J2075">
            <v>5000</v>
          </cell>
          <cell r="K2075">
            <v>5000</v>
          </cell>
          <cell r="L2075">
            <v>5000</v>
          </cell>
          <cell r="M2075">
            <v>5000</v>
          </cell>
          <cell r="N2075">
            <v>5000</v>
          </cell>
          <cell r="O2075">
            <v>5000</v>
          </cell>
          <cell r="P2075">
            <v>5000</v>
          </cell>
          <cell r="Q2075">
            <v>5000</v>
          </cell>
        </row>
        <row r="2076">
          <cell r="B2076" t="str">
            <v>30901062702</v>
          </cell>
          <cell r="C2076" t="str">
            <v>30901</v>
          </cell>
          <cell r="D2076">
            <v>2702</v>
          </cell>
          <cell r="E2076">
            <v>8400</v>
          </cell>
          <cell r="F2076">
            <v>700</v>
          </cell>
          <cell r="G2076">
            <v>700</v>
          </cell>
          <cell r="H2076">
            <v>700</v>
          </cell>
          <cell r="I2076">
            <v>700</v>
          </cell>
          <cell r="J2076">
            <v>700</v>
          </cell>
          <cell r="K2076">
            <v>700</v>
          </cell>
          <cell r="L2076">
            <v>700</v>
          </cell>
          <cell r="M2076">
            <v>700</v>
          </cell>
          <cell r="N2076">
            <v>700</v>
          </cell>
          <cell r="O2076">
            <v>700</v>
          </cell>
          <cell r="P2076">
            <v>700</v>
          </cell>
          <cell r="Q2076">
            <v>700</v>
          </cell>
        </row>
        <row r="2077">
          <cell r="B2077" t="str">
            <v>30901062705</v>
          </cell>
          <cell r="C2077" t="str">
            <v>30901</v>
          </cell>
          <cell r="D2077">
            <v>2705</v>
          </cell>
          <cell r="E2077">
            <v>6000</v>
          </cell>
          <cell r="F2077">
            <v>500</v>
          </cell>
          <cell r="G2077">
            <v>500</v>
          </cell>
          <cell r="H2077">
            <v>500</v>
          </cell>
          <cell r="I2077">
            <v>500</v>
          </cell>
          <cell r="J2077">
            <v>500</v>
          </cell>
          <cell r="K2077">
            <v>500</v>
          </cell>
          <cell r="L2077">
            <v>500</v>
          </cell>
          <cell r="M2077">
            <v>500</v>
          </cell>
          <cell r="N2077">
            <v>500</v>
          </cell>
          <cell r="O2077">
            <v>500</v>
          </cell>
          <cell r="P2077">
            <v>500</v>
          </cell>
          <cell r="Q2077">
            <v>500</v>
          </cell>
        </row>
        <row r="2078">
          <cell r="B2078" t="str">
            <v>30901062900</v>
          </cell>
          <cell r="C2078" t="str">
            <v>30901</v>
          </cell>
          <cell r="D2078">
            <v>2900</v>
          </cell>
          <cell r="E2078">
            <v>41000</v>
          </cell>
          <cell r="F2078">
            <v>3416</v>
          </cell>
          <cell r="G2078">
            <v>3416</v>
          </cell>
          <cell r="H2078">
            <v>3416</v>
          </cell>
          <cell r="I2078">
            <v>3416</v>
          </cell>
          <cell r="J2078">
            <v>3416</v>
          </cell>
          <cell r="K2078">
            <v>3416</v>
          </cell>
          <cell r="L2078">
            <v>3416</v>
          </cell>
          <cell r="M2078">
            <v>3416</v>
          </cell>
          <cell r="N2078">
            <v>3416</v>
          </cell>
          <cell r="O2078">
            <v>3416</v>
          </cell>
          <cell r="P2078">
            <v>3416</v>
          </cell>
          <cell r="Q2078">
            <v>3424</v>
          </cell>
        </row>
        <row r="2079">
          <cell r="B2079" t="str">
            <v>30901062907</v>
          </cell>
          <cell r="C2079" t="str">
            <v>30901</v>
          </cell>
          <cell r="D2079">
            <v>2907</v>
          </cell>
          <cell r="E2079">
            <v>36000</v>
          </cell>
          <cell r="F2079">
            <v>3000</v>
          </cell>
          <cell r="G2079">
            <v>3000</v>
          </cell>
          <cell r="H2079">
            <v>3000</v>
          </cell>
          <cell r="I2079">
            <v>3000</v>
          </cell>
          <cell r="J2079">
            <v>3000</v>
          </cell>
          <cell r="K2079">
            <v>3000</v>
          </cell>
          <cell r="L2079">
            <v>3000</v>
          </cell>
          <cell r="M2079">
            <v>3000</v>
          </cell>
          <cell r="N2079">
            <v>3000</v>
          </cell>
          <cell r="O2079">
            <v>3000</v>
          </cell>
          <cell r="P2079">
            <v>3000</v>
          </cell>
          <cell r="Q2079">
            <v>3000</v>
          </cell>
        </row>
        <row r="2080">
          <cell r="B2080" t="str">
            <v>30901062908</v>
          </cell>
          <cell r="C2080" t="str">
            <v>30901</v>
          </cell>
          <cell r="D2080">
            <v>2908</v>
          </cell>
          <cell r="E2080">
            <v>36000</v>
          </cell>
          <cell r="F2080">
            <v>3000</v>
          </cell>
          <cell r="G2080">
            <v>3000</v>
          </cell>
          <cell r="H2080">
            <v>3000</v>
          </cell>
          <cell r="I2080">
            <v>3000</v>
          </cell>
          <cell r="J2080">
            <v>3000</v>
          </cell>
          <cell r="K2080">
            <v>3000</v>
          </cell>
          <cell r="L2080">
            <v>3000</v>
          </cell>
          <cell r="M2080">
            <v>3000</v>
          </cell>
          <cell r="N2080">
            <v>3000</v>
          </cell>
          <cell r="O2080">
            <v>3000</v>
          </cell>
          <cell r="P2080">
            <v>3000</v>
          </cell>
          <cell r="Q2080">
            <v>3000</v>
          </cell>
        </row>
        <row r="2081">
          <cell r="B2081" t="str">
            <v>30901063101</v>
          </cell>
          <cell r="C2081" t="str">
            <v>30901</v>
          </cell>
          <cell r="D2081">
            <v>3101</v>
          </cell>
          <cell r="E2081">
            <v>12000</v>
          </cell>
          <cell r="F2081">
            <v>1000</v>
          </cell>
          <cell r="G2081">
            <v>1000</v>
          </cell>
          <cell r="H2081">
            <v>1000</v>
          </cell>
          <cell r="I2081">
            <v>1000</v>
          </cell>
          <cell r="J2081">
            <v>1000</v>
          </cell>
          <cell r="K2081">
            <v>1000</v>
          </cell>
          <cell r="L2081">
            <v>1000</v>
          </cell>
          <cell r="M2081">
            <v>1000</v>
          </cell>
          <cell r="N2081">
            <v>1000</v>
          </cell>
          <cell r="O2081">
            <v>1000</v>
          </cell>
          <cell r="P2081">
            <v>1000</v>
          </cell>
          <cell r="Q2081">
            <v>1000</v>
          </cell>
        </row>
        <row r="2082">
          <cell r="B2082" t="str">
            <v>30901063103</v>
          </cell>
          <cell r="C2082" t="str">
            <v>30901</v>
          </cell>
          <cell r="D2082">
            <v>3103</v>
          </cell>
          <cell r="E2082">
            <v>14400</v>
          </cell>
          <cell r="F2082">
            <v>1200</v>
          </cell>
          <cell r="G2082">
            <v>1200</v>
          </cell>
          <cell r="H2082">
            <v>1200</v>
          </cell>
          <cell r="I2082">
            <v>1200</v>
          </cell>
          <cell r="J2082">
            <v>1200</v>
          </cell>
          <cell r="K2082">
            <v>1200</v>
          </cell>
          <cell r="L2082">
            <v>1200</v>
          </cell>
          <cell r="M2082">
            <v>1200</v>
          </cell>
          <cell r="N2082">
            <v>1200</v>
          </cell>
          <cell r="O2082">
            <v>1200</v>
          </cell>
          <cell r="P2082">
            <v>1200</v>
          </cell>
          <cell r="Q2082">
            <v>1200</v>
          </cell>
        </row>
        <row r="2083">
          <cell r="B2083" t="str">
            <v>30901063302</v>
          </cell>
          <cell r="C2083" t="str">
            <v>30901</v>
          </cell>
          <cell r="D2083">
            <v>3302</v>
          </cell>
          <cell r="E2083">
            <v>115000</v>
          </cell>
          <cell r="F2083">
            <v>9583</v>
          </cell>
          <cell r="G2083">
            <v>9583</v>
          </cell>
          <cell r="H2083">
            <v>9583</v>
          </cell>
          <cell r="I2083">
            <v>9583</v>
          </cell>
          <cell r="J2083">
            <v>9583</v>
          </cell>
          <cell r="K2083">
            <v>9583</v>
          </cell>
          <cell r="L2083">
            <v>9583</v>
          </cell>
          <cell r="M2083">
            <v>9583</v>
          </cell>
          <cell r="N2083">
            <v>9583</v>
          </cell>
          <cell r="O2083">
            <v>9583</v>
          </cell>
          <cell r="P2083">
            <v>9583</v>
          </cell>
          <cell r="Q2083">
            <v>9587</v>
          </cell>
        </row>
        <row r="2084">
          <cell r="B2084" t="str">
            <v>30901063303</v>
          </cell>
          <cell r="C2084" t="str">
            <v>30901</v>
          </cell>
          <cell r="D2084">
            <v>3303</v>
          </cell>
          <cell r="E2084">
            <v>8400</v>
          </cell>
          <cell r="F2084">
            <v>700</v>
          </cell>
          <cell r="G2084">
            <v>700</v>
          </cell>
          <cell r="H2084">
            <v>700</v>
          </cell>
          <cell r="I2084">
            <v>700</v>
          </cell>
          <cell r="J2084">
            <v>700</v>
          </cell>
          <cell r="K2084">
            <v>700</v>
          </cell>
          <cell r="L2084">
            <v>700</v>
          </cell>
          <cell r="M2084">
            <v>700</v>
          </cell>
          <cell r="N2084">
            <v>700</v>
          </cell>
          <cell r="O2084">
            <v>700</v>
          </cell>
          <cell r="P2084">
            <v>700</v>
          </cell>
          <cell r="Q2084">
            <v>700</v>
          </cell>
        </row>
        <row r="2085">
          <cell r="B2085" t="str">
            <v>30901063402</v>
          </cell>
          <cell r="C2085" t="str">
            <v>30901</v>
          </cell>
          <cell r="D2085">
            <v>3402</v>
          </cell>
          <cell r="E2085">
            <v>0</v>
          </cell>
          <cell r="F2085">
            <v>0</v>
          </cell>
          <cell r="G2085">
            <v>0</v>
          </cell>
          <cell r="H2085">
            <v>0</v>
          </cell>
          <cell r="I2085">
            <v>0</v>
          </cell>
          <cell r="J2085">
            <v>0</v>
          </cell>
          <cell r="K2085">
            <v>0</v>
          </cell>
          <cell r="L2085">
            <v>0</v>
          </cell>
          <cell r="M2085">
            <v>0</v>
          </cell>
          <cell r="N2085">
            <v>0</v>
          </cell>
          <cell r="O2085">
            <v>0</v>
          </cell>
          <cell r="P2085">
            <v>0</v>
          </cell>
          <cell r="Q2085">
            <v>0</v>
          </cell>
        </row>
        <row r="2086">
          <cell r="B2086" t="str">
            <v>30902061302</v>
          </cell>
          <cell r="C2086" t="str">
            <v>30902</v>
          </cell>
          <cell r="D2086">
            <v>1302</v>
          </cell>
          <cell r="E2086">
            <v>0</v>
          </cell>
          <cell r="F2086">
            <v>0</v>
          </cell>
          <cell r="G2086">
            <v>0</v>
          </cell>
          <cell r="H2086">
            <v>0</v>
          </cell>
          <cell r="I2086">
            <v>0</v>
          </cell>
          <cell r="J2086">
            <v>0</v>
          </cell>
          <cell r="K2086">
            <v>0</v>
          </cell>
          <cell r="L2086">
            <v>0</v>
          </cell>
          <cell r="M2086">
            <v>0</v>
          </cell>
          <cell r="N2086">
            <v>0</v>
          </cell>
          <cell r="O2086">
            <v>0</v>
          </cell>
          <cell r="P2086">
            <v>0</v>
          </cell>
          <cell r="Q2086">
            <v>0</v>
          </cell>
        </row>
        <row r="2087">
          <cell r="B2087" t="str">
            <v>30902062103</v>
          </cell>
          <cell r="C2087" t="str">
            <v>30902</v>
          </cell>
          <cell r="D2087">
            <v>2103</v>
          </cell>
          <cell r="E2087">
            <v>0</v>
          </cell>
          <cell r="F2087">
            <v>0</v>
          </cell>
          <cell r="G2087">
            <v>0</v>
          </cell>
          <cell r="H2087">
            <v>0</v>
          </cell>
          <cell r="I2087">
            <v>0</v>
          </cell>
          <cell r="J2087">
            <v>0</v>
          </cell>
          <cell r="K2087">
            <v>0</v>
          </cell>
          <cell r="L2087">
            <v>0</v>
          </cell>
          <cell r="M2087">
            <v>0</v>
          </cell>
          <cell r="N2087">
            <v>0</v>
          </cell>
          <cell r="O2087">
            <v>0</v>
          </cell>
          <cell r="P2087">
            <v>0</v>
          </cell>
          <cell r="Q2087">
            <v>0</v>
          </cell>
        </row>
        <row r="2088">
          <cell r="B2088" t="str">
            <v>30902062202</v>
          </cell>
          <cell r="C2088" t="str">
            <v>30902</v>
          </cell>
          <cell r="D2088">
            <v>2202</v>
          </cell>
          <cell r="E2088">
            <v>0</v>
          </cell>
          <cell r="F2088">
            <v>0</v>
          </cell>
          <cell r="G2088">
            <v>0</v>
          </cell>
          <cell r="H2088">
            <v>0</v>
          </cell>
          <cell r="I2088">
            <v>0</v>
          </cell>
          <cell r="J2088">
            <v>0</v>
          </cell>
          <cell r="K2088">
            <v>0</v>
          </cell>
          <cell r="L2088">
            <v>0</v>
          </cell>
          <cell r="M2088">
            <v>0</v>
          </cell>
          <cell r="N2088">
            <v>0</v>
          </cell>
          <cell r="O2088">
            <v>0</v>
          </cell>
          <cell r="P2088">
            <v>0</v>
          </cell>
          <cell r="Q2088">
            <v>0</v>
          </cell>
        </row>
        <row r="2089">
          <cell r="B2089" t="str">
            <v>30902062207</v>
          </cell>
          <cell r="C2089" t="str">
            <v>30902</v>
          </cell>
          <cell r="D2089">
            <v>2207</v>
          </cell>
          <cell r="E2089">
            <v>0</v>
          </cell>
          <cell r="F2089">
            <v>0</v>
          </cell>
          <cell r="G2089">
            <v>0</v>
          </cell>
          <cell r="H2089">
            <v>0</v>
          </cell>
          <cell r="I2089">
            <v>0</v>
          </cell>
          <cell r="J2089">
            <v>0</v>
          </cell>
          <cell r="K2089">
            <v>0</v>
          </cell>
          <cell r="L2089">
            <v>0</v>
          </cell>
          <cell r="M2089">
            <v>0</v>
          </cell>
          <cell r="N2089">
            <v>0</v>
          </cell>
          <cell r="O2089">
            <v>0</v>
          </cell>
          <cell r="P2089">
            <v>0</v>
          </cell>
          <cell r="Q2089">
            <v>0</v>
          </cell>
        </row>
        <row r="2090">
          <cell r="B2090" t="str">
            <v>30902062208</v>
          </cell>
          <cell r="C2090" t="str">
            <v>30902</v>
          </cell>
          <cell r="D2090">
            <v>2208</v>
          </cell>
          <cell r="E2090">
            <v>0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</row>
        <row r="2091">
          <cell r="B2091" t="str">
            <v>30902062306</v>
          </cell>
          <cell r="C2091" t="str">
            <v>30902</v>
          </cell>
          <cell r="D2091">
            <v>2306</v>
          </cell>
          <cell r="E2091">
            <v>0</v>
          </cell>
          <cell r="F2091">
            <v>0</v>
          </cell>
          <cell r="G2091">
            <v>0</v>
          </cell>
          <cell r="H2091">
            <v>0</v>
          </cell>
          <cell r="I2091">
            <v>0</v>
          </cell>
          <cell r="J2091">
            <v>0</v>
          </cell>
          <cell r="K2091">
            <v>0</v>
          </cell>
          <cell r="L2091">
            <v>0</v>
          </cell>
          <cell r="M2091">
            <v>0</v>
          </cell>
          <cell r="N2091">
            <v>0</v>
          </cell>
          <cell r="O2091">
            <v>0</v>
          </cell>
          <cell r="P2091">
            <v>0</v>
          </cell>
          <cell r="Q2091">
            <v>0</v>
          </cell>
        </row>
        <row r="2092">
          <cell r="B2092" t="str">
            <v>30902062310</v>
          </cell>
          <cell r="C2092" t="str">
            <v>30902</v>
          </cell>
          <cell r="D2092">
            <v>2310</v>
          </cell>
          <cell r="E2092">
            <v>0</v>
          </cell>
          <cell r="F2092">
            <v>0</v>
          </cell>
          <cell r="G2092">
            <v>0</v>
          </cell>
          <cell r="H2092">
            <v>0</v>
          </cell>
          <cell r="I2092">
            <v>0</v>
          </cell>
          <cell r="J2092">
            <v>0</v>
          </cell>
          <cell r="K2092">
            <v>0</v>
          </cell>
          <cell r="L2092">
            <v>0</v>
          </cell>
          <cell r="M2092">
            <v>0</v>
          </cell>
          <cell r="N2092">
            <v>0</v>
          </cell>
          <cell r="O2092">
            <v>0</v>
          </cell>
          <cell r="P2092">
            <v>0</v>
          </cell>
          <cell r="Q2092">
            <v>0</v>
          </cell>
        </row>
        <row r="2093">
          <cell r="B2093" t="str">
            <v>30902062701</v>
          </cell>
          <cell r="C2093" t="str">
            <v>30902</v>
          </cell>
          <cell r="D2093">
            <v>2701</v>
          </cell>
          <cell r="E2093">
            <v>0</v>
          </cell>
          <cell r="F2093">
            <v>0</v>
          </cell>
          <cell r="G2093">
            <v>0</v>
          </cell>
          <cell r="H2093">
            <v>0</v>
          </cell>
          <cell r="I2093">
            <v>0</v>
          </cell>
          <cell r="J2093">
            <v>0</v>
          </cell>
          <cell r="K2093">
            <v>0</v>
          </cell>
          <cell r="L2093">
            <v>0</v>
          </cell>
          <cell r="M2093">
            <v>0</v>
          </cell>
          <cell r="N2093">
            <v>0</v>
          </cell>
          <cell r="O2093">
            <v>0</v>
          </cell>
          <cell r="P2093">
            <v>0</v>
          </cell>
          <cell r="Q2093">
            <v>0</v>
          </cell>
        </row>
        <row r="2094">
          <cell r="B2094" t="str">
            <v>30902062702</v>
          </cell>
          <cell r="C2094" t="str">
            <v>30902</v>
          </cell>
          <cell r="D2094">
            <v>2702</v>
          </cell>
          <cell r="E2094">
            <v>0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0</v>
          </cell>
          <cell r="N2094">
            <v>0</v>
          </cell>
          <cell r="O2094">
            <v>0</v>
          </cell>
          <cell r="P2094">
            <v>0</v>
          </cell>
          <cell r="Q2094">
            <v>0</v>
          </cell>
        </row>
        <row r="2095">
          <cell r="B2095" t="str">
            <v>30902062704</v>
          </cell>
          <cell r="C2095" t="str">
            <v>30902</v>
          </cell>
          <cell r="D2095">
            <v>2704</v>
          </cell>
          <cell r="E2095">
            <v>0</v>
          </cell>
          <cell r="F2095">
            <v>0</v>
          </cell>
          <cell r="G2095">
            <v>0</v>
          </cell>
          <cell r="H2095">
            <v>0</v>
          </cell>
          <cell r="I2095">
            <v>0</v>
          </cell>
          <cell r="J2095">
            <v>0</v>
          </cell>
          <cell r="K2095">
            <v>0</v>
          </cell>
          <cell r="L2095">
            <v>0</v>
          </cell>
          <cell r="M2095">
            <v>0</v>
          </cell>
          <cell r="N2095">
            <v>0</v>
          </cell>
          <cell r="O2095">
            <v>0</v>
          </cell>
          <cell r="P2095">
            <v>0</v>
          </cell>
          <cell r="Q2095">
            <v>0</v>
          </cell>
        </row>
        <row r="2096">
          <cell r="B2096" t="str">
            <v>30902062705</v>
          </cell>
          <cell r="C2096" t="str">
            <v>30902</v>
          </cell>
          <cell r="D2096">
            <v>2705</v>
          </cell>
          <cell r="E2096">
            <v>0</v>
          </cell>
          <cell r="F2096">
            <v>0</v>
          </cell>
          <cell r="G2096">
            <v>0</v>
          </cell>
          <cell r="H2096">
            <v>0</v>
          </cell>
          <cell r="I2096">
            <v>0</v>
          </cell>
          <cell r="J2096">
            <v>0</v>
          </cell>
          <cell r="K2096">
            <v>0</v>
          </cell>
          <cell r="L2096">
            <v>0</v>
          </cell>
          <cell r="M2096">
            <v>0</v>
          </cell>
          <cell r="N2096">
            <v>0</v>
          </cell>
          <cell r="O2096">
            <v>0</v>
          </cell>
          <cell r="P2096">
            <v>0</v>
          </cell>
          <cell r="Q2096">
            <v>0</v>
          </cell>
        </row>
        <row r="2097">
          <cell r="B2097" t="str">
            <v>30902062800</v>
          </cell>
          <cell r="C2097" t="str">
            <v>30902</v>
          </cell>
          <cell r="D2097">
            <v>2800</v>
          </cell>
          <cell r="E2097">
            <v>1</v>
          </cell>
          <cell r="F2097">
            <v>1</v>
          </cell>
          <cell r="G2097">
            <v>0</v>
          </cell>
          <cell r="H2097">
            <v>0</v>
          </cell>
          <cell r="I2097">
            <v>0</v>
          </cell>
          <cell r="J2097">
            <v>0</v>
          </cell>
          <cell r="K2097">
            <v>0</v>
          </cell>
          <cell r="L2097">
            <v>0</v>
          </cell>
          <cell r="M2097">
            <v>0</v>
          </cell>
          <cell r="N2097">
            <v>0</v>
          </cell>
          <cell r="O2097">
            <v>0</v>
          </cell>
          <cell r="P2097">
            <v>0</v>
          </cell>
          <cell r="Q2097">
            <v>0</v>
          </cell>
        </row>
        <row r="2098">
          <cell r="B2098" t="str">
            <v>30902062900</v>
          </cell>
          <cell r="C2098" t="str">
            <v>30902</v>
          </cell>
          <cell r="D2098">
            <v>2900</v>
          </cell>
          <cell r="E2098">
            <v>0</v>
          </cell>
          <cell r="F2098">
            <v>0</v>
          </cell>
          <cell r="G2098">
            <v>0</v>
          </cell>
          <cell r="H2098">
            <v>0</v>
          </cell>
          <cell r="I2098">
            <v>0</v>
          </cell>
          <cell r="J2098">
            <v>0</v>
          </cell>
          <cell r="K2098">
            <v>0</v>
          </cell>
          <cell r="L2098">
            <v>0</v>
          </cell>
          <cell r="M2098">
            <v>0</v>
          </cell>
          <cell r="N2098">
            <v>0</v>
          </cell>
          <cell r="O2098">
            <v>0</v>
          </cell>
          <cell r="P2098">
            <v>0</v>
          </cell>
          <cell r="Q2098">
            <v>0</v>
          </cell>
        </row>
        <row r="2099">
          <cell r="B2099" t="str">
            <v>30902062904</v>
          </cell>
          <cell r="C2099" t="str">
            <v>30902</v>
          </cell>
          <cell r="D2099">
            <v>2904</v>
          </cell>
          <cell r="E2099">
            <v>0</v>
          </cell>
          <cell r="F2099">
            <v>0</v>
          </cell>
          <cell r="G2099">
            <v>0</v>
          </cell>
          <cell r="H2099">
            <v>0</v>
          </cell>
          <cell r="I2099">
            <v>0</v>
          </cell>
          <cell r="J2099">
            <v>0</v>
          </cell>
          <cell r="K2099">
            <v>0</v>
          </cell>
          <cell r="L2099">
            <v>0</v>
          </cell>
          <cell r="M2099">
            <v>0</v>
          </cell>
          <cell r="N2099">
            <v>0</v>
          </cell>
          <cell r="O2099">
            <v>0</v>
          </cell>
          <cell r="P2099">
            <v>0</v>
          </cell>
          <cell r="Q2099">
            <v>0</v>
          </cell>
        </row>
        <row r="2100">
          <cell r="B2100" t="str">
            <v>30902062907</v>
          </cell>
          <cell r="C2100" t="str">
            <v>30902</v>
          </cell>
          <cell r="D2100">
            <v>2907</v>
          </cell>
          <cell r="E2100">
            <v>0</v>
          </cell>
          <cell r="F2100">
            <v>0</v>
          </cell>
          <cell r="G2100">
            <v>0</v>
          </cell>
          <cell r="H2100">
            <v>0</v>
          </cell>
          <cell r="I2100">
            <v>0</v>
          </cell>
          <cell r="J2100">
            <v>0</v>
          </cell>
          <cell r="K2100">
            <v>0</v>
          </cell>
          <cell r="L2100">
            <v>0</v>
          </cell>
          <cell r="M2100">
            <v>0</v>
          </cell>
          <cell r="N2100">
            <v>0</v>
          </cell>
          <cell r="O2100">
            <v>0</v>
          </cell>
          <cell r="P2100">
            <v>0</v>
          </cell>
          <cell r="Q2100">
            <v>0</v>
          </cell>
        </row>
        <row r="2101">
          <cell r="B2101" t="str">
            <v>30902062908</v>
          </cell>
          <cell r="C2101" t="str">
            <v>30902</v>
          </cell>
          <cell r="D2101">
            <v>2908</v>
          </cell>
          <cell r="E2101">
            <v>0</v>
          </cell>
          <cell r="F2101">
            <v>0</v>
          </cell>
          <cell r="G2101">
            <v>0</v>
          </cell>
          <cell r="H2101">
            <v>0</v>
          </cell>
          <cell r="I2101">
            <v>0</v>
          </cell>
          <cell r="J2101">
            <v>0</v>
          </cell>
          <cell r="K2101">
            <v>0</v>
          </cell>
          <cell r="L2101">
            <v>0</v>
          </cell>
          <cell r="M2101">
            <v>0</v>
          </cell>
          <cell r="N2101">
            <v>0</v>
          </cell>
          <cell r="O2101">
            <v>0</v>
          </cell>
          <cell r="P2101">
            <v>0</v>
          </cell>
          <cell r="Q2101">
            <v>0</v>
          </cell>
        </row>
        <row r="2102">
          <cell r="B2102" t="str">
            <v>30902063101</v>
          </cell>
          <cell r="C2102" t="str">
            <v>30902</v>
          </cell>
          <cell r="D2102">
            <v>3101</v>
          </cell>
          <cell r="E2102">
            <v>0</v>
          </cell>
          <cell r="F2102">
            <v>0</v>
          </cell>
          <cell r="G2102">
            <v>0</v>
          </cell>
          <cell r="H2102">
            <v>0</v>
          </cell>
          <cell r="I2102">
            <v>0</v>
          </cell>
          <cell r="J2102">
            <v>0</v>
          </cell>
          <cell r="K2102">
            <v>0</v>
          </cell>
          <cell r="L2102">
            <v>0</v>
          </cell>
          <cell r="M2102">
            <v>0</v>
          </cell>
          <cell r="N2102">
            <v>0</v>
          </cell>
          <cell r="O2102">
            <v>0</v>
          </cell>
          <cell r="P2102">
            <v>0</v>
          </cell>
          <cell r="Q2102">
            <v>0</v>
          </cell>
        </row>
        <row r="2103">
          <cell r="B2103" t="str">
            <v>30902063103</v>
          </cell>
          <cell r="C2103" t="str">
            <v>30902</v>
          </cell>
          <cell r="D2103">
            <v>3103</v>
          </cell>
          <cell r="E2103">
            <v>0</v>
          </cell>
          <cell r="F2103">
            <v>0</v>
          </cell>
          <cell r="G2103">
            <v>0</v>
          </cell>
          <cell r="H2103">
            <v>0</v>
          </cell>
          <cell r="I2103">
            <v>0</v>
          </cell>
          <cell r="J2103">
            <v>0</v>
          </cell>
          <cell r="K2103">
            <v>0</v>
          </cell>
          <cell r="L2103">
            <v>0</v>
          </cell>
          <cell r="M2103">
            <v>0</v>
          </cell>
          <cell r="N2103">
            <v>0</v>
          </cell>
          <cell r="O2103">
            <v>0</v>
          </cell>
          <cell r="P2103">
            <v>0</v>
          </cell>
          <cell r="Q2103">
            <v>0</v>
          </cell>
        </row>
        <row r="2104">
          <cell r="B2104" t="str">
            <v>30902063302</v>
          </cell>
          <cell r="C2104" t="str">
            <v>30902</v>
          </cell>
          <cell r="D2104">
            <v>3302</v>
          </cell>
          <cell r="E2104">
            <v>0</v>
          </cell>
          <cell r="F2104">
            <v>0</v>
          </cell>
          <cell r="G2104">
            <v>0</v>
          </cell>
          <cell r="H2104">
            <v>0</v>
          </cell>
          <cell r="I2104">
            <v>0</v>
          </cell>
          <cell r="J2104">
            <v>0</v>
          </cell>
          <cell r="K2104">
            <v>0</v>
          </cell>
          <cell r="L2104">
            <v>0</v>
          </cell>
          <cell r="M2104">
            <v>0</v>
          </cell>
          <cell r="N2104">
            <v>0</v>
          </cell>
          <cell r="O2104">
            <v>0</v>
          </cell>
          <cell r="P2104">
            <v>0</v>
          </cell>
          <cell r="Q2104">
            <v>0</v>
          </cell>
        </row>
        <row r="2105">
          <cell r="B2105" t="str">
            <v>30902063303</v>
          </cell>
          <cell r="C2105" t="str">
            <v>30902</v>
          </cell>
          <cell r="D2105">
            <v>3303</v>
          </cell>
          <cell r="E2105">
            <v>0</v>
          </cell>
          <cell r="F2105">
            <v>0</v>
          </cell>
          <cell r="G2105">
            <v>0</v>
          </cell>
          <cell r="H2105">
            <v>0</v>
          </cell>
          <cell r="I2105">
            <v>0</v>
          </cell>
          <cell r="J2105">
            <v>0</v>
          </cell>
          <cell r="K2105">
            <v>0</v>
          </cell>
          <cell r="L2105">
            <v>0</v>
          </cell>
          <cell r="M2105">
            <v>0</v>
          </cell>
          <cell r="N2105">
            <v>0</v>
          </cell>
          <cell r="O2105">
            <v>0</v>
          </cell>
          <cell r="P2105">
            <v>0</v>
          </cell>
          <cell r="Q2105">
            <v>0</v>
          </cell>
        </row>
        <row r="2106">
          <cell r="B2106" t="str">
            <v>30902063401</v>
          </cell>
          <cell r="C2106" t="str">
            <v>30902</v>
          </cell>
          <cell r="D2106">
            <v>3401</v>
          </cell>
          <cell r="E2106">
            <v>0</v>
          </cell>
          <cell r="F2106">
            <v>0</v>
          </cell>
          <cell r="G2106">
            <v>0</v>
          </cell>
          <cell r="H2106">
            <v>0</v>
          </cell>
          <cell r="I2106">
            <v>0</v>
          </cell>
          <cell r="J2106">
            <v>0</v>
          </cell>
          <cell r="K2106">
            <v>0</v>
          </cell>
          <cell r="L2106">
            <v>0</v>
          </cell>
          <cell r="M2106">
            <v>0</v>
          </cell>
          <cell r="N2106">
            <v>0</v>
          </cell>
          <cell r="O2106">
            <v>0</v>
          </cell>
          <cell r="P2106">
            <v>0</v>
          </cell>
          <cell r="Q2106">
            <v>0</v>
          </cell>
        </row>
        <row r="2107">
          <cell r="B2107" t="str">
            <v>30902063410</v>
          </cell>
          <cell r="C2107" t="str">
            <v>30902</v>
          </cell>
          <cell r="D2107">
            <v>3410</v>
          </cell>
          <cell r="E2107">
            <v>0</v>
          </cell>
          <cell r="F2107">
            <v>0</v>
          </cell>
          <cell r="G2107">
            <v>0</v>
          </cell>
          <cell r="H2107">
            <v>0</v>
          </cell>
          <cell r="I2107">
            <v>0</v>
          </cell>
          <cell r="J2107">
            <v>0</v>
          </cell>
          <cell r="K2107">
            <v>0</v>
          </cell>
          <cell r="L2107">
            <v>0</v>
          </cell>
          <cell r="M2107">
            <v>0</v>
          </cell>
          <cell r="N2107">
            <v>0</v>
          </cell>
          <cell r="O2107">
            <v>0</v>
          </cell>
          <cell r="P2107">
            <v>0</v>
          </cell>
          <cell r="Q2107">
            <v>0</v>
          </cell>
        </row>
        <row r="2108">
          <cell r="B2108" t="str">
            <v>30903031302</v>
          </cell>
          <cell r="C2108" t="str">
            <v>30903</v>
          </cell>
          <cell r="D2108">
            <v>1302</v>
          </cell>
          <cell r="E2108">
            <v>260000</v>
          </cell>
          <cell r="F2108">
            <v>21666</v>
          </cell>
          <cell r="G2108">
            <v>21666</v>
          </cell>
          <cell r="H2108">
            <v>21666</v>
          </cell>
          <cell r="I2108">
            <v>21666</v>
          </cell>
          <cell r="J2108">
            <v>21666</v>
          </cell>
          <cell r="K2108">
            <v>21666</v>
          </cell>
          <cell r="L2108">
            <v>21666</v>
          </cell>
          <cell r="M2108">
            <v>21666</v>
          </cell>
          <cell r="N2108">
            <v>21666</v>
          </cell>
          <cell r="O2108">
            <v>21666</v>
          </cell>
          <cell r="P2108">
            <v>21666</v>
          </cell>
          <cell r="Q2108">
            <v>21674</v>
          </cell>
        </row>
        <row r="2109">
          <cell r="B2109" t="str">
            <v>30903032103</v>
          </cell>
          <cell r="C2109" t="str">
            <v>30903</v>
          </cell>
          <cell r="D2109">
            <v>2103</v>
          </cell>
          <cell r="E2109">
            <v>135000</v>
          </cell>
          <cell r="F2109">
            <v>11250</v>
          </cell>
          <cell r="G2109">
            <v>11250</v>
          </cell>
          <cell r="H2109">
            <v>11250</v>
          </cell>
          <cell r="I2109">
            <v>11250</v>
          </cell>
          <cell r="J2109">
            <v>11250</v>
          </cell>
          <cell r="K2109">
            <v>11250</v>
          </cell>
          <cell r="L2109">
            <v>11250</v>
          </cell>
          <cell r="M2109">
            <v>11250</v>
          </cell>
          <cell r="N2109">
            <v>11250</v>
          </cell>
          <cell r="O2109">
            <v>11250</v>
          </cell>
          <cell r="P2109">
            <v>11250</v>
          </cell>
          <cell r="Q2109">
            <v>11250</v>
          </cell>
        </row>
        <row r="2110">
          <cell r="B2110" t="str">
            <v>30903032202</v>
          </cell>
          <cell r="C2110" t="str">
            <v>30903</v>
          </cell>
          <cell r="D2110">
            <v>2202</v>
          </cell>
          <cell r="E2110">
            <v>167900</v>
          </cell>
          <cell r="F2110">
            <v>13991</v>
          </cell>
          <cell r="G2110">
            <v>13991</v>
          </cell>
          <cell r="H2110">
            <v>13991</v>
          </cell>
          <cell r="I2110">
            <v>13991</v>
          </cell>
          <cell r="J2110">
            <v>13991</v>
          </cell>
          <cell r="K2110">
            <v>13991</v>
          </cell>
          <cell r="L2110">
            <v>13991</v>
          </cell>
          <cell r="M2110">
            <v>13991</v>
          </cell>
          <cell r="N2110">
            <v>13991</v>
          </cell>
          <cell r="O2110">
            <v>13991</v>
          </cell>
          <cell r="P2110">
            <v>13991</v>
          </cell>
          <cell r="Q2110">
            <v>13999</v>
          </cell>
        </row>
        <row r="2111">
          <cell r="B2111" t="str">
            <v>30903032207</v>
          </cell>
          <cell r="C2111" t="str">
            <v>30903</v>
          </cell>
          <cell r="D2111">
            <v>2207</v>
          </cell>
          <cell r="E2111">
            <v>48000</v>
          </cell>
          <cell r="F2111">
            <v>4000</v>
          </cell>
          <cell r="G2111">
            <v>4000</v>
          </cell>
          <cell r="H2111">
            <v>4000</v>
          </cell>
          <cell r="I2111">
            <v>4000</v>
          </cell>
          <cell r="J2111">
            <v>4000</v>
          </cell>
          <cell r="K2111">
            <v>4000</v>
          </cell>
          <cell r="L2111">
            <v>4000</v>
          </cell>
          <cell r="M2111">
            <v>4000</v>
          </cell>
          <cell r="N2111">
            <v>4000</v>
          </cell>
          <cell r="O2111">
            <v>4000</v>
          </cell>
          <cell r="P2111">
            <v>4000</v>
          </cell>
          <cell r="Q2111">
            <v>4000</v>
          </cell>
        </row>
        <row r="2112">
          <cell r="B2112" t="str">
            <v>30903032208</v>
          </cell>
          <cell r="C2112" t="str">
            <v>30903</v>
          </cell>
          <cell r="D2112">
            <v>2208</v>
          </cell>
          <cell r="E2112">
            <v>4100</v>
          </cell>
          <cell r="F2112">
            <v>341</v>
          </cell>
          <cell r="G2112">
            <v>341</v>
          </cell>
          <cell r="H2112">
            <v>341</v>
          </cell>
          <cell r="I2112">
            <v>341</v>
          </cell>
          <cell r="J2112">
            <v>341</v>
          </cell>
          <cell r="K2112">
            <v>341</v>
          </cell>
          <cell r="L2112">
            <v>341</v>
          </cell>
          <cell r="M2112">
            <v>341</v>
          </cell>
          <cell r="N2112">
            <v>341</v>
          </cell>
          <cell r="O2112">
            <v>341</v>
          </cell>
          <cell r="P2112">
            <v>341</v>
          </cell>
          <cell r="Q2112">
            <v>349</v>
          </cell>
        </row>
        <row r="2113">
          <cell r="B2113" t="str">
            <v>30903032701</v>
          </cell>
          <cell r="C2113" t="str">
            <v>30903</v>
          </cell>
          <cell r="D2113">
            <v>2701</v>
          </cell>
          <cell r="E2113">
            <v>72000</v>
          </cell>
          <cell r="F2113">
            <v>6000</v>
          </cell>
          <cell r="G2113">
            <v>6000</v>
          </cell>
          <cell r="H2113">
            <v>6000</v>
          </cell>
          <cell r="I2113">
            <v>6000</v>
          </cell>
          <cell r="J2113">
            <v>6000</v>
          </cell>
          <cell r="K2113">
            <v>6000</v>
          </cell>
          <cell r="L2113">
            <v>6000</v>
          </cell>
          <cell r="M2113">
            <v>6000</v>
          </cell>
          <cell r="N2113">
            <v>6000</v>
          </cell>
          <cell r="O2113">
            <v>6000</v>
          </cell>
          <cell r="P2113">
            <v>6000</v>
          </cell>
          <cell r="Q2113">
            <v>6000</v>
          </cell>
        </row>
        <row r="2114">
          <cell r="B2114" t="str">
            <v>30903032702</v>
          </cell>
          <cell r="C2114" t="str">
            <v>30903</v>
          </cell>
          <cell r="D2114">
            <v>2702</v>
          </cell>
          <cell r="E2114">
            <v>51600</v>
          </cell>
          <cell r="F2114">
            <v>4300</v>
          </cell>
          <cell r="G2114">
            <v>4300</v>
          </cell>
          <cell r="H2114">
            <v>4300</v>
          </cell>
          <cell r="I2114">
            <v>4300</v>
          </cell>
          <cell r="J2114">
            <v>4300</v>
          </cell>
          <cell r="K2114">
            <v>4300</v>
          </cell>
          <cell r="L2114">
            <v>4300</v>
          </cell>
          <cell r="M2114">
            <v>4300</v>
          </cell>
          <cell r="N2114">
            <v>4300</v>
          </cell>
          <cell r="O2114">
            <v>4300</v>
          </cell>
          <cell r="P2114">
            <v>4300</v>
          </cell>
          <cell r="Q2114">
            <v>4300</v>
          </cell>
        </row>
        <row r="2115">
          <cell r="B2115" t="str">
            <v>30903032704</v>
          </cell>
          <cell r="C2115" t="str">
            <v>30903</v>
          </cell>
          <cell r="D2115">
            <v>2704</v>
          </cell>
          <cell r="E2115">
            <v>32400</v>
          </cell>
          <cell r="F2115">
            <v>2700</v>
          </cell>
          <cell r="G2115">
            <v>2700</v>
          </cell>
          <cell r="H2115">
            <v>2700</v>
          </cell>
          <cell r="I2115">
            <v>2700</v>
          </cell>
          <cell r="J2115">
            <v>2700</v>
          </cell>
          <cell r="K2115">
            <v>2700</v>
          </cell>
          <cell r="L2115">
            <v>2700</v>
          </cell>
          <cell r="M2115">
            <v>2700</v>
          </cell>
          <cell r="N2115">
            <v>2700</v>
          </cell>
          <cell r="O2115">
            <v>2700</v>
          </cell>
          <cell r="P2115">
            <v>2700</v>
          </cell>
          <cell r="Q2115">
            <v>2700</v>
          </cell>
        </row>
        <row r="2116">
          <cell r="B2116" t="str">
            <v>30903032705</v>
          </cell>
          <cell r="C2116" t="str">
            <v>30903</v>
          </cell>
          <cell r="D2116">
            <v>2705</v>
          </cell>
          <cell r="E2116">
            <v>68400</v>
          </cell>
          <cell r="F2116">
            <v>5700</v>
          </cell>
          <cell r="G2116">
            <v>5700</v>
          </cell>
          <cell r="H2116">
            <v>5700</v>
          </cell>
          <cell r="I2116">
            <v>5700</v>
          </cell>
          <cell r="J2116">
            <v>5700</v>
          </cell>
          <cell r="K2116">
            <v>5700</v>
          </cell>
          <cell r="L2116">
            <v>5700</v>
          </cell>
          <cell r="M2116">
            <v>5700</v>
          </cell>
          <cell r="N2116">
            <v>5700</v>
          </cell>
          <cell r="O2116">
            <v>5700</v>
          </cell>
          <cell r="P2116">
            <v>5700</v>
          </cell>
          <cell r="Q2116">
            <v>5700</v>
          </cell>
        </row>
        <row r="2117">
          <cell r="B2117" t="str">
            <v>30903032900</v>
          </cell>
          <cell r="C2117" t="str">
            <v>30903</v>
          </cell>
          <cell r="D2117">
            <v>2900</v>
          </cell>
          <cell r="E2117">
            <v>93600</v>
          </cell>
          <cell r="F2117">
            <v>7800</v>
          </cell>
          <cell r="G2117">
            <v>7800</v>
          </cell>
          <cell r="H2117">
            <v>7800</v>
          </cell>
          <cell r="I2117">
            <v>7800</v>
          </cell>
          <cell r="J2117">
            <v>7800</v>
          </cell>
          <cell r="K2117">
            <v>7800</v>
          </cell>
          <cell r="L2117">
            <v>7800</v>
          </cell>
          <cell r="M2117">
            <v>7800</v>
          </cell>
          <cell r="N2117">
            <v>7800</v>
          </cell>
          <cell r="O2117">
            <v>7800</v>
          </cell>
          <cell r="P2117">
            <v>7800</v>
          </cell>
          <cell r="Q2117">
            <v>7800</v>
          </cell>
        </row>
        <row r="2118">
          <cell r="B2118" t="str">
            <v>30903032907</v>
          </cell>
          <cell r="C2118" t="str">
            <v>30903</v>
          </cell>
          <cell r="D2118">
            <v>2907</v>
          </cell>
          <cell r="E2118">
            <v>24000</v>
          </cell>
          <cell r="F2118">
            <v>2000</v>
          </cell>
          <cell r="G2118">
            <v>2000</v>
          </cell>
          <cell r="H2118">
            <v>2000</v>
          </cell>
          <cell r="I2118">
            <v>2000</v>
          </cell>
          <cell r="J2118">
            <v>2000</v>
          </cell>
          <cell r="K2118">
            <v>2000</v>
          </cell>
          <cell r="L2118">
            <v>2000</v>
          </cell>
          <cell r="M2118">
            <v>2000</v>
          </cell>
          <cell r="N2118">
            <v>2000</v>
          </cell>
          <cell r="O2118">
            <v>2000</v>
          </cell>
          <cell r="P2118">
            <v>2000</v>
          </cell>
          <cell r="Q2118">
            <v>2000</v>
          </cell>
        </row>
        <row r="2119">
          <cell r="B2119" t="str">
            <v>30903032908</v>
          </cell>
          <cell r="C2119" t="str">
            <v>30903</v>
          </cell>
          <cell r="D2119">
            <v>2908</v>
          </cell>
          <cell r="E2119">
            <v>36000</v>
          </cell>
          <cell r="F2119">
            <v>3000</v>
          </cell>
          <cell r="G2119">
            <v>3000</v>
          </cell>
          <cell r="H2119">
            <v>3000</v>
          </cell>
          <cell r="I2119">
            <v>3000</v>
          </cell>
          <cell r="J2119">
            <v>3000</v>
          </cell>
          <cell r="K2119">
            <v>3000</v>
          </cell>
          <cell r="L2119">
            <v>3000</v>
          </cell>
          <cell r="M2119">
            <v>3000</v>
          </cell>
          <cell r="N2119">
            <v>3000</v>
          </cell>
          <cell r="O2119">
            <v>3000</v>
          </cell>
          <cell r="P2119">
            <v>3000</v>
          </cell>
          <cell r="Q2119">
            <v>3000</v>
          </cell>
        </row>
        <row r="2120">
          <cell r="B2120" t="str">
            <v>30903033101</v>
          </cell>
          <cell r="C2120" t="str">
            <v>30903</v>
          </cell>
          <cell r="D2120">
            <v>3101</v>
          </cell>
          <cell r="E2120">
            <v>354000</v>
          </cell>
          <cell r="F2120">
            <v>29500</v>
          </cell>
          <cell r="G2120">
            <v>29500</v>
          </cell>
          <cell r="H2120">
            <v>29500</v>
          </cell>
          <cell r="I2120">
            <v>29500</v>
          </cell>
          <cell r="J2120">
            <v>29500</v>
          </cell>
          <cell r="K2120">
            <v>29500</v>
          </cell>
          <cell r="L2120">
            <v>29500</v>
          </cell>
          <cell r="M2120">
            <v>29500</v>
          </cell>
          <cell r="N2120">
            <v>29500</v>
          </cell>
          <cell r="O2120">
            <v>29500</v>
          </cell>
          <cell r="P2120">
            <v>29500</v>
          </cell>
          <cell r="Q2120">
            <v>29500</v>
          </cell>
        </row>
        <row r="2121">
          <cell r="B2121" t="str">
            <v>30903033103</v>
          </cell>
          <cell r="C2121" t="str">
            <v>30903</v>
          </cell>
          <cell r="D2121">
            <v>3103</v>
          </cell>
          <cell r="E2121">
            <v>340800</v>
          </cell>
          <cell r="F2121">
            <v>28400</v>
          </cell>
          <cell r="G2121">
            <v>28400</v>
          </cell>
          <cell r="H2121">
            <v>28400</v>
          </cell>
          <cell r="I2121">
            <v>28400</v>
          </cell>
          <cell r="J2121">
            <v>28400</v>
          </cell>
          <cell r="K2121">
            <v>28400</v>
          </cell>
          <cell r="L2121">
            <v>28400</v>
          </cell>
          <cell r="M2121">
            <v>28400</v>
          </cell>
          <cell r="N2121">
            <v>28400</v>
          </cell>
          <cell r="O2121">
            <v>28400</v>
          </cell>
          <cell r="P2121">
            <v>28400</v>
          </cell>
          <cell r="Q2121">
            <v>28400</v>
          </cell>
        </row>
        <row r="2122">
          <cell r="B2122" t="str">
            <v>30903033302</v>
          </cell>
          <cell r="C2122" t="str">
            <v>30903</v>
          </cell>
          <cell r="D2122">
            <v>3302</v>
          </cell>
          <cell r="E2122">
            <v>1025800</v>
          </cell>
          <cell r="F2122">
            <v>85483</v>
          </cell>
          <cell r="G2122">
            <v>85483</v>
          </cell>
          <cell r="H2122">
            <v>85483</v>
          </cell>
          <cell r="I2122">
            <v>85483</v>
          </cell>
          <cell r="J2122">
            <v>85483</v>
          </cell>
          <cell r="K2122">
            <v>85483</v>
          </cell>
          <cell r="L2122">
            <v>85483</v>
          </cell>
          <cell r="M2122">
            <v>85483</v>
          </cell>
          <cell r="N2122">
            <v>85483</v>
          </cell>
          <cell r="O2122">
            <v>85483</v>
          </cell>
          <cell r="P2122">
            <v>85483</v>
          </cell>
          <cell r="Q2122">
            <v>85487</v>
          </cell>
        </row>
        <row r="2123">
          <cell r="B2123" t="str">
            <v>30903033303</v>
          </cell>
          <cell r="C2123" t="str">
            <v>30903</v>
          </cell>
          <cell r="D2123">
            <v>3303</v>
          </cell>
          <cell r="E2123">
            <v>85200</v>
          </cell>
          <cell r="F2123">
            <v>7100</v>
          </cell>
          <cell r="G2123">
            <v>7100</v>
          </cell>
          <cell r="H2123">
            <v>7100</v>
          </cell>
          <cell r="I2123">
            <v>7100</v>
          </cell>
          <cell r="J2123">
            <v>7100</v>
          </cell>
          <cell r="K2123">
            <v>7100</v>
          </cell>
          <cell r="L2123">
            <v>7100</v>
          </cell>
          <cell r="M2123">
            <v>7100</v>
          </cell>
          <cell r="N2123">
            <v>7100</v>
          </cell>
          <cell r="O2123">
            <v>7100</v>
          </cell>
          <cell r="P2123">
            <v>7100</v>
          </cell>
          <cell r="Q2123">
            <v>7100</v>
          </cell>
        </row>
        <row r="2124">
          <cell r="B2124" t="str">
            <v>30904071302</v>
          </cell>
          <cell r="C2124" t="str">
            <v>30904</v>
          </cell>
          <cell r="D2124">
            <v>1302</v>
          </cell>
          <cell r="E2124">
            <v>15000</v>
          </cell>
          <cell r="F2124">
            <v>1250</v>
          </cell>
          <cell r="G2124">
            <v>1250</v>
          </cell>
          <cell r="H2124">
            <v>1250</v>
          </cell>
          <cell r="I2124">
            <v>1250</v>
          </cell>
          <cell r="J2124">
            <v>1250</v>
          </cell>
          <cell r="K2124">
            <v>1250</v>
          </cell>
          <cell r="L2124">
            <v>1250</v>
          </cell>
          <cell r="M2124">
            <v>1250</v>
          </cell>
          <cell r="N2124">
            <v>1250</v>
          </cell>
          <cell r="O2124">
            <v>1250</v>
          </cell>
          <cell r="P2124">
            <v>1250</v>
          </cell>
          <cell r="Q2124">
            <v>1250</v>
          </cell>
        </row>
        <row r="2125">
          <cell r="B2125" t="str">
            <v>30904072103</v>
          </cell>
          <cell r="C2125" t="str">
            <v>30904</v>
          </cell>
          <cell r="D2125">
            <v>2103</v>
          </cell>
          <cell r="E2125">
            <v>30500</v>
          </cell>
          <cell r="F2125">
            <v>2541</v>
          </cell>
          <cell r="G2125">
            <v>2541</v>
          </cell>
          <cell r="H2125">
            <v>2541</v>
          </cell>
          <cell r="I2125">
            <v>2541</v>
          </cell>
          <cell r="J2125">
            <v>2541</v>
          </cell>
          <cell r="K2125">
            <v>2541</v>
          </cell>
          <cell r="L2125">
            <v>2541</v>
          </cell>
          <cell r="M2125">
            <v>2541</v>
          </cell>
          <cell r="N2125">
            <v>2541</v>
          </cell>
          <cell r="O2125">
            <v>2541</v>
          </cell>
          <cell r="P2125">
            <v>2541</v>
          </cell>
          <cell r="Q2125">
            <v>2549</v>
          </cell>
        </row>
        <row r="2126">
          <cell r="B2126" t="str">
            <v>30904072202</v>
          </cell>
          <cell r="C2126" t="str">
            <v>30904</v>
          </cell>
          <cell r="D2126">
            <v>2202</v>
          </cell>
          <cell r="E2126">
            <v>117500</v>
          </cell>
          <cell r="F2126">
            <v>9791</v>
          </cell>
          <cell r="G2126">
            <v>9791</v>
          </cell>
          <cell r="H2126">
            <v>9791</v>
          </cell>
          <cell r="I2126">
            <v>9791</v>
          </cell>
          <cell r="J2126">
            <v>9791</v>
          </cell>
          <cell r="K2126">
            <v>9791</v>
          </cell>
          <cell r="L2126">
            <v>9791</v>
          </cell>
          <cell r="M2126">
            <v>9791</v>
          </cell>
          <cell r="N2126">
            <v>9791</v>
          </cell>
          <cell r="O2126">
            <v>9791</v>
          </cell>
          <cell r="P2126">
            <v>9791</v>
          </cell>
          <cell r="Q2126">
            <v>9799</v>
          </cell>
        </row>
        <row r="2127">
          <cell r="B2127" t="str">
            <v>30904072207</v>
          </cell>
          <cell r="C2127" t="str">
            <v>30904</v>
          </cell>
          <cell r="D2127">
            <v>2207</v>
          </cell>
          <cell r="E2127">
            <v>24000</v>
          </cell>
          <cell r="F2127">
            <v>2000</v>
          </cell>
          <cell r="G2127">
            <v>2000</v>
          </cell>
          <cell r="H2127">
            <v>2000</v>
          </cell>
          <cell r="I2127">
            <v>2000</v>
          </cell>
          <cell r="J2127">
            <v>2000</v>
          </cell>
          <cell r="K2127">
            <v>2000</v>
          </cell>
          <cell r="L2127">
            <v>2000</v>
          </cell>
          <cell r="M2127">
            <v>2000</v>
          </cell>
          <cell r="N2127">
            <v>2000</v>
          </cell>
          <cell r="O2127">
            <v>2000</v>
          </cell>
          <cell r="P2127">
            <v>2000</v>
          </cell>
          <cell r="Q2127">
            <v>2000</v>
          </cell>
        </row>
        <row r="2128">
          <cell r="B2128" t="str">
            <v>30904072208</v>
          </cell>
          <cell r="C2128" t="str">
            <v>30904</v>
          </cell>
          <cell r="D2128">
            <v>2208</v>
          </cell>
          <cell r="E2128">
            <v>4100</v>
          </cell>
          <cell r="F2128">
            <v>341</v>
          </cell>
          <cell r="G2128">
            <v>341</v>
          </cell>
          <cell r="H2128">
            <v>341</v>
          </cell>
          <cell r="I2128">
            <v>341</v>
          </cell>
          <cell r="J2128">
            <v>341</v>
          </cell>
          <cell r="K2128">
            <v>341</v>
          </cell>
          <cell r="L2128">
            <v>341</v>
          </cell>
          <cell r="M2128">
            <v>341</v>
          </cell>
          <cell r="N2128">
            <v>341</v>
          </cell>
          <cell r="O2128">
            <v>341</v>
          </cell>
          <cell r="P2128">
            <v>341</v>
          </cell>
          <cell r="Q2128">
            <v>349</v>
          </cell>
        </row>
        <row r="2129">
          <cell r="B2129" t="str">
            <v>30904072306</v>
          </cell>
          <cell r="C2129" t="str">
            <v>30904</v>
          </cell>
          <cell r="D2129">
            <v>2306</v>
          </cell>
          <cell r="E2129">
            <v>0</v>
          </cell>
          <cell r="F2129">
            <v>0</v>
          </cell>
          <cell r="G2129">
            <v>0</v>
          </cell>
          <cell r="H2129">
            <v>0</v>
          </cell>
          <cell r="I2129">
            <v>0</v>
          </cell>
          <cell r="J2129">
            <v>0</v>
          </cell>
          <cell r="K2129">
            <v>0</v>
          </cell>
          <cell r="L2129">
            <v>0</v>
          </cell>
          <cell r="M2129">
            <v>0</v>
          </cell>
          <cell r="N2129">
            <v>0</v>
          </cell>
          <cell r="O2129">
            <v>0</v>
          </cell>
          <cell r="P2129">
            <v>0</v>
          </cell>
          <cell r="Q2129">
            <v>0</v>
          </cell>
        </row>
        <row r="2130">
          <cell r="B2130" t="str">
            <v>30904072701</v>
          </cell>
          <cell r="C2130" t="str">
            <v>30904</v>
          </cell>
          <cell r="D2130">
            <v>2701</v>
          </cell>
          <cell r="E2130">
            <v>18000</v>
          </cell>
          <cell r="F2130">
            <v>1500</v>
          </cell>
          <cell r="G2130">
            <v>1500</v>
          </cell>
          <cell r="H2130">
            <v>1500</v>
          </cell>
          <cell r="I2130">
            <v>1500</v>
          </cell>
          <cell r="J2130">
            <v>1500</v>
          </cell>
          <cell r="K2130">
            <v>1500</v>
          </cell>
          <cell r="L2130">
            <v>1500</v>
          </cell>
          <cell r="M2130">
            <v>1500</v>
          </cell>
          <cell r="N2130">
            <v>1500</v>
          </cell>
          <cell r="O2130">
            <v>1500</v>
          </cell>
          <cell r="P2130">
            <v>1500</v>
          </cell>
          <cell r="Q2130">
            <v>1500</v>
          </cell>
        </row>
        <row r="2131">
          <cell r="B2131" t="str">
            <v>30904072702</v>
          </cell>
          <cell r="C2131" t="str">
            <v>30904</v>
          </cell>
          <cell r="D2131">
            <v>2702</v>
          </cell>
          <cell r="E2131">
            <v>0</v>
          </cell>
          <cell r="F2131">
            <v>0</v>
          </cell>
          <cell r="G2131">
            <v>0</v>
          </cell>
          <cell r="H2131">
            <v>0</v>
          </cell>
          <cell r="I2131">
            <v>0</v>
          </cell>
          <cell r="J2131">
            <v>0</v>
          </cell>
          <cell r="K2131">
            <v>0</v>
          </cell>
          <cell r="L2131">
            <v>0</v>
          </cell>
          <cell r="M2131">
            <v>0</v>
          </cell>
          <cell r="N2131">
            <v>0</v>
          </cell>
          <cell r="O2131">
            <v>0</v>
          </cell>
          <cell r="P2131">
            <v>0</v>
          </cell>
          <cell r="Q2131">
            <v>0</v>
          </cell>
        </row>
        <row r="2132">
          <cell r="B2132" t="str">
            <v>30904072705</v>
          </cell>
          <cell r="C2132" t="str">
            <v>30904</v>
          </cell>
          <cell r="D2132">
            <v>2705</v>
          </cell>
          <cell r="E2132">
            <v>8400</v>
          </cell>
          <cell r="F2132">
            <v>700</v>
          </cell>
          <cell r="G2132">
            <v>700</v>
          </cell>
          <cell r="H2132">
            <v>700</v>
          </cell>
          <cell r="I2132">
            <v>700</v>
          </cell>
          <cell r="J2132">
            <v>700</v>
          </cell>
          <cell r="K2132">
            <v>700</v>
          </cell>
          <cell r="L2132">
            <v>700</v>
          </cell>
          <cell r="M2132">
            <v>700</v>
          </cell>
          <cell r="N2132">
            <v>700</v>
          </cell>
          <cell r="O2132">
            <v>700</v>
          </cell>
          <cell r="P2132">
            <v>700</v>
          </cell>
          <cell r="Q2132">
            <v>700</v>
          </cell>
        </row>
        <row r="2133">
          <cell r="B2133" t="str">
            <v>30904072900</v>
          </cell>
          <cell r="C2133" t="str">
            <v>30904</v>
          </cell>
          <cell r="D2133">
            <v>2900</v>
          </cell>
          <cell r="E2133">
            <v>40800</v>
          </cell>
          <cell r="F2133">
            <v>3400</v>
          </cell>
          <cell r="G2133">
            <v>3400</v>
          </cell>
          <cell r="H2133">
            <v>3400</v>
          </cell>
          <cell r="I2133">
            <v>3400</v>
          </cell>
          <cell r="J2133">
            <v>3400</v>
          </cell>
          <cell r="K2133">
            <v>3400</v>
          </cell>
          <cell r="L2133">
            <v>3400</v>
          </cell>
          <cell r="M2133">
            <v>3400</v>
          </cell>
          <cell r="N2133">
            <v>3400</v>
          </cell>
          <cell r="O2133">
            <v>3400</v>
          </cell>
          <cell r="P2133">
            <v>3400</v>
          </cell>
          <cell r="Q2133">
            <v>3400</v>
          </cell>
        </row>
        <row r="2134">
          <cell r="B2134" t="str">
            <v>30904072907</v>
          </cell>
          <cell r="C2134" t="str">
            <v>30904</v>
          </cell>
          <cell r="D2134">
            <v>2907</v>
          </cell>
          <cell r="E2134">
            <v>18000</v>
          </cell>
          <cell r="F2134">
            <v>1500</v>
          </cell>
          <cell r="G2134">
            <v>1500</v>
          </cell>
          <cell r="H2134">
            <v>1500</v>
          </cell>
          <cell r="I2134">
            <v>1500</v>
          </cell>
          <cell r="J2134">
            <v>1500</v>
          </cell>
          <cell r="K2134">
            <v>1500</v>
          </cell>
          <cell r="L2134">
            <v>1500</v>
          </cell>
          <cell r="M2134">
            <v>1500</v>
          </cell>
          <cell r="N2134">
            <v>1500</v>
          </cell>
          <cell r="O2134">
            <v>1500</v>
          </cell>
          <cell r="P2134">
            <v>1500</v>
          </cell>
          <cell r="Q2134">
            <v>1500</v>
          </cell>
        </row>
        <row r="2135">
          <cell r="B2135" t="str">
            <v>30904072908</v>
          </cell>
          <cell r="C2135" t="str">
            <v>30904</v>
          </cell>
          <cell r="D2135">
            <v>2908</v>
          </cell>
          <cell r="E2135">
            <v>18900</v>
          </cell>
          <cell r="F2135">
            <v>1575</v>
          </cell>
          <cell r="G2135">
            <v>1575</v>
          </cell>
          <cell r="H2135">
            <v>1575</v>
          </cell>
          <cell r="I2135">
            <v>1575</v>
          </cell>
          <cell r="J2135">
            <v>1575</v>
          </cell>
          <cell r="K2135">
            <v>1575</v>
          </cell>
          <cell r="L2135">
            <v>1575</v>
          </cell>
          <cell r="M2135">
            <v>1575</v>
          </cell>
          <cell r="N2135">
            <v>1575</v>
          </cell>
          <cell r="O2135">
            <v>1575</v>
          </cell>
          <cell r="P2135">
            <v>1575</v>
          </cell>
          <cell r="Q2135">
            <v>1575</v>
          </cell>
        </row>
        <row r="2136">
          <cell r="B2136" t="str">
            <v>30904073101</v>
          </cell>
          <cell r="C2136" t="str">
            <v>30904</v>
          </cell>
          <cell r="D2136">
            <v>3101</v>
          </cell>
          <cell r="E2136">
            <v>57000</v>
          </cell>
          <cell r="F2136">
            <v>4750</v>
          </cell>
          <cell r="G2136">
            <v>4750</v>
          </cell>
          <cell r="H2136">
            <v>4750</v>
          </cell>
          <cell r="I2136">
            <v>4750</v>
          </cell>
          <cell r="J2136">
            <v>4750</v>
          </cell>
          <cell r="K2136">
            <v>4750</v>
          </cell>
          <cell r="L2136">
            <v>4750</v>
          </cell>
          <cell r="M2136">
            <v>4750</v>
          </cell>
          <cell r="N2136">
            <v>4750</v>
          </cell>
          <cell r="O2136">
            <v>4750</v>
          </cell>
          <cell r="P2136">
            <v>4750</v>
          </cell>
          <cell r="Q2136">
            <v>4750</v>
          </cell>
        </row>
        <row r="2137">
          <cell r="B2137" t="str">
            <v>30904073103</v>
          </cell>
          <cell r="C2137" t="str">
            <v>30904</v>
          </cell>
          <cell r="D2137">
            <v>3103</v>
          </cell>
          <cell r="E2137">
            <v>22800</v>
          </cell>
          <cell r="F2137">
            <v>1900</v>
          </cell>
          <cell r="G2137">
            <v>1900</v>
          </cell>
          <cell r="H2137">
            <v>1900</v>
          </cell>
          <cell r="I2137">
            <v>1900</v>
          </cell>
          <cell r="J2137">
            <v>1900</v>
          </cell>
          <cell r="K2137">
            <v>1900</v>
          </cell>
          <cell r="L2137">
            <v>1900</v>
          </cell>
          <cell r="M2137">
            <v>1900</v>
          </cell>
          <cell r="N2137">
            <v>1900</v>
          </cell>
          <cell r="O2137">
            <v>1900</v>
          </cell>
          <cell r="P2137">
            <v>1900</v>
          </cell>
          <cell r="Q2137">
            <v>1900</v>
          </cell>
        </row>
        <row r="2138">
          <cell r="B2138" t="str">
            <v>30904073106</v>
          </cell>
          <cell r="C2138" t="str">
            <v>30904</v>
          </cell>
          <cell r="D2138">
            <v>3106</v>
          </cell>
          <cell r="E2138">
            <v>0</v>
          </cell>
          <cell r="F2138">
            <v>0</v>
          </cell>
          <cell r="G2138">
            <v>0</v>
          </cell>
          <cell r="H2138">
            <v>0</v>
          </cell>
          <cell r="I2138">
            <v>0</v>
          </cell>
          <cell r="J2138">
            <v>0</v>
          </cell>
          <cell r="K2138">
            <v>0</v>
          </cell>
          <cell r="L2138">
            <v>0</v>
          </cell>
          <cell r="M2138">
            <v>0</v>
          </cell>
          <cell r="N2138">
            <v>0</v>
          </cell>
          <cell r="O2138">
            <v>0</v>
          </cell>
          <cell r="P2138">
            <v>0</v>
          </cell>
          <cell r="Q2138">
            <v>0</v>
          </cell>
        </row>
        <row r="2139">
          <cell r="B2139" t="str">
            <v>30904073111</v>
          </cell>
          <cell r="C2139" t="str">
            <v>30904</v>
          </cell>
          <cell r="D2139">
            <v>3111</v>
          </cell>
          <cell r="E2139">
            <v>0</v>
          </cell>
          <cell r="F2139">
            <v>0</v>
          </cell>
          <cell r="G2139">
            <v>0</v>
          </cell>
          <cell r="H2139">
            <v>0</v>
          </cell>
          <cell r="I2139">
            <v>0</v>
          </cell>
          <cell r="J2139">
            <v>0</v>
          </cell>
          <cell r="K2139">
            <v>0</v>
          </cell>
          <cell r="L2139">
            <v>0</v>
          </cell>
          <cell r="M2139">
            <v>0</v>
          </cell>
          <cell r="N2139">
            <v>0</v>
          </cell>
          <cell r="O2139">
            <v>0</v>
          </cell>
          <cell r="P2139">
            <v>0</v>
          </cell>
          <cell r="Q2139">
            <v>0</v>
          </cell>
        </row>
        <row r="2140">
          <cell r="B2140" t="str">
            <v>30904073302</v>
          </cell>
          <cell r="C2140" t="str">
            <v>30904</v>
          </cell>
          <cell r="D2140">
            <v>3302</v>
          </cell>
          <cell r="E2140">
            <v>470000</v>
          </cell>
          <cell r="F2140">
            <v>39166</v>
          </cell>
          <cell r="G2140">
            <v>39166</v>
          </cell>
          <cell r="H2140">
            <v>39166</v>
          </cell>
          <cell r="I2140">
            <v>39166</v>
          </cell>
          <cell r="J2140">
            <v>39166</v>
          </cell>
          <cell r="K2140">
            <v>39166</v>
          </cell>
          <cell r="L2140">
            <v>39166</v>
          </cell>
          <cell r="M2140">
            <v>39166</v>
          </cell>
          <cell r="N2140">
            <v>39166</v>
          </cell>
          <cell r="O2140">
            <v>39166</v>
          </cell>
          <cell r="P2140">
            <v>39166</v>
          </cell>
          <cell r="Q2140">
            <v>39174</v>
          </cell>
        </row>
        <row r="2141">
          <cell r="B2141" t="str">
            <v>30904073303</v>
          </cell>
          <cell r="C2141" t="str">
            <v>30904</v>
          </cell>
          <cell r="D2141">
            <v>3303</v>
          </cell>
          <cell r="E2141">
            <v>12000</v>
          </cell>
          <cell r="F2141">
            <v>1000</v>
          </cell>
          <cell r="G2141">
            <v>1000</v>
          </cell>
          <cell r="H2141">
            <v>1000</v>
          </cell>
          <cell r="I2141">
            <v>1000</v>
          </cell>
          <cell r="J2141">
            <v>1000</v>
          </cell>
          <cell r="K2141">
            <v>1000</v>
          </cell>
          <cell r="L2141">
            <v>1000</v>
          </cell>
          <cell r="M2141">
            <v>1000</v>
          </cell>
          <cell r="N2141">
            <v>1000</v>
          </cell>
          <cell r="O2141">
            <v>1000</v>
          </cell>
          <cell r="P2141">
            <v>1000</v>
          </cell>
          <cell r="Q2141">
            <v>1000</v>
          </cell>
        </row>
        <row r="2142">
          <cell r="B2142" t="str">
            <v>30904073401</v>
          </cell>
          <cell r="C2142" t="str">
            <v>30904</v>
          </cell>
          <cell r="D2142">
            <v>3401</v>
          </cell>
          <cell r="E2142">
            <v>0</v>
          </cell>
          <cell r="F2142">
            <v>0</v>
          </cell>
          <cell r="G2142">
            <v>0</v>
          </cell>
          <cell r="H2142">
            <v>0</v>
          </cell>
          <cell r="I2142">
            <v>0</v>
          </cell>
          <cell r="J2142">
            <v>0</v>
          </cell>
          <cell r="K2142">
            <v>0</v>
          </cell>
          <cell r="L2142">
            <v>0</v>
          </cell>
          <cell r="M2142">
            <v>0</v>
          </cell>
          <cell r="N2142">
            <v>0</v>
          </cell>
          <cell r="O2142">
            <v>0</v>
          </cell>
          <cell r="P2142">
            <v>0</v>
          </cell>
          <cell r="Q2142">
            <v>0</v>
          </cell>
        </row>
        <row r="2143">
          <cell r="B2143" t="str">
            <v>30904073402</v>
          </cell>
          <cell r="C2143" t="str">
            <v>30904</v>
          </cell>
          <cell r="D2143">
            <v>3402</v>
          </cell>
          <cell r="E2143">
            <v>0</v>
          </cell>
          <cell r="F2143">
            <v>0</v>
          </cell>
          <cell r="G2143">
            <v>0</v>
          </cell>
          <cell r="H2143">
            <v>0</v>
          </cell>
          <cell r="I2143">
            <v>0</v>
          </cell>
          <cell r="J2143">
            <v>0</v>
          </cell>
          <cell r="K2143">
            <v>0</v>
          </cell>
          <cell r="L2143">
            <v>0</v>
          </cell>
          <cell r="M2143">
            <v>0</v>
          </cell>
          <cell r="N2143">
            <v>0</v>
          </cell>
          <cell r="O2143">
            <v>0</v>
          </cell>
          <cell r="P2143">
            <v>0</v>
          </cell>
          <cell r="Q2143">
            <v>0</v>
          </cell>
        </row>
        <row r="2144">
          <cell r="B2144" t="str">
            <v>30905031302</v>
          </cell>
          <cell r="C2144" t="str">
            <v>30905</v>
          </cell>
          <cell r="D2144">
            <v>1302</v>
          </cell>
          <cell r="E2144">
            <v>36000</v>
          </cell>
          <cell r="F2144">
            <v>3000</v>
          </cell>
          <cell r="G2144">
            <v>3000</v>
          </cell>
          <cell r="H2144">
            <v>3000</v>
          </cell>
          <cell r="I2144">
            <v>3000</v>
          </cell>
          <cell r="J2144">
            <v>3000</v>
          </cell>
          <cell r="K2144">
            <v>3000</v>
          </cell>
          <cell r="L2144">
            <v>3000</v>
          </cell>
          <cell r="M2144">
            <v>3000</v>
          </cell>
          <cell r="N2144">
            <v>3000</v>
          </cell>
          <cell r="O2144">
            <v>3000</v>
          </cell>
          <cell r="P2144">
            <v>3000</v>
          </cell>
          <cell r="Q2144">
            <v>3000</v>
          </cell>
        </row>
        <row r="2145">
          <cell r="B2145" t="str">
            <v>30905032103</v>
          </cell>
          <cell r="C2145" t="str">
            <v>30905</v>
          </cell>
          <cell r="D2145">
            <v>2103</v>
          </cell>
          <cell r="E2145">
            <v>8400</v>
          </cell>
          <cell r="F2145">
            <v>700</v>
          </cell>
          <cell r="G2145">
            <v>700</v>
          </cell>
          <cell r="H2145">
            <v>700</v>
          </cell>
          <cell r="I2145">
            <v>700</v>
          </cell>
          <cell r="J2145">
            <v>700</v>
          </cell>
          <cell r="K2145">
            <v>700</v>
          </cell>
          <cell r="L2145">
            <v>700</v>
          </cell>
          <cell r="M2145">
            <v>700</v>
          </cell>
          <cell r="N2145">
            <v>700</v>
          </cell>
          <cell r="O2145">
            <v>700</v>
          </cell>
          <cell r="P2145">
            <v>700</v>
          </cell>
          <cell r="Q2145">
            <v>700</v>
          </cell>
        </row>
        <row r="2146">
          <cell r="B2146" t="str">
            <v>30905032202</v>
          </cell>
          <cell r="C2146" t="str">
            <v>30905</v>
          </cell>
          <cell r="D2146">
            <v>2202</v>
          </cell>
          <cell r="E2146">
            <v>38700</v>
          </cell>
          <cell r="F2146">
            <v>3225</v>
          </cell>
          <cell r="G2146">
            <v>3225</v>
          </cell>
          <cell r="H2146">
            <v>3225</v>
          </cell>
          <cell r="I2146">
            <v>3225</v>
          </cell>
          <cell r="J2146">
            <v>3225</v>
          </cell>
          <cell r="K2146">
            <v>3225</v>
          </cell>
          <cell r="L2146">
            <v>3225</v>
          </cell>
          <cell r="M2146">
            <v>3225</v>
          </cell>
          <cell r="N2146">
            <v>3225</v>
          </cell>
          <cell r="O2146">
            <v>3225</v>
          </cell>
          <cell r="P2146">
            <v>3225</v>
          </cell>
          <cell r="Q2146">
            <v>3225</v>
          </cell>
        </row>
        <row r="2147">
          <cell r="B2147" t="str">
            <v>30905032207</v>
          </cell>
          <cell r="C2147" t="str">
            <v>30905</v>
          </cell>
          <cell r="D2147">
            <v>2207</v>
          </cell>
          <cell r="E2147">
            <v>24000</v>
          </cell>
          <cell r="F2147">
            <v>2000</v>
          </cell>
          <cell r="G2147">
            <v>2000</v>
          </cell>
          <cell r="H2147">
            <v>2000</v>
          </cell>
          <cell r="I2147">
            <v>2000</v>
          </cell>
          <cell r="J2147">
            <v>2000</v>
          </cell>
          <cell r="K2147">
            <v>2000</v>
          </cell>
          <cell r="L2147">
            <v>2000</v>
          </cell>
          <cell r="M2147">
            <v>2000</v>
          </cell>
          <cell r="N2147">
            <v>2000</v>
          </cell>
          <cell r="O2147">
            <v>2000</v>
          </cell>
          <cell r="P2147">
            <v>2000</v>
          </cell>
          <cell r="Q2147">
            <v>2000</v>
          </cell>
        </row>
        <row r="2148">
          <cell r="B2148" t="str">
            <v>30905032208</v>
          </cell>
          <cell r="C2148" t="str">
            <v>30905</v>
          </cell>
          <cell r="D2148">
            <v>2208</v>
          </cell>
          <cell r="E2148">
            <v>1380</v>
          </cell>
          <cell r="F2148">
            <v>115</v>
          </cell>
          <cell r="G2148">
            <v>115</v>
          </cell>
          <cell r="H2148">
            <v>115</v>
          </cell>
          <cell r="I2148">
            <v>115</v>
          </cell>
          <cell r="J2148">
            <v>115</v>
          </cell>
          <cell r="K2148">
            <v>115</v>
          </cell>
          <cell r="L2148">
            <v>115</v>
          </cell>
          <cell r="M2148">
            <v>115</v>
          </cell>
          <cell r="N2148">
            <v>115</v>
          </cell>
          <cell r="O2148">
            <v>115</v>
          </cell>
          <cell r="P2148">
            <v>115</v>
          </cell>
          <cell r="Q2148">
            <v>115</v>
          </cell>
        </row>
        <row r="2149">
          <cell r="B2149" t="str">
            <v>30905032701</v>
          </cell>
          <cell r="C2149" t="str">
            <v>30905</v>
          </cell>
          <cell r="D2149">
            <v>2701</v>
          </cell>
          <cell r="E2149">
            <v>15000</v>
          </cell>
          <cell r="F2149">
            <v>1250</v>
          </cell>
          <cell r="G2149">
            <v>1250</v>
          </cell>
          <cell r="H2149">
            <v>1250</v>
          </cell>
          <cell r="I2149">
            <v>1250</v>
          </cell>
          <cell r="J2149">
            <v>1250</v>
          </cell>
          <cell r="K2149">
            <v>1250</v>
          </cell>
          <cell r="L2149">
            <v>1250</v>
          </cell>
          <cell r="M2149">
            <v>1250</v>
          </cell>
          <cell r="N2149">
            <v>1250</v>
          </cell>
          <cell r="O2149">
            <v>1250</v>
          </cell>
          <cell r="P2149">
            <v>1250</v>
          </cell>
          <cell r="Q2149">
            <v>1250</v>
          </cell>
        </row>
        <row r="2150">
          <cell r="B2150" t="str">
            <v>30905032702</v>
          </cell>
          <cell r="C2150" t="str">
            <v>30905</v>
          </cell>
          <cell r="D2150">
            <v>2702</v>
          </cell>
          <cell r="E2150">
            <v>0</v>
          </cell>
          <cell r="F2150">
            <v>0</v>
          </cell>
          <cell r="G2150">
            <v>0</v>
          </cell>
          <cell r="H2150">
            <v>0</v>
          </cell>
          <cell r="I2150">
            <v>0</v>
          </cell>
          <cell r="J2150">
            <v>0</v>
          </cell>
          <cell r="K2150">
            <v>0</v>
          </cell>
          <cell r="L2150">
            <v>0</v>
          </cell>
          <cell r="M2150">
            <v>0</v>
          </cell>
          <cell r="N2150">
            <v>0</v>
          </cell>
          <cell r="O2150">
            <v>0</v>
          </cell>
          <cell r="P2150">
            <v>0</v>
          </cell>
          <cell r="Q2150">
            <v>0</v>
          </cell>
        </row>
        <row r="2151">
          <cell r="B2151" t="str">
            <v>30905032705</v>
          </cell>
          <cell r="C2151" t="str">
            <v>30905</v>
          </cell>
          <cell r="D2151">
            <v>2705</v>
          </cell>
          <cell r="E2151">
            <v>6000</v>
          </cell>
          <cell r="F2151">
            <v>500</v>
          </cell>
          <cell r="G2151">
            <v>500</v>
          </cell>
          <cell r="H2151">
            <v>500</v>
          </cell>
          <cell r="I2151">
            <v>500</v>
          </cell>
          <cell r="J2151">
            <v>500</v>
          </cell>
          <cell r="K2151">
            <v>500</v>
          </cell>
          <cell r="L2151">
            <v>500</v>
          </cell>
          <cell r="M2151">
            <v>500</v>
          </cell>
          <cell r="N2151">
            <v>500</v>
          </cell>
          <cell r="O2151">
            <v>500</v>
          </cell>
          <cell r="P2151">
            <v>500</v>
          </cell>
          <cell r="Q2151">
            <v>500</v>
          </cell>
        </row>
        <row r="2152">
          <cell r="B2152" t="str">
            <v>30905032900</v>
          </cell>
          <cell r="C2152" t="str">
            <v>30905</v>
          </cell>
          <cell r="D2152">
            <v>2900</v>
          </cell>
          <cell r="E2152">
            <v>12000</v>
          </cell>
          <cell r="F2152">
            <v>1000</v>
          </cell>
          <cell r="G2152">
            <v>1000</v>
          </cell>
          <cell r="H2152">
            <v>1000</v>
          </cell>
          <cell r="I2152">
            <v>1000</v>
          </cell>
          <cell r="J2152">
            <v>1000</v>
          </cell>
          <cell r="K2152">
            <v>1000</v>
          </cell>
          <cell r="L2152">
            <v>1000</v>
          </cell>
          <cell r="M2152">
            <v>1000</v>
          </cell>
          <cell r="N2152">
            <v>1000</v>
          </cell>
          <cell r="O2152">
            <v>1000</v>
          </cell>
          <cell r="P2152">
            <v>1000</v>
          </cell>
          <cell r="Q2152">
            <v>1000</v>
          </cell>
        </row>
        <row r="2153">
          <cell r="B2153" t="str">
            <v>30905032908</v>
          </cell>
          <cell r="C2153" t="str">
            <v>30905</v>
          </cell>
          <cell r="D2153">
            <v>2908</v>
          </cell>
          <cell r="E2153">
            <v>18900</v>
          </cell>
          <cell r="F2153">
            <v>1575</v>
          </cell>
          <cell r="G2153">
            <v>1575</v>
          </cell>
          <cell r="H2153">
            <v>1575</v>
          </cell>
          <cell r="I2153">
            <v>1575</v>
          </cell>
          <cell r="J2153">
            <v>1575</v>
          </cell>
          <cell r="K2153">
            <v>1575</v>
          </cell>
          <cell r="L2153">
            <v>1575</v>
          </cell>
          <cell r="M2153">
            <v>1575</v>
          </cell>
          <cell r="N2153">
            <v>1575</v>
          </cell>
          <cell r="O2153">
            <v>1575</v>
          </cell>
          <cell r="P2153">
            <v>1575</v>
          </cell>
          <cell r="Q2153">
            <v>1575</v>
          </cell>
        </row>
        <row r="2154">
          <cell r="B2154" t="str">
            <v>30905033101</v>
          </cell>
          <cell r="C2154" t="str">
            <v>30905</v>
          </cell>
          <cell r="D2154">
            <v>3101</v>
          </cell>
          <cell r="E2154">
            <v>14000</v>
          </cell>
          <cell r="F2154">
            <v>1166</v>
          </cell>
          <cell r="G2154">
            <v>1166</v>
          </cell>
          <cell r="H2154">
            <v>1166</v>
          </cell>
          <cell r="I2154">
            <v>1166</v>
          </cell>
          <cell r="J2154">
            <v>1166</v>
          </cell>
          <cell r="K2154">
            <v>1166</v>
          </cell>
          <cell r="L2154">
            <v>1166</v>
          </cell>
          <cell r="M2154">
            <v>1166</v>
          </cell>
          <cell r="N2154">
            <v>1166</v>
          </cell>
          <cell r="O2154">
            <v>1166</v>
          </cell>
          <cell r="P2154">
            <v>1166</v>
          </cell>
          <cell r="Q2154">
            <v>1174</v>
          </cell>
        </row>
        <row r="2155">
          <cell r="B2155" t="str">
            <v>30905033103</v>
          </cell>
          <cell r="C2155" t="str">
            <v>30905</v>
          </cell>
          <cell r="D2155">
            <v>3103</v>
          </cell>
          <cell r="E2155">
            <v>6000</v>
          </cell>
          <cell r="F2155">
            <v>500</v>
          </cell>
          <cell r="G2155">
            <v>500</v>
          </cell>
          <cell r="H2155">
            <v>500</v>
          </cell>
          <cell r="I2155">
            <v>500</v>
          </cell>
          <cell r="J2155">
            <v>500</v>
          </cell>
          <cell r="K2155">
            <v>500</v>
          </cell>
          <cell r="L2155">
            <v>500</v>
          </cell>
          <cell r="M2155">
            <v>500</v>
          </cell>
          <cell r="N2155">
            <v>500</v>
          </cell>
          <cell r="O2155">
            <v>500</v>
          </cell>
          <cell r="P2155">
            <v>500</v>
          </cell>
          <cell r="Q2155">
            <v>500</v>
          </cell>
        </row>
        <row r="2156">
          <cell r="B2156" t="str">
            <v>30905033106</v>
          </cell>
          <cell r="C2156" t="str">
            <v>30905</v>
          </cell>
          <cell r="D2156">
            <v>3106</v>
          </cell>
          <cell r="E2156">
            <v>0</v>
          </cell>
          <cell r="F2156">
            <v>0</v>
          </cell>
          <cell r="G2156">
            <v>0</v>
          </cell>
          <cell r="H2156">
            <v>0</v>
          </cell>
          <cell r="I2156">
            <v>0</v>
          </cell>
          <cell r="J2156">
            <v>0</v>
          </cell>
          <cell r="K2156">
            <v>0</v>
          </cell>
          <cell r="L2156">
            <v>0</v>
          </cell>
          <cell r="M2156">
            <v>0</v>
          </cell>
          <cell r="N2156">
            <v>0</v>
          </cell>
          <cell r="O2156">
            <v>0</v>
          </cell>
          <cell r="P2156">
            <v>0</v>
          </cell>
          <cell r="Q2156">
            <v>0</v>
          </cell>
        </row>
        <row r="2157">
          <cell r="B2157" t="str">
            <v>30905033302</v>
          </cell>
          <cell r="C2157" t="str">
            <v>30905</v>
          </cell>
          <cell r="D2157">
            <v>3302</v>
          </cell>
          <cell r="E2157">
            <v>25920</v>
          </cell>
          <cell r="F2157">
            <v>2160</v>
          </cell>
          <cell r="G2157">
            <v>2160</v>
          </cell>
          <cell r="H2157">
            <v>2160</v>
          </cell>
          <cell r="I2157">
            <v>2160</v>
          </cell>
          <cell r="J2157">
            <v>2160</v>
          </cell>
          <cell r="K2157">
            <v>2160</v>
          </cell>
          <cell r="L2157">
            <v>2160</v>
          </cell>
          <cell r="M2157">
            <v>2160</v>
          </cell>
          <cell r="N2157">
            <v>2160</v>
          </cell>
          <cell r="O2157">
            <v>2160</v>
          </cell>
          <cell r="P2157">
            <v>2160</v>
          </cell>
          <cell r="Q2157">
            <v>2160</v>
          </cell>
        </row>
        <row r="2158">
          <cell r="B2158" t="str">
            <v>30905033303</v>
          </cell>
          <cell r="C2158" t="str">
            <v>30905</v>
          </cell>
          <cell r="D2158">
            <v>3303</v>
          </cell>
          <cell r="E2158">
            <v>8400</v>
          </cell>
          <cell r="F2158">
            <v>700</v>
          </cell>
          <cell r="G2158">
            <v>700</v>
          </cell>
          <cell r="H2158">
            <v>700</v>
          </cell>
          <cell r="I2158">
            <v>700</v>
          </cell>
          <cell r="J2158">
            <v>700</v>
          </cell>
          <cell r="K2158">
            <v>700</v>
          </cell>
          <cell r="L2158">
            <v>700</v>
          </cell>
          <cell r="M2158">
            <v>700</v>
          </cell>
          <cell r="N2158">
            <v>700</v>
          </cell>
          <cell r="O2158">
            <v>700</v>
          </cell>
          <cell r="P2158">
            <v>700</v>
          </cell>
          <cell r="Q2158">
            <v>700</v>
          </cell>
        </row>
        <row r="2159">
          <cell r="B2159" t="str">
            <v>30905033402</v>
          </cell>
          <cell r="C2159" t="str">
            <v>30905</v>
          </cell>
          <cell r="D2159">
            <v>3402</v>
          </cell>
          <cell r="E2159">
            <v>0</v>
          </cell>
          <cell r="F2159">
            <v>0</v>
          </cell>
          <cell r="G2159">
            <v>0</v>
          </cell>
          <cell r="H2159">
            <v>0</v>
          </cell>
          <cell r="I2159">
            <v>0</v>
          </cell>
          <cell r="J2159">
            <v>0</v>
          </cell>
          <cell r="K2159">
            <v>0</v>
          </cell>
          <cell r="L2159">
            <v>0</v>
          </cell>
          <cell r="M2159">
            <v>0</v>
          </cell>
          <cell r="N2159">
            <v>0</v>
          </cell>
          <cell r="O2159">
            <v>0</v>
          </cell>
          <cell r="P2159">
            <v>0</v>
          </cell>
          <cell r="Q2159">
            <v>0</v>
          </cell>
        </row>
        <row r="2160">
          <cell r="B2160" t="str">
            <v>30906031302</v>
          </cell>
          <cell r="C2160" t="str">
            <v>30906</v>
          </cell>
          <cell r="D2160">
            <v>1302</v>
          </cell>
          <cell r="E2160">
            <v>12000</v>
          </cell>
          <cell r="F2160">
            <v>1000</v>
          </cell>
          <cell r="G2160">
            <v>1000</v>
          </cell>
          <cell r="H2160">
            <v>1000</v>
          </cell>
          <cell r="I2160">
            <v>1000</v>
          </cell>
          <cell r="J2160">
            <v>1000</v>
          </cell>
          <cell r="K2160">
            <v>1000</v>
          </cell>
          <cell r="L2160">
            <v>1000</v>
          </cell>
          <cell r="M2160">
            <v>1000</v>
          </cell>
          <cell r="N2160">
            <v>1000</v>
          </cell>
          <cell r="O2160">
            <v>1000</v>
          </cell>
          <cell r="P2160">
            <v>1000</v>
          </cell>
          <cell r="Q2160">
            <v>1000</v>
          </cell>
        </row>
        <row r="2161">
          <cell r="B2161" t="str">
            <v>30906032103</v>
          </cell>
          <cell r="C2161" t="str">
            <v>30906</v>
          </cell>
          <cell r="D2161">
            <v>2103</v>
          </cell>
          <cell r="E2161">
            <v>10200</v>
          </cell>
          <cell r="F2161">
            <v>850</v>
          </cell>
          <cell r="G2161">
            <v>850</v>
          </cell>
          <cell r="H2161">
            <v>850</v>
          </cell>
          <cell r="I2161">
            <v>850</v>
          </cell>
          <cell r="J2161">
            <v>850</v>
          </cell>
          <cell r="K2161">
            <v>850</v>
          </cell>
          <cell r="L2161">
            <v>850</v>
          </cell>
          <cell r="M2161">
            <v>850</v>
          </cell>
          <cell r="N2161">
            <v>850</v>
          </cell>
          <cell r="O2161">
            <v>850</v>
          </cell>
          <cell r="P2161">
            <v>850</v>
          </cell>
          <cell r="Q2161">
            <v>850</v>
          </cell>
        </row>
        <row r="2162">
          <cell r="B2162" t="str">
            <v>30906032202</v>
          </cell>
          <cell r="C2162" t="str">
            <v>30906</v>
          </cell>
          <cell r="D2162">
            <v>2202</v>
          </cell>
          <cell r="E2162">
            <v>45600</v>
          </cell>
          <cell r="F2162">
            <v>3800</v>
          </cell>
          <cell r="G2162">
            <v>3800</v>
          </cell>
          <cell r="H2162">
            <v>3800</v>
          </cell>
          <cell r="I2162">
            <v>3800</v>
          </cell>
          <cell r="J2162">
            <v>3800</v>
          </cell>
          <cell r="K2162">
            <v>3800</v>
          </cell>
          <cell r="L2162">
            <v>3800</v>
          </cell>
          <cell r="M2162">
            <v>3800</v>
          </cell>
          <cell r="N2162">
            <v>3800</v>
          </cell>
          <cell r="O2162">
            <v>3800</v>
          </cell>
          <cell r="P2162">
            <v>3800</v>
          </cell>
          <cell r="Q2162">
            <v>3800</v>
          </cell>
        </row>
        <row r="2163">
          <cell r="B2163" t="str">
            <v>30906032207</v>
          </cell>
          <cell r="C2163" t="str">
            <v>30906</v>
          </cell>
          <cell r="D2163">
            <v>2207</v>
          </cell>
          <cell r="E2163">
            <v>24000</v>
          </cell>
          <cell r="F2163">
            <v>2000</v>
          </cell>
          <cell r="G2163">
            <v>2000</v>
          </cell>
          <cell r="H2163">
            <v>2000</v>
          </cell>
          <cell r="I2163">
            <v>2000</v>
          </cell>
          <cell r="J2163">
            <v>2000</v>
          </cell>
          <cell r="K2163">
            <v>2000</v>
          </cell>
          <cell r="L2163">
            <v>2000</v>
          </cell>
          <cell r="M2163">
            <v>2000</v>
          </cell>
          <cell r="N2163">
            <v>2000</v>
          </cell>
          <cell r="O2163">
            <v>2000</v>
          </cell>
          <cell r="P2163">
            <v>2000</v>
          </cell>
          <cell r="Q2163">
            <v>2000</v>
          </cell>
        </row>
        <row r="2164">
          <cell r="B2164" t="str">
            <v>30906032208</v>
          </cell>
          <cell r="C2164" t="str">
            <v>30906</v>
          </cell>
          <cell r="D2164">
            <v>2208</v>
          </cell>
          <cell r="E2164">
            <v>2800</v>
          </cell>
          <cell r="F2164">
            <v>233</v>
          </cell>
          <cell r="G2164">
            <v>233</v>
          </cell>
          <cell r="H2164">
            <v>233</v>
          </cell>
          <cell r="I2164">
            <v>233</v>
          </cell>
          <cell r="J2164">
            <v>233</v>
          </cell>
          <cell r="K2164">
            <v>233</v>
          </cell>
          <cell r="L2164">
            <v>233</v>
          </cell>
          <cell r="M2164">
            <v>233</v>
          </cell>
          <cell r="N2164">
            <v>233</v>
          </cell>
          <cell r="O2164">
            <v>233</v>
          </cell>
          <cell r="P2164">
            <v>233</v>
          </cell>
          <cell r="Q2164">
            <v>237</v>
          </cell>
        </row>
        <row r="2165">
          <cell r="B2165" t="str">
            <v>30906032701</v>
          </cell>
          <cell r="C2165" t="str">
            <v>30906</v>
          </cell>
          <cell r="D2165">
            <v>2701</v>
          </cell>
          <cell r="E2165">
            <v>15000</v>
          </cell>
          <cell r="F2165">
            <v>1250</v>
          </cell>
          <cell r="G2165">
            <v>1250</v>
          </cell>
          <cell r="H2165">
            <v>1250</v>
          </cell>
          <cell r="I2165">
            <v>1250</v>
          </cell>
          <cell r="J2165">
            <v>1250</v>
          </cell>
          <cell r="K2165">
            <v>1250</v>
          </cell>
          <cell r="L2165">
            <v>1250</v>
          </cell>
          <cell r="M2165">
            <v>1250</v>
          </cell>
          <cell r="N2165">
            <v>1250</v>
          </cell>
          <cell r="O2165">
            <v>1250</v>
          </cell>
          <cell r="P2165">
            <v>1250</v>
          </cell>
          <cell r="Q2165">
            <v>1250</v>
          </cell>
        </row>
        <row r="2166">
          <cell r="B2166" t="str">
            <v>30906032705</v>
          </cell>
          <cell r="C2166" t="str">
            <v>30906</v>
          </cell>
          <cell r="D2166">
            <v>2705</v>
          </cell>
          <cell r="E2166">
            <v>6000</v>
          </cell>
          <cell r="F2166">
            <v>500</v>
          </cell>
          <cell r="G2166">
            <v>500</v>
          </cell>
          <cell r="H2166">
            <v>500</v>
          </cell>
          <cell r="I2166">
            <v>500</v>
          </cell>
          <cell r="J2166">
            <v>500</v>
          </cell>
          <cell r="K2166">
            <v>500</v>
          </cell>
          <cell r="L2166">
            <v>500</v>
          </cell>
          <cell r="M2166">
            <v>500</v>
          </cell>
          <cell r="N2166">
            <v>500</v>
          </cell>
          <cell r="O2166">
            <v>500</v>
          </cell>
          <cell r="P2166">
            <v>500</v>
          </cell>
          <cell r="Q2166">
            <v>500</v>
          </cell>
        </row>
        <row r="2167">
          <cell r="B2167" t="str">
            <v>30906032900</v>
          </cell>
          <cell r="C2167" t="str">
            <v>30906</v>
          </cell>
          <cell r="D2167">
            <v>2900</v>
          </cell>
          <cell r="E2167">
            <v>9600</v>
          </cell>
          <cell r="F2167">
            <v>800</v>
          </cell>
          <cell r="G2167">
            <v>800</v>
          </cell>
          <cell r="H2167">
            <v>800</v>
          </cell>
          <cell r="I2167">
            <v>800</v>
          </cell>
          <cell r="J2167">
            <v>800</v>
          </cell>
          <cell r="K2167">
            <v>800</v>
          </cell>
          <cell r="L2167">
            <v>800</v>
          </cell>
          <cell r="M2167">
            <v>800</v>
          </cell>
          <cell r="N2167">
            <v>800</v>
          </cell>
          <cell r="O2167">
            <v>800</v>
          </cell>
          <cell r="P2167">
            <v>800</v>
          </cell>
          <cell r="Q2167">
            <v>800</v>
          </cell>
        </row>
        <row r="2168">
          <cell r="B2168" t="str">
            <v>30906032908</v>
          </cell>
          <cell r="C2168" t="str">
            <v>30906</v>
          </cell>
          <cell r="D2168">
            <v>2908</v>
          </cell>
          <cell r="E2168">
            <v>18900</v>
          </cell>
          <cell r="F2168">
            <v>1575</v>
          </cell>
          <cell r="G2168">
            <v>1575</v>
          </cell>
          <cell r="H2168">
            <v>1575</v>
          </cell>
          <cell r="I2168">
            <v>1575</v>
          </cell>
          <cell r="J2168">
            <v>1575</v>
          </cell>
          <cell r="K2168">
            <v>1575</v>
          </cell>
          <cell r="L2168">
            <v>1575</v>
          </cell>
          <cell r="M2168">
            <v>1575</v>
          </cell>
          <cell r="N2168">
            <v>1575</v>
          </cell>
          <cell r="O2168">
            <v>1575</v>
          </cell>
          <cell r="P2168">
            <v>1575</v>
          </cell>
          <cell r="Q2168">
            <v>1575</v>
          </cell>
        </row>
        <row r="2169">
          <cell r="B2169" t="str">
            <v>30906033101</v>
          </cell>
          <cell r="C2169" t="str">
            <v>30906</v>
          </cell>
          <cell r="D2169">
            <v>3101</v>
          </cell>
          <cell r="E2169">
            <v>7200</v>
          </cell>
          <cell r="F2169">
            <v>600</v>
          </cell>
          <cell r="G2169">
            <v>600</v>
          </cell>
          <cell r="H2169">
            <v>600</v>
          </cell>
          <cell r="I2169">
            <v>600</v>
          </cell>
          <cell r="J2169">
            <v>600</v>
          </cell>
          <cell r="K2169">
            <v>600</v>
          </cell>
          <cell r="L2169">
            <v>600</v>
          </cell>
          <cell r="M2169">
            <v>600</v>
          </cell>
          <cell r="N2169">
            <v>600</v>
          </cell>
          <cell r="O2169">
            <v>600</v>
          </cell>
          <cell r="P2169">
            <v>600</v>
          </cell>
          <cell r="Q2169">
            <v>600</v>
          </cell>
        </row>
        <row r="2170">
          <cell r="B2170" t="str">
            <v>30906033103</v>
          </cell>
          <cell r="C2170" t="str">
            <v>30906</v>
          </cell>
          <cell r="D2170">
            <v>3103</v>
          </cell>
          <cell r="E2170">
            <v>6000</v>
          </cell>
          <cell r="F2170">
            <v>500</v>
          </cell>
          <cell r="G2170">
            <v>500</v>
          </cell>
          <cell r="H2170">
            <v>500</v>
          </cell>
          <cell r="I2170">
            <v>500</v>
          </cell>
          <cell r="J2170">
            <v>500</v>
          </cell>
          <cell r="K2170">
            <v>500</v>
          </cell>
          <cell r="L2170">
            <v>500</v>
          </cell>
          <cell r="M2170">
            <v>500</v>
          </cell>
          <cell r="N2170">
            <v>500</v>
          </cell>
          <cell r="O2170">
            <v>500</v>
          </cell>
          <cell r="P2170">
            <v>500</v>
          </cell>
          <cell r="Q2170">
            <v>500</v>
          </cell>
        </row>
        <row r="2171">
          <cell r="B2171" t="str">
            <v>30906033106</v>
          </cell>
          <cell r="C2171" t="str">
            <v>30906</v>
          </cell>
          <cell r="D2171">
            <v>3106</v>
          </cell>
          <cell r="E2171">
            <v>0</v>
          </cell>
          <cell r="F2171">
            <v>0</v>
          </cell>
          <cell r="G2171">
            <v>0</v>
          </cell>
          <cell r="H2171">
            <v>0</v>
          </cell>
          <cell r="I2171">
            <v>0</v>
          </cell>
          <cell r="J2171">
            <v>0</v>
          </cell>
          <cell r="K2171">
            <v>0</v>
          </cell>
          <cell r="L2171">
            <v>0</v>
          </cell>
          <cell r="M2171">
            <v>0</v>
          </cell>
          <cell r="N2171">
            <v>0</v>
          </cell>
          <cell r="O2171">
            <v>0</v>
          </cell>
          <cell r="P2171">
            <v>0</v>
          </cell>
          <cell r="Q2171">
            <v>0</v>
          </cell>
        </row>
        <row r="2172">
          <cell r="B2172" t="str">
            <v>30906033302</v>
          </cell>
          <cell r="C2172" t="str">
            <v>30906</v>
          </cell>
          <cell r="D2172">
            <v>3302</v>
          </cell>
          <cell r="E2172">
            <v>42000</v>
          </cell>
          <cell r="F2172">
            <v>3500</v>
          </cell>
          <cell r="G2172">
            <v>3500</v>
          </cell>
          <cell r="H2172">
            <v>3500</v>
          </cell>
          <cell r="I2172">
            <v>3500</v>
          </cell>
          <cell r="J2172">
            <v>3500</v>
          </cell>
          <cell r="K2172">
            <v>3500</v>
          </cell>
          <cell r="L2172">
            <v>3500</v>
          </cell>
          <cell r="M2172">
            <v>3500</v>
          </cell>
          <cell r="N2172">
            <v>3500</v>
          </cell>
          <cell r="O2172">
            <v>3500</v>
          </cell>
          <cell r="P2172">
            <v>3500</v>
          </cell>
          <cell r="Q2172">
            <v>3500</v>
          </cell>
        </row>
        <row r="2173">
          <cell r="B2173" t="str">
            <v>30906033303</v>
          </cell>
          <cell r="C2173" t="str">
            <v>30906</v>
          </cell>
          <cell r="D2173">
            <v>3303</v>
          </cell>
          <cell r="E2173">
            <v>3600</v>
          </cell>
          <cell r="F2173">
            <v>300</v>
          </cell>
          <cell r="G2173">
            <v>300</v>
          </cell>
          <cell r="H2173">
            <v>300</v>
          </cell>
          <cell r="I2173">
            <v>300</v>
          </cell>
          <cell r="J2173">
            <v>300</v>
          </cell>
          <cell r="K2173">
            <v>300</v>
          </cell>
          <cell r="L2173">
            <v>300</v>
          </cell>
          <cell r="M2173">
            <v>300</v>
          </cell>
          <cell r="N2173">
            <v>300</v>
          </cell>
          <cell r="O2173">
            <v>300</v>
          </cell>
          <cell r="P2173">
            <v>300</v>
          </cell>
          <cell r="Q2173">
            <v>300</v>
          </cell>
        </row>
        <row r="2174">
          <cell r="B2174" t="str">
            <v>30907071302</v>
          </cell>
          <cell r="C2174" t="str">
            <v>30907</v>
          </cell>
          <cell r="D2174">
            <v>1302</v>
          </cell>
          <cell r="E2174">
            <v>10000</v>
          </cell>
          <cell r="F2174">
            <v>833</v>
          </cell>
          <cell r="G2174">
            <v>833</v>
          </cell>
          <cell r="H2174">
            <v>833</v>
          </cell>
          <cell r="I2174">
            <v>833</v>
          </cell>
          <cell r="J2174">
            <v>833</v>
          </cell>
          <cell r="K2174">
            <v>833</v>
          </cell>
          <cell r="L2174">
            <v>833</v>
          </cell>
          <cell r="M2174">
            <v>833</v>
          </cell>
          <cell r="N2174">
            <v>833</v>
          </cell>
          <cell r="O2174">
            <v>833</v>
          </cell>
          <cell r="P2174">
            <v>833</v>
          </cell>
          <cell r="Q2174">
            <v>837</v>
          </cell>
        </row>
        <row r="2175">
          <cell r="B2175" t="str">
            <v>30907072202</v>
          </cell>
          <cell r="C2175" t="str">
            <v>30907</v>
          </cell>
          <cell r="D2175">
            <v>2202</v>
          </cell>
          <cell r="E2175">
            <v>3966</v>
          </cell>
          <cell r="F2175">
            <v>330</v>
          </cell>
          <cell r="G2175">
            <v>330</v>
          </cell>
          <cell r="H2175">
            <v>330</v>
          </cell>
          <cell r="I2175">
            <v>330</v>
          </cell>
          <cell r="J2175">
            <v>330</v>
          </cell>
          <cell r="K2175">
            <v>330</v>
          </cell>
          <cell r="L2175">
            <v>330</v>
          </cell>
          <cell r="M2175">
            <v>330</v>
          </cell>
          <cell r="N2175">
            <v>330</v>
          </cell>
          <cell r="O2175">
            <v>330</v>
          </cell>
          <cell r="P2175">
            <v>330</v>
          </cell>
          <cell r="Q2175">
            <v>336</v>
          </cell>
        </row>
        <row r="2176">
          <cell r="B2176" t="str">
            <v>30907072207</v>
          </cell>
          <cell r="C2176" t="str">
            <v>30907</v>
          </cell>
          <cell r="D2176">
            <v>2207</v>
          </cell>
          <cell r="E2176">
            <v>48000</v>
          </cell>
          <cell r="F2176">
            <v>4000</v>
          </cell>
          <cell r="G2176">
            <v>4000</v>
          </cell>
          <cell r="H2176">
            <v>4000</v>
          </cell>
          <cell r="I2176">
            <v>4000</v>
          </cell>
          <cell r="J2176">
            <v>4000</v>
          </cell>
          <cell r="K2176">
            <v>4000</v>
          </cell>
          <cell r="L2176">
            <v>4000</v>
          </cell>
          <cell r="M2176">
            <v>4000</v>
          </cell>
          <cell r="N2176">
            <v>4000</v>
          </cell>
          <cell r="O2176">
            <v>4000</v>
          </cell>
          <cell r="P2176">
            <v>4000</v>
          </cell>
          <cell r="Q2176">
            <v>4000</v>
          </cell>
        </row>
        <row r="2177">
          <cell r="B2177" t="str">
            <v>30907072208</v>
          </cell>
          <cell r="C2177" t="str">
            <v>30907</v>
          </cell>
          <cell r="D2177">
            <v>2208</v>
          </cell>
          <cell r="E2177">
            <v>1400</v>
          </cell>
          <cell r="F2177">
            <v>116</v>
          </cell>
          <cell r="G2177">
            <v>116</v>
          </cell>
          <cell r="H2177">
            <v>116</v>
          </cell>
          <cell r="I2177">
            <v>116</v>
          </cell>
          <cell r="J2177">
            <v>116</v>
          </cell>
          <cell r="K2177">
            <v>116</v>
          </cell>
          <cell r="L2177">
            <v>116</v>
          </cell>
          <cell r="M2177">
            <v>116</v>
          </cell>
          <cell r="N2177">
            <v>116</v>
          </cell>
          <cell r="O2177">
            <v>116</v>
          </cell>
          <cell r="P2177">
            <v>116</v>
          </cell>
          <cell r="Q2177">
            <v>124</v>
          </cell>
        </row>
        <row r="2178">
          <cell r="B2178" t="str">
            <v>30907072701</v>
          </cell>
          <cell r="C2178" t="str">
            <v>30907</v>
          </cell>
          <cell r="D2178">
            <v>2701</v>
          </cell>
          <cell r="E2178">
            <v>36000</v>
          </cell>
          <cell r="F2178">
            <v>3000</v>
          </cell>
          <cell r="G2178">
            <v>3000</v>
          </cell>
          <cell r="H2178">
            <v>3000</v>
          </cell>
          <cell r="I2178">
            <v>3000</v>
          </cell>
          <cell r="J2178">
            <v>3000</v>
          </cell>
          <cell r="K2178">
            <v>3000</v>
          </cell>
          <cell r="L2178">
            <v>3000</v>
          </cell>
          <cell r="M2178">
            <v>3000</v>
          </cell>
          <cell r="N2178">
            <v>3000</v>
          </cell>
          <cell r="O2178">
            <v>3000</v>
          </cell>
          <cell r="P2178">
            <v>3000</v>
          </cell>
          <cell r="Q2178">
            <v>3000</v>
          </cell>
        </row>
        <row r="2179">
          <cell r="B2179" t="str">
            <v>30907072702</v>
          </cell>
          <cell r="C2179" t="str">
            <v>30907</v>
          </cell>
          <cell r="D2179">
            <v>2702</v>
          </cell>
          <cell r="E2179">
            <v>25200</v>
          </cell>
          <cell r="F2179">
            <v>2100</v>
          </cell>
          <cell r="G2179">
            <v>2100</v>
          </cell>
          <cell r="H2179">
            <v>2100</v>
          </cell>
          <cell r="I2179">
            <v>2100</v>
          </cell>
          <cell r="J2179">
            <v>2100</v>
          </cell>
          <cell r="K2179">
            <v>2100</v>
          </cell>
          <cell r="L2179">
            <v>2100</v>
          </cell>
          <cell r="M2179">
            <v>2100</v>
          </cell>
          <cell r="N2179">
            <v>2100</v>
          </cell>
          <cell r="O2179">
            <v>2100</v>
          </cell>
          <cell r="P2179">
            <v>2100</v>
          </cell>
          <cell r="Q2179">
            <v>2100</v>
          </cell>
        </row>
        <row r="2180">
          <cell r="B2180" t="str">
            <v>30907072705</v>
          </cell>
          <cell r="C2180" t="str">
            <v>30907</v>
          </cell>
          <cell r="D2180">
            <v>2705</v>
          </cell>
          <cell r="E2180">
            <v>6000</v>
          </cell>
          <cell r="F2180">
            <v>500</v>
          </cell>
          <cell r="G2180">
            <v>500</v>
          </cell>
          <cell r="H2180">
            <v>500</v>
          </cell>
          <cell r="I2180">
            <v>500</v>
          </cell>
          <cell r="J2180">
            <v>500</v>
          </cell>
          <cell r="K2180">
            <v>500</v>
          </cell>
          <cell r="L2180">
            <v>500</v>
          </cell>
          <cell r="M2180">
            <v>500</v>
          </cell>
          <cell r="N2180">
            <v>500</v>
          </cell>
          <cell r="O2180">
            <v>500</v>
          </cell>
          <cell r="P2180">
            <v>500</v>
          </cell>
          <cell r="Q2180">
            <v>500</v>
          </cell>
        </row>
        <row r="2181">
          <cell r="B2181" t="str">
            <v>30907072900</v>
          </cell>
          <cell r="C2181" t="str">
            <v>30907</v>
          </cell>
          <cell r="D2181">
            <v>2900</v>
          </cell>
          <cell r="E2181">
            <v>24000</v>
          </cell>
          <cell r="F2181">
            <v>2000</v>
          </cell>
          <cell r="G2181">
            <v>2000</v>
          </cell>
          <cell r="H2181">
            <v>2000</v>
          </cell>
          <cell r="I2181">
            <v>2000</v>
          </cell>
          <cell r="J2181">
            <v>2000</v>
          </cell>
          <cell r="K2181">
            <v>2000</v>
          </cell>
          <cell r="L2181">
            <v>2000</v>
          </cell>
          <cell r="M2181">
            <v>2000</v>
          </cell>
          <cell r="N2181">
            <v>2000</v>
          </cell>
          <cell r="O2181">
            <v>2000</v>
          </cell>
          <cell r="P2181">
            <v>2000</v>
          </cell>
          <cell r="Q2181">
            <v>2000</v>
          </cell>
        </row>
        <row r="2182">
          <cell r="B2182" t="str">
            <v>30907072907</v>
          </cell>
          <cell r="C2182" t="str">
            <v>30907</v>
          </cell>
          <cell r="D2182">
            <v>2907</v>
          </cell>
          <cell r="E2182">
            <v>30000</v>
          </cell>
          <cell r="F2182">
            <v>2500</v>
          </cell>
          <cell r="G2182">
            <v>2500</v>
          </cell>
          <cell r="H2182">
            <v>2500</v>
          </cell>
          <cell r="I2182">
            <v>2500</v>
          </cell>
          <cell r="J2182">
            <v>2500</v>
          </cell>
          <cell r="K2182">
            <v>2500</v>
          </cell>
          <cell r="L2182">
            <v>2500</v>
          </cell>
          <cell r="M2182">
            <v>2500</v>
          </cell>
          <cell r="N2182">
            <v>2500</v>
          </cell>
          <cell r="O2182">
            <v>2500</v>
          </cell>
          <cell r="P2182">
            <v>2500</v>
          </cell>
          <cell r="Q2182">
            <v>2500</v>
          </cell>
        </row>
        <row r="2183">
          <cell r="B2183" t="str">
            <v>30907072908</v>
          </cell>
          <cell r="C2183" t="str">
            <v>30907</v>
          </cell>
          <cell r="D2183">
            <v>2908</v>
          </cell>
          <cell r="E2183">
            <v>36000</v>
          </cell>
          <cell r="F2183">
            <v>3000</v>
          </cell>
          <cell r="G2183">
            <v>3000</v>
          </cell>
          <cell r="H2183">
            <v>3000</v>
          </cell>
          <cell r="I2183">
            <v>3000</v>
          </cell>
          <cell r="J2183">
            <v>3000</v>
          </cell>
          <cell r="K2183">
            <v>3000</v>
          </cell>
          <cell r="L2183">
            <v>3000</v>
          </cell>
          <cell r="M2183">
            <v>3000</v>
          </cell>
          <cell r="N2183">
            <v>3000</v>
          </cell>
          <cell r="O2183">
            <v>3000</v>
          </cell>
          <cell r="P2183">
            <v>3000</v>
          </cell>
          <cell r="Q2183">
            <v>3000</v>
          </cell>
        </row>
        <row r="2184">
          <cell r="B2184" t="str">
            <v>30907073101</v>
          </cell>
          <cell r="C2184" t="str">
            <v>30907</v>
          </cell>
          <cell r="D2184">
            <v>3101</v>
          </cell>
          <cell r="E2184">
            <v>8400</v>
          </cell>
          <cell r="F2184">
            <v>700</v>
          </cell>
          <cell r="G2184">
            <v>700</v>
          </cell>
          <cell r="H2184">
            <v>700</v>
          </cell>
          <cell r="I2184">
            <v>700</v>
          </cell>
          <cell r="J2184">
            <v>700</v>
          </cell>
          <cell r="K2184">
            <v>700</v>
          </cell>
          <cell r="L2184">
            <v>700</v>
          </cell>
          <cell r="M2184">
            <v>700</v>
          </cell>
          <cell r="N2184">
            <v>700</v>
          </cell>
          <cell r="O2184">
            <v>700</v>
          </cell>
          <cell r="P2184">
            <v>700</v>
          </cell>
          <cell r="Q2184">
            <v>700</v>
          </cell>
        </row>
        <row r="2185">
          <cell r="B2185" t="str">
            <v>30907073103</v>
          </cell>
          <cell r="C2185" t="str">
            <v>30907</v>
          </cell>
          <cell r="D2185">
            <v>3103</v>
          </cell>
          <cell r="E2185">
            <v>8400</v>
          </cell>
          <cell r="F2185">
            <v>700</v>
          </cell>
          <cell r="G2185">
            <v>700</v>
          </cell>
          <cell r="H2185">
            <v>700</v>
          </cell>
          <cell r="I2185">
            <v>700</v>
          </cell>
          <cell r="J2185">
            <v>700</v>
          </cell>
          <cell r="K2185">
            <v>700</v>
          </cell>
          <cell r="L2185">
            <v>700</v>
          </cell>
          <cell r="M2185">
            <v>700</v>
          </cell>
          <cell r="N2185">
            <v>700</v>
          </cell>
          <cell r="O2185">
            <v>700</v>
          </cell>
          <cell r="P2185">
            <v>700</v>
          </cell>
          <cell r="Q2185">
            <v>700</v>
          </cell>
        </row>
        <row r="2186">
          <cell r="B2186" t="str">
            <v>30907073302</v>
          </cell>
          <cell r="C2186" t="str">
            <v>30907</v>
          </cell>
          <cell r="D2186">
            <v>3302</v>
          </cell>
          <cell r="E2186">
            <v>49300</v>
          </cell>
          <cell r="F2186">
            <v>4108</v>
          </cell>
          <cell r="G2186">
            <v>4108</v>
          </cell>
          <cell r="H2186">
            <v>4108</v>
          </cell>
          <cell r="I2186">
            <v>4108</v>
          </cell>
          <cell r="J2186">
            <v>4108</v>
          </cell>
          <cell r="K2186">
            <v>4108</v>
          </cell>
          <cell r="L2186">
            <v>4108</v>
          </cell>
          <cell r="M2186">
            <v>4108</v>
          </cell>
          <cell r="N2186">
            <v>4108</v>
          </cell>
          <cell r="O2186">
            <v>4108</v>
          </cell>
          <cell r="P2186">
            <v>4108</v>
          </cell>
          <cell r="Q2186">
            <v>4112</v>
          </cell>
        </row>
        <row r="2187">
          <cell r="B2187" t="str">
            <v>30907073303</v>
          </cell>
          <cell r="C2187" t="str">
            <v>30907</v>
          </cell>
          <cell r="D2187">
            <v>3303</v>
          </cell>
          <cell r="E2187">
            <v>3600</v>
          </cell>
          <cell r="F2187">
            <v>300</v>
          </cell>
          <cell r="G2187">
            <v>300</v>
          </cell>
          <cell r="H2187">
            <v>300</v>
          </cell>
          <cell r="I2187">
            <v>300</v>
          </cell>
          <cell r="J2187">
            <v>300</v>
          </cell>
          <cell r="K2187">
            <v>300</v>
          </cell>
          <cell r="L2187">
            <v>300</v>
          </cell>
          <cell r="M2187">
            <v>300</v>
          </cell>
          <cell r="N2187">
            <v>300</v>
          </cell>
          <cell r="O2187">
            <v>300</v>
          </cell>
          <cell r="P2187">
            <v>300</v>
          </cell>
          <cell r="Q2187">
            <v>300</v>
          </cell>
        </row>
        <row r="2188">
          <cell r="B2188" t="str">
            <v>30907073402</v>
          </cell>
          <cell r="C2188" t="str">
            <v>30907</v>
          </cell>
          <cell r="D2188">
            <v>3402</v>
          </cell>
          <cell r="E2188">
            <v>0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</row>
        <row r="2189">
          <cell r="B2189" t="str">
            <v>30908071302</v>
          </cell>
          <cell r="C2189" t="str">
            <v>30908</v>
          </cell>
          <cell r="D2189">
            <v>1302</v>
          </cell>
          <cell r="E2189">
            <v>396000</v>
          </cell>
          <cell r="F2189">
            <v>33000</v>
          </cell>
          <cell r="G2189">
            <v>33000</v>
          </cell>
          <cell r="H2189">
            <v>33000</v>
          </cell>
          <cell r="I2189">
            <v>33000</v>
          </cell>
          <cell r="J2189">
            <v>33000</v>
          </cell>
          <cell r="K2189">
            <v>33000</v>
          </cell>
          <cell r="L2189">
            <v>33000</v>
          </cell>
          <cell r="M2189">
            <v>33000</v>
          </cell>
          <cell r="N2189">
            <v>33000</v>
          </cell>
          <cell r="O2189">
            <v>33000</v>
          </cell>
          <cell r="P2189">
            <v>33000</v>
          </cell>
          <cell r="Q2189">
            <v>33000</v>
          </cell>
        </row>
        <row r="2190">
          <cell r="B2190" t="str">
            <v>30908072103</v>
          </cell>
          <cell r="C2190" t="str">
            <v>30908</v>
          </cell>
          <cell r="D2190">
            <v>2103</v>
          </cell>
          <cell r="E2190">
            <v>45000</v>
          </cell>
          <cell r="F2190">
            <v>3750</v>
          </cell>
          <cell r="G2190">
            <v>3750</v>
          </cell>
          <cell r="H2190">
            <v>3750</v>
          </cell>
          <cell r="I2190">
            <v>3750</v>
          </cell>
          <cell r="J2190">
            <v>3750</v>
          </cell>
          <cell r="K2190">
            <v>3750</v>
          </cell>
          <cell r="L2190">
            <v>3750</v>
          </cell>
          <cell r="M2190">
            <v>3750</v>
          </cell>
          <cell r="N2190">
            <v>3750</v>
          </cell>
          <cell r="O2190">
            <v>3750</v>
          </cell>
          <cell r="P2190">
            <v>3750</v>
          </cell>
          <cell r="Q2190">
            <v>3750</v>
          </cell>
        </row>
        <row r="2191">
          <cell r="B2191" t="str">
            <v>30908072201</v>
          </cell>
          <cell r="C2191" t="str">
            <v>30908</v>
          </cell>
          <cell r="D2191">
            <v>2201</v>
          </cell>
          <cell r="E2191">
            <v>33000</v>
          </cell>
          <cell r="F2191">
            <v>2750</v>
          </cell>
          <cell r="G2191">
            <v>2750</v>
          </cell>
          <cell r="H2191">
            <v>2750</v>
          </cell>
          <cell r="I2191">
            <v>2750</v>
          </cell>
          <cell r="J2191">
            <v>2750</v>
          </cell>
          <cell r="K2191">
            <v>2750</v>
          </cell>
          <cell r="L2191">
            <v>2750</v>
          </cell>
          <cell r="M2191">
            <v>2750</v>
          </cell>
          <cell r="N2191">
            <v>2750</v>
          </cell>
          <cell r="O2191">
            <v>2750</v>
          </cell>
          <cell r="P2191">
            <v>2750</v>
          </cell>
          <cell r="Q2191">
            <v>2750</v>
          </cell>
        </row>
        <row r="2192">
          <cell r="B2192" t="str">
            <v>30908072202</v>
          </cell>
          <cell r="C2192" t="str">
            <v>30908</v>
          </cell>
          <cell r="D2192">
            <v>2202</v>
          </cell>
          <cell r="E2192">
            <v>434600</v>
          </cell>
          <cell r="F2192">
            <v>36216</v>
          </cell>
          <cell r="G2192">
            <v>36216</v>
          </cell>
          <cell r="H2192">
            <v>36216</v>
          </cell>
          <cell r="I2192">
            <v>36216</v>
          </cell>
          <cell r="J2192">
            <v>36216</v>
          </cell>
          <cell r="K2192">
            <v>36216</v>
          </cell>
          <cell r="L2192">
            <v>36216</v>
          </cell>
          <cell r="M2192">
            <v>36216</v>
          </cell>
          <cell r="N2192">
            <v>36216</v>
          </cell>
          <cell r="O2192">
            <v>36216</v>
          </cell>
          <cell r="P2192">
            <v>36216</v>
          </cell>
          <cell r="Q2192">
            <v>36224</v>
          </cell>
        </row>
        <row r="2193">
          <cell r="B2193" t="str">
            <v>30908072207</v>
          </cell>
          <cell r="C2193" t="str">
            <v>30908</v>
          </cell>
          <cell r="D2193">
            <v>2207</v>
          </cell>
          <cell r="E2193">
            <v>24000</v>
          </cell>
          <cell r="F2193">
            <v>2000</v>
          </cell>
          <cell r="G2193">
            <v>2000</v>
          </cell>
          <cell r="H2193">
            <v>2000</v>
          </cell>
          <cell r="I2193">
            <v>2000</v>
          </cell>
          <cell r="J2193">
            <v>2000</v>
          </cell>
          <cell r="K2193">
            <v>2000</v>
          </cell>
          <cell r="L2193">
            <v>2000</v>
          </cell>
          <cell r="M2193">
            <v>2000</v>
          </cell>
          <cell r="N2193">
            <v>2000</v>
          </cell>
          <cell r="O2193">
            <v>2000</v>
          </cell>
          <cell r="P2193">
            <v>2000</v>
          </cell>
          <cell r="Q2193">
            <v>2000</v>
          </cell>
        </row>
        <row r="2194">
          <cell r="B2194" t="str">
            <v>30908072701</v>
          </cell>
          <cell r="C2194" t="str">
            <v>30908</v>
          </cell>
          <cell r="D2194">
            <v>2701</v>
          </cell>
          <cell r="E2194">
            <v>103200</v>
          </cell>
          <cell r="F2194">
            <v>8600</v>
          </cell>
          <cell r="G2194">
            <v>8600</v>
          </cell>
          <cell r="H2194">
            <v>8600</v>
          </cell>
          <cell r="I2194">
            <v>8600</v>
          </cell>
          <cell r="J2194">
            <v>8600</v>
          </cell>
          <cell r="K2194">
            <v>8600</v>
          </cell>
          <cell r="L2194">
            <v>8600</v>
          </cell>
          <cell r="M2194">
            <v>8600</v>
          </cell>
          <cell r="N2194">
            <v>8600</v>
          </cell>
          <cell r="O2194">
            <v>8600</v>
          </cell>
          <cell r="P2194">
            <v>8600</v>
          </cell>
          <cell r="Q2194">
            <v>8600</v>
          </cell>
        </row>
        <row r="2195">
          <cell r="B2195" t="str">
            <v>30908072702</v>
          </cell>
          <cell r="C2195" t="str">
            <v>30908</v>
          </cell>
          <cell r="D2195">
            <v>2702</v>
          </cell>
          <cell r="E2195">
            <v>0</v>
          </cell>
          <cell r="F2195">
            <v>0</v>
          </cell>
          <cell r="G2195">
            <v>0</v>
          </cell>
          <cell r="H2195">
            <v>0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</row>
        <row r="2196">
          <cell r="B2196" t="str">
            <v>30908072704</v>
          </cell>
          <cell r="C2196" t="str">
            <v>30908</v>
          </cell>
          <cell r="D2196">
            <v>2704</v>
          </cell>
          <cell r="E2196">
            <v>0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0</v>
          </cell>
          <cell r="M2196">
            <v>0</v>
          </cell>
          <cell r="N2196">
            <v>0</v>
          </cell>
          <cell r="O2196">
            <v>0</v>
          </cell>
          <cell r="P2196">
            <v>0</v>
          </cell>
          <cell r="Q2196">
            <v>0</v>
          </cell>
        </row>
        <row r="2197">
          <cell r="B2197" t="str">
            <v>30908072705</v>
          </cell>
          <cell r="C2197" t="str">
            <v>30908</v>
          </cell>
          <cell r="D2197">
            <v>2705</v>
          </cell>
          <cell r="E2197">
            <v>52400</v>
          </cell>
          <cell r="F2197">
            <v>4366</v>
          </cell>
          <cell r="G2197">
            <v>4366</v>
          </cell>
          <cell r="H2197">
            <v>4366</v>
          </cell>
          <cell r="I2197">
            <v>4366</v>
          </cell>
          <cell r="J2197">
            <v>4366</v>
          </cell>
          <cell r="K2197">
            <v>4366</v>
          </cell>
          <cell r="L2197">
            <v>4366</v>
          </cell>
          <cell r="M2197">
            <v>4366</v>
          </cell>
          <cell r="N2197">
            <v>4366</v>
          </cell>
          <cell r="O2197">
            <v>4366</v>
          </cell>
          <cell r="P2197">
            <v>4366</v>
          </cell>
          <cell r="Q2197">
            <v>4374</v>
          </cell>
        </row>
        <row r="2198">
          <cell r="B2198" t="str">
            <v>30908072900</v>
          </cell>
          <cell r="C2198" t="str">
            <v>30908</v>
          </cell>
          <cell r="D2198">
            <v>2900</v>
          </cell>
          <cell r="E2198">
            <v>48000</v>
          </cell>
          <cell r="F2198">
            <v>4000</v>
          </cell>
          <cell r="G2198">
            <v>4000</v>
          </cell>
          <cell r="H2198">
            <v>4000</v>
          </cell>
          <cell r="I2198">
            <v>4000</v>
          </cell>
          <cell r="J2198">
            <v>4000</v>
          </cell>
          <cell r="K2198">
            <v>4000</v>
          </cell>
          <cell r="L2198">
            <v>4000</v>
          </cell>
          <cell r="M2198">
            <v>4000</v>
          </cell>
          <cell r="N2198">
            <v>4000</v>
          </cell>
          <cell r="O2198">
            <v>4000</v>
          </cell>
          <cell r="P2198">
            <v>4000</v>
          </cell>
          <cell r="Q2198">
            <v>4000</v>
          </cell>
        </row>
        <row r="2199">
          <cell r="B2199" t="str">
            <v>30908072907</v>
          </cell>
          <cell r="C2199" t="str">
            <v>30908</v>
          </cell>
          <cell r="D2199">
            <v>2907</v>
          </cell>
          <cell r="E2199">
            <v>12000</v>
          </cell>
          <cell r="F2199">
            <v>1000</v>
          </cell>
          <cell r="G2199">
            <v>1000</v>
          </cell>
          <cell r="H2199">
            <v>1000</v>
          </cell>
          <cell r="I2199">
            <v>1000</v>
          </cell>
          <cell r="J2199">
            <v>1000</v>
          </cell>
          <cell r="K2199">
            <v>1000</v>
          </cell>
          <cell r="L2199">
            <v>1000</v>
          </cell>
          <cell r="M2199">
            <v>1000</v>
          </cell>
          <cell r="N2199">
            <v>1000</v>
          </cell>
          <cell r="O2199">
            <v>1000</v>
          </cell>
          <cell r="P2199">
            <v>1000</v>
          </cell>
          <cell r="Q2199">
            <v>1000</v>
          </cell>
        </row>
        <row r="2200">
          <cell r="B2200" t="str">
            <v>30908072908</v>
          </cell>
          <cell r="C2200" t="str">
            <v>30908</v>
          </cell>
          <cell r="D2200">
            <v>2908</v>
          </cell>
          <cell r="E2200">
            <v>18900</v>
          </cell>
          <cell r="F2200">
            <v>1575</v>
          </cell>
          <cell r="G2200">
            <v>1575</v>
          </cell>
          <cell r="H2200">
            <v>1575</v>
          </cell>
          <cell r="I2200">
            <v>1575</v>
          </cell>
          <cell r="J2200">
            <v>1575</v>
          </cell>
          <cell r="K2200">
            <v>1575</v>
          </cell>
          <cell r="L2200">
            <v>1575</v>
          </cell>
          <cell r="M2200">
            <v>1575</v>
          </cell>
          <cell r="N2200">
            <v>1575</v>
          </cell>
          <cell r="O2200">
            <v>1575</v>
          </cell>
          <cell r="P2200">
            <v>1575</v>
          </cell>
          <cell r="Q2200">
            <v>1575</v>
          </cell>
        </row>
        <row r="2201">
          <cell r="B2201" t="str">
            <v>30908073101</v>
          </cell>
          <cell r="C2201" t="str">
            <v>30908</v>
          </cell>
          <cell r="D2201">
            <v>3101</v>
          </cell>
          <cell r="E2201">
            <v>60000</v>
          </cell>
          <cell r="F2201">
            <v>5000</v>
          </cell>
          <cell r="G2201">
            <v>5000</v>
          </cell>
          <cell r="H2201">
            <v>5000</v>
          </cell>
          <cell r="I2201">
            <v>5000</v>
          </cell>
          <cell r="J2201">
            <v>5000</v>
          </cell>
          <cell r="K2201">
            <v>5000</v>
          </cell>
          <cell r="L2201">
            <v>5000</v>
          </cell>
          <cell r="M2201">
            <v>5000</v>
          </cell>
          <cell r="N2201">
            <v>5000</v>
          </cell>
          <cell r="O2201">
            <v>5000</v>
          </cell>
          <cell r="P2201">
            <v>5000</v>
          </cell>
          <cell r="Q2201">
            <v>5000</v>
          </cell>
        </row>
        <row r="2202">
          <cell r="B2202" t="str">
            <v>30908073103</v>
          </cell>
          <cell r="C2202" t="str">
            <v>30908</v>
          </cell>
          <cell r="D2202">
            <v>3103</v>
          </cell>
          <cell r="E2202">
            <v>27600</v>
          </cell>
          <cell r="F2202">
            <v>2300</v>
          </cell>
          <cell r="G2202">
            <v>2300</v>
          </cell>
          <cell r="H2202">
            <v>2300</v>
          </cell>
          <cell r="I2202">
            <v>2300</v>
          </cell>
          <cell r="J2202">
            <v>2300</v>
          </cell>
          <cell r="K2202">
            <v>2300</v>
          </cell>
          <cell r="L2202">
            <v>2300</v>
          </cell>
          <cell r="M2202">
            <v>2300</v>
          </cell>
          <cell r="N2202">
            <v>2300</v>
          </cell>
          <cell r="O2202">
            <v>2300</v>
          </cell>
          <cell r="P2202">
            <v>2300</v>
          </cell>
          <cell r="Q2202">
            <v>2300</v>
          </cell>
        </row>
        <row r="2203">
          <cell r="B2203" t="str">
            <v>30908073106</v>
          </cell>
          <cell r="C2203" t="str">
            <v>30908</v>
          </cell>
          <cell r="D2203">
            <v>3106</v>
          </cell>
          <cell r="E2203">
            <v>0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</row>
        <row r="2204">
          <cell r="B2204" t="str">
            <v>30908073111</v>
          </cell>
          <cell r="C2204" t="str">
            <v>30908</v>
          </cell>
          <cell r="D2204">
            <v>3111</v>
          </cell>
          <cell r="E2204">
            <v>0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0</v>
          </cell>
          <cell r="O2204">
            <v>0</v>
          </cell>
          <cell r="P2204">
            <v>0</v>
          </cell>
          <cell r="Q2204">
            <v>0</v>
          </cell>
        </row>
        <row r="2205">
          <cell r="B2205" t="str">
            <v>30908073302</v>
          </cell>
          <cell r="C2205" t="str">
            <v>30908</v>
          </cell>
          <cell r="D2205">
            <v>3302</v>
          </cell>
          <cell r="E2205">
            <v>246500</v>
          </cell>
          <cell r="F2205">
            <v>20541</v>
          </cell>
          <cell r="G2205">
            <v>20541</v>
          </cell>
          <cell r="H2205">
            <v>20541</v>
          </cell>
          <cell r="I2205">
            <v>20541</v>
          </cell>
          <cell r="J2205">
            <v>20541</v>
          </cell>
          <cell r="K2205">
            <v>20541</v>
          </cell>
          <cell r="L2205">
            <v>20541</v>
          </cell>
          <cell r="M2205">
            <v>20541</v>
          </cell>
          <cell r="N2205">
            <v>20541</v>
          </cell>
          <cell r="O2205">
            <v>20541</v>
          </cell>
          <cell r="P2205">
            <v>20541</v>
          </cell>
          <cell r="Q2205">
            <v>20549</v>
          </cell>
        </row>
        <row r="2206">
          <cell r="B2206" t="str">
            <v>30908073303</v>
          </cell>
          <cell r="C2206" t="str">
            <v>30908</v>
          </cell>
          <cell r="D2206">
            <v>3303</v>
          </cell>
          <cell r="E2206">
            <v>42000</v>
          </cell>
          <cell r="F2206">
            <v>3500</v>
          </cell>
          <cell r="G2206">
            <v>3500</v>
          </cell>
          <cell r="H2206">
            <v>3500</v>
          </cell>
          <cell r="I2206">
            <v>3500</v>
          </cell>
          <cell r="J2206">
            <v>3500</v>
          </cell>
          <cell r="K2206">
            <v>3500</v>
          </cell>
          <cell r="L2206">
            <v>3500</v>
          </cell>
          <cell r="M2206">
            <v>3500</v>
          </cell>
          <cell r="N2206">
            <v>3500</v>
          </cell>
          <cell r="O2206">
            <v>3500</v>
          </cell>
          <cell r="P2206">
            <v>3500</v>
          </cell>
          <cell r="Q2206">
            <v>3500</v>
          </cell>
        </row>
        <row r="2207">
          <cell r="B2207" t="str">
            <v>30908073402</v>
          </cell>
          <cell r="C2207" t="str">
            <v>30908</v>
          </cell>
          <cell r="D2207">
            <v>3402</v>
          </cell>
          <cell r="E2207">
            <v>0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</row>
        <row r="2208">
          <cell r="B2208" t="str">
            <v>30908073404</v>
          </cell>
          <cell r="C2208" t="str">
            <v>30908</v>
          </cell>
          <cell r="D2208">
            <v>3404</v>
          </cell>
          <cell r="E2208">
            <v>0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0</v>
          </cell>
          <cell r="K2208">
            <v>0</v>
          </cell>
          <cell r="L2208">
            <v>0</v>
          </cell>
          <cell r="M2208">
            <v>0</v>
          </cell>
          <cell r="N2208">
            <v>0</v>
          </cell>
          <cell r="O2208">
            <v>0</v>
          </cell>
          <cell r="P2208">
            <v>0</v>
          </cell>
          <cell r="Q2208">
            <v>0</v>
          </cell>
        </row>
        <row r="2209">
          <cell r="B2209" t="str">
            <v>30909071302</v>
          </cell>
          <cell r="C2209" t="str">
            <v>30909</v>
          </cell>
          <cell r="D2209">
            <v>1302</v>
          </cell>
          <cell r="E2209">
            <v>145200</v>
          </cell>
          <cell r="F2209">
            <v>12100</v>
          </cell>
          <cell r="G2209">
            <v>12100</v>
          </cell>
          <cell r="H2209">
            <v>12100</v>
          </cell>
          <cell r="I2209">
            <v>12100</v>
          </cell>
          <cell r="J2209">
            <v>12100</v>
          </cell>
          <cell r="K2209">
            <v>12100</v>
          </cell>
          <cell r="L2209">
            <v>12100</v>
          </cell>
          <cell r="M2209">
            <v>12100</v>
          </cell>
          <cell r="N2209">
            <v>12100</v>
          </cell>
          <cell r="O2209">
            <v>12100</v>
          </cell>
          <cell r="P2209">
            <v>12100</v>
          </cell>
          <cell r="Q2209">
            <v>12100</v>
          </cell>
        </row>
        <row r="2210">
          <cell r="B2210" t="str">
            <v>30909072103</v>
          </cell>
          <cell r="C2210" t="str">
            <v>30909</v>
          </cell>
          <cell r="D2210">
            <v>2103</v>
          </cell>
          <cell r="E2210">
            <v>78000</v>
          </cell>
          <cell r="F2210">
            <v>6500</v>
          </cell>
          <cell r="G2210">
            <v>6500</v>
          </cell>
          <cell r="H2210">
            <v>6500</v>
          </cell>
          <cell r="I2210">
            <v>6500</v>
          </cell>
          <cell r="J2210">
            <v>6500</v>
          </cell>
          <cell r="K2210">
            <v>6500</v>
          </cell>
          <cell r="L2210">
            <v>6500</v>
          </cell>
          <cell r="M2210">
            <v>6500</v>
          </cell>
          <cell r="N2210">
            <v>6500</v>
          </cell>
          <cell r="O2210">
            <v>6500</v>
          </cell>
          <cell r="P2210">
            <v>6500</v>
          </cell>
          <cell r="Q2210">
            <v>6500</v>
          </cell>
        </row>
        <row r="2211">
          <cell r="B2211" t="str">
            <v>30909072202</v>
          </cell>
          <cell r="C2211" t="str">
            <v>30909</v>
          </cell>
          <cell r="D2211">
            <v>2202</v>
          </cell>
          <cell r="E2211">
            <v>156700</v>
          </cell>
          <cell r="F2211">
            <v>13058</v>
          </cell>
          <cell r="G2211">
            <v>13058</v>
          </cell>
          <cell r="H2211">
            <v>13058</v>
          </cell>
          <cell r="I2211">
            <v>13058</v>
          </cell>
          <cell r="J2211">
            <v>13058</v>
          </cell>
          <cell r="K2211">
            <v>13058</v>
          </cell>
          <cell r="L2211">
            <v>13058</v>
          </cell>
          <cell r="M2211">
            <v>13058</v>
          </cell>
          <cell r="N2211">
            <v>13058</v>
          </cell>
          <cell r="O2211">
            <v>13058</v>
          </cell>
          <cell r="P2211">
            <v>13058</v>
          </cell>
          <cell r="Q2211">
            <v>13062</v>
          </cell>
        </row>
        <row r="2212">
          <cell r="B2212" t="str">
            <v>30909072207</v>
          </cell>
          <cell r="C2212" t="str">
            <v>30909</v>
          </cell>
          <cell r="D2212">
            <v>2207</v>
          </cell>
          <cell r="E2212">
            <v>24000</v>
          </cell>
          <cell r="F2212">
            <v>2000</v>
          </cell>
          <cell r="G2212">
            <v>2000</v>
          </cell>
          <cell r="H2212">
            <v>2000</v>
          </cell>
          <cell r="I2212">
            <v>2000</v>
          </cell>
          <cell r="J2212">
            <v>2000</v>
          </cell>
          <cell r="K2212">
            <v>2000</v>
          </cell>
          <cell r="L2212">
            <v>2000</v>
          </cell>
          <cell r="M2212">
            <v>2000</v>
          </cell>
          <cell r="N2212">
            <v>2000</v>
          </cell>
          <cell r="O2212">
            <v>2000</v>
          </cell>
          <cell r="P2212">
            <v>2000</v>
          </cell>
          <cell r="Q2212">
            <v>2000</v>
          </cell>
        </row>
        <row r="2213">
          <cell r="B2213" t="str">
            <v>30909072208</v>
          </cell>
          <cell r="C2213" t="str">
            <v>30909</v>
          </cell>
          <cell r="D2213">
            <v>2208</v>
          </cell>
          <cell r="E2213">
            <v>2800</v>
          </cell>
          <cell r="F2213">
            <v>233</v>
          </cell>
          <cell r="G2213">
            <v>233</v>
          </cell>
          <cell r="H2213">
            <v>233</v>
          </cell>
          <cell r="I2213">
            <v>233</v>
          </cell>
          <cell r="J2213">
            <v>233</v>
          </cell>
          <cell r="K2213">
            <v>233</v>
          </cell>
          <cell r="L2213">
            <v>233</v>
          </cell>
          <cell r="M2213">
            <v>233</v>
          </cell>
          <cell r="N2213">
            <v>233</v>
          </cell>
          <cell r="O2213">
            <v>233</v>
          </cell>
          <cell r="P2213">
            <v>233</v>
          </cell>
          <cell r="Q2213">
            <v>237</v>
          </cell>
        </row>
        <row r="2214">
          <cell r="B2214" t="str">
            <v>30909072306</v>
          </cell>
          <cell r="C2214" t="str">
            <v>30909</v>
          </cell>
          <cell r="D2214">
            <v>2306</v>
          </cell>
          <cell r="E2214">
            <v>0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0</v>
          </cell>
          <cell r="N2214">
            <v>0</v>
          </cell>
          <cell r="O2214">
            <v>0</v>
          </cell>
          <cell r="P2214">
            <v>0</v>
          </cell>
          <cell r="Q2214">
            <v>0</v>
          </cell>
        </row>
        <row r="2215">
          <cell r="B2215" t="str">
            <v>30909072701</v>
          </cell>
          <cell r="C2215" t="str">
            <v>30909</v>
          </cell>
          <cell r="D2215">
            <v>2701</v>
          </cell>
          <cell r="E2215">
            <v>48000</v>
          </cell>
          <cell r="F2215">
            <v>4000</v>
          </cell>
          <cell r="G2215">
            <v>4000</v>
          </cell>
          <cell r="H2215">
            <v>4000</v>
          </cell>
          <cell r="I2215">
            <v>4000</v>
          </cell>
          <cell r="J2215">
            <v>4000</v>
          </cell>
          <cell r="K2215">
            <v>4000</v>
          </cell>
          <cell r="L2215">
            <v>4000</v>
          </cell>
          <cell r="M2215">
            <v>4000</v>
          </cell>
          <cell r="N2215">
            <v>4000</v>
          </cell>
          <cell r="O2215">
            <v>4000</v>
          </cell>
          <cell r="P2215">
            <v>4000</v>
          </cell>
          <cell r="Q2215">
            <v>4000</v>
          </cell>
        </row>
        <row r="2216">
          <cell r="B2216" t="str">
            <v>30909072702</v>
          </cell>
          <cell r="C2216" t="str">
            <v>30909</v>
          </cell>
          <cell r="D2216">
            <v>2702</v>
          </cell>
          <cell r="E2216">
            <v>0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</row>
        <row r="2217">
          <cell r="B2217" t="str">
            <v>30909072705</v>
          </cell>
          <cell r="C2217" t="str">
            <v>30909</v>
          </cell>
          <cell r="D2217">
            <v>2705</v>
          </cell>
          <cell r="E2217">
            <v>8400</v>
          </cell>
          <cell r="F2217">
            <v>700</v>
          </cell>
          <cell r="G2217">
            <v>700</v>
          </cell>
          <cell r="H2217">
            <v>700</v>
          </cell>
          <cell r="I2217">
            <v>700</v>
          </cell>
          <cell r="J2217">
            <v>700</v>
          </cell>
          <cell r="K2217">
            <v>700</v>
          </cell>
          <cell r="L2217">
            <v>700</v>
          </cell>
          <cell r="M2217">
            <v>700</v>
          </cell>
          <cell r="N2217">
            <v>700</v>
          </cell>
          <cell r="O2217">
            <v>700</v>
          </cell>
          <cell r="P2217">
            <v>700</v>
          </cell>
          <cell r="Q2217">
            <v>700</v>
          </cell>
        </row>
        <row r="2218">
          <cell r="B2218" t="str">
            <v>30909072900</v>
          </cell>
          <cell r="C2218" t="str">
            <v>30909</v>
          </cell>
          <cell r="D2218">
            <v>2900</v>
          </cell>
          <cell r="E2218">
            <v>40000</v>
          </cell>
          <cell r="F2218">
            <v>3333</v>
          </cell>
          <cell r="G2218">
            <v>3333</v>
          </cell>
          <cell r="H2218">
            <v>3333</v>
          </cell>
          <cell r="I2218">
            <v>3333</v>
          </cell>
          <cell r="J2218">
            <v>3333</v>
          </cell>
          <cell r="K2218">
            <v>3333</v>
          </cell>
          <cell r="L2218">
            <v>3333</v>
          </cell>
          <cell r="M2218">
            <v>3333</v>
          </cell>
          <cell r="N2218">
            <v>3333</v>
          </cell>
          <cell r="O2218">
            <v>3333</v>
          </cell>
          <cell r="P2218">
            <v>3333</v>
          </cell>
          <cell r="Q2218">
            <v>3337</v>
          </cell>
        </row>
        <row r="2219">
          <cell r="B2219" t="str">
            <v>30909072907</v>
          </cell>
          <cell r="C2219" t="str">
            <v>30909</v>
          </cell>
          <cell r="D2219">
            <v>2907</v>
          </cell>
          <cell r="E2219">
            <v>18000</v>
          </cell>
          <cell r="F2219">
            <v>1500</v>
          </cell>
          <cell r="G2219">
            <v>1500</v>
          </cell>
          <cell r="H2219">
            <v>1500</v>
          </cell>
          <cell r="I2219">
            <v>1500</v>
          </cell>
          <cell r="J2219">
            <v>1500</v>
          </cell>
          <cell r="K2219">
            <v>1500</v>
          </cell>
          <cell r="L2219">
            <v>1500</v>
          </cell>
          <cell r="M2219">
            <v>1500</v>
          </cell>
          <cell r="N2219">
            <v>1500</v>
          </cell>
          <cell r="O2219">
            <v>1500</v>
          </cell>
          <cell r="P2219">
            <v>1500</v>
          </cell>
          <cell r="Q2219">
            <v>1500</v>
          </cell>
        </row>
        <row r="2220">
          <cell r="B2220" t="str">
            <v>30909072908</v>
          </cell>
          <cell r="C2220" t="str">
            <v>30909</v>
          </cell>
          <cell r="D2220">
            <v>2908</v>
          </cell>
          <cell r="E2220">
            <v>18900</v>
          </cell>
          <cell r="F2220">
            <v>1575</v>
          </cell>
          <cell r="G2220">
            <v>1575</v>
          </cell>
          <cell r="H2220">
            <v>1575</v>
          </cell>
          <cell r="I2220">
            <v>1575</v>
          </cell>
          <cell r="J2220">
            <v>1575</v>
          </cell>
          <cell r="K2220">
            <v>1575</v>
          </cell>
          <cell r="L2220">
            <v>1575</v>
          </cell>
          <cell r="M2220">
            <v>1575</v>
          </cell>
          <cell r="N2220">
            <v>1575</v>
          </cell>
          <cell r="O2220">
            <v>1575</v>
          </cell>
          <cell r="P2220">
            <v>1575</v>
          </cell>
          <cell r="Q2220">
            <v>1575</v>
          </cell>
        </row>
        <row r="2221">
          <cell r="B2221" t="str">
            <v>30909073101</v>
          </cell>
          <cell r="C2221" t="str">
            <v>30909</v>
          </cell>
          <cell r="D2221">
            <v>3101</v>
          </cell>
          <cell r="E2221">
            <v>49200</v>
          </cell>
          <cell r="F2221">
            <v>4100</v>
          </cell>
          <cell r="G2221">
            <v>4100</v>
          </cell>
          <cell r="H2221">
            <v>4100</v>
          </cell>
          <cell r="I2221">
            <v>4100</v>
          </cell>
          <cell r="J2221">
            <v>4100</v>
          </cell>
          <cell r="K2221">
            <v>4100</v>
          </cell>
          <cell r="L2221">
            <v>4100</v>
          </cell>
          <cell r="M2221">
            <v>4100</v>
          </cell>
          <cell r="N2221">
            <v>4100</v>
          </cell>
          <cell r="O2221">
            <v>4100</v>
          </cell>
          <cell r="P2221">
            <v>4100</v>
          </cell>
          <cell r="Q2221">
            <v>4100</v>
          </cell>
        </row>
        <row r="2222">
          <cell r="B2222" t="str">
            <v>30909073103</v>
          </cell>
          <cell r="C2222" t="str">
            <v>30909</v>
          </cell>
          <cell r="D2222">
            <v>3103</v>
          </cell>
          <cell r="E2222">
            <v>16800</v>
          </cell>
          <cell r="F2222">
            <v>1400</v>
          </cell>
          <cell r="G2222">
            <v>1400</v>
          </cell>
          <cell r="H2222">
            <v>1400</v>
          </cell>
          <cell r="I2222">
            <v>1400</v>
          </cell>
          <cell r="J2222">
            <v>1400</v>
          </cell>
          <cell r="K2222">
            <v>1400</v>
          </cell>
          <cell r="L2222">
            <v>1400</v>
          </cell>
          <cell r="M2222">
            <v>1400</v>
          </cell>
          <cell r="N2222">
            <v>1400</v>
          </cell>
          <cell r="O2222">
            <v>1400</v>
          </cell>
          <cell r="P2222">
            <v>1400</v>
          </cell>
          <cell r="Q2222">
            <v>1400</v>
          </cell>
        </row>
        <row r="2223">
          <cell r="B2223" t="str">
            <v>30909073106</v>
          </cell>
          <cell r="C2223" t="str">
            <v>30909</v>
          </cell>
          <cell r="D2223">
            <v>3106</v>
          </cell>
          <cell r="E2223">
            <v>0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</row>
        <row r="2224">
          <cell r="B2224" t="str">
            <v>30909073111</v>
          </cell>
          <cell r="C2224" t="str">
            <v>30909</v>
          </cell>
          <cell r="D2224">
            <v>3111</v>
          </cell>
          <cell r="E2224">
            <v>0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</row>
        <row r="2225">
          <cell r="B2225" t="str">
            <v>30909073302</v>
          </cell>
          <cell r="C2225" t="str">
            <v>30909</v>
          </cell>
          <cell r="D2225">
            <v>3302</v>
          </cell>
          <cell r="E2225">
            <v>160000</v>
          </cell>
          <cell r="F2225">
            <v>13333</v>
          </cell>
          <cell r="G2225">
            <v>13333</v>
          </cell>
          <cell r="H2225">
            <v>13333</v>
          </cell>
          <cell r="I2225">
            <v>13333</v>
          </cell>
          <cell r="J2225">
            <v>13333</v>
          </cell>
          <cell r="K2225">
            <v>13333</v>
          </cell>
          <cell r="L2225">
            <v>13333</v>
          </cell>
          <cell r="M2225">
            <v>13333</v>
          </cell>
          <cell r="N2225">
            <v>13333</v>
          </cell>
          <cell r="O2225">
            <v>13333</v>
          </cell>
          <cell r="P2225">
            <v>13333</v>
          </cell>
          <cell r="Q2225">
            <v>13337</v>
          </cell>
        </row>
        <row r="2226">
          <cell r="B2226" t="str">
            <v>30909073303</v>
          </cell>
          <cell r="C2226" t="str">
            <v>30909</v>
          </cell>
          <cell r="D2226">
            <v>3303</v>
          </cell>
          <cell r="E2226">
            <v>36000</v>
          </cell>
          <cell r="F2226">
            <v>3000</v>
          </cell>
          <cell r="G2226">
            <v>3000</v>
          </cell>
          <cell r="H2226">
            <v>3000</v>
          </cell>
          <cell r="I2226">
            <v>3000</v>
          </cell>
          <cell r="J2226">
            <v>3000</v>
          </cell>
          <cell r="K2226">
            <v>3000</v>
          </cell>
          <cell r="L2226">
            <v>3000</v>
          </cell>
          <cell r="M2226">
            <v>3000</v>
          </cell>
          <cell r="N2226">
            <v>3000</v>
          </cell>
          <cell r="O2226">
            <v>3000</v>
          </cell>
          <cell r="P2226">
            <v>3000</v>
          </cell>
          <cell r="Q2226">
            <v>3000</v>
          </cell>
        </row>
        <row r="2227">
          <cell r="B2227" t="str">
            <v>30909073402</v>
          </cell>
          <cell r="C2227" t="str">
            <v>30909</v>
          </cell>
          <cell r="D2227">
            <v>3402</v>
          </cell>
          <cell r="E2227">
            <v>0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</row>
        <row r="2228">
          <cell r="B2228" t="str">
            <v>30909073404</v>
          </cell>
          <cell r="C2228" t="str">
            <v>30909</v>
          </cell>
          <cell r="D2228">
            <v>3404</v>
          </cell>
          <cell r="E2228">
            <v>0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</row>
        <row r="2229">
          <cell r="B2229" t="str">
            <v>30910072202</v>
          </cell>
          <cell r="C2229" t="str">
            <v>30910</v>
          </cell>
          <cell r="D2229">
            <v>2202</v>
          </cell>
          <cell r="E2229">
            <v>10000</v>
          </cell>
          <cell r="F2229">
            <v>833</v>
          </cell>
          <cell r="G2229">
            <v>833</v>
          </cell>
          <cell r="H2229">
            <v>833</v>
          </cell>
          <cell r="I2229">
            <v>833</v>
          </cell>
          <cell r="J2229">
            <v>833</v>
          </cell>
          <cell r="K2229">
            <v>833</v>
          </cell>
          <cell r="L2229">
            <v>833</v>
          </cell>
          <cell r="M2229">
            <v>833</v>
          </cell>
          <cell r="N2229">
            <v>833</v>
          </cell>
          <cell r="O2229">
            <v>833</v>
          </cell>
          <cell r="P2229">
            <v>833</v>
          </cell>
          <cell r="Q2229">
            <v>837</v>
          </cell>
        </row>
        <row r="2230">
          <cell r="B2230" t="str">
            <v>30910072207</v>
          </cell>
          <cell r="C2230" t="str">
            <v>30910</v>
          </cell>
          <cell r="D2230">
            <v>2207</v>
          </cell>
          <cell r="E2230">
            <v>24000</v>
          </cell>
          <cell r="F2230">
            <v>2000</v>
          </cell>
          <cell r="G2230">
            <v>2000</v>
          </cell>
          <cell r="H2230">
            <v>2000</v>
          </cell>
          <cell r="I2230">
            <v>2000</v>
          </cell>
          <cell r="J2230">
            <v>2000</v>
          </cell>
          <cell r="K2230">
            <v>2000</v>
          </cell>
          <cell r="L2230">
            <v>2000</v>
          </cell>
          <cell r="M2230">
            <v>2000</v>
          </cell>
          <cell r="N2230">
            <v>2000</v>
          </cell>
          <cell r="O2230">
            <v>2000</v>
          </cell>
          <cell r="P2230">
            <v>2000</v>
          </cell>
          <cell r="Q2230">
            <v>2000</v>
          </cell>
        </row>
        <row r="2231">
          <cell r="B2231" t="str">
            <v>30910072208</v>
          </cell>
          <cell r="C2231" t="str">
            <v>30910</v>
          </cell>
          <cell r="D2231">
            <v>2208</v>
          </cell>
          <cell r="E2231">
            <v>5500</v>
          </cell>
          <cell r="F2231">
            <v>458</v>
          </cell>
          <cell r="G2231">
            <v>458</v>
          </cell>
          <cell r="H2231">
            <v>458</v>
          </cell>
          <cell r="I2231">
            <v>458</v>
          </cell>
          <cell r="J2231">
            <v>458</v>
          </cell>
          <cell r="K2231">
            <v>458</v>
          </cell>
          <cell r="L2231">
            <v>458</v>
          </cell>
          <cell r="M2231">
            <v>458</v>
          </cell>
          <cell r="N2231">
            <v>458</v>
          </cell>
          <cell r="O2231">
            <v>458</v>
          </cell>
          <cell r="P2231">
            <v>458</v>
          </cell>
          <cell r="Q2231">
            <v>462</v>
          </cell>
        </row>
        <row r="2232">
          <cell r="B2232" t="str">
            <v>30910072701</v>
          </cell>
          <cell r="C2232" t="str">
            <v>30910</v>
          </cell>
          <cell r="D2232">
            <v>2701</v>
          </cell>
          <cell r="E2232">
            <v>162000</v>
          </cell>
          <cell r="F2232">
            <v>13500</v>
          </cell>
          <cell r="G2232">
            <v>13500</v>
          </cell>
          <cell r="H2232">
            <v>13500</v>
          </cell>
          <cell r="I2232">
            <v>13500</v>
          </cell>
          <cell r="J2232">
            <v>13500</v>
          </cell>
          <cell r="K2232">
            <v>13500</v>
          </cell>
          <cell r="L2232">
            <v>13500</v>
          </cell>
          <cell r="M2232">
            <v>13500</v>
          </cell>
          <cell r="N2232">
            <v>13500</v>
          </cell>
          <cell r="O2232">
            <v>13500</v>
          </cell>
          <cell r="P2232">
            <v>13500</v>
          </cell>
          <cell r="Q2232">
            <v>13500</v>
          </cell>
        </row>
        <row r="2233">
          <cell r="B2233" t="str">
            <v>30910072702</v>
          </cell>
          <cell r="C2233" t="str">
            <v>30910</v>
          </cell>
          <cell r="D2233">
            <v>2702</v>
          </cell>
          <cell r="E2233">
            <v>0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</row>
        <row r="2234">
          <cell r="B2234" t="str">
            <v>30910072704</v>
          </cell>
          <cell r="C2234" t="str">
            <v>30910</v>
          </cell>
          <cell r="D2234">
            <v>2704</v>
          </cell>
          <cell r="E2234">
            <v>0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</row>
        <row r="2235">
          <cell r="B2235" t="str">
            <v>30910072705</v>
          </cell>
          <cell r="C2235" t="str">
            <v>30910</v>
          </cell>
          <cell r="D2235">
            <v>2705</v>
          </cell>
          <cell r="E2235">
            <v>8400</v>
          </cell>
          <cell r="F2235">
            <v>700</v>
          </cell>
          <cell r="G2235">
            <v>700</v>
          </cell>
          <cell r="H2235">
            <v>700</v>
          </cell>
          <cell r="I2235">
            <v>700</v>
          </cell>
          <cell r="J2235">
            <v>700</v>
          </cell>
          <cell r="K2235">
            <v>700</v>
          </cell>
          <cell r="L2235">
            <v>700</v>
          </cell>
          <cell r="M2235">
            <v>700</v>
          </cell>
          <cell r="N2235">
            <v>700</v>
          </cell>
          <cell r="O2235">
            <v>700</v>
          </cell>
          <cell r="P2235">
            <v>700</v>
          </cell>
          <cell r="Q2235">
            <v>700</v>
          </cell>
        </row>
        <row r="2236">
          <cell r="B2236" t="str">
            <v>30910072900</v>
          </cell>
          <cell r="C2236" t="str">
            <v>30910</v>
          </cell>
          <cell r="D2236">
            <v>2900</v>
          </cell>
          <cell r="E2236">
            <v>18000</v>
          </cell>
          <cell r="F2236">
            <v>1500</v>
          </cell>
          <cell r="G2236">
            <v>1500</v>
          </cell>
          <cell r="H2236">
            <v>1500</v>
          </cell>
          <cell r="I2236">
            <v>1500</v>
          </cell>
          <cell r="J2236">
            <v>1500</v>
          </cell>
          <cell r="K2236">
            <v>1500</v>
          </cell>
          <cell r="L2236">
            <v>1500</v>
          </cell>
          <cell r="M2236">
            <v>1500</v>
          </cell>
          <cell r="N2236">
            <v>1500</v>
          </cell>
          <cell r="O2236">
            <v>1500</v>
          </cell>
          <cell r="P2236">
            <v>1500</v>
          </cell>
          <cell r="Q2236">
            <v>1500</v>
          </cell>
        </row>
        <row r="2237">
          <cell r="B2237" t="str">
            <v>30910072907</v>
          </cell>
          <cell r="C2237" t="str">
            <v>30910</v>
          </cell>
          <cell r="D2237">
            <v>2907</v>
          </cell>
          <cell r="E2237">
            <v>144000</v>
          </cell>
          <cell r="F2237">
            <v>12000</v>
          </cell>
          <cell r="G2237">
            <v>12000</v>
          </cell>
          <cell r="H2237">
            <v>12000</v>
          </cell>
          <cell r="I2237">
            <v>12000</v>
          </cell>
          <cell r="J2237">
            <v>12000</v>
          </cell>
          <cell r="K2237">
            <v>12000</v>
          </cell>
          <cell r="L2237">
            <v>12000</v>
          </cell>
          <cell r="M2237">
            <v>12000</v>
          </cell>
          <cell r="N2237">
            <v>12000</v>
          </cell>
          <cell r="O2237">
            <v>12000</v>
          </cell>
          <cell r="P2237">
            <v>12000</v>
          </cell>
          <cell r="Q2237">
            <v>12000</v>
          </cell>
        </row>
        <row r="2238">
          <cell r="B2238" t="str">
            <v>30910072908</v>
          </cell>
          <cell r="C2238" t="str">
            <v>30910</v>
          </cell>
          <cell r="D2238">
            <v>2908</v>
          </cell>
          <cell r="E2238">
            <v>18900</v>
          </cell>
          <cell r="F2238">
            <v>1575</v>
          </cell>
          <cell r="G2238">
            <v>1575</v>
          </cell>
          <cell r="H2238">
            <v>1575</v>
          </cell>
          <cell r="I2238">
            <v>1575</v>
          </cell>
          <cell r="J2238">
            <v>1575</v>
          </cell>
          <cell r="K2238">
            <v>1575</v>
          </cell>
          <cell r="L2238">
            <v>1575</v>
          </cell>
          <cell r="M2238">
            <v>1575</v>
          </cell>
          <cell r="N2238">
            <v>1575</v>
          </cell>
          <cell r="O2238">
            <v>1575</v>
          </cell>
          <cell r="P2238">
            <v>1575</v>
          </cell>
          <cell r="Q2238">
            <v>1575</v>
          </cell>
        </row>
        <row r="2239">
          <cell r="B2239" t="str">
            <v>30910073101</v>
          </cell>
          <cell r="C2239" t="str">
            <v>30910</v>
          </cell>
          <cell r="D2239">
            <v>3101</v>
          </cell>
          <cell r="E2239">
            <v>12000</v>
          </cell>
          <cell r="F2239">
            <v>1000</v>
          </cell>
          <cell r="G2239">
            <v>1000</v>
          </cell>
          <cell r="H2239">
            <v>1000</v>
          </cell>
          <cell r="I2239">
            <v>1000</v>
          </cell>
          <cell r="J2239">
            <v>1000</v>
          </cell>
          <cell r="K2239">
            <v>1000</v>
          </cell>
          <cell r="L2239">
            <v>1000</v>
          </cell>
          <cell r="M2239">
            <v>1000</v>
          </cell>
          <cell r="N2239">
            <v>1000</v>
          </cell>
          <cell r="O2239">
            <v>1000</v>
          </cell>
          <cell r="P2239">
            <v>1000</v>
          </cell>
          <cell r="Q2239">
            <v>1000</v>
          </cell>
        </row>
        <row r="2240">
          <cell r="B2240" t="str">
            <v>30910073103</v>
          </cell>
          <cell r="C2240" t="str">
            <v>30910</v>
          </cell>
          <cell r="D2240">
            <v>3103</v>
          </cell>
          <cell r="E2240">
            <v>14400</v>
          </cell>
          <cell r="F2240">
            <v>1200</v>
          </cell>
          <cell r="G2240">
            <v>1200</v>
          </cell>
          <cell r="H2240">
            <v>1200</v>
          </cell>
          <cell r="I2240">
            <v>1200</v>
          </cell>
          <cell r="J2240">
            <v>1200</v>
          </cell>
          <cell r="K2240">
            <v>1200</v>
          </cell>
          <cell r="L2240">
            <v>1200</v>
          </cell>
          <cell r="M2240">
            <v>1200</v>
          </cell>
          <cell r="N2240">
            <v>1200</v>
          </cell>
          <cell r="O2240">
            <v>1200</v>
          </cell>
          <cell r="P2240">
            <v>1200</v>
          </cell>
          <cell r="Q2240">
            <v>1200</v>
          </cell>
        </row>
        <row r="2241">
          <cell r="B2241" t="str">
            <v>30910073106</v>
          </cell>
          <cell r="C2241" t="str">
            <v>30910</v>
          </cell>
          <cell r="D2241">
            <v>3106</v>
          </cell>
          <cell r="E2241">
            <v>0</v>
          </cell>
          <cell r="F2241">
            <v>0</v>
          </cell>
          <cell r="G2241">
            <v>0</v>
          </cell>
          <cell r="H2241">
            <v>0</v>
          </cell>
          <cell r="I2241">
            <v>0</v>
          </cell>
          <cell r="J2241">
            <v>0</v>
          </cell>
          <cell r="K2241">
            <v>0</v>
          </cell>
          <cell r="L2241">
            <v>0</v>
          </cell>
          <cell r="M2241">
            <v>0</v>
          </cell>
          <cell r="N2241">
            <v>0</v>
          </cell>
          <cell r="O2241">
            <v>0</v>
          </cell>
          <cell r="P2241">
            <v>0</v>
          </cell>
          <cell r="Q2241">
            <v>0</v>
          </cell>
        </row>
        <row r="2242">
          <cell r="B2242" t="str">
            <v>30910073302</v>
          </cell>
          <cell r="C2242" t="str">
            <v>30910</v>
          </cell>
          <cell r="D2242">
            <v>3302</v>
          </cell>
          <cell r="E2242">
            <v>160600</v>
          </cell>
          <cell r="F2242">
            <v>13383</v>
          </cell>
          <cell r="G2242">
            <v>13383</v>
          </cell>
          <cell r="H2242">
            <v>13383</v>
          </cell>
          <cell r="I2242">
            <v>13383</v>
          </cell>
          <cell r="J2242">
            <v>13383</v>
          </cell>
          <cell r="K2242">
            <v>13383</v>
          </cell>
          <cell r="L2242">
            <v>13383</v>
          </cell>
          <cell r="M2242">
            <v>13383</v>
          </cell>
          <cell r="N2242">
            <v>13383</v>
          </cell>
          <cell r="O2242">
            <v>13383</v>
          </cell>
          <cell r="P2242">
            <v>13383</v>
          </cell>
          <cell r="Q2242">
            <v>13387</v>
          </cell>
        </row>
        <row r="2243">
          <cell r="B2243" t="str">
            <v>30910073303</v>
          </cell>
          <cell r="C2243" t="str">
            <v>30910</v>
          </cell>
          <cell r="D2243">
            <v>3303</v>
          </cell>
          <cell r="E2243">
            <v>3600</v>
          </cell>
          <cell r="F2243">
            <v>300</v>
          </cell>
          <cell r="G2243">
            <v>300</v>
          </cell>
          <cell r="H2243">
            <v>300</v>
          </cell>
          <cell r="I2243">
            <v>300</v>
          </cell>
          <cell r="J2243">
            <v>300</v>
          </cell>
          <cell r="K2243">
            <v>300</v>
          </cell>
          <cell r="L2243">
            <v>300</v>
          </cell>
          <cell r="M2243">
            <v>300</v>
          </cell>
          <cell r="N2243">
            <v>300</v>
          </cell>
          <cell r="O2243">
            <v>300</v>
          </cell>
          <cell r="P2243">
            <v>300</v>
          </cell>
          <cell r="Q2243">
            <v>300</v>
          </cell>
        </row>
        <row r="2244">
          <cell r="B2244" t="str">
            <v>30910073402</v>
          </cell>
          <cell r="C2244" t="str">
            <v>30910</v>
          </cell>
          <cell r="D2244">
            <v>3402</v>
          </cell>
          <cell r="E2244">
            <v>0</v>
          </cell>
          <cell r="F2244">
            <v>0</v>
          </cell>
          <cell r="G2244">
            <v>0</v>
          </cell>
          <cell r="H2244">
            <v>0</v>
          </cell>
          <cell r="I2244">
            <v>0</v>
          </cell>
          <cell r="J2244">
            <v>0</v>
          </cell>
          <cell r="K2244">
            <v>0</v>
          </cell>
          <cell r="L2244">
            <v>0</v>
          </cell>
          <cell r="M2244">
            <v>0</v>
          </cell>
          <cell r="N2244">
            <v>0</v>
          </cell>
          <cell r="O2244">
            <v>0</v>
          </cell>
          <cell r="P2244">
            <v>0</v>
          </cell>
          <cell r="Q2244">
            <v>0</v>
          </cell>
        </row>
        <row r="2245">
          <cell r="B2245" t="str">
            <v>30911071302</v>
          </cell>
          <cell r="C2245" t="str">
            <v>30911</v>
          </cell>
          <cell r="D2245">
            <v>1302</v>
          </cell>
          <cell r="E2245">
            <v>30000</v>
          </cell>
          <cell r="F2245">
            <v>2500</v>
          </cell>
          <cell r="G2245">
            <v>2500</v>
          </cell>
          <cell r="H2245">
            <v>2500</v>
          </cell>
          <cell r="I2245">
            <v>2500</v>
          </cell>
          <cell r="J2245">
            <v>2500</v>
          </cell>
          <cell r="K2245">
            <v>2500</v>
          </cell>
          <cell r="L2245">
            <v>2500</v>
          </cell>
          <cell r="M2245">
            <v>2500</v>
          </cell>
          <cell r="N2245">
            <v>2500</v>
          </cell>
          <cell r="O2245">
            <v>2500</v>
          </cell>
          <cell r="P2245">
            <v>2500</v>
          </cell>
          <cell r="Q2245">
            <v>2500</v>
          </cell>
        </row>
        <row r="2246">
          <cell r="B2246" t="str">
            <v>30911072103</v>
          </cell>
          <cell r="C2246" t="str">
            <v>30911</v>
          </cell>
          <cell r="D2246">
            <v>2103</v>
          </cell>
          <cell r="E2246">
            <v>12000</v>
          </cell>
          <cell r="F2246">
            <v>1000</v>
          </cell>
          <cell r="G2246">
            <v>1000</v>
          </cell>
          <cell r="H2246">
            <v>1000</v>
          </cell>
          <cell r="I2246">
            <v>1000</v>
          </cell>
          <cell r="J2246">
            <v>1000</v>
          </cell>
          <cell r="K2246">
            <v>1000</v>
          </cell>
          <cell r="L2246">
            <v>1000</v>
          </cell>
          <cell r="M2246">
            <v>1000</v>
          </cell>
          <cell r="N2246">
            <v>1000</v>
          </cell>
          <cell r="O2246">
            <v>1000</v>
          </cell>
          <cell r="P2246">
            <v>1000</v>
          </cell>
          <cell r="Q2246">
            <v>1000</v>
          </cell>
        </row>
        <row r="2247">
          <cell r="B2247" t="str">
            <v>30911072201</v>
          </cell>
          <cell r="C2247" t="str">
            <v>30911</v>
          </cell>
          <cell r="D2247">
            <v>2201</v>
          </cell>
          <cell r="E2247">
            <v>0</v>
          </cell>
          <cell r="F2247">
            <v>0</v>
          </cell>
          <cell r="G2247">
            <v>0</v>
          </cell>
          <cell r="H2247">
            <v>0</v>
          </cell>
          <cell r="I2247">
            <v>0</v>
          </cell>
          <cell r="J2247">
            <v>0</v>
          </cell>
          <cell r="K2247">
            <v>0</v>
          </cell>
          <cell r="L2247">
            <v>0</v>
          </cell>
          <cell r="M2247">
            <v>0</v>
          </cell>
          <cell r="N2247">
            <v>0</v>
          </cell>
          <cell r="O2247">
            <v>0</v>
          </cell>
          <cell r="P2247">
            <v>0</v>
          </cell>
          <cell r="Q2247">
            <v>0</v>
          </cell>
        </row>
        <row r="2248">
          <cell r="B2248" t="str">
            <v>30911072202</v>
          </cell>
          <cell r="C2248" t="str">
            <v>30911</v>
          </cell>
          <cell r="D2248">
            <v>2202</v>
          </cell>
          <cell r="E2248">
            <v>175000</v>
          </cell>
          <cell r="F2248">
            <v>14583</v>
          </cell>
          <cell r="G2248">
            <v>14583</v>
          </cell>
          <cell r="H2248">
            <v>14583</v>
          </cell>
          <cell r="I2248">
            <v>14583</v>
          </cell>
          <cell r="J2248">
            <v>14583</v>
          </cell>
          <cell r="K2248">
            <v>14583</v>
          </cell>
          <cell r="L2248">
            <v>14583</v>
          </cell>
          <cell r="M2248">
            <v>14583</v>
          </cell>
          <cell r="N2248">
            <v>14583</v>
          </cell>
          <cell r="O2248">
            <v>14583</v>
          </cell>
          <cell r="P2248">
            <v>14583</v>
          </cell>
          <cell r="Q2248">
            <v>14587</v>
          </cell>
        </row>
        <row r="2249">
          <cell r="B2249" t="str">
            <v>30911072207</v>
          </cell>
          <cell r="C2249" t="str">
            <v>30911</v>
          </cell>
          <cell r="D2249">
            <v>2207</v>
          </cell>
          <cell r="E2249">
            <v>48000</v>
          </cell>
          <cell r="F2249">
            <v>4000</v>
          </cell>
          <cell r="G2249">
            <v>4000</v>
          </cell>
          <cell r="H2249">
            <v>4000</v>
          </cell>
          <cell r="I2249">
            <v>4000</v>
          </cell>
          <cell r="J2249">
            <v>4000</v>
          </cell>
          <cell r="K2249">
            <v>4000</v>
          </cell>
          <cell r="L2249">
            <v>4000</v>
          </cell>
          <cell r="M2249">
            <v>4000</v>
          </cell>
          <cell r="N2249">
            <v>4000</v>
          </cell>
          <cell r="O2249">
            <v>4000</v>
          </cell>
          <cell r="P2249">
            <v>4000</v>
          </cell>
          <cell r="Q2249">
            <v>4000</v>
          </cell>
        </row>
        <row r="2250">
          <cell r="B2250" t="str">
            <v>30911072309</v>
          </cell>
          <cell r="C2250" t="str">
            <v>30911</v>
          </cell>
          <cell r="D2250">
            <v>2309</v>
          </cell>
          <cell r="E2250">
            <v>1068000</v>
          </cell>
          <cell r="F2250">
            <v>89000</v>
          </cell>
          <cell r="G2250">
            <v>89000</v>
          </cell>
          <cell r="H2250">
            <v>89000</v>
          </cell>
          <cell r="I2250">
            <v>89000</v>
          </cell>
          <cell r="J2250">
            <v>89000</v>
          </cell>
          <cell r="K2250">
            <v>89000</v>
          </cell>
          <cell r="L2250">
            <v>89000</v>
          </cell>
          <cell r="M2250">
            <v>89000</v>
          </cell>
          <cell r="N2250">
            <v>89000</v>
          </cell>
          <cell r="O2250">
            <v>89000</v>
          </cell>
          <cell r="P2250">
            <v>89000</v>
          </cell>
          <cell r="Q2250">
            <v>89000</v>
          </cell>
        </row>
        <row r="2251">
          <cell r="B2251" t="str">
            <v>30911072701</v>
          </cell>
          <cell r="C2251" t="str">
            <v>30911</v>
          </cell>
          <cell r="D2251">
            <v>2701</v>
          </cell>
          <cell r="E2251">
            <v>38400</v>
          </cell>
          <cell r="F2251">
            <v>3200</v>
          </cell>
          <cell r="G2251">
            <v>3200</v>
          </cell>
          <cell r="H2251">
            <v>3200</v>
          </cell>
          <cell r="I2251">
            <v>3200</v>
          </cell>
          <cell r="J2251">
            <v>3200</v>
          </cell>
          <cell r="K2251">
            <v>3200</v>
          </cell>
          <cell r="L2251">
            <v>3200</v>
          </cell>
          <cell r="M2251">
            <v>3200</v>
          </cell>
          <cell r="N2251">
            <v>3200</v>
          </cell>
          <cell r="O2251">
            <v>3200</v>
          </cell>
          <cell r="P2251">
            <v>3200</v>
          </cell>
          <cell r="Q2251">
            <v>3200</v>
          </cell>
        </row>
        <row r="2252">
          <cell r="B2252" t="str">
            <v>30911072702</v>
          </cell>
          <cell r="C2252" t="str">
            <v>30911</v>
          </cell>
          <cell r="D2252">
            <v>2702</v>
          </cell>
          <cell r="E2252">
            <v>18000</v>
          </cell>
          <cell r="F2252">
            <v>1500</v>
          </cell>
          <cell r="G2252">
            <v>1500</v>
          </cell>
          <cell r="H2252">
            <v>1500</v>
          </cell>
          <cell r="I2252">
            <v>1500</v>
          </cell>
          <cell r="J2252">
            <v>1500</v>
          </cell>
          <cell r="K2252">
            <v>1500</v>
          </cell>
          <cell r="L2252">
            <v>1500</v>
          </cell>
          <cell r="M2252">
            <v>1500</v>
          </cell>
          <cell r="N2252">
            <v>1500</v>
          </cell>
          <cell r="O2252">
            <v>1500</v>
          </cell>
          <cell r="P2252">
            <v>1500</v>
          </cell>
          <cell r="Q2252">
            <v>1500</v>
          </cell>
        </row>
        <row r="2253">
          <cell r="B2253" t="str">
            <v>30911072705</v>
          </cell>
          <cell r="C2253" t="str">
            <v>30911</v>
          </cell>
          <cell r="D2253">
            <v>2705</v>
          </cell>
          <cell r="E2253">
            <v>3600</v>
          </cell>
          <cell r="F2253">
            <v>300</v>
          </cell>
          <cell r="G2253">
            <v>300</v>
          </cell>
          <cell r="H2253">
            <v>300</v>
          </cell>
          <cell r="I2253">
            <v>300</v>
          </cell>
          <cell r="J2253">
            <v>300</v>
          </cell>
          <cell r="K2253">
            <v>300</v>
          </cell>
          <cell r="L2253">
            <v>300</v>
          </cell>
          <cell r="M2253">
            <v>300</v>
          </cell>
          <cell r="N2253">
            <v>300</v>
          </cell>
          <cell r="O2253">
            <v>300</v>
          </cell>
          <cell r="P2253">
            <v>300</v>
          </cell>
          <cell r="Q2253">
            <v>300</v>
          </cell>
        </row>
        <row r="2254">
          <cell r="B2254" t="str">
            <v>30911072900</v>
          </cell>
          <cell r="C2254" t="str">
            <v>30911</v>
          </cell>
          <cell r="D2254">
            <v>2900</v>
          </cell>
          <cell r="E2254">
            <v>40800</v>
          </cell>
          <cell r="F2254">
            <v>3400</v>
          </cell>
          <cell r="G2254">
            <v>3400</v>
          </cell>
          <cell r="H2254">
            <v>3400</v>
          </cell>
          <cell r="I2254">
            <v>3400</v>
          </cell>
          <cell r="J2254">
            <v>3400</v>
          </cell>
          <cell r="K2254">
            <v>3400</v>
          </cell>
          <cell r="L2254">
            <v>3400</v>
          </cell>
          <cell r="M2254">
            <v>3400</v>
          </cell>
          <cell r="N2254">
            <v>3400</v>
          </cell>
          <cell r="O2254">
            <v>3400</v>
          </cell>
          <cell r="P2254">
            <v>3400</v>
          </cell>
          <cell r="Q2254">
            <v>3400</v>
          </cell>
        </row>
        <row r="2255">
          <cell r="B2255" t="str">
            <v>30911072907</v>
          </cell>
          <cell r="C2255" t="str">
            <v>30911</v>
          </cell>
          <cell r="D2255">
            <v>2907</v>
          </cell>
          <cell r="E2255">
            <v>45600</v>
          </cell>
          <cell r="F2255">
            <v>3800</v>
          </cell>
          <cell r="G2255">
            <v>3800</v>
          </cell>
          <cell r="H2255">
            <v>3800</v>
          </cell>
          <cell r="I2255">
            <v>3800</v>
          </cell>
          <cell r="J2255">
            <v>3800</v>
          </cell>
          <cell r="K2255">
            <v>3800</v>
          </cell>
          <cell r="L2255">
            <v>3800</v>
          </cell>
          <cell r="M2255">
            <v>3800</v>
          </cell>
          <cell r="N2255">
            <v>3800</v>
          </cell>
          <cell r="O2255">
            <v>3800</v>
          </cell>
          <cell r="P2255">
            <v>3800</v>
          </cell>
          <cell r="Q2255">
            <v>3800</v>
          </cell>
        </row>
        <row r="2256">
          <cell r="B2256" t="str">
            <v>30911072908</v>
          </cell>
          <cell r="C2256" t="str">
            <v>30911</v>
          </cell>
          <cell r="D2256">
            <v>2908</v>
          </cell>
          <cell r="E2256">
            <v>36000</v>
          </cell>
          <cell r="F2256">
            <v>3000</v>
          </cell>
          <cell r="G2256">
            <v>3000</v>
          </cell>
          <cell r="H2256">
            <v>3000</v>
          </cell>
          <cell r="I2256">
            <v>3000</v>
          </cell>
          <cell r="J2256">
            <v>3000</v>
          </cell>
          <cell r="K2256">
            <v>3000</v>
          </cell>
          <cell r="L2256">
            <v>3000</v>
          </cell>
          <cell r="M2256">
            <v>3000</v>
          </cell>
          <cell r="N2256">
            <v>3000</v>
          </cell>
          <cell r="O2256">
            <v>3000</v>
          </cell>
          <cell r="P2256">
            <v>3000</v>
          </cell>
          <cell r="Q2256">
            <v>3000</v>
          </cell>
        </row>
        <row r="2257">
          <cell r="B2257" t="str">
            <v>30911073101</v>
          </cell>
          <cell r="C2257" t="str">
            <v>30911</v>
          </cell>
          <cell r="D2257">
            <v>3101</v>
          </cell>
          <cell r="E2257">
            <v>12000</v>
          </cell>
          <cell r="F2257">
            <v>1000</v>
          </cell>
          <cell r="G2257">
            <v>1000</v>
          </cell>
          <cell r="H2257">
            <v>1000</v>
          </cell>
          <cell r="I2257">
            <v>1000</v>
          </cell>
          <cell r="J2257">
            <v>1000</v>
          </cell>
          <cell r="K2257">
            <v>1000</v>
          </cell>
          <cell r="L2257">
            <v>1000</v>
          </cell>
          <cell r="M2257">
            <v>1000</v>
          </cell>
          <cell r="N2257">
            <v>1000</v>
          </cell>
          <cell r="O2257">
            <v>1000</v>
          </cell>
          <cell r="P2257">
            <v>1000</v>
          </cell>
          <cell r="Q2257">
            <v>1000</v>
          </cell>
        </row>
        <row r="2258">
          <cell r="B2258" t="str">
            <v>30911073103</v>
          </cell>
          <cell r="C2258" t="str">
            <v>30911</v>
          </cell>
          <cell r="D2258">
            <v>3103</v>
          </cell>
          <cell r="E2258">
            <v>8400</v>
          </cell>
          <cell r="F2258">
            <v>700</v>
          </cell>
          <cell r="G2258">
            <v>700</v>
          </cell>
          <cell r="H2258">
            <v>700</v>
          </cell>
          <cell r="I2258">
            <v>700</v>
          </cell>
          <cell r="J2258">
            <v>700</v>
          </cell>
          <cell r="K2258">
            <v>700</v>
          </cell>
          <cell r="L2258">
            <v>700</v>
          </cell>
          <cell r="M2258">
            <v>700</v>
          </cell>
          <cell r="N2258">
            <v>700</v>
          </cell>
          <cell r="O2258">
            <v>700</v>
          </cell>
          <cell r="P2258">
            <v>700</v>
          </cell>
          <cell r="Q2258">
            <v>700</v>
          </cell>
        </row>
        <row r="2259">
          <cell r="B2259" t="str">
            <v>30911073302</v>
          </cell>
          <cell r="C2259" t="str">
            <v>30911</v>
          </cell>
          <cell r="D2259">
            <v>3302</v>
          </cell>
          <cell r="E2259">
            <v>105000</v>
          </cell>
          <cell r="F2259">
            <v>8750</v>
          </cell>
          <cell r="G2259">
            <v>8750</v>
          </cell>
          <cell r="H2259">
            <v>8750</v>
          </cell>
          <cell r="I2259">
            <v>8750</v>
          </cell>
          <cell r="J2259">
            <v>8750</v>
          </cell>
          <cell r="K2259">
            <v>8750</v>
          </cell>
          <cell r="L2259">
            <v>8750</v>
          </cell>
          <cell r="M2259">
            <v>8750</v>
          </cell>
          <cell r="N2259">
            <v>8750</v>
          </cell>
          <cell r="O2259">
            <v>8750</v>
          </cell>
          <cell r="P2259">
            <v>8750</v>
          </cell>
          <cell r="Q2259">
            <v>8750</v>
          </cell>
        </row>
        <row r="2260">
          <cell r="B2260" t="str">
            <v>30911073303</v>
          </cell>
          <cell r="C2260" t="str">
            <v>30911</v>
          </cell>
          <cell r="D2260">
            <v>3303</v>
          </cell>
          <cell r="E2260">
            <v>6000</v>
          </cell>
          <cell r="F2260">
            <v>500</v>
          </cell>
          <cell r="G2260">
            <v>500</v>
          </cell>
          <cell r="H2260">
            <v>500</v>
          </cell>
          <cell r="I2260">
            <v>500</v>
          </cell>
          <cell r="J2260">
            <v>500</v>
          </cell>
          <cell r="K2260">
            <v>500</v>
          </cell>
          <cell r="L2260">
            <v>500</v>
          </cell>
          <cell r="M2260">
            <v>500</v>
          </cell>
          <cell r="N2260">
            <v>500</v>
          </cell>
          <cell r="O2260">
            <v>500</v>
          </cell>
          <cell r="P2260">
            <v>500</v>
          </cell>
          <cell r="Q2260">
            <v>500</v>
          </cell>
        </row>
        <row r="2261">
          <cell r="B2261" t="str">
            <v>30911073404</v>
          </cell>
          <cell r="C2261" t="str">
            <v>30911</v>
          </cell>
          <cell r="D2261">
            <v>3404</v>
          </cell>
          <cell r="E2261">
            <v>0</v>
          </cell>
          <cell r="F2261">
            <v>0</v>
          </cell>
          <cell r="G2261">
            <v>0</v>
          </cell>
          <cell r="H2261">
            <v>0</v>
          </cell>
          <cell r="I2261">
            <v>0</v>
          </cell>
          <cell r="J2261">
            <v>0</v>
          </cell>
          <cell r="K2261">
            <v>0</v>
          </cell>
          <cell r="L2261">
            <v>0</v>
          </cell>
          <cell r="M2261">
            <v>0</v>
          </cell>
          <cell r="N2261">
            <v>0</v>
          </cell>
          <cell r="O2261">
            <v>0</v>
          </cell>
          <cell r="P2261">
            <v>0</v>
          </cell>
          <cell r="Q2261">
            <v>0</v>
          </cell>
        </row>
        <row r="2262">
          <cell r="B2262" t="str">
            <v>30912072202</v>
          </cell>
          <cell r="C2262" t="str">
            <v>30912</v>
          </cell>
          <cell r="D2262">
            <v>2202</v>
          </cell>
          <cell r="E2262">
            <v>97600</v>
          </cell>
          <cell r="F2262">
            <v>8133</v>
          </cell>
          <cell r="G2262">
            <v>8133</v>
          </cell>
          <cell r="H2262">
            <v>8133</v>
          </cell>
          <cell r="I2262">
            <v>8133</v>
          </cell>
          <cell r="J2262">
            <v>8133</v>
          </cell>
          <cell r="K2262">
            <v>8133</v>
          </cell>
          <cell r="L2262">
            <v>8133</v>
          </cell>
          <cell r="M2262">
            <v>8133</v>
          </cell>
          <cell r="N2262">
            <v>8133</v>
          </cell>
          <cell r="O2262">
            <v>8133</v>
          </cell>
          <cell r="P2262">
            <v>8133</v>
          </cell>
          <cell r="Q2262">
            <v>8137</v>
          </cell>
        </row>
        <row r="2263">
          <cell r="B2263" t="str">
            <v>30912072207</v>
          </cell>
          <cell r="C2263" t="str">
            <v>30912</v>
          </cell>
          <cell r="D2263">
            <v>2207</v>
          </cell>
          <cell r="E2263">
            <v>24000</v>
          </cell>
          <cell r="F2263">
            <v>2000</v>
          </cell>
          <cell r="G2263">
            <v>2000</v>
          </cell>
          <cell r="H2263">
            <v>2000</v>
          </cell>
          <cell r="I2263">
            <v>2000</v>
          </cell>
          <cell r="J2263">
            <v>2000</v>
          </cell>
          <cell r="K2263">
            <v>2000</v>
          </cell>
          <cell r="L2263">
            <v>2000</v>
          </cell>
          <cell r="M2263">
            <v>2000</v>
          </cell>
          <cell r="N2263">
            <v>2000</v>
          </cell>
          <cell r="O2263">
            <v>2000</v>
          </cell>
          <cell r="P2263">
            <v>2000</v>
          </cell>
          <cell r="Q2263">
            <v>2000</v>
          </cell>
        </row>
        <row r="2264">
          <cell r="B2264" t="str">
            <v>30912072208</v>
          </cell>
          <cell r="C2264" t="str">
            <v>30912</v>
          </cell>
          <cell r="D2264">
            <v>2208</v>
          </cell>
          <cell r="E2264">
            <v>2800</v>
          </cell>
          <cell r="F2264">
            <v>233</v>
          </cell>
          <cell r="G2264">
            <v>233</v>
          </cell>
          <cell r="H2264">
            <v>233</v>
          </cell>
          <cell r="I2264">
            <v>233</v>
          </cell>
          <cell r="J2264">
            <v>233</v>
          </cell>
          <cell r="K2264">
            <v>233</v>
          </cell>
          <cell r="L2264">
            <v>233</v>
          </cell>
          <cell r="M2264">
            <v>233</v>
          </cell>
          <cell r="N2264">
            <v>233</v>
          </cell>
          <cell r="O2264">
            <v>233</v>
          </cell>
          <cell r="P2264">
            <v>233</v>
          </cell>
          <cell r="Q2264">
            <v>237</v>
          </cell>
        </row>
        <row r="2265">
          <cell r="B2265" t="str">
            <v>30912072309</v>
          </cell>
          <cell r="C2265" t="str">
            <v>30912</v>
          </cell>
          <cell r="D2265">
            <v>2309</v>
          </cell>
          <cell r="E2265">
            <v>0</v>
          </cell>
          <cell r="F2265">
            <v>0</v>
          </cell>
          <cell r="G2265">
            <v>0</v>
          </cell>
          <cell r="H2265">
            <v>0</v>
          </cell>
          <cell r="I2265">
            <v>0</v>
          </cell>
          <cell r="J2265">
            <v>0</v>
          </cell>
          <cell r="K2265">
            <v>0</v>
          </cell>
          <cell r="L2265">
            <v>0</v>
          </cell>
          <cell r="M2265">
            <v>0</v>
          </cell>
          <cell r="N2265">
            <v>0</v>
          </cell>
          <cell r="O2265">
            <v>0</v>
          </cell>
          <cell r="P2265">
            <v>0</v>
          </cell>
          <cell r="Q2265">
            <v>0</v>
          </cell>
        </row>
        <row r="2266">
          <cell r="B2266" t="str">
            <v>30912072701</v>
          </cell>
          <cell r="C2266" t="str">
            <v>30912</v>
          </cell>
          <cell r="D2266">
            <v>2701</v>
          </cell>
          <cell r="E2266">
            <v>42000</v>
          </cell>
          <cell r="F2266">
            <v>3500</v>
          </cell>
          <cell r="G2266">
            <v>3500</v>
          </cell>
          <cell r="H2266">
            <v>3500</v>
          </cell>
          <cell r="I2266">
            <v>3500</v>
          </cell>
          <cell r="J2266">
            <v>3500</v>
          </cell>
          <cell r="K2266">
            <v>3500</v>
          </cell>
          <cell r="L2266">
            <v>3500</v>
          </cell>
          <cell r="M2266">
            <v>3500</v>
          </cell>
          <cell r="N2266">
            <v>3500</v>
          </cell>
          <cell r="O2266">
            <v>3500</v>
          </cell>
          <cell r="P2266">
            <v>3500</v>
          </cell>
          <cell r="Q2266">
            <v>3500</v>
          </cell>
        </row>
        <row r="2267">
          <cell r="B2267" t="str">
            <v>30912072705</v>
          </cell>
          <cell r="C2267" t="str">
            <v>30912</v>
          </cell>
          <cell r="D2267">
            <v>2705</v>
          </cell>
          <cell r="E2267">
            <v>8400</v>
          </cell>
          <cell r="F2267">
            <v>700</v>
          </cell>
          <cell r="G2267">
            <v>700</v>
          </cell>
          <cell r="H2267">
            <v>700</v>
          </cell>
          <cell r="I2267">
            <v>700</v>
          </cell>
          <cell r="J2267">
            <v>700</v>
          </cell>
          <cell r="K2267">
            <v>700</v>
          </cell>
          <cell r="L2267">
            <v>700</v>
          </cell>
          <cell r="M2267">
            <v>700</v>
          </cell>
          <cell r="N2267">
            <v>700</v>
          </cell>
          <cell r="O2267">
            <v>700</v>
          </cell>
          <cell r="P2267">
            <v>700</v>
          </cell>
          <cell r="Q2267">
            <v>700</v>
          </cell>
        </row>
        <row r="2268">
          <cell r="B2268" t="str">
            <v>30912072900</v>
          </cell>
          <cell r="C2268" t="str">
            <v>30912</v>
          </cell>
          <cell r="D2268">
            <v>2900</v>
          </cell>
          <cell r="E2268">
            <v>24000</v>
          </cell>
          <cell r="F2268">
            <v>2000</v>
          </cell>
          <cell r="G2268">
            <v>2000</v>
          </cell>
          <cell r="H2268">
            <v>2000</v>
          </cell>
          <cell r="I2268">
            <v>2000</v>
          </cell>
          <cell r="J2268">
            <v>2000</v>
          </cell>
          <cell r="K2268">
            <v>2000</v>
          </cell>
          <cell r="L2268">
            <v>2000</v>
          </cell>
          <cell r="M2268">
            <v>2000</v>
          </cell>
          <cell r="N2268">
            <v>2000</v>
          </cell>
          <cell r="O2268">
            <v>2000</v>
          </cell>
          <cell r="P2268">
            <v>2000</v>
          </cell>
          <cell r="Q2268">
            <v>2000</v>
          </cell>
        </row>
        <row r="2269">
          <cell r="B2269" t="str">
            <v>30912072907</v>
          </cell>
          <cell r="C2269" t="str">
            <v>30912</v>
          </cell>
          <cell r="D2269">
            <v>2907</v>
          </cell>
          <cell r="E2269">
            <v>48000</v>
          </cell>
          <cell r="F2269">
            <v>4000</v>
          </cell>
          <cell r="G2269">
            <v>4000</v>
          </cell>
          <cell r="H2269">
            <v>4000</v>
          </cell>
          <cell r="I2269">
            <v>4000</v>
          </cell>
          <cell r="J2269">
            <v>4000</v>
          </cell>
          <cell r="K2269">
            <v>4000</v>
          </cell>
          <cell r="L2269">
            <v>4000</v>
          </cell>
          <cell r="M2269">
            <v>4000</v>
          </cell>
          <cell r="N2269">
            <v>4000</v>
          </cell>
          <cell r="O2269">
            <v>4000</v>
          </cell>
          <cell r="P2269">
            <v>4000</v>
          </cell>
          <cell r="Q2269">
            <v>4000</v>
          </cell>
        </row>
        <row r="2270">
          <cell r="B2270" t="str">
            <v>30912072908</v>
          </cell>
          <cell r="C2270" t="str">
            <v>30912</v>
          </cell>
          <cell r="D2270">
            <v>2908</v>
          </cell>
          <cell r="E2270">
            <v>18900</v>
          </cell>
          <cell r="F2270">
            <v>1575</v>
          </cell>
          <cell r="G2270">
            <v>1575</v>
          </cell>
          <cell r="H2270">
            <v>1575</v>
          </cell>
          <cell r="I2270">
            <v>1575</v>
          </cell>
          <cell r="J2270">
            <v>1575</v>
          </cell>
          <cell r="K2270">
            <v>1575</v>
          </cell>
          <cell r="L2270">
            <v>1575</v>
          </cell>
          <cell r="M2270">
            <v>1575</v>
          </cell>
          <cell r="N2270">
            <v>1575</v>
          </cell>
          <cell r="O2270">
            <v>1575</v>
          </cell>
          <cell r="P2270">
            <v>1575</v>
          </cell>
          <cell r="Q2270">
            <v>1575</v>
          </cell>
        </row>
        <row r="2271">
          <cell r="B2271" t="str">
            <v>30912073101</v>
          </cell>
          <cell r="C2271" t="str">
            <v>30912</v>
          </cell>
          <cell r="D2271">
            <v>3101</v>
          </cell>
          <cell r="E2271">
            <v>38400</v>
          </cell>
          <cell r="F2271">
            <v>3200</v>
          </cell>
          <cell r="G2271">
            <v>3200</v>
          </cell>
          <cell r="H2271">
            <v>3200</v>
          </cell>
          <cell r="I2271">
            <v>3200</v>
          </cell>
          <cell r="J2271">
            <v>3200</v>
          </cell>
          <cell r="K2271">
            <v>3200</v>
          </cell>
          <cell r="L2271">
            <v>3200</v>
          </cell>
          <cell r="M2271">
            <v>3200</v>
          </cell>
          <cell r="N2271">
            <v>3200</v>
          </cell>
          <cell r="O2271">
            <v>3200</v>
          </cell>
          <cell r="P2271">
            <v>3200</v>
          </cell>
          <cell r="Q2271">
            <v>3200</v>
          </cell>
        </row>
        <row r="2272">
          <cell r="B2272" t="str">
            <v>30912073103</v>
          </cell>
          <cell r="C2272" t="str">
            <v>30912</v>
          </cell>
          <cell r="D2272">
            <v>3103</v>
          </cell>
          <cell r="E2272">
            <v>18000</v>
          </cell>
          <cell r="F2272">
            <v>1500</v>
          </cell>
          <cell r="G2272">
            <v>1500</v>
          </cell>
          <cell r="H2272">
            <v>1500</v>
          </cell>
          <cell r="I2272">
            <v>1500</v>
          </cell>
          <cell r="J2272">
            <v>1500</v>
          </cell>
          <cell r="K2272">
            <v>1500</v>
          </cell>
          <cell r="L2272">
            <v>1500</v>
          </cell>
          <cell r="M2272">
            <v>1500</v>
          </cell>
          <cell r="N2272">
            <v>1500</v>
          </cell>
          <cell r="O2272">
            <v>1500</v>
          </cell>
          <cell r="P2272">
            <v>1500</v>
          </cell>
          <cell r="Q2272">
            <v>1500</v>
          </cell>
        </row>
        <row r="2273">
          <cell r="B2273" t="str">
            <v>30912073302</v>
          </cell>
          <cell r="C2273" t="str">
            <v>30912</v>
          </cell>
          <cell r="D2273">
            <v>3302</v>
          </cell>
          <cell r="E2273">
            <v>92000</v>
          </cell>
          <cell r="F2273">
            <v>7666</v>
          </cell>
          <cell r="G2273">
            <v>7666</v>
          </cell>
          <cell r="H2273">
            <v>7666</v>
          </cell>
          <cell r="I2273">
            <v>7666</v>
          </cell>
          <cell r="J2273">
            <v>7666</v>
          </cell>
          <cell r="K2273">
            <v>7666</v>
          </cell>
          <cell r="L2273">
            <v>7666</v>
          </cell>
          <cell r="M2273">
            <v>7666</v>
          </cell>
          <cell r="N2273">
            <v>7666</v>
          </cell>
          <cell r="O2273">
            <v>7666</v>
          </cell>
          <cell r="P2273">
            <v>7666</v>
          </cell>
          <cell r="Q2273">
            <v>7674</v>
          </cell>
        </row>
        <row r="2274">
          <cell r="B2274" t="str">
            <v>30912073303</v>
          </cell>
          <cell r="C2274" t="str">
            <v>30912</v>
          </cell>
          <cell r="D2274">
            <v>3303</v>
          </cell>
          <cell r="E2274">
            <v>3600</v>
          </cell>
          <cell r="F2274">
            <v>300</v>
          </cell>
          <cell r="G2274">
            <v>300</v>
          </cell>
          <cell r="H2274">
            <v>300</v>
          </cell>
          <cell r="I2274">
            <v>300</v>
          </cell>
          <cell r="J2274">
            <v>300</v>
          </cell>
          <cell r="K2274">
            <v>300</v>
          </cell>
          <cell r="L2274">
            <v>300</v>
          </cell>
          <cell r="M2274">
            <v>300</v>
          </cell>
          <cell r="N2274">
            <v>300</v>
          </cell>
          <cell r="O2274">
            <v>300</v>
          </cell>
          <cell r="P2274">
            <v>300</v>
          </cell>
          <cell r="Q2274">
            <v>300</v>
          </cell>
        </row>
        <row r="2275">
          <cell r="B2275" t="str">
            <v>30913072103</v>
          </cell>
          <cell r="C2275" t="str">
            <v>30913</v>
          </cell>
          <cell r="D2275">
            <v>2103</v>
          </cell>
          <cell r="E2275">
            <v>7800</v>
          </cell>
          <cell r="F2275">
            <v>650</v>
          </cell>
          <cell r="G2275">
            <v>650</v>
          </cell>
          <cell r="H2275">
            <v>650</v>
          </cell>
          <cell r="I2275">
            <v>650</v>
          </cell>
          <cell r="J2275">
            <v>650</v>
          </cell>
          <cell r="K2275">
            <v>650</v>
          </cell>
          <cell r="L2275">
            <v>650</v>
          </cell>
          <cell r="M2275">
            <v>650</v>
          </cell>
          <cell r="N2275">
            <v>650</v>
          </cell>
          <cell r="O2275">
            <v>650</v>
          </cell>
          <cell r="P2275">
            <v>650</v>
          </cell>
          <cell r="Q2275">
            <v>650</v>
          </cell>
        </row>
        <row r="2276">
          <cell r="B2276" t="str">
            <v>30913072202</v>
          </cell>
          <cell r="C2276" t="str">
            <v>30913</v>
          </cell>
          <cell r="D2276">
            <v>2202</v>
          </cell>
          <cell r="E2276">
            <v>106800</v>
          </cell>
          <cell r="F2276">
            <v>8900</v>
          </cell>
          <cell r="G2276">
            <v>8900</v>
          </cell>
          <cell r="H2276">
            <v>8900</v>
          </cell>
          <cell r="I2276">
            <v>8900</v>
          </cell>
          <cell r="J2276">
            <v>8900</v>
          </cell>
          <cell r="K2276">
            <v>8900</v>
          </cell>
          <cell r="L2276">
            <v>8900</v>
          </cell>
          <cell r="M2276">
            <v>8900</v>
          </cell>
          <cell r="N2276">
            <v>8900</v>
          </cell>
          <cell r="O2276">
            <v>8900</v>
          </cell>
          <cell r="P2276">
            <v>8900</v>
          </cell>
          <cell r="Q2276">
            <v>8900</v>
          </cell>
        </row>
        <row r="2277">
          <cell r="B2277" t="str">
            <v>30913072207</v>
          </cell>
          <cell r="C2277" t="str">
            <v>30913</v>
          </cell>
          <cell r="D2277">
            <v>2207</v>
          </cell>
          <cell r="E2277">
            <v>24000</v>
          </cell>
          <cell r="F2277">
            <v>2000</v>
          </cell>
          <cell r="G2277">
            <v>2000</v>
          </cell>
          <cell r="H2277">
            <v>2000</v>
          </cell>
          <cell r="I2277">
            <v>2000</v>
          </cell>
          <cell r="J2277">
            <v>2000</v>
          </cell>
          <cell r="K2277">
            <v>2000</v>
          </cell>
          <cell r="L2277">
            <v>2000</v>
          </cell>
          <cell r="M2277">
            <v>2000</v>
          </cell>
          <cell r="N2277">
            <v>2000</v>
          </cell>
          <cell r="O2277">
            <v>2000</v>
          </cell>
          <cell r="P2277">
            <v>2000</v>
          </cell>
          <cell r="Q2277">
            <v>2000</v>
          </cell>
        </row>
        <row r="2278">
          <cell r="B2278" t="str">
            <v>30913072701</v>
          </cell>
          <cell r="C2278" t="str">
            <v>30913</v>
          </cell>
          <cell r="D2278">
            <v>2701</v>
          </cell>
          <cell r="E2278">
            <v>144000</v>
          </cell>
          <cell r="F2278">
            <v>12000</v>
          </cell>
          <cell r="G2278">
            <v>12000</v>
          </cell>
          <cell r="H2278">
            <v>12000</v>
          </cell>
          <cell r="I2278">
            <v>12000</v>
          </cell>
          <cell r="J2278">
            <v>12000</v>
          </cell>
          <cell r="K2278">
            <v>12000</v>
          </cell>
          <cell r="L2278">
            <v>12000</v>
          </cell>
          <cell r="M2278">
            <v>12000</v>
          </cell>
          <cell r="N2278">
            <v>12000</v>
          </cell>
          <cell r="O2278">
            <v>12000</v>
          </cell>
          <cell r="P2278">
            <v>12000</v>
          </cell>
          <cell r="Q2278">
            <v>12000</v>
          </cell>
        </row>
        <row r="2279">
          <cell r="B2279" t="str">
            <v>30913072705</v>
          </cell>
          <cell r="C2279" t="str">
            <v>30913</v>
          </cell>
          <cell r="D2279">
            <v>2705</v>
          </cell>
          <cell r="E2279">
            <v>8400</v>
          </cell>
          <cell r="F2279">
            <v>700</v>
          </cell>
          <cell r="G2279">
            <v>700</v>
          </cell>
          <cell r="H2279">
            <v>700</v>
          </cell>
          <cell r="I2279">
            <v>700</v>
          </cell>
          <cell r="J2279">
            <v>700</v>
          </cell>
          <cell r="K2279">
            <v>700</v>
          </cell>
          <cell r="L2279">
            <v>700</v>
          </cell>
          <cell r="M2279">
            <v>700</v>
          </cell>
          <cell r="N2279">
            <v>700</v>
          </cell>
          <cell r="O2279">
            <v>700</v>
          </cell>
          <cell r="P2279">
            <v>700</v>
          </cell>
          <cell r="Q2279">
            <v>700</v>
          </cell>
        </row>
        <row r="2280">
          <cell r="B2280" t="str">
            <v>30913072900</v>
          </cell>
          <cell r="C2280" t="str">
            <v>30913</v>
          </cell>
          <cell r="D2280">
            <v>2900</v>
          </cell>
          <cell r="E2280">
            <v>28800</v>
          </cell>
          <cell r="F2280">
            <v>2400</v>
          </cell>
          <cell r="G2280">
            <v>2400</v>
          </cell>
          <cell r="H2280">
            <v>2400</v>
          </cell>
          <cell r="I2280">
            <v>2400</v>
          </cell>
          <cell r="J2280">
            <v>2400</v>
          </cell>
          <cell r="K2280">
            <v>2400</v>
          </cell>
          <cell r="L2280">
            <v>2400</v>
          </cell>
          <cell r="M2280">
            <v>2400</v>
          </cell>
          <cell r="N2280">
            <v>2400</v>
          </cell>
          <cell r="O2280">
            <v>2400</v>
          </cell>
          <cell r="P2280">
            <v>2400</v>
          </cell>
          <cell r="Q2280">
            <v>2400</v>
          </cell>
        </row>
        <row r="2281">
          <cell r="B2281" t="str">
            <v>30913072907</v>
          </cell>
          <cell r="C2281" t="str">
            <v>30913</v>
          </cell>
          <cell r="D2281">
            <v>2907</v>
          </cell>
          <cell r="E2281">
            <v>84000</v>
          </cell>
          <cell r="F2281">
            <v>7000</v>
          </cell>
          <cell r="G2281">
            <v>7000</v>
          </cell>
          <cell r="H2281">
            <v>7000</v>
          </cell>
          <cell r="I2281">
            <v>7000</v>
          </cell>
          <cell r="J2281">
            <v>7000</v>
          </cell>
          <cell r="K2281">
            <v>7000</v>
          </cell>
          <cell r="L2281">
            <v>7000</v>
          </cell>
          <cell r="M2281">
            <v>7000</v>
          </cell>
          <cell r="N2281">
            <v>7000</v>
          </cell>
          <cell r="O2281">
            <v>7000</v>
          </cell>
          <cell r="P2281">
            <v>7000</v>
          </cell>
          <cell r="Q2281">
            <v>7000</v>
          </cell>
        </row>
        <row r="2282">
          <cell r="B2282" t="str">
            <v>30913072908</v>
          </cell>
          <cell r="C2282" t="str">
            <v>30913</v>
          </cell>
          <cell r="D2282">
            <v>2908</v>
          </cell>
          <cell r="E2282">
            <v>18900</v>
          </cell>
          <cell r="F2282">
            <v>1575</v>
          </cell>
          <cell r="G2282">
            <v>1575</v>
          </cell>
          <cell r="H2282">
            <v>1575</v>
          </cell>
          <cell r="I2282">
            <v>1575</v>
          </cell>
          <cell r="J2282">
            <v>1575</v>
          </cell>
          <cell r="K2282">
            <v>1575</v>
          </cell>
          <cell r="L2282">
            <v>1575</v>
          </cell>
          <cell r="M2282">
            <v>1575</v>
          </cell>
          <cell r="N2282">
            <v>1575</v>
          </cell>
          <cell r="O2282">
            <v>1575</v>
          </cell>
          <cell r="P2282">
            <v>1575</v>
          </cell>
          <cell r="Q2282">
            <v>1575</v>
          </cell>
        </row>
        <row r="2283">
          <cell r="B2283" t="str">
            <v>30913073101</v>
          </cell>
          <cell r="C2283" t="str">
            <v>30913</v>
          </cell>
          <cell r="D2283">
            <v>3101</v>
          </cell>
          <cell r="E2283">
            <v>12000</v>
          </cell>
          <cell r="F2283">
            <v>1000</v>
          </cell>
          <cell r="G2283">
            <v>1000</v>
          </cell>
          <cell r="H2283">
            <v>1000</v>
          </cell>
          <cell r="I2283">
            <v>1000</v>
          </cell>
          <cell r="J2283">
            <v>1000</v>
          </cell>
          <cell r="K2283">
            <v>1000</v>
          </cell>
          <cell r="L2283">
            <v>1000</v>
          </cell>
          <cell r="M2283">
            <v>1000</v>
          </cell>
          <cell r="N2283">
            <v>1000</v>
          </cell>
          <cell r="O2283">
            <v>1000</v>
          </cell>
          <cell r="P2283">
            <v>1000</v>
          </cell>
          <cell r="Q2283">
            <v>1000</v>
          </cell>
        </row>
        <row r="2284">
          <cell r="B2284" t="str">
            <v>30913073103</v>
          </cell>
          <cell r="C2284" t="str">
            <v>30913</v>
          </cell>
          <cell r="D2284">
            <v>3103</v>
          </cell>
          <cell r="E2284">
            <v>18000</v>
          </cell>
          <cell r="F2284">
            <v>1500</v>
          </cell>
          <cell r="G2284">
            <v>1500</v>
          </cell>
          <cell r="H2284">
            <v>1500</v>
          </cell>
          <cell r="I2284">
            <v>1500</v>
          </cell>
          <cell r="J2284">
            <v>1500</v>
          </cell>
          <cell r="K2284">
            <v>1500</v>
          </cell>
          <cell r="L2284">
            <v>1500</v>
          </cell>
          <cell r="M2284">
            <v>1500</v>
          </cell>
          <cell r="N2284">
            <v>1500</v>
          </cell>
          <cell r="O2284">
            <v>1500</v>
          </cell>
          <cell r="P2284">
            <v>1500</v>
          </cell>
          <cell r="Q2284">
            <v>1500</v>
          </cell>
        </row>
        <row r="2285">
          <cell r="B2285" t="str">
            <v>30913073302</v>
          </cell>
          <cell r="C2285" t="str">
            <v>30913</v>
          </cell>
          <cell r="D2285">
            <v>3302</v>
          </cell>
          <cell r="E2285">
            <v>261700</v>
          </cell>
          <cell r="F2285">
            <v>21808</v>
          </cell>
          <cell r="G2285">
            <v>21808</v>
          </cell>
          <cell r="H2285">
            <v>21808</v>
          </cell>
          <cell r="I2285">
            <v>21808</v>
          </cell>
          <cell r="J2285">
            <v>21808</v>
          </cell>
          <cell r="K2285">
            <v>21808</v>
          </cell>
          <cell r="L2285">
            <v>21808</v>
          </cell>
          <cell r="M2285">
            <v>21808</v>
          </cell>
          <cell r="N2285">
            <v>21808</v>
          </cell>
          <cell r="O2285">
            <v>21808</v>
          </cell>
          <cell r="P2285">
            <v>21808</v>
          </cell>
          <cell r="Q2285">
            <v>21812</v>
          </cell>
        </row>
        <row r="2286">
          <cell r="B2286" t="str">
            <v>30913073303</v>
          </cell>
          <cell r="C2286" t="str">
            <v>30913</v>
          </cell>
          <cell r="D2286">
            <v>3303</v>
          </cell>
          <cell r="E2286">
            <v>8400</v>
          </cell>
          <cell r="F2286">
            <v>700</v>
          </cell>
          <cell r="G2286">
            <v>700</v>
          </cell>
          <cell r="H2286">
            <v>700</v>
          </cell>
          <cell r="I2286">
            <v>700</v>
          </cell>
          <cell r="J2286">
            <v>700</v>
          </cell>
          <cell r="K2286">
            <v>700</v>
          </cell>
          <cell r="L2286">
            <v>700</v>
          </cell>
          <cell r="M2286">
            <v>700</v>
          </cell>
          <cell r="N2286">
            <v>700</v>
          </cell>
          <cell r="O2286">
            <v>700</v>
          </cell>
          <cell r="P2286">
            <v>700</v>
          </cell>
          <cell r="Q2286">
            <v>700</v>
          </cell>
        </row>
        <row r="2287">
          <cell r="B2287" t="str">
            <v>30914061302</v>
          </cell>
          <cell r="C2287" t="str">
            <v>30914</v>
          </cell>
          <cell r="D2287">
            <v>1302</v>
          </cell>
          <cell r="E2287">
            <v>40000</v>
          </cell>
          <cell r="F2287">
            <v>3333</v>
          </cell>
          <cell r="G2287">
            <v>3333</v>
          </cell>
          <cell r="H2287">
            <v>3333</v>
          </cell>
          <cell r="I2287">
            <v>3333</v>
          </cell>
          <cell r="J2287">
            <v>3333</v>
          </cell>
          <cell r="K2287">
            <v>3333</v>
          </cell>
          <cell r="L2287">
            <v>3333</v>
          </cell>
          <cell r="M2287">
            <v>3333</v>
          </cell>
          <cell r="N2287">
            <v>3333</v>
          </cell>
          <cell r="O2287">
            <v>3333</v>
          </cell>
          <cell r="P2287">
            <v>3333</v>
          </cell>
          <cell r="Q2287">
            <v>3337</v>
          </cell>
        </row>
        <row r="2288">
          <cell r="B2288" t="str">
            <v>30914062202</v>
          </cell>
          <cell r="C2288" t="str">
            <v>30914</v>
          </cell>
          <cell r="D2288">
            <v>2202</v>
          </cell>
          <cell r="E2288">
            <v>33800</v>
          </cell>
          <cell r="F2288">
            <v>2816</v>
          </cell>
          <cell r="G2288">
            <v>2816</v>
          </cell>
          <cell r="H2288">
            <v>2816</v>
          </cell>
          <cell r="I2288">
            <v>2816</v>
          </cell>
          <cell r="J2288">
            <v>2816</v>
          </cell>
          <cell r="K2288">
            <v>2816</v>
          </cell>
          <cell r="L2288">
            <v>2816</v>
          </cell>
          <cell r="M2288">
            <v>2816</v>
          </cell>
          <cell r="N2288">
            <v>2816</v>
          </cell>
          <cell r="O2288">
            <v>2816</v>
          </cell>
          <cell r="P2288">
            <v>2816</v>
          </cell>
          <cell r="Q2288">
            <v>2824</v>
          </cell>
        </row>
        <row r="2289">
          <cell r="B2289" t="str">
            <v>30914062207</v>
          </cell>
          <cell r="C2289" t="str">
            <v>30914</v>
          </cell>
          <cell r="D2289">
            <v>2207</v>
          </cell>
          <cell r="E2289">
            <v>48000</v>
          </cell>
          <cell r="F2289">
            <v>4000</v>
          </cell>
          <cell r="G2289">
            <v>4000</v>
          </cell>
          <cell r="H2289">
            <v>4000</v>
          </cell>
          <cell r="I2289">
            <v>4000</v>
          </cell>
          <cell r="J2289">
            <v>4000</v>
          </cell>
          <cell r="K2289">
            <v>4000</v>
          </cell>
          <cell r="L2289">
            <v>4000</v>
          </cell>
          <cell r="M2289">
            <v>4000</v>
          </cell>
          <cell r="N2289">
            <v>4000</v>
          </cell>
          <cell r="O2289">
            <v>4000</v>
          </cell>
          <cell r="P2289">
            <v>4000</v>
          </cell>
          <cell r="Q2289">
            <v>4000</v>
          </cell>
        </row>
        <row r="2290">
          <cell r="B2290" t="str">
            <v>30914062701</v>
          </cell>
          <cell r="C2290" t="str">
            <v>30914</v>
          </cell>
          <cell r="D2290">
            <v>2701</v>
          </cell>
          <cell r="E2290">
            <v>36000</v>
          </cell>
          <cell r="F2290">
            <v>3000</v>
          </cell>
          <cell r="G2290">
            <v>3000</v>
          </cell>
          <cell r="H2290">
            <v>3000</v>
          </cell>
          <cell r="I2290">
            <v>3000</v>
          </cell>
          <cell r="J2290">
            <v>3000</v>
          </cell>
          <cell r="K2290">
            <v>3000</v>
          </cell>
          <cell r="L2290">
            <v>3000</v>
          </cell>
          <cell r="M2290">
            <v>3000</v>
          </cell>
          <cell r="N2290">
            <v>3000</v>
          </cell>
          <cell r="O2290">
            <v>3000</v>
          </cell>
          <cell r="P2290">
            <v>3000</v>
          </cell>
          <cell r="Q2290">
            <v>3000</v>
          </cell>
        </row>
        <row r="2291">
          <cell r="B2291" t="str">
            <v>30914062702</v>
          </cell>
          <cell r="C2291" t="str">
            <v>30914</v>
          </cell>
          <cell r="D2291">
            <v>2702</v>
          </cell>
          <cell r="E2291">
            <v>17400</v>
          </cell>
          <cell r="F2291">
            <v>1450</v>
          </cell>
          <cell r="G2291">
            <v>1450</v>
          </cell>
          <cell r="H2291">
            <v>1450</v>
          </cell>
          <cell r="I2291">
            <v>1450</v>
          </cell>
          <cell r="J2291">
            <v>1450</v>
          </cell>
          <cell r="K2291">
            <v>1450</v>
          </cell>
          <cell r="L2291">
            <v>1450</v>
          </cell>
          <cell r="M2291">
            <v>1450</v>
          </cell>
          <cell r="N2291">
            <v>1450</v>
          </cell>
          <cell r="O2291">
            <v>1450</v>
          </cell>
          <cell r="P2291">
            <v>1450</v>
          </cell>
          <cell r="Q2291">
            <v>1450</v>
          </cell>
        </row>
        <row r="2292">
          <cell r="B2292" t="str">
            <v>30914062705</v>
          </cell>
          <cell r="C2292" t="str">
            <v>30914</v>
          </cell>
          <cell r="D2292">
            <v>2705</v>
          </cell>
          <cell r="E2292">
            <v>3600</v>
          </cell>
          <cell r="F2292">
            <v>300</v>
          </cell>
          <cell r="G2292">
            <v>300</v>
          </cell>
          <cell r="H2292">
            <v>300</v>
          </cell>
          <cell r="I2292">
            <v>300</v>
          </cell>
          <cell r="J2292">
            <v>300</v>
          </cell>
          <cell r="K2292">
            <v>300</v>
          </cell>
          <cell r="L2292">
            <v>300</v>
          </cell>
          <cell r="M2292">
            <v>300</v>
          </cell>
          <cell r="N2292">
            <v>300</v>
          </cell>
          <cell r="O2292">
            <v>300</v>
          </cell>
          <cell r="P2292">
            <v>300</v>
          </cell>
          <cell r="Q2292">
            <v>300</v>
          </cell>
        </row>
        <row r="2293">
          <cell r="B2293" t="str">
            <v>30914062900</v>
          </cell>
          <cell r="C2293" t="str">
            <v>30914</v>
          </cell>
          <cell r="D2293">
            <v>2900</v>
          </cell>
          <cell r="E2293">
            <v>42000</v>
          </cell>
          <cell r="F2293">
            <v>3500</v>
          </cell>
          <cell r="G2293">
            <v>3500</v>
          </cell>
          <cell r="H2293">
            <v>3500</v>
          </cell>
          <cell r="I2293">
            <v>3500</v>
          </cell>
          <cell r="J2293">
            <v>3500</v>
          </cell>
          <cell r="K2293">
            <v>3500</v>
          </cell>
          <cell r="L2293">
            <v>3500</v>
          </cell>
          <cell r="M2293">
            <v>3500</v>
          </cell>
          <cell r="N2293">
            <v>3500</v>
          </cell>
          <cell r="O2293">
            <v>3500</v>
          </cell>
          <cell r="P2293">
            <v>3500</v>
          </cell>
          <cell r="Q2293">
            <v>3500</v>
          </cell>
        </row>
        <row r="2294">
          <cell r="B2294" t="str">
            <v>30914062907</v>
          </cell>
          <cell r="C2294" t="str">
            <v>30914</v>
          </cell>
          <cell r="D2294">
            <v>2907</v>
          </cell>
          <cell r="E2294">
            <v>60000</v>
          </cell>
          <cell r="F2294">
            <v>5000</v>
          </cell>
          <cell r="G2294">
            <v>5000</v>
          </cell>
          <cell r="H2294">
            <v>5000</v>
          </cell>
          <cell r="I2294">
            <v>5000</v>
          </cell>
          <cell r="J2294">
            <v>5000</v>
          </cell>
          <cell r="K2294">
            <v>5000</v>
          </cell>
          <cell r="L2294">
            <v>5000</v>
          </cell>
          <cell r="M2294">
            <v>5000</v>
          </cell>
          <cell r="N2294">
            <v>5000</v>
          </cell>
          <cell r="O2294">
            <v>5000</v>
          </cell>
          <cell r="P2294">
            <v>5000</v>
          </cell>
          <cell r="Q2294">
            <v>5000</v>
          </cell>
        </row>
        <row r="2295">
          <cell r="B2295" t="str">
            <v>30914062908</v>
          </cell>
          <cell r="C2295" t="str">
            <v>30914</v>
          </cell>
          <cell r="D2295">
            <v>2908</v>
          </cell>
          <cell r="E2295">
            <v>36000</v>
          </cell>
          <cell r="F2295">
            <v>3000</v>
          </cell>
          <cell r="G2295">
            <v>3000</v>
          </cell>
          <cell r="H2295">
            <v>3000</v>
          </cell>
          <cell r="I2295">
            <v>3000</v>
          </cell>
          <cell r="J2295">
            <v>3000</v>
          </cell>
          <cell r="K2295">
            <v>3000</v>
          </cell>
          <cell r="L2295">
            <v>3000</v>
          </cell>
          <cell r="M2295">
            <v>3000</v>
          </cell>
          <cell r="N2295">
            <v>3000</v>
          </cell>
          <cell r="O2295">
            <v>3000</v>
          </cell>
          <cell r="P2295">
            <v>3000</v>
          </cell>
          <cell r="Q2295">
            <v>3000</v>
          </cell>
        </row>
        <row r="2296">
          <cell r="B2296" t="str">
            <v>30914063101</v>
          </cell>
          <cell r="C2296" t="str">
            <v>30914</v>
          </cell>
          <cell r="D2296">
            <v>3101</v>
          </cell>
          <cell r="E2296">
            <v>8400</v>
          </cell>
          <cell r="F2296">
            <v>700</v>
          </cell>
          <cell r="G2296">
            <v>700</v>
          </cell>
          <cell r="H2296">
            <v>700</v>
          </cell>
          <cell r="I2296">
            <v>700</v>
          </cell>
          <cell r="J2296">
            <v>700</v>
          </cell>
          <cell r="K2296">
            <v>700</v>
          </cell>
          <cell r="L2296">
            <v>700</v>
          </cell>
          <cell r="M2296">
            <v>700</v>
          </cell>
          <cell r="N2296">
            <v>700</v>
          </cell>
          <cell r="O2296">
            <v>700</v>
          </cell>
          <cell r="P2296">
            <v>700</v>
          </cell>
          <cell r="Q2296">
            <v>700</v>
          </cell>
        </row>
        <row r="2297">
          <cell r="B2297" t="str">
            <v>30914063103</v>
          </cell>
          <cell r="C2297" t="str">
            <v>30914</v>
          </cell>
          <cell r="D2297">
            <v>3103</v>
          </cell>
          <cell r="E2297">
            <v>8400</v>
          </cell>
          <cell r="F2297">
            <v>700</v>
          </cell>
          <cell r="G2297">
            <v>700</v>
          </cell>
          <cell r="H2297">
            <v>700</v>
          </cell>
          <cell r="I2297">
            <v>700</v>
          </cell>
          <cell r="J2297">
            <v>700</v>
          </cell>
          <cell r="K2297">
            <v>700</v>
          </cell>
          <cell r="L2297">
            <v>700</v>
          </cell>
          <cell r="M2297">
            <v>700</v>
          </cell>
          <cell r="N2297">
            <v>700</v>
          </cell>
          <cell r="O2297">
            <v>700</v>
          </cell>
          <cell r="P2297">
            <v>700</v>
          </cell>
          <cell r="Q2297">
            <v>700</v>
          </cell>
        </row>
        <row r="2298">
          <cell r="B2298" t="str">
            <v>30914063302</v>
          </cell>
          <cell r="C2298" t="str">
            <v>30914</v>
          </cell>
          <cell r="D2298">
            <v>3302</v>
          </cell>
          <cell r="E2298">
            <v>100700</v>
          </cell>
          <cell r="F2298">
            <v>8391</v>
          </cell>
          <cell r="G2298">
            <v>8391</v>
          </cell>
          <cell r="H2298">
            <v>8391</v>
          </cell>
          <cell r="I2298">
            <v>8391</v>
          </cell>
          <cell r="J2298">
            <v>8391</v>
          </cell>
          <cell r="K2298">
            <v>8391</v>
          </cell>
          <cell r="L2298">
            <v>8391</v>
          </cell>
          <cell r="M2298">
            <v>8391</v>
          </cell>
          <cell r="N2298">
            <v>8391</v>
          </cell>
          <cell r="O2298">
            <v>8391</v>
          </cell>
          <cell r="P2298">
            <v>8391</v>
          </cell>
          <cell r="Q2298">
            <v>8399</v>
          </cell>
        </row>
        <row r="2299">
          <cell r="B2299" t="str">
            <v>30914063303</v>
          </cell>
          <cell r="C2299" t="str">
            <v>30914</v>
          </cell>
          <cell r="D2299">
            <v>3303</v>
          </cell>
          <cell r="E2299">
            <v>3600</v>
          </cell>
          <cell r="F2299">
            <v>300</v>
          </cell>
          <cell r="G2299">
            <v>300</v>
          </cell>
          <cell r="H2299">
            <v>300</v>
          </cell>
          <cell r="I2299">
            <v>300</v>
          </cell>
          <cell r="J2299">
            <v>300</v>
          </cell>
          <cell r="K2299">
            <v>300</v>
          </cell>
          <cell r="L2299">
            <v>300</v>
          </cell>
          <cell r="M2299">
            <v>300</v>
          </cell>
          <cell r="N2299">
            <v>300</v>
          </cell>
          <cell r="O2299">
            <v>300</v>
          </cell>
          <cell r="P2299">
            <v>300</v>
          </cell>
          <cell r="Q2299">
            <v>300</v>
          </cell>
        </row>
        <row r="2300">
          <cell r="B2300" t="str">
            <v>30915062103</v>
          </cell>
          <cell r="C2300" t="str">
            <v>30915</v>
          </cell>
          <cell r="D2300">
            <v>2103</v>
          </cell>
          <cell r="E2300">
            <v>38400</v>
          </cell>
          <cell r="F2300">
            <v>3200</v>
          </cell>
          <cell r="G2300">
            <v>3200</v>
          </cell>
          <cell r="H2300">
            <v>3200</v>
          </cell>
          <cell r="I2300">
            <v>3200</v>
          </cell>
          <cell r="J2300">
            <v>3200</v>
          </cell>
          <cell r="K2300">
            <v>3200</v>
          </cell>
          <cell r="L2300">
            <v>3200</v>
          </cell>
          <cell r="M2300">
            <v>3200</v>
          </cell>
          <cell r="N2300">
            <v>3200</v>
          </cell>
          <cell r="O2300">
            <v>3200</v>
          </cell>
          <cell r="P2300">
            <v>3200</v>
          </cell>
          <cell r="Q2300">
            <v>3200</v>
          </cell>
        </row>
        <row r="2301">
          <cell r="B2301" t="str">
            <v>30915062202</v>
          </cell>
          <cell r="C2301" t="str">
            <v>30915</v>
          </cell>
          <cell r="D2301">
            <v>2202</v>
          </cell>
          <cell r="E2301">
            <v>118500</v>
          </cell>
          <cell r="F2301">
            <v>9875</v>
          </cell>
          <cell r="G2301">
            <v>9875</v>
          </cell>
          <cell r="H2301">
            <v>9875</v>
          </cell>
          <cell r="I2301">
            <v>9875</v>
          </cell>
          <cell r="J2301">
            <v>9875</v>
          </cell>
          <cell r="K2301">
            <v>9875</v>
          </cell>
          <cell r="L2301">
            <v>9875</v>
          </cell>
          <cell r="M2301">
            <v>9875</v>
          </cell>
          <cell r="N2301">
            <v>9875</v>
          </cell>
          <cell r="O2301">
            <v>9875</v>
          </cell>
          <cell r="P2301">
            <v>9875</v>
          </cell>
          <cell r="Q2301">
            <v>9875</v>
          </cell>
        </row>
        <row r="2302">
          <cell r="B2302" t="str">
            <v>30915062207</v>
          </cell>
          <cell r="C2302" t="str">
            <v>30915</v>
          </cell>
          <cell r="D2302">
            <v>2207</v>
          </cell>
          <cell r="E2302">
            <v>24000</v>
          </cell>
          <cell r="F2302">
            <v>2000</v>
          </cell>
          <cell r="G2302">
            <v>2000</v>
          </cell>
          <cell r="H2302">
            <v>2000</v>
          </cell>
          <cell r="I2302">
            <v>2000</v>
          </cell>
          <cell r="J2302">
            <v>2000</v>
          </cell>
          <cell r="K2302">
            <v>2000</v>
          </cell>
          <cell r="L2302">
            <v>2000</v>
          </cell>
          <cell r="M2302">
            <v>2000</v>
          </cell>
          <cell r="N2302">
            <v>2000</v>
          </cell>
          <cell r="O2302">
            <v>2000</v>
          </cell>
          <cell r="P2302">
            <v>2000</v>
          </cell>
          <cell r="Q2302">
            <v>2000</v>
          </cell>
        </row>
        <row r="2303">
          <cell r="B2303" t="str">
            <v>30915062208</v>
          </cell>
          <cell r="C2303" t="str">
            <v>30915</v>
          </cell>
          <cell r="D2303">
            <v>2208</v>
          </cell>
          <cell r="E2303">
            <v>2800</v>
          </cell>
          <cell r="F2303">
            <v>233</v>
          </cell>
          <cell r="G2303">
            <v>233</v>
          </cell>
          <cell r="H2303">
            <v>233</v>
          </cell>
          <cell r="I2303">
            <v>233</v>
          </cell>
          <cell r="J2303">
            <v>233</v>
          </cell>
          <cell r="K2303">
            <v>233</v>
          </cell>
          <cell r="L2303">
            <v>233</v>
          </cell>
          <cell r="M2303">
            <v>233</v>
          </cell>
          <cell r="N2303">
            <v>233</v>
          </cell>
          <cell r="O2303">
            <v>233</v>
          </cell>
          <cell r="P2303">
            <v>233</v>
          </cell>
          <cell r="Q2303">
            <v>237</v>
          </cell>
        </row>
        <row r="2304">
          <cell r="B2304" t="str">
            <v>30915062701</v>
          </cell>
          <cell r="C2304" t="str">
            <v>30915</v>
          </cell>
          <cell r="D2304">
            <v>2701</v>
          </cell>
          <cell r="E2304">
            <v>96000</v>
          </cell>
          <cell r="F2304">
            <v>8000</v>
          </cell>
          <cell r="G2304">
            <v>8000</v>
          </cell>
          <cell r="H2304">
            <v>8000</v>
          </cell>
          <cell r="I2304">
            <v>8000</v>
          </cell>
          <cell r="J2304">
            <v>8000</v>
          </cell>
          <cell r="K2304">
            <v>8000</v>
          </cell>
          <cell r="L2304">
            <v>8000</v>
          </cell>
          <cell r="M2304">
            <v>8000</v>
          </cell>
          <cell r="N2304">
            <v>8000</v>
          </cell>
          <cell r="O2304">
            <v>8000</v>
          </cell>
          <cell r="P2304">
            <v>8000</v>
          </cell>
          <cell r="Q2304">
            <v>8000</v>
          </cell>
        </row>
        <row r="2305">
          <cell r="B2305" t="str">
            <v>30915062705</v>
          </cell>
          <cell r="C2305" t="str">
            <v>30915</v>
          </cell>
          <cell r="D2305">
            <v>2705</v>
          </cell>
          <cell r="E2305">
            <v>8400</v>
          </cell>
          <cell r="F2305">
            <v>700</v>
          </cell>
          <cell r="G2305">
            <v>700</v>
          </cell>
          <cell r="H2305">
            <v>700</v>
          </cell>
          <cell r="I2305">
            <v>700</v>
          </cell>
          <cell r="J2305">
            <v>700</v>
          </cell>
          <cell r="K2305">
            <v>700</v>
          </cell>
          <cell r="L2305">
            <v>700</v>
          </cell>
          <cell r="M2305">
            <v>700</v>
          </cell>
          <cell r="N2305">
            <v>700</v>
          </cell>
          <cell r="O2305">
            <v>700</v>
          </cell>
          <cell r="P2305">
            <v>700</v>
          </cell>
          <cell r="Q2305">
            <v>700</v>
          </cell>
        </row>
        <row r="2306">
          <cell r="B2306" t="str">
            <v>30915062900</v>
          </cell>
          <cell r="C2306" t="str">
            <v>30915</v>
          </cell>
          <cell r="D2306">
            <v>2900</v>
          </cell>
          <cell r="E2306">
            <v>12000</v>
          </cell>
          <cell r="F2306">
            <v>1000</v>
          </cell>
          <cell r="G2306">
            <v>1000</v>
          </cell>
          <cell r="H2306">
            <v>1000</v>
          </cell>
          <cell r="I2306">
            <v>1000</v>
          </cell>
          <cell r="J2306">
            <v>1000</v>
          </cell>
          <cell r="K2306">
            <v>1000</v>
          </cell>
          <cell r="L2306">
            <v>1000</v>
          </cell>
          <cell r="M2306">
            <v>1000</v>
          </cell>
          <cell r="N2306">
            <v>1000</v>
          </cell>
          <cell r="O2306">
            <v>1000</v>
          </cell>
          <cell r="P2306">
            <v>1000</v>
          </cell>
          <cell r="Q2306">
            <v>1000</v>
          </cell>
        </row>
        <row r="2307">
          <cell r="B2307" t="str">
            <v>30915062907</v>
          </cell>
          <cell r="C2307" t="str">
            <v>30915</v>
          </cell>
          <cell r="D2307">
            <v>2907</v>
          </cell>
          <cell r="E2307">
            <v>24000</v>
          </cell>
          <cell r="F2307">
            <v>2000</v>
          </cell>
          <cell r="G2307">
            <v>2000</v>
          </cell>
          <cell r="H2307">
            <v>2000</v>
          </cell>
          <cell r="I2307">
            <v>2000</v>
          </cell>
          <cell r="J2307">
            <v>2000</v>
          </cell>
          <cell r="K2307">
            <v>2000</v>
          </cell>
          <cell r="L2307">
            <v>2000</v>
          </cell>
          <cell r="M2307">
            <v>2000</v>
          </cell>
          <cell r="N2307">
            <v>2000</v>
          </cell>
          <cell r="O2307">
            <v>2000</v>
          </cell>
          <cell r="P2307">
            <v>2000</v>
          </cell>
          <cell r="Q2307">
            <v>2000</v>
          </cell>
        </row>
        <row r="2308">
          <cell r="B2308" t="str">
            <v>30915062908</v>
          </cell>
          <cell r="C2308" t="str">
            <v>30915</v>
          </cell>
          <cell r="D2308">
            <v>2908</v>
          </cell>
          <cell r="E2308">
            <v>18900</v>
          </cell>
          <cell r="F2308">
            <v>1575</v>
          </cell>
          <cell r="G2308">
            <v>1575</v>
          </cell>
          <cell r="H2308">
            <v>1575</v>
          </cell>
          <cell r="I2308">
            <v>1575</v>
          </cell>
          <cell r="J2308">
            <v>1575</v>
          </cell>
          <cell r="K2308">
            <v>1575</v>
          </cell>
          <cell r="L2308">
            <v>1575</v>
          </cell>
          <cell r="M2308">
            <v>1575</v>
          </cell>
          <cell r="N2308">
            <v>1575</v>
          </cell>
          <cell r="O2308">
            <v>1575</v>
          </cell>
          <cell r="P2308">
            <v>1575</v>
          </cell>
          <cell r="Q2308">
            <v>1575</v>
          </cell>
        </row>
        <row r="2309">
          <cell r="B2309" t="str">
            <v>30915063101</v>
          </cell>
          <cell r="C2309" t="str">
            <v>30915</v>
          </cell>
          <cell r="D2309">
            <v>3101</v>
          </cell>
          <cell r="E2309">
            <v>12000</v>
          </cell>
          <cell r="F2309">
            <v>1000</v>
          </cell>
          <cell r="G2309">
            <v>1000</v>
          </cell>
          <cell r="H2309">
            <v>1000</v>
          </cell>
          <cell r="I2309">
            <v>1000</v>
          </cell>
          <cell r="J2309">
            <v>1000</v>
          </cell>
          <cell r="K2309">
            <v>1000</v>
          </cell>
          <cell r="L2309">
            <v>1000</v>
          </cell>
          <cell r="M2309">
            <v>1000</v>
          </cell>
          <cell r="N2309">
            <v>1000</v>
          </cell>
          <cell r="O2309">
            <v>1000</v>
          </cell>
          <cell r="P2309">
            <v>1000</v>
          </cell>
          <cell r="Q2309">
            <v>1000</v>
          </cell>
        </row>
        <row r="2310">
          <cell r="B2310" t="str">
            <v>30915063103</v>
          </cell>
          <cell r="C2310" t="str">
            <v>30915</v>
          </cell>
          <cell r="D2310">
            <v>3103</v>
          </cell>
          <cell r="E2310">
            <v>14400</v>
          </cell>
          <cell r="F2310">
            <v>1200</v>
          </cell>
          <cell r="G2310">
            <v>1200</v>
          </cell>
          <cell r="H2310">
            <v>1200</v>
          </cell>
          <cell r="I2310">
            <v>1200</v>
          </cell>
          <cell r="J2310">
            <v>1200</v>
          </cell>
          <cell r="K2310">
            <v>1200</v>
          </cell>
          <cell r="L2310">
            <v>1200</v>
          </cell>
          <cell r="M2310">
            <v>1200</v>
          </cell>
          <cell r="N2310">
            <v>1200</v>
          </cell>
          <cell r="O2310">
            <v>1200</v>
          </cell>
          <cell r="P2310">
            <v>1200</v>
          </cell>
          <cell r="Q2310">
            <v>1200</v>
          </cell>
        </row>
        <row r="2311">
          <cell r="B2311" t="str">
            <v>30915063302</v>
          </cell>
          <cell r="C2311" t="str">
            <v>30915</v>
          </cell>
          <cell r="D2311">
            <v>3302</v>
          </cell>
          <cell r="E2311">
            <v>108000</v>
          </cell>
          <cell r="F2311">
            <v>9000</v>
          </cell>
          <cell r="G2311">
            <v>9000</v>
          </cell>
          <cell r="H2311">
            <v>9000</v>
          </cell>
          <cell r="I2311">
            <v>9000</v>
          </cell>
          <cell r="J2311">
            <v>9000</v>
          </cell>
          <cell r="K2311">
            <v>9000</v>
          </cell>
          <cell r="L2311">
            <v>9000</v>
          </cell>
          <cell r="M2311">
            <v>9000</v>
          </cell>
          <cell r="N2311">
            <v>9000</v>
          </cell>
          <cell r="O2311">
            <v>9000</v>
          </cell>
          <cell r="P2311">
            <v>9000</v>
          </cell>
          <cell r="Q2311">
            <v>9000</v>
          </cell>
        </row>
        <row r="2312">
          <cell r="B2312" t="str">
            <v>30915063303</v>
          </cell>
          <cell r="C2312" t="str">
            <v>30915</v>
          </cell>
          <cell r="D2312">
            <v>3303</v>
          </cell>
          <cell r="E2312">
            <v>6000</v>
          </cell>
          <cell r="F2312">
            <v>500</v>
          </cell>
          <cell r="G2312">
            <v>500</v>
          </cell>
          <cell r="H2312">
            <v>500</v>
          </cell>
          <cell r="I2312">
            <v>500</v>
          </cell>
          <cell r="J2312">
            <v>500</v>
          </cell>
          <cell r="K2312">
            <v>500</v>
          </cell>
          <cell r="L2312">
            <v>500</v>
          </cell>
          <cell r="M2312">
            <v>500</v>
          </cell>
          <cell r="N2312">
            <v>500</v>
          </cell>
          <cell r="O2312">
            <v>500</v>
          </cell>
          <cell r="P2312">
            <v>500</v>
          </cell>
          <cell r="Q2312">
            <v>500</v>
          </cell>
        </row>
        <row r="2313">
          <cell r="B2313" t="str">
            <v>30916061302</v>
          </cell>
          <cell r="C2313" t="str">
            <v>30916</v>
          </cell>
          <cell r="D2313">
            <v>1302</v>
          </cell>
          <cell r="E2313">
            <v>480000</v>
          </cell>
          <cell r="F2313">
            <v>40000</v>
          </cell>
          <cell r="G2313">
            <v>40000</v>
          </cell>
          <cell r="H2313">
            <v>40000</v>
          </cell>
          <cell r="I2313">
            <v>40000</v>
          </cell>
          <cell r="J2313">
            <v>40000</v>
          </cell>
          <cell r="K2313">
            <v>40000</v>
          </cell>
          <cell r="L2313">
            <v>40000</v>
          </cell>
          <cell r="M2313">
            <v>40000</v>
          </cell>
          <cell r="N2313">
            <v>40000</v>
          </cell>
          <cell r="O2313">
            <v>40000</v>
          </cell>
          <cell r="P2313">
            <v>40000</v>
          </cell>
          <cell r="Q2313">
            <v>40000</v>
          </cell>
        </row>
        <row r="2314">
          <cell r="B2314" t="str">
            <v>30916062103</v>
          </cell>
          <cell r="C2314" t="str">
            <v>30916</v>
          </cell>
          <cell r="D2314">
            <v>2103</v>
          </cell>
          <cell r="E2314">
            <v>15000</v>
          </cell>
          <cell r="F2314">
            <v>1250</v>
          </cell>
          <cell r="G2314">
            <v>1250</v>
          </cell>
          <cell r="H2314">
            <v>1250</v>
          </cell>
          <cell r="I2314">
            <v>1250</v>
          </cell>
          <cell r="J2314">
            <v>1250</v>
          </cell>
          <cell r="K2314">
            <v>1250</v>
          </cell>
          <cell r="L2314">
            <v>1250</v>
          </cell>
          <cell r="M2314">
            <v>1250</v>
          </cell>
          <cell r="N2314">
            <v>1250</v>
          </cell>
          <cell r="O2314">
            <v>1250</v>
          </cell>
          <cell r="P2314">
            <v>1250</v>
          </cell>
          <cell r="Q2314">
            <v>1250</v>
          </cell>
        </row>
        <row r="2315">
          <cell r="B2315" t="str">
            <v>30916062202</v>
          </cell>
          <cell r="C2315" t="str">
            <v>30916</v>
          </cell>
          <cell r="D2315">
            <v>2202</v>
          </cell>
          <cell r="E2315">
            <v>775800</v>
          </cell>
          <cell r="F2315">
            <v>64650</v>
          </cell>
          <cell r="G2315">
            <v>64650</v>
          </cell>
          <cell r="H2315">
            <v>64650</v>
          </cell>
          <cell r="I2315">
            <v>64650</v>
          </cell>
          <cell r="J2315">
            <v>64650</v>
          </cell>
          <cell r="K2315">
            <v>64650</v>
          </cell>
          <cell r="L2315">
            <v>64650</v>
          </cell>
          <cell r="M2315">
            <v>64650</v>
          </cell>
          <cell r="N2315">
            <v>64650</v>
          </cell>
          <cell r="O2315">
            <v>64650</v>
          </cell>
          <cell r="P2315">
            <v>64650</v>
          </cell>
          <cell r="Q2315">
            <v>64650</v>
          </cell>
        </row>
        <row r="2316">
          <cell r="B2316" t="str">
            <v>30916062207</v>
          </cell>
          <cell r="C2316" t="str">
            <v>30916</v>
          </cell>
          <cell r="D2316">
            <v>2207</v>
          </cell>
          <cell r="E2316">
            <v>24000</v>
          </cell>
          <cell r="F2316">
            <v>2000</v>
          </cell>
          <cell r="G2316">
            <v>2000</v>
          </cell>
          <cell r="H2316">
            <v>2000</v>
          </cell>
          <cell r="I2316">
            <v>2000</v>
          </cell>
          <cell r="J2316">
            <v>2000</v>
          </cell>
          <cell r="K2316">
            <v>2000</v>
          </cell>
          <cell r="L2316">
            <v>2000</v>
          </cell>
          <cell r="M2316">
            <v>2000</v>
          </cell>
          <cell r="N2316">
            <v>2000</v>
          </cell>
          <cell r="O2316">
            <v>2000</v>
          </cell>
          <cell r="P2316">
            <v>2000</v>
          </cell>
          <cell r="Q2316">
            <v>2000</v>
          </cell>
        </row>
        <row r="2317">
          <cell r="B2317" t="str">
            <v>30916062305</v>
          </cell>
          <cell r="C2317" t="str">
            <v>30916</v>
          </cell>
          <cell r="D2317">
            <v>2305</v>
          </cell>
          <cell r="E2317">
            <v>108000</v>
          </cell>
          <cell r="F2317">
            <v>9000</v>
          </cell>
          <cell r="G2317">
            <v>9000</v>
          </cell>
          <cell r="H2317">
            <v>9000</v>
          </cell>
          <cell r="I2317">
            <v>9000</v>
          </cell>
          <cell r="J2317">
            <v>9000</v>
          </cell>
          <cell r="K2317">
            <v>9000</v>
          </cell>
          <cell r="L2317">
            <v>9000</v>
          </cell>
          <cell r="M2317">
            <v>9000</v>
          </cell>
          <cell r="N2317">
            <v>9000</v>
          </cell>
          <cell r="O2317">
            <v>9000</v>
          </cell>
          <cell r="P2317">
            <v>9000</v>
          </cell>
          <cell r="Q2317">
            <v>9000</v>
          </cell>
        </row>
        <row r="2318">
          <cell r="B2318" t="str">
            <v>30916062701</v>
          </cell>
          <cell r="C2318" t="str">
            <v>30916</v>
          </cell>
          <cell r="D2318">
            <v>2701</v>
          </cell>
          <cell r="E2318">
            <v>132000</v>
          </cell>
          <cell r="F2318">
            <v>11000</v>
          </cell>
          <cell r="G2318">
            <v>11000</v>
          </cell>
          <cell r="H2318">
            <v>11000</v>
          </cell>
          <cell r="I2318">
            <v>11000</v>
          </cell>
          <cell r="J2318">
            <v>11000</v>
          </cell>
          <cell r="K2318">
            <v>11000</v>
          </cell>
          <cell r="L2318">
            <v>11000</v>
          </cell>
          <cell r="M2318">
            <v>11000</v>
          </cell>
          <cell r="N2318">
            <v>11000</v>
          </cell>
          <cell r="O2318">
            <v>11000</v>
          </cell>
          <cell r="P2318">
            <v>11000</v>
          </cell>
          <cell r="Q2318">
            <v>11000</v>
          </cell>
        </row>
        <row r="2319">
          <cell r="B2319" t="str">
            <v>30916062702</v>
          </cell>
          <cell r="C2319" t="str">
            <v>30916</v>
          </cell>
          <cell r="D2319">
            <v>2702</v>
          </cell>
          <cell r="E2319">
            <v>3600</v>
          </cell>
          <cell r="F2319">
            <v>300</v>
          </cell>
          <cell r="G2319">
            <v>300</v>
          </cell>
          <cell r="H2319">
            <v>300</v>
          </cell>
          <cell r="I2319">
            <v>300</v>
          </cell>
          <cell r="J2319">
            <v>300</v>
          </cell>
          <cell r="K2319">
            <v>300</v>
          </cell>
          <cell r="L2319">
            <v>300</v>
          </cell>
          <cell r="M2319">
            <v>300</v>
          </cell>
          <cell r="N2319">
            <v>300</v>
          </cell>
          <cell r="O2319">
            <v>300</v>
          </cell>
          <cell r="P2319">
            <v>300</v>
          </cell>
          <cell r="Q2319">
            <v>300</v>
          </cell>
        </row>
        <row r="2320">
          <cell r="B2320" t="str">
            <v>30916062704</v>
          </cell>
          <cell r="C2320" t="str">
            <v>30916</v>
          </cell>
          <cell r="D2320">
            <v>2704</v>
          </cell>
          <cell r="E2320">
            <v>30000</v>
          </cell>
          <cell r="F2320">
            <v>2500</v>
          </cell>
          <cell r="G2320">
            <v>2500</v>
          </cell>
          <cell r="H2320">
            <v>2500</v>
          </cell>
          <cell r="I2320">
            <v>2500</v>
          </cell>
          <cell r="J2320">
            <v>2500</v>
          </cell>
          <cell r="K2320">
            <v>2500</v>
          </cell>
          <cell r="L2320">
            <v>2500</v>
          </cell>
          <cell r="M2320">
            <v>2500</v>
          </cell>
          <cell r="N2320">
            <v>2500</v>
          </cell>
          <cell r="O2320">
            <v>2500</v>
          </cell>
          <cell r="P2320">
            <v>2500</v>
          </cell>
          <cell r="Q2320">
            <v>2500</v>
          </cell>
        </row>
        <row r="2321">
          <cell r="B2321" t="str">
            <v>30916062705</v>
          </cell>
          <cell r="C2321" t="str">
            <v>30916</v>
          </cell>
          <cell r="D2321">
            <v>2705</v>
          </cell>
          <cell r="E2321">
            <v>6400</v>
          </cell>
          <cell r="F2321">
            <v>533</v>
          </cell>
          <cell r="G2321">
            <v>533</v>
          </cell>
          <cell r="H2321">
            <v>533</v>
          </cell>
          <cell r="I2321">
            <v>533</v>
          </cell>
          <cell r="J2321">
            <v>533</v>
          </cell>
          <cell r="K2321">
            <v>533</v>
          </cell>
          <cell r="L2321">
            <v>533</v>
          </cell>
          <cell r="M2321">
            <v>533</v>
          </cell>
          <cell r="N2321">
            <v>533</v>
          </cell>
          <cell r="O2321">
            <v>533</v>
          </cell>
          <cell r="P2321">
            <v>533</v>
          </cell>
          <cell r="Q2321">
            <v>537</v>
          </cell>
        </row>
        <row r="2322">
          <cell r="B2322" t="str">
            <v>30916062708</v>
          </cell>
          <cell r="C2322" t="str">
            <v>30916</v>
          </cell>
          <cell r="D2322">
            <v>2708</v>
          </cell>
          <cell r="E2322">
            <v>700800</v>
          </cell>
          <cell r="F2322">
            <v>58400</v>
          </cell>
          <cell r="G2322">
            <v>58400</v>
          </cell>
          <cell r="H2322">
            <v>58400</v>
          </cell>
          <cell r="I2322">
            <v>58400</v>
          </cell>
          <cell r="J2322">
            <v>58400</v>
          </cell>
          <cell r="K2322">
            <v>58400</v>
          </cell>
          <cell r="L2322">
            <v>58400</v>
          </cell>
          <cell r="M2322">
            <v>58400</v>
          </cell>
          <cell r="N2322">
            <v>58400</v>
          </cell>
          <cell r="O2322">
            <v>58400</v>
          </cell>
          <cell r="P2322">
            <v>58400</v>
          </cell>
          <cell r="Q2322">
            <v>58400</v>
          </cell>
        </row>
        <row r="2323">
          <cell r="B2323" t="str">
            <v>30916062800</v>
          </cell>
          <cell r="C2323" t="str">
            <v>30916</v>
          </cell>
          <cell r="D2323">
            <v>2800</v>
          </cell>
          <cell r="E2323">
            <v>338400</v>
          </cell>
          <cell r="F2323">
            <v>28200</v>
          </cell>
          <cell r="G2323">
            <v>28200</v>
          </cell>
          <cell r="H2323">
            <v>28200</v>
          </cell>
          <cell r="I2323">
            <v>28200</v>
          </cell>
          <cell r="J2323">
            <v>28200</v>
          </cell>
          <cell r="K2323">
            <v>28200</v>
          </cell>
          <cell r="L2323">
            <v>28200</v>
          </cell>
          <cell r="M2323">
            <v>28200</v>
          </cell>
          <cell r="N2323">
            <v>28200</v>
          </cell>
          <cell r="O2323">
            <v>28200</v>
          </cell>
          <cell r="P2323">
            <v>28200</v>
          </cell>
          <cell r="Q2323">
            <v>28200</v>
          </cell>
        </row>
        <row r="2324">
          <cell r="B2324" t="str">
            <v>30916062900</v>
          </cell>
          <cell r="C2324" t="str">
            <v>30916</v>
          </cell>
          <cell r="D2324">
            <v>2900</v>
          </cell>
          <cell r="E2324">
            <v>180000</v>
          </cell>
          <cell r="F2324">
            <v>15000</v>
          </cell>
          <cell r="G2324">
            <v>15000</v>
          </cell>
          <cell r="H2324">
            <v>15000</v>
          </cell>
          <cell r="I2324">
            <v>15000</v>
          </cell>
          <cell r="J2324">
            <v>15000</v>
          </cell>
          <cell r="K2324">
            <v>15000</v>
          </cell>
          <cell r="L2324">
            <v>15000</v>
          </cell>
          <cell r="M2324">
            <v>15000</v>
          </cell>
          <cell r="N2324">
            <v>15000</v>
          </cell>
          <cell r="O2324">
            <v>15000</v>
          </cell>
          <cell r="P2324">
            <v>15000</v>
          </cell>
          <cell r="Q2324">
            <v>15000</v>
          </cell>
        </row>
        <row r="2325">
          <cell r="B2325" t="str">
            <v>30916062904</v>
          </cell>
          <cell r="C2325" t="str">
            <v>30916</v>
          </cell>
          <cell r="D2325">
            <v>2904</v>
          </cell>
          <cell r="E2325">
            <v>0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</row>
        <row r="2326">
          <cell r="B2326" t="str">
            <v>30916062907</v>
          </cell>
          <cell r="C2326" t="str">
            <v>30916</v>
          </cell>
          <cell r="D2326">
            <v>2907</v>
          </cell>
          <cell r="E2326">
            <v>192000</v>
          </cell>
          <cell r="F2326">
            <v>16000</v>
          </cell>
          <cell r="G2326">
            <v>16000</v>
          </cell>
          <cell r="H2326">
            <v>16000</v>
          </cell>
          <cell r="I2326">
            <v>16000</v>
          </cell>
          <cell r="J2326">
            <v>16000</v>
          </cell>
          <cell r="K2326">
            <v>16000</v>
          </cell>
          <cell r="L2326">
            <v>16000</v>
          </cell>
          <cell r="M2326">
            <v>16000</v>
          </cell>
          <cell r="N2326">
            <v>16000</v>
          </cell>
          <cell r="O2326">
            <v>16000</v>
          </cell>
          <cell r="P2326">
            <v>16000</v>
          </cell>
          <cell r="Q2326">
            <v>16000</v>
          </cell>
        </row>
        <row r="2327">
          <cell r="B2327" t="str">
            <v>30916062908</v>
          </cell>
          <cell r="C2327" t="str">
            <v>30916</v>
          </cell>
          <cell r="D2327">
            <v>2908</v>
          </cell>
          <cell r="E2327">
            <v>36000</v>
          </cell>
          <cell r="F2327">
            <v>3000</v>
          </cell>
          <cell r="G2327">
            <v>3000</v>
          </cell>
          <cell r="H2327">
            <v>3000</v>
          </cell>
          <cell r="I2327">
            <v>3000</v>
          </cell>
          <cell r="J2327">
            <v>3000</v>
          </cell>
          <cell r="K2327">
            <v>3000</v>
          </cell>
          <cell r="L2327">
            <v>3000</v>
          </cell>
          <cell r="M2327">
            <v>3000</v>
          </cell>
          <cell r="N2327">
            <v>3000</v>
          </cell>
          <cell r="O2327">
            <v>3000</v>
          </cell>
          <cell r="P2327">
            <v>3000</v>
          </cell>
          <cell r="Q2327">
            <v>3000</v>
          </cell>
        </row>
        <row r="2328">
          <cell r="B2328" t="str">
            <v>30916063101</v>
          </cell>
          <cell r="C2328" t="str">
            <v>30916</v>
          </cell>
          <cell r="D2328">
            <v>3101</v>
          </cell>
          <cell r="E2328">
            <v>36000</v>
          </cell>
          <cell r="F2328">
            <v>3000</v>
          </cell>
          <cell r="G2328">
            <v>3000</v>
          </cell>
          <cell r="H2328">
            <v>3000</v>
          </cell>
          <cell r="I2328">
            <v>3000</v>
          </cell>
          <cell r="J2328">
            <v>3000</v>
          </cell>
          <cell r="K2328">
            <v>3000</v>
          </cell>
          <cell r="L2328">
            <v>3000</v>
          </cell>
          <cell r="M2328">
            <v>3000</v>
          </cell>
          <cell r="N2328">
            <v>3000</v>
          </cell>
          <cell r="O2328">
            <v>3000</v>
          </cell>
          <cell r="P2328">
            <v>3000</v>
          </cell>
          <cell r="Q2328">
            <v>3000</v>
          </cell>
        </row>
        <row r="2329">
          <cell r="B2329" t="str">
            <v>30916063103</v>
          </cell>
          <cell r="C2329" t="str">
            <v>30916</v>
          </cell>
          <cell r="D2329">
            <v>3103</v>
          </cell>
          <cell r="E2329">
            <v>30000</v>
          </cell>
          <cell r="F2329">
            <v>2500</v>
          </cell>
          <cell r="G2329">
            <v>2500</v>
          </cell>
          <cell r="H2329">
            <v>2500</v>
          </cell>
          <cell r="I2329">
            <v>2500</v>
          </cell>
          <cell r="J2329">
            <v>2500</v>
          </cell>
          <cell r="K2329">
            <v>2500</v>
          </cell>
          <cell r="L2329">
            <v>2500</v>
          </cell>
          <cell r="M2329">
            <v>2500</v>
          </cell>
          <cell r="N2329">
            <v>2500</v>
          </cell>
          <cell r="O2329">
            <v>2500</v>
          </cell>
          <cell r="P2329">
            <v>2500</v>
          </cell>
          <cell r="Q2329">
            <v>2500</v>
          </cell>
        </row>
        <row r="2330">
          <cell r="B2330" t="str">
            <v>30916063302</v>
          </cell>
          <cell r="C2330" t="str">
            <v>30916</v>
          </cell>
          <cell r="D2330">
            <v>3302</v>
          </cell>
          <cell r="E2330">
            <v>216000</v>
          </cell>
          <cell r="F2330">
            <v>18000</v>
          </cell>
          <cell r="G2330">
            <v>18000</v>
          </cell>
          <cell r="H2330">
            <v>18000</v>
          </cell>
          <cell r="I2330">
            <v>18000</v>
          </cell>
          <cell r="J2330">
            <v>18000</v>
          </cell>
          <cell r="K2330">
            <v>18000</v>
          </cell>
          <cell r="L2330">
            <v>18000</v>
          </cell>
          <cell r="M2330">
            <v>18000</v>
          </cell>
          <cell r="N2330">
            <v>18000</v>
          </cell>
          <cell r="O2330">
            <v>18000</v>
          </cell>
          <cell r="P2330">
            <v>18000</v>
          </cell>
          <cell r="Q2330">
            <v>18000</v>
          </cell>
        </row>
        <row r="2331">
          <cell r="B2331" t="str">
            <v>30916063303</v>
          </cell>
          <cell r="C2331" t="str">
            <v>30916</v>
          </cell>
          <cell r="D2331">
            <v>3303</v>
          </cell>
          <cell r="E2331">
            <v>24000</v>
          </cell>
          <cell r="F2331">
            <v>2000</v>
          </cell>
          <cell r="G2331">
            <v>2000</v>
          </cell>
          <cell r="H2331">
            <v>2000</v>
          </cell>
          <cell r="I2331">
            <v>2000</v>
          </cell>
          <cell r="J2331">
            <v>2000</v>
          </cell>
          <cell r="K2331">
            <v>2000</v>
          </cell>
          <cell r="L2331">
            <v>2000</v>
          </cell>
          <cell r="M2331">
            <v>2000</v>
          </cell>
          <cell r="N2331">
            <v>2000</v>
          </cell>
          <cell r="O2331">
            <v>2000</v>
          </cell>
          <cell r="P2331">
            <v>2000</v>
          </cell>
          <cell r="Q2331">
            <v>2000</v>
          </cell>
        </row>
        <row r="2332">
          <cell r="B2332" t="str">
            <v>30916063405</v>
          </cell>
          <cell r="C2332" t="str">
            <v>30916</v>
          </cell>
          <cell r="D2332">
            <v>3405</v>
          </cell>
          <cell r="E2332">
            <v>360000</v>
          </cell>
          <cell r="F2332">
            <v>30000</v>
          </cell>
          <cell r="G2332">
            <v>30000</v>
          </cell>
          <cell r="H2332">
            <v>30000</v>
          </cell>
          <cell r="I2332">
            <v>30000</v>
          </cell>
          <cell r="J2332">
            <v>30000</v>
          </cell>
          <cell r="K2332">
            <v>30000</v>
          </cell>
          <cell r="L2332">
            <v>30000</v>
          </cell>
          <cell r="M2332">
            <v>30000</v>
          </cell>
          <cell r="N2332">
            <v>30000</v>
          </cell>
          <cell r="O2332">
            <v>30000</v>
          </cell>
          <cell r="P2332">
            <v>30000</v>
          </cell>
          <cell r="Q2332">
            <v>30000</v>
          </cell>
        </row>
        <row r="2333">
          <cell r="B2333" t="str">
            <v>30917062202</v>
          </cell>
          <cell r="C2333" t="str">
            <v>30917</v>
          </cell>
          <cell r="D2333">
            <v>2202</v>
          </cell>
          <cell r="E2333">
            <v>43900</v>
          </cell>
          <cell r="F2333">
            <v>3658</v>
          </cell>
          <cell r="G2333">
            <v>3658</v>
          </cell>
          <cell r="H2333">
            <v>3658</v>
          </cell>
          <cell r="I2333">
            <v>3658</v>
          </cell>
          <cell r="J2333">
            <v>3658</v>
          </cell>
          <cell r="K2333">
            <v>3658</v>
          </cell>
          <cell r="L2333">
            <v>3658</v>
          </cell>
          <cell r="M2333">
            <v>3658</v>
          </cell>
          <cell r="N2333">
            <v>3658</v>
          </cell>
          <cell r="O2333">
            <v>3658</v>
          </cell>
          <cell r="P2333">
            <v>3658</v>
          </cell>
          <cell r="Q2333">
            <v>3662</v>
          </cell>
        </row>
        <row r="2334">
          <cell r="B2334" t="str">
            <v>30917062207</v>
          </cell>
          <cell r="C2334" t="str">
            <v>30917</v>
          </cell>
          <cell r="D2334">
            <v>2207</v>
          </cell>
          <cell r="E2334">
            <v>24000</v>
          </cell>
          <cell r="F2334">
            <v>2000</v>
          </cell>
          <cell r="G2334">
            <v>2000</v>
          </cell>
          <cell r="H2334">
            <v>2000</v>
          </cell>
          <cell r="I2334">
            <v>2000</v>
          </cell>
          <cell r="J2334">
            <v>2000</v>
          </cell>
          <cell r="K2334">
            <v>2000</v>
          </cell>
          <cell r="L2334">
            <v>2000</v>
          </cell>
          <cell r="M2334">
            <v>2000</v>
          </cell>
          <cell r="N2334">
            <v>2000</v>
          </cell>
          <cell r="O2334">
            <v>2000</v>
          </cell>
          <cell r="P2334">
            <v>2000</v>
          </cell>
          <cell r="Q2334">
            <v>2000</v>
          </cell>
        </row>
        <row r="2335">
          <cell r="B2335" t="str">
            <v>30917062701</v>
          </cell>
          <cell r="C2335" t="str">
            <v>30917</v>
          </cell>
          <cell r="D2335">
            <v>2701</v>
          </cell>
          <cell r="E2335">
            <v>18000</v>
          </cell>
          <cell r="F2335">
            <v>1500</v>
          </cell>
          <cell r="G2335">
            <v>1500</v>
          </cell>
          <cell r="H2335">
            <v>1500</v>
          </cell>
          <cell r="I2335">
            <v>1500</v>
          </cell>
          <cell r="J2335">
            <v>1500</v>
          </cell>
          <cell r="K2335">
            <v>1500</v>
          </cell>
          <cell r="L2335">
            <v>1500</v>
          </cell>
          <cell r="M2335">
            <v>1500</v>
          </cell>
          <cell r="N2335">
            <v>1500</v>
          </cell>
          <cell r="O2335">
            <v>1500</v>
          </cell>
          <cell r="P2335">
            <v>1500</v>
          </cell>
          <cell r="Q2335">
            <v>1500</v>
          </cell>
        </row>
        <row r="2336">
          <cell r="B2336" t="str">
            <v>30917062705</v>
          </cell>
          <cell r="C2336" t="str">
            <v>30917</v>
          </cell>
          <cell r="D2336">
            <v>2705</v>
          </cell>
          <cell r="E2336">
            <v>20400</v>
          </cell>
          <cell r="F2336">
            <v>1700</v>
          </cell>
          <cell r="G2336">
            <v>1700</v>
          </cell>
          <cell r="H2336">
            <v>1700</v>
          </cell>
          <cell r="I2336">
            <v>1700</v>
          </cell>
          <cell r="J2336">
            <v>1700</v>
          </cell>
          <cell r="K2336">
            <v>1700</v>
          </cell>
          <cell r="L2336">
            <v>1700</v>
          </cell>
          <cell r="M2336">
            <v>1700</v>
          </cell>
          <cell r="N2336">
            <v>1700</v>
          </cell>
          <cell r="O2336">
            <v>1700</v>
          </cell>
          <cell r="P2336">
            <v>1700</v>
          </cell>
          <cell r="Q2336">
            <v>1700</v>
          </cell>
        </row>
        <row r="2337">
          <cell r="B2337" t="str">
            <v>30917062900</v>
          </cell>
          <cell r="C2337" t="str">
            <v>30917</v>
          </cell>
          <cell r="D2337">
            <v>2900</v>
          </cell>
          <cell r="E2337">
            <v>24000</v>
          </cell>
          <cell r="F2337">
            <v>2000</v>
          </cell>
          <cell r="G2337">
            <v>2000</v>
          </cell>
          <cell r="H2337">
            <v>2000</v>
          </cell>
          <cell r="I2337">
            <v>2000</v>
          </cell>
          <cell r="J2337">
            <v>2000</v>
          </cell>
          <cell r="K2337">
            <v>2000</v>
          </cell>
          <cell r="L2337">
            <v>2000</v>
          </cell>
          <cell r="M2337">
            <v>2000</v>
          </cell>
          <cell r="N2337">
            <v>2000</v>
          </cell>
          <cell r="O2337">
            <v>2000</v>
          </cell>
          <cell r="P2337">
            <v>2000</v>
          </cell>
          <cell r="Q2337">
            <v>2000</v>
          </cell>
        </row>
        <row r="2338">
          <cell r="B2338" t="str">
            <v>30917062907</v>
          </cell>
          <cell r="C2338" t="str">
            <v>30917</v>
          </cell>
          <cell r="D2338">
            <v>2907</v>
          </cell>
          <cell r="E2338">
            <v>18000</v>
          </cell>
          <cell r="F2338">
            <v>1500</v>
          </cell>
          <cell r="G2338">
            <v>1500</v>
          </cell>
          <cell r="H2338">
            <v>1500</v>
          </cell>
          <cell r="I2338">
            <v>1500</v>
          </cell>
          <cell r="J2338">
            <v>1500</v>
          </cell>
          <cell r="K2338">
            <v>1500</v>
          </cell>
          <cell r="L2338">
            <v>1500</v>
          </cell>
          <cell r="M2338">
            <v>1500</v>
          </cell>
          <cell r="N2338">
            <v>1500</v>
          </cell>
          <cell r="O2338">
            <v>1500</v>
          </cell>
          <cell r="P2338">
            <v>1500</v>
          </cell>
          <cell r="Q2338">
            <v>1500</v>
          </cell>
        </row>
        <row r="2339">
          <cell r="B2339" t="str">
            <v>30917062908</v>
          </cell>
          <cell r="C2339" t="str">
            <v>30917</v>
          </cell>
          <cell r="D2339">
            <v>2908</v>
          </cell>
          <cell r="E2339">
            <v>18900</v>
          </cell>
          <cell r="F2339">
            <v>1575</v>
          </cell>
          <cell r="G2339">
            <v>1575</v>
          </cell>
          <cell r="H2339">
            <v>1575</v>
          </cell>
          <cell r="I2339">
            <v>1575</v>
          </cell>
          <cell r="J2339">
            <v>1575</v>
          </cell>
          <cell r="K2339">
            <v>1575</v>
          </cell>
          <cell r="L2339">
            <v>1575</v>
          </cell>
          <cell r="M2339">
            <v>1575</v>
          </cell>
          <cell r="N2339">
            <v>1575</v>
          </cell>
          <cell r="O2339">
            <v>1575</v>
          </cell>
          <cell r="P2339">
            <v>1575</v>
          </cell>
          <cell r="Q2339">
            <v>1575</v>
          </cell>
        </row>
        <row r="2340">
          <cell r="B2340" t="str">
            <v>30917063101</v>
          </cell>
          <cell r="C2340" t="str">
            <v>30917</v>
          </cell>
          <cell r="D2340">
            <v>3101</v>
          </cell>
          <cell r="E2340">
            <v>18000</v>
          </cell>
          <cell r="F2340">
            <v>1500</v>
          </cell>
          <cell r="G2340">
            <v>1500</v>
          </cell>
          <cell r="H2340">
            <v>1500</v>
          </cell>
          <cell r="I2340">
            <v>1500</v>
          </cell>
          <cell r="J2340">
            <v>1500</v>
          </cell>
          <cell r="K2340">
            <v>1500</v>
          </cell>
          <cell r="L2340">
            <v>1500</v>
          </cell>
          <cell r="M2340">
            <v>1500</v>
          </cell>
          <cell r="N2340">
            <v>1500</v>
          </cell>
          <cell r="O2340">
            <v>1500</v>
          </cell>
          <cell r="P2340">
            <v>1500</v>
          </cell>
          <cell r="Q2340">
            <v>1500</v>
          </cell>
        </row>
        <row r="2341">
          <cell r="B2341" t="str">
            <v>30917063103</v>
          </cell>
          <cell r="C2341" t="str">
            <v>30917</v>
          </cell>
          <cell r="D2341">
            <v>3103</v>
          </cell>
          <cell r="E2341">
            <v>18000</v>
          </cell>
          <cell r="F2341">
            <v>1500</v>
          </cell>
          <cell r="G2341">
            <v>1500</v>
          </cell>
          <cell r="H2341">
            <v>1500</v>
          </cell>
          <cell r="I2341">
            <v>1500</v>
          </cell>
          <cell r="J2341">
            <v>1500</v>
          </cell>
          <cell r="K2341">
            <v>1500</v>
          </cell>
          <cell r="L2341">
            <v>1500</v>
          </cell>
          <cell r="M2341">
            <v>1500</v>
          </cell>
          <cell r="N2341">
            <v>1500</v>
          </cell>
          <cell r="O2341">
            <v>1500</v>
          </cell>
          <cell r="P2341">
            <v>1500</v>
          </cell>
          <cell r="Q2341">
            <v>1500</v>
          </cell>
        </row>
        <row r="2342">
          <cell r="B2342" t="str">
            <v>30917063106</v>
          </cell>
          <cell r="C2342" t="str">
            <v>30917</v>
          </cell>
          <cell r="D2342">
            <v>3106</v>
          </cell>
          <cell r="E2342">
            <v>30000</v>
          </cell>
          <cell r="F2342">
            <v>2500</v>
          </cell>
          <cell r="G2342">
            <v>2500</v>
          </cell>
          <cell r="H2342">
            <v>2500</v>
          </cell>
          <cell r="I2342">
            <v>2500</v>
          </cell>
          <cell r="J2342">
            <v>2500</v>
          </cell>
          <cell r="K2342">
            <v>2500</v>
          </cell>
          <cell r="L2342">
            <v>2500</v>
          </cell>
          <cell r="M2342">
            <v>2500</v>
          </cell>
          <cell r="N2342">
            <v>2500</v>
          </cell>
          <cell r="O2342">
            <v>2500</v>
          </cell>
          <cell r="P2342">
            <v>2500</v>
          </cell>
          <cell r="Q2342">
            <v>2500</v>
          </cell>
        </row>
        <row r="2343">
          <cell r="B2343" t="str">
            <v>30917063302</v>
          </cell>
          <cell r="C2343" t="str">
            <v>30917</v>
          </cell>
          <cell r="D2343">
            <v>3302</v>
          </cell>
          <cell r="E2343">
            <v>23000</v>
          </cell>
          <cell r="F2343">
            <v>1916</v>
          </cell>
          <cell r="G2343">
            <v>1916</v>
          </cell>
          <cell r="H2343">
            <v>1916</v>
          </cell>
          <cell r="I2343">
            <v>1916</v>
          </cell>
          <cell r="J2343">
            <v>1916</v>
          </cell>
          <cell r="K2343">
            <v>1916</v>
          </cell>
          <cell r="L2343">
            <v>1916</v>
          </cell>
          <cell r="M2343">
            <v>1916</v>
          </cell>
          <cell r="N2343">
            <v>1916</v>
          </cell>
          <cell r="O2343">
            <v>1916</v>
          </cell>
          <cell r="P2343">
            <v>1916</v>
          </cell>
          <cell r="Q2343">
            <v>1924</v>
          </cell>
        </row>
        <row r="2344">
          <cell r="B2344" t="str">
            <v>30917063303</v>
          </cell>
          <cell r="C2344" t="str">
            <v>30917</v>
          </cell>
          <cell r="D2344">
            <v>3303</v>
          </cell>
          <cell r="E2344">
            <v>3600</v>
          </cell>
          <cell r="F2344">
            <v>300</v>
          </cell>
          <cell r="G2344">
            <v>300</v>
          </cell>
          <cell r="H2344">
            <v>300</v>
          </cell>
          <cell r="I2344">
            <v>300</v>
          </cell>
          <cell r="J2344">
            <v>300</v>
          </cell>
          <cell r="K2344">
            <v>300</v>
          </cell>
          <cell r="L2344">
            <v>300</v>
          </cell>
          <cell r="M2344">
            <v>300</v>
          </cell>
          <cell r="N2344">
            <v>300</v>
          </cell>
          <cell r="O2344">
            <v>300</v>
          </cell>
          <cell r="P2344">
            <v>300</v>
          </cell>
          <cell r="Q2344">
            <v>300</v>
          </cell>
        </row>
        <row r="2345">
          <cell r="B2345" t="str">
            <v>30917063404</v>
          </cell>
          <cell r="C2345" t="str">
            <v>30917</v>
          </cell>
          <cell r="D2345">
            <v>3404</v>
          </cell>
          <cell r="E2345">
            <v>12000</v>
          </cell>
          <cell r="F2345">
            <v>1000</v>
          </cell>
          <cell r="G2345">
            <v>1000</v>
          </cell>
          <cell r="H2345">
            <v>1000</v>
          </cell>
          <cell r="I2345">
            <v>1000</v>
          </cell>
          <cell r="J2345">
            <v>1000</v>
          </cell>
          <cell r="K2345">
            <v>1000</v>
          </cell>
          <cell r="L2345">
            <v>1000</v>
          </cell>
          <cell r="M2345">
            <v>1000</v>
          </cell>
          <cell r="N2345">
            <v>1000</v>
          </cell>
          <cell r="O2345">
            <v>1000</v>
          </cell>
          <cell r="P2345">
            <v>1000</v>
          </cell>
          <cell r="Q2345">
            <v>1000</v>
          </cell>
        </row>
        <row r="2346">
          <cell r="B2346" t="str">
            <v>30919061302</v>
          </cell>
          <cell r="C2346" t="str">
            <v>30919</v>
          </cell>
          <cell r="D2346">
            <v>1302</v>
          </cell>
          <cell r="E2346">
            <v>30000</v>
          </cell>
          <cell r="F2346">
            <v>2500</v>
          </cell>
          <cell r="G2346">
            <v>2500</v>
          </cell>
          <cell r="H2346">
            <v>2500</v>
          </cell>
          <cell r="I2346">
            <v>2500</v>
          </cell>
          <cell r="J2346">
            <v>2500</v>
          </cell>
          <cell r="K2346">
            <v>2500</v>
          </cell>
          <cell r="L2346">
            <v>2500</v>
          </cell>
          <cell r="M2346">
            <v>2500</v>
          </cell>
          <cell r="N2346">
            <v>2500</v>
          </cell>
          <cell r="O2346">
            <v>2500</v>
          </cell>
          <cell r="P2346">
            <v>2500</v>
          </cell>
          <cell r="Q2346">
            <v>2500</v>
          </cell>
        </row>
        <row r="2347">
          <cell r="B2347" t="str">
            <v>30919062103</v>
          </cell>
          <cell r="C2347" t="str">
            <v>30919</v>
          </cell>
          <cell r="D2347">
            <v>2103</v>
          </cell>
          <cell r="E2347">
            <v>17000</v>
          </cell>
          <cell r="F2347">
            <v>1416</v>
          </cell>
          <cell r="G2347">
            <v>1416</v>
          </cell>
          <cell r="H2347">
            <v>1416</v>
          </cell>
          <cell r="I2347">
            <v>1416</v>
          </cell>
          <cell r="J2347">
            <v>1416</v>
          </cell>
          <cell r="K2347">
            <v>1416</v>
          </cell>
          <cell r="L2347">
            <v>1416</v>
          </cell>
          <cell r="M2347">
            <v>1416</v>
          </cell>
          <cell r="N2347">
            <v>1416</v>
          </cell>
          <cell r="O2347">
            <v>1416</v>
          </cell>
          <cell r="P2347">
            <v>1416</v>
          </cell>
          <cell r="Q2347">
            <v>1424</v>
          </cell>
        </row>
        <row r="2348">
          <cell r="B2348" t="str">
            <v>30919062202</v>
          </cell>
          <cell r="C2348" t="str">
            <v>30919</v>
          </cell>
          <cell r="D2348">
            <v>2202</v>
          </cell>
          <cell r="E2348">
            <v>53100</v>
          </cell>
          <cell r="F2348">
            <v>4425</v>
          </cell>
          <cell r="G2348">
            <v>4425</v>
          </cell>
          <cell r="H2348">
            <v>4425</v>
          </cell>
          <cell r="I2348">
            <v>4425</v>
          </cell>
          <cell r="J2348">
            <v>4425</v>
          </cell>
          <cell r="K2348">
            <v>4425</v>
          </cell>
          <cell r="L2348">
            <v>4425</v>
          </cell>
          <cell r="M2348">
            <v>4425</v>
          </cell>
          <cell r="N2348">
            <v>4425</v>
          </cell>
          <cell r="O2348">
            <v>4425</v>
          </cell>
          <cell r="P2348">
            <v>4425</v>
          </cell>
          <cell r="Q2348">
            <v>4425</v>
          </cell>
        </row>
        <row r="2349">
          <cell r="B2349" t="str">
            <v>30919062207</v>
          </cell>
          <cell r="C2349" t="str">
            <v>30919</v>
          </cell>
          <cell r="D2349">
            <v>2207</v>
          </cell>
          <cell r="E2349">
            <v>48000</v>
          </cell>
          <cell r="F2349">
            <v>4000</v>
          </cell>
          <cell r="G2349">
            <v>4000</v>
          </cell>
          <cell r="H2349">
            <v>4000</v>
          </cell>
          <cell r="I2349">
            <v>4000</v>
          </cell>
          <cell r="J2349">
            <v>4000</v>
          </cell>
          <cell r="K2349">
            <v>4000</v>
          </cell>
          <cell r="L2349">
            <v>4000</v>
          </cell>
          <cell r="M2349">
            <v>4000</v>
          </cell>
          <cell r="N2349">
            <v>4000</v>
          </cell>
          <cell r="O2349">
            <v>4000</v>
          </cell>
          <cell r="P2349">
            <v>4000</v>
          </cell>
          <cell r="Q2349">
            <v>4000</v>
          </cell>
        </row>
        <row r="2350">
          <cell r="B2350" t="str">
            <v>30919062208</v>
          </cell>
          <cell r="C2350" t="str">
            <v>30919</v>
          </cell>
          <cell r="D2350">
            <v>2208</v>
          </cell>
          <cell r="E2350">
            <v>2800</v>
          </cell>
          <cell r="F2350">
            <v>233</v>
          </cell>
          <cell r="G2350">
            <v>233</v>
          </cell>
          <cell r="H2350">
            <v>233</v>
          </cell>
          <cell r="I2350">
            <v>233</v>
          </cell>
          <cell r="J2350">
            <v>233</v>
          </cell>
          <cell r="K2350">
            <v>233</v>
          </cell>
          <cell r="L2350">
            <v>233</v>
          </cell>
          <cell r="M2350">
            <v>233</v>
          </cell>
          <cell r="N2350">
            <v>233</v>
          </cell>
          <cell r="O2350">
            <v>233</v>
          </cell>
          <cell r="P2350">
            <v>233</v>
          </cell>
          <cell r="Q2350">
            <v>237</v>
          </cell>
        </row>
        <row r="2351">
          <cell r="B2351" t="str">
            <v>30919062306</v>
          </cell>
          <cell r="C2351" t="str">
            <v>30919</v>
          </cell>
          <cell r="D2351">
            <v>2306</v>
          </cell>
          <cell r="E2351">
            <v>753400</v>
          </cell>
          <cell r="F2351">
            <v>62783</v>
          </cell>
          <cell r="G2351">
            <v>62783</v>
          </cell>
          <cell r="H2351">
            <v>62783</v>
          </cell>
          <cell r="I2351">
            <v>62783</v>
          </cell>
          <cell r="J2351">
            <v>62783</v>
          </cell>
          <cell r="K2351">
            <v>62783</v>
          </cell>
          <cell r="L2351">
            <v>62783</v>
          </cell>
          <cell r="M2351">
            <v>62783</v>
          </cell>
          <cell r="N2351">
            <v>62783</v>
          </cell>
          <cell r="O2351">
            <v>62783</v>
          </cell>
          <cell r="P2351">
            <v>62783</v>
          </cell>
          <cell r="Q2351">
            <v>62787</v>
          </cell>
        </row>
        <row r="2352">
          <cell r="B2352" t="str">
            <v>30919062701</v>
          </cell>
          <cell r="C2352" t="str">
            <v>30919</v>
          </cell>
          <cell r="D2352">
            <v>2701</v>
          </cell>
          <cell r="E2352">
            <v>60000</v>
          </cell>
          <cell r="F2352">
            <v>5000</v>
          </cell>
          <cell r="G2352">
            <v>5000</v>
          </cell>
          <cell r="H2352">
            <v>5000</v>
          </cell>
          <cell r="I2352">
            <v>5000</v>
          </cell>
          <cell r="J2352">
            <v>5000</v>
          </cell>
          <cell r="K2352">
            <v>5000</v>
          </cell>
          <cell r="L2352">
            <v>5000</v>
          </cell>
          <cell r="M2352">
            <v>5000</v>
          </cell>
          <cell r="N2352">
            <v>5000</v>
          </cell>
          <cell r="O2352">
            <v>5000</v>
          </cell>
          <cell r="P2352">
            <v>5000</v>
          </cell>
          <cell r="Q2352">
            <v>5000</v>
          </cell>
        </row>
        <row r="2353">
          <cell r="B2353" t="str">
            <v>30919062702</v>
          </cell>
          <cell r="C2353" t="str">
            <v>30919</v>
          </cell>
          <cell r="D2353">
            <v>2702</v>
          </cell>
          <cell r="E2353">
            <v>18000</v>
          </cell>
          <cell r="F2353">
            <v>1500</v>
          </cell>
          <cell r="G2353">
            <v>1500</v>
          </cell>
          <cell r="H2353">
            <v>1500</v>
          </cell>
          <cell r="I2353">
            <v>1500</v>
          </cell>
          <cell r="J2353">
            <v>1500</v>
          </cell>
          <cell r="K2353">
            <v>1500</v>
          </cell>
          <cell r="L2353">
            <v>1500</v>
          </cell>
          <cell r="M2353">
            <v>1500</v>
          </cell>
          <cell r="N2353">
            <v>1500</v>
          </cell>
          <cell r="O2353">
            <v>1500</v>
          </cell>
          <cell r="P2353">
            <v>1500</v>
          </cell>
          <cell r="Q2353">
            <v>1500</v>
          </cell>
        </row>
        <row r="2354">
          <cell r="B2354" t="str">
            <v>30919062705</v>
          </cell>
          <cell r="C2354" t="str">
            <v>30919</v>
          </cell>
          <cell r="D2354">
            <v>2705</v>
          </cell>
          <cell r="E2354">
            <v>6000</v>
          </cell>
          <cell r="F2354">
            <v>500</v>
          </cell>
          <cell r="G2354">
            <v>500</v>
          </cell>
          <cell r="H2354">
            <v>500</v>
          </cell>
          <cell r="I2354">
            <v>500</v>
          </cell>
          <cell r="J2354">
            <v>500</v>
          </cell>
          <cell r="K2354">
            <v>500</v>
          </cell>
          <cell r="L2354">
            <v>500</v>
          </cell>
          <cell r="M2354">
            <v>500</v>
          </cell>
          <cell r="N2354">
            <v>500</v>
          </cell>
          <cell r="O2354">
            <v>500</v>
          </cell>
          <cell r="P2354">
            <v>500</v>
          </cell>
          <cell r="Q2354">
            <v>500</v>
          </cell>
        </row>
        <row r="2355">
          <cell r="B2355" t="str">
            <v>30919062800</v>
          </cell>
          <cell r="C2355" t="str">
            <v>30919</v>
          </cell>
          <cell r="D2355">
            <v>2800</v>
          </cell>
          <cell r="E2355">
            <v>929099</v>
          </cell>
          <cell r="F2355">
            <v>77424</v>
          </cell>
          <cell r="G2355">
            <v>77424</v>
          </cell>
          <cell r="H2355">
            <v>77424</v>
          </cell>
          <cell r="I2355">
            <v>77424</v>
          </cell>
          <cell r="J2355">
            <v>77424</v>
          </cell>
          <cell r="K2355">
            <v>77424</v>
          </cell>
          <cell r="L2355">
            <v>77424</v>
          </cell>
          <cell r="M2355">
            <v>77424</v>
          </cell>
          <cell r="N2355">
            <v>77424</v>
          </cell>
          <cell r="O2355">
            <v>77424</v>
          </cell>
          <cell r="P2355">
            <v>77424</v>
          </cell>
          <cell r="Q2355">
            <v>77435</v>
          </cell>
        </row>
        <row r="2356">
          <cell r="B2356" t="str">
            <v>30919062900</v>
          </cell>
          <cell r="C2356" t="str">
            <v>30919</v>
          </cell>
          <cell r="D2356">
            <v>2900</v>
          </cell>
          <cell r="E2356">
            <v>108800</v>
          </cell>
          <cell r="F2356">
            <v>9066</v>
          </cell>
          <cell r="G2356">
            <v>9066</v>
          </cell>
          <cell r="H2356">
            <v>9066</v>
          </cell>
          <cell r="I2356">
            <v>9066</v>
          </cell>
          <cell r="J2356">
            <v>9066</v>
          </cell>
          <cell r="K2356">
            <v>9066</v>
          </cell>
          <cell r="L2356">
            <v>9066</v>
          </cell>
          <cell r="M2356">
            <v>9066</v>
          </cell>
          <cell r="N2356">
            <v>9066</v>
          </cell>
          <cell r="O2356">
            <v>9066</v>
          </cell>
          <cell r="P2356">
            <v>9066</v>
          </cell>
          <cell r="Q2356">
            <v>9074</v>
          </cell>
        </row>
        <row r="2357">
          <cell r="B2357" t="str">
            <v>30919062907</v>
          </cell>
          <cell r="C2357" t="str">
            <v>30919</v>
          </cell>
          <cell r="D2357">
            <v>2907</v>
          </cell>
          <cell r="E2357">
            <v>12000</v>
          </cell>
          <cell r="F2357">
            <v>1000</v>
          </cell>
          <cell r="G2357">
            <v>1000</v>
          </cell>
          <cell r="H2357">
            <v>1000</v>
          </cell>
          <cell r="I2357">
            <v>1000</v>
          </cell>
          <cell r="J2357">
            <v>1000</v>
          </cell>
          <cell r="K2357">
            <v>1000</v>
          </cell>
          <cell r="L2357">
            <v>1000</v>
          </cell>
          <cell r="M2357">
            <v>1000</v>
          </cell>
          <cell r="N2357">
            <v>1000</v>
          </cell>
          <cell r="O2357">
            <v>1000</v>
          </cell>
          <cell r="P2357">
            <v>1000</v>
          </cell>
          <cell r="Q2357">
            <v>1000</v>
          </cell>
        </row>
        <row r="2358">
          <cell r="B2358" t="str">
            <v>30919062908</v>
          </cell>
          <cell r="C2358" t="str">
            <v>30919</v>
          </cell>
          <cell r="D2358">
            <v>2908</v>
          </cell>
          <cell r="E2358">
            <v>36000</v>
          </cell>
          <cell r="F2358">
            <v>3000</v>
          </cell>
          <cell r="G2358">
            <v>3000</v>
          </cell>
          <cell r="H2358">
            <v>3000</v>
          </cell>
          <cell r="I2358">
            <v>3000</v>
          </cell>
          <cell r="J2358">
            <v>3000</v>
          </cell>
          <cell r="K2358">
            <v>3000</v>
          </cell>
          <cell r="L2358">
            <v>3000</v>
          </cell>
          <cell r="M2358">
            <v>3000</v>
          </cell>
          <cell r="N2358">
            <v>3000</v>
          </cell>
          <cell r="O2358">
            <v>3000</v>
          </cell>
          <cell r="P2358">
            <v>3000</v>
          </cell>
          <cell r="Q2358">
            <v>3000</v>
          </cell>
        </row>
        <row r="2359">
          <cell r="B2359" t="str">
            <v>30919063101</v>
          </cell>
          <cell r="C2359" t="str">
            <v>30919</v>
          </cell>
          <cell r="D2359">
            <v>3101</v>
          </cell>
          <cell r="E2359">
            <v>12000</v>
          </cell>
          <cell r="F2359">
            <v>1000</v>
          </cell>
          <cell r="G2359">
            <v>1000</v>
          </cell>
          <cell r="H2359">
            <v>1000</v>
          </cell>
          <cell r="I2359">
            <v>1000</v>
          </cell>
          <cell r="J2359">
            <v>1000</v>
          </cell>
          <cell r="K2359">
            <v>1000</v>
          </cell>
          <cell r="L2359">
            <v>1000</v>
          </cell>
          <cell r="M2359">
            <v>1000</v>
          </cell>
          <cell r="N2359">
            <v>1000</v>
          </cell>
          <cell r="O2359">
            <v>1000</v>
          </cell>
          <cell r="P2359">
            <v>1000</v>
          </cell>
          <cell r="Q2359">
            <v>1000</v>
          </cell>
        </row>
        <row r="2360">
          <cell r="B2360" t="str">
            <v>30919063103</v>
          </cell>
          <cell r="C2360" t="str">
            <v>30919</v>
          </cell>
          <cell r="D2360">
            <v>3103</v>
          </cell>
          <cell r="E2360">
            <v>8400</v>
          </cell>
          <cell r="F2360">
            <v>700</v>
          </cell>
          <cell r="G2360">
            <v>700</v>
          </cell>
          <cell r="H2360">
            <v>700</v>
          </cell>
          <cell r="I2360">
            <v>700</v>
          </cell>
          <cell r="J2360">
            <v>700</v>
          </cell>
          <cell r="K2360">
            <v>700</v>
          </cell>
          <cell r="L2360">
            <v>700</v>
          </cell>
          <cell r="M2360">
            <v>700</v>
          </cell>
          <cell r="N2360">
            <v>700</v>
          </cell>
          <cell r="O2360">
            <v>700</v>
          </cell>
          <cell r="P2360">
            <v>700</v>
          </cell>
          <cell r="Q2360">
            <v>700</v>
          </cell>
        </row>
        <row r="2361">
          <cell r="B2361" t="str">
            <v>30919063302</v>
          </cell>
          <cell r="C2361" t="str">
            <v>30919</v>
          </cell>
          <cell r="D2361">
            <v>3302</v>
          </cell>
          <cell r="E2361">
            <v>226500</v>
          </cell>
          <cell r="F2361">
            <v>18875</v>
          </cell>
          <cell r="G2361">
            <v>18875</v>
          </cell>
          <cell r="H2361">
            <v>18875</v>
          </cell>
          <cell r="I2361">
            <v>18875</v>
          </cell>
          <cell r="J2361">
            <v>18875</v>
          </cell>
          <cell r="K2361">
            <v>18875</v>
          </cell>
          <cell r="L2361">
            <v>18875</v>
          </cell>
          <cell r="M2361">
            <v>18875</v>
          </cell>
          <cell r="N2361">
            <v>18875</v>
          </cell>
          <cell r="O2361">
            <v>18875</v>
          </cell>
          <cell r="P2361">
            <v>18875</v>
          </cell>
          <cell r="Q2361">
            <v>18875</v>
          </cell>
        </row>
        <row r="2362">
          <cell r="B2362" t="str">
            <v>30919063303</v>
          </cell>
          <cell r="C2362" t="str">
            <v>30919</v>
          </cell>
          <cell r="D2362">
            <v>3303</v>
          </cell>
          <cell r="E2362">
            <v>6000</v>
          </cell>
          <cell r="F2362">
            <v>500</v>
          </cell>
          <cell r="G2362">
            <v>500</v>
          </cell>
          <cell r="H2362">
            <v>500</v>
          </cell>
          <cell r="I2362">
            <v>500</v>
          </cell>
          <cell r="J2362">
            <v>500</v>
          </cell>
          <cell r="K2362">
            <v>500</v>
          </cell>
          <cell r="L2362">
            <v>500</v>
          </cell>
          <cell r="M2362">
            <v>500</v>
          </cell>
          <cell r="N2362">
            <v>500</v>
          </cell>
          <cell r="O2362">
            <v>500</v>
          </cell>
          <cell r="P2362">
            <v>500</v>
          </cell>
          <cell r="Q2362">
            <v>500</v>
          </cell>
        </row>
        <row r="2363">
          <cell r="B2363" t="str">
            <v>30919063401</v>
          </cell>
          <cell r="C2363" t="str">
            <v>30919</v>
          </cell>
          <cell r="D2363">
            <v>3401</v>
          </cell>
          <cell r="E2363">
            <v>13000</v>
          </cell>
          <cell r="F2363">
            <v>0</v>
          </cell>
          <cell r="G2363">
            <v>0</v>
          </cell>
          <cell r="H2363">
            <v>6500</v>
          </cell>
          <cell r="I2363">
            <v>0</v>
          </cell>
          <cell r="J2363">
            <v>0</v>
          </cell>
          <cell r="K2363">
            <v>0</v>
          </cell>
          <cell r="L2363">
            <v>0</v>
          </cell>
          <cell r="M2363">
            <v>0</v>
          </cell>
          <cell r="N2363">
            <v>6500</v>
          </cell>
          <cell r="O2363">
            <v>0</v>
          </cell>
          <cell r="P2363">
            <v>0</v>
          </cell>
          <cell r="Q2363">
            <v>0</v>
          </cell>
        </row>
        <row r="2364">
          <cell r="B2364" t="str">
            <v>30919063410</v>
          </cell>
          <cell r="C2364" t="str">
            <v>30919</v>
          </cell>
          <cell r="D2364">
            <v>3410</v>
          </cell>
          <cell r="E2364">
            <v>5000</v>
          </cell>
          <cell r="F2364">
            <v>1000</v>
          </cell>
          <cell r="G2364">
            <v>0</v>
          </cell>
          <cell r="H2364">
            <v>1000</v>
          </cell>
          <cell r="I2364">
            <v>0</v>
          </cell>
          <cell r="J2364">
            <v>1000</v>
          </cell>
          <cell r="K2364">
            <v>0</v>
          </cell>
          <cell r="L2364">
            <v>1000</v>
          </cell>
          <cell r="M2364">
            <v>0</v>
          </cell>
          <cell r="N2364">
            <v>1000</v>
          </cell>
          <cell r="O2364">
            <v>0</v>
          </cell>
          <cell r="P2364">
            <v>0</v>
          </cell>
          <cell r="Q2364">
            <v>0</v>
          </cell>
        </row>
        <row r="2365">
          <cell r="B2365" t="str">
            <v>30920061302</v>
          </cell>
          <cell r="C2365" t="str">
            <v>30920</v>
          </cell>
          <cell r="D2365">
            <v>1302</v>
          </cell>
          <cell r="E2365">
            <v>214000</v>
          </cell>
          <cell r="F2365">
            <v>17833</v>
          </cell>
          <cell r="G2365">
            <v>17833</v>
          </cell>
          <cell r="H2365">
            <v>17833</v>
          </cell>
          <cell r="I2365">
            <v>17833</v>
          </cell>
          <cell r="J2365">
            <v>17833</v>
          </cell>
          <cell r="K2365">
            <v>17833</v>
          </cell>
          <cell r="L2365">
            <v>17833</v>
          </cell>
          <cell r="M2365">
            <v>17833</v>
          </cell>
          <cell r="N2365">
            <v>17833</v>
          </cell>
          <cell r="O2365">
            <v>17833</v>
          </cell>
          <cell r="P2365">
            <v>17833</v>
          </cell>
          <cell r="Q2365">
            <v>17837</v>
          </cell>
        </row>
        <row r="2366">
          <cell r="B2366" t="str">
            <v>30920062103</v>
          </cell>
          <cell r="C2366" t="str">
            <v>30920</v>
          </cell>
          <cell r="D2366">
            <v>2103</v>
          </cell>
          <cell r="E2366">
            <v>55000</v>
          </cell>
          <cell r="F2366">
            <v>4583</v>
          </cell>
          <cell r="G2366">
            <v>4583</v>
          </cell>
          <cell r="H2366">
            <v>4583</v>
          </cell>
          <cell r="I2366">
            <v>4583</v>
          </cell>
          <cell r="J2366">
            <v>4583</v>
          </cell>
          <cell r="K2366">
            <v>4583</v>
          </cell>
          <cell r="L2366">
            <v>4583</v>
          </cell>
          <cell r="M2366">
            <v>4583</v>
          </cell>
          <cell r="N2366">
            <v>4583</v>
          </cell>
          <cell r="O2366">
            <v>4583</v>
          </cell>
          <cell r="P2366">
            <v>4583</v>
          </cell>
          <cell r="Q2366">
            <v>4587</v>
          </cell>
        </row>
        <row r="2367">
          <cell r="B2367" t="str">
            <v>30920062202</v>
          </cell>
          <cell r="C2367" t="str">
            <v>30920</v>
          </cell>
          <cell r="D2367">
            <v>2202</v>
          </cell>
          <cell r="E2367">
            <v>0</v>
          </cell>
          <cell r="F2367">
            <v>0</v>
          </cell>
          <cell r="G2367">
            <v>0</v>
          </cell>
          <cell r="H2367">
            <v>0</v>
          </cell>
          <cell r="I2367">
            <v>0</v>
          </cell>
          <cell r="J2367">
            <v>0</v>
          </cell>
          <cell r="K2367">
            <v>0</v>
          </cell>
          <cell r="L2367">
            <v>0</v>
          </cell>
          <cell r="M2367">
            <v>0</v>
          </cell>
          <cell r="N2367">
            <v>0</v>
          </cell>
          <cell r="O2367">
            <v>0</v>
          </cell>
          <cell r="P2367">
            <v>0</v>
          </cell>
          <cell r="Q2367">
            <v>0</v>
          </cell>
        </row>
        <row r="2368">
          <cell r="B2368" t="str">
            <v>30920062207</v>
          </cell>
          <cell r="C2368" t="str">
            <v>30920</v>
          </cell>
          <cell r="D2368">
            <v>2207</v>
          </cell>
          <cell r="E2368">
            <v>24000</v>
          </cell>
          <cell r="F2368">
            <v>2000</v>
          </cell>
          <cell r="G2368">
            <v>2000</v>
          </cell>
          <cell r="H2368">
            <v>2000</v>
          </cell>
          <cell r="I2368">
            <v>2000</v>
          </cell>
          <cell r="J2368">
            <v>2000</v>
          </cell>
          <cell r="K2368">
            <v>2000</v>
          </cell>
          <cell r="L2368">
            <v>2000</v>
          </cell>
          <cell r="M2368">
            <v>2000</v>
          </cell>
          <cell r="N2368">
            <v>2000</v>
          </cell>
          <cell r="O2368">
            <v>2000</v>
          </cell>
          <cell r="P2368">
            <v>2000</v>
          </cell>
          <cell r="Q2368">
            <v>2000</v>
          </cell>
        </row>
        <row r="2369">
          <cell r="B2369" t="str">
            <v>30920062208</v>
          </cell>
          <cell r="C2369" t="str">
            <v>30920</v>
          </cell>
          <cell r="D2369">
            <v>2208</v>
          </cell>
          <cell r="E2369">
            <v>13800</v>
          </cell>
          <cell r="F2369">
            <v>1150</v>
          </cell>
          <cell r="G2369">
            <v>1150</v>
          </cell>
          <cell r="H2369">
            <v>1150</v>
          </cell>
          <cell r="I2369">
            <v>1150</v>
          </cell>
          <cell r="J2369">
            <v>1150</v>
          </cell>
          <cell r="K2369">
            <v>1150</v>
          </cell>
          <cell r="L2369">
            <v>1150</v>
          </cell>
          <cell r="M2369">
            <v>1150</v>
          </cell>
          <cell r="N2369">
            <v>1150</v>
          </cell>
          <cell r="O2369">
            <v>1150</v>
          </cell>
          <cell r="P2369">
            <v>1150</v>
          </cell>
          <cell r="Q2369">
            <v>1150</v>
          </cell>
        </row>
        <row r="2370">
          <cell r="B2370" t="str">
            <v>30920062306</v>
          </cell>
          <cell r="C2370" t="str">
            <v>30920</v>
          </cell>
          <cell r="D2370">
            <v>2306</v>
          </cell>
          <cell r="E2370">
            <v>0</v>
          </cell>
          <cell r="F2370">
            <v>0</v>
          </cell>
          <cell r="G2370">
            <v>0</v>
          </cell>
          <cell r="H2370">
            <v>0</v>
          </cell>
          <cell r="I2370">
            <v>0</v>
          </cell>
          <cell r="J2370">
            <v>0</v>
          </cell>
          <cell r="K2370">
            <v>0</v>
          </cell>
          <cell r="L2370">
            <v>0</v>
          </cell>
          <cell r="M2370">
            <v>0</v>
          </cell>
          <cell r="N2370">
            <v>0</v>
          </cell>
          <cell r="O2370">
            <v>0</v>
          </cell>
          <cell r="P2370">
            <v>0</v>
          </cell>
          <cell r="Q2370">
            <v>0</v>
          </cell>
        </row>
        <row r="2371">
          <cell r="B2371" t="str">
            <v>30920062701</v>
          </cell>
          <cell r="C2371" t="str">
            <v>30920</v>
          </cell>
          <cell r="D2371">
            <v>2701</v>
          </cell>
          <cell r="E2371">
            <v>180000</v>
          </cell>
          <cell r="F2371">
            <v>15000</v>
          </cell>
          <cell r="G2371">
            <v>15000</v>
          </cell>
          <cell r="H2371">
            <v>15000</v>
          </cell>
          <cell r="I2371">
            <v>15000</v>
          </cell>
          <cell r="J2371">
            <v>15000</v>
          </cell>
          <cell r="K2371">
            <v>15000</v>
          </cell>
          <cell r="L2371">
            <v>15000</v>
          </cell>
          <cell r="M2371">
            <v>15000</v>
          </cell>
          <cell r="N2371">
            <v>15000</v>
          </cell>
          <cell r="O2371">
            <v>15000</v>
          </cell>
          <cell r="P2371">
            <v>15000</v>
          </cell>
          <cell r="Q2371">
            <v>15000</v>
          </cell>
        </row>
        <row r="2372">
          <cell r="B2372" t="str">
            <v>30920062702</v>
          </cell>
          <cell r="C2372" t="str">
            <v>30920</v>
          </cell>
          <cell r="D2372">
            <v>2702</v>
          </cell>
          <cell r="E2372">
            <v>0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</row>
        <row r="2373">
          <cell r="B2373" t="str">
            <v>30920062705</v>
          </cell>
          <cell r="C2373" t="str">
            <v>30920</v>
          </cell>
          <cell r="D2373">
            <v>2705</v>
          </cell>
          <cell r="E2373">
            <v>8400</v>
          </cell>
          <cell r="F2373">
            <v>700</v>
          </cell>
          <cell r="G2373">
            <v>700</v>
          </cell>
          <cell r="H2373">
            <v>700</v>
          </cell>
          <cell r="I2373">
            <v>700</v>
          </cell>
          <cell r="J2373">
            <v>700</v>
          </cell>
          <cell r="K2373">
            <v>700</v>
          </cell>
          <cell r="L2373">
            <v>700</v>
          </cell>
          <cell r="M2373">
            <v>700</v>
          </cell>
          <cell r="N2373">
            <v>700</v>
          </cell>
          <cell r="O2373">
            <v>700</v>
          </cell>
          <cell r="P2373">
            <v>700</v>
          </cell>
          <cell r="Q2373">
            <v>700</v>
          </cell>
        </row>
        <row r="2374">
          <cell r="B2374" t="str">
            <v>30920062900</v>
          </cell>
          <cell r="C2374" t="str">
            <v>30920</v>
          </cell>
          <cell r="D2374">
            <v>2900</v>
          </cell>
          <cell r="E2374">
            <v>60000</v>
          </cell>
          <cell r="F2374">
            <v>5000</v>
          </cell>
          <cell r="G2374">
            <v>5000</v>
          </cell>
          <cell r="H2374">
            <v>5000</v>
          </cell>
          <cell r="I2374">
            <v>5000</v>
          </cell>
          <cell r="J2374">
            <v>5000</v>
          </cell>
          <cell r="K2374">
            <v>5000</v>
          </cell>
          <cell r="L2374">
            <v>5000</v>
          </cell>
          <cell r="M2374">
            <v>5000</v>
          </cell>
          <cell r="N2374">
            <v>5000</v>
          </cell>
          <cell r="O2374">
            <v>5000</v>
          </cell>
          <cell r="P2374">
            <v>5000</v>
          </cell>
          <cell r="Q2374">
            <v>5000</v>
          </cell>
        </row>
        <row r="2375">
          <cell r="B2375" t="str">
            <v>30920062907</v>
          </cell>
          <cell r="C2375" t="str">
            <v>30920</v>
          </cell>
          <cell r="D2375">
            <v>2907</v>
          </cell>
          <cell r="E2375">
            <v>12000</v>
          </cell>
          <cell r="F2375">
            <v>1000</v>
          </cell>
          <cell r="G2375">
            <v>1000</v>
          </cell>
          <cell r="H2375">
            <v>1000</v>
          </cell>
          <cell r="I2375">
            <v>1000</v>
          </cell>
          <cell r="J2375">
            <v>1000</v>
          </cell>
          <cell r="K2375">
            <v>1000</v>
          </cell>
          <cell r="L2375">
            <v>1000</v>
          </cell>
          <cell r="M2375">
            <v>1000</v>
          </cell>
          <cell r="N2375">
            <v>1000</v>
          </cell>
          <cell r="O2375">
            <v>1000</v>
          </cell>
          <cell r="P2375">
            <v>1000</v>
          </cell>
          <cell r="Q2375">
            <v>1000</v>
          </cell>
        </row>
        <row r="2376">
          <cell r="B2376" t="str">
            <v>30920062908</v>
          </cell>
          <cell r="C2376" t="str">
            <v>30920</v>
          </cell>
          <cell r="D2376">
            <v>2908</v>
          </cell>
          <cell r="E2376">
            <v>18900</v>
          </cell>
          <cell r="F2376">
            <v>1575</v>
          </cell>
          <cell r="G2376">
            <v>1575</v>
          </cell>
          <cell r="H2376">
            <v>1575</v>
          </cell>
          <cell r="I2376">
            <v>1575</v>
          </cell>
          <cell r="J2376">
            <v>1575</v>
          </cell>
          <cell r="K2376">
            <v>1575</v>
          </cell>
          <cell r="L2376">
            <v>1575</v>
          </cell>
          <cell r="M2376">
            <v>1575</v>
          </cell>
          <cell r="N2376">
            <v>1575</v>
          </cell>
          <cell r="O2376">
            <v>1575</v>
          </cell>
          <cell r="P2376">
            <v>1575</v>
          </cell>
          <cell r="Q2376">
            <v>1575</v>
          </cell>
        </row>
        <row r="2377">
          <cell r="B2377" t="str">
            <v>30920063101</v>
          </cell>
          <cell r="C2377" t="str">
            <v>30920</v>
          </cell>
          <cell r="D2377">
            <v>3101</v>
          </cell>
          <cell r="E2377">
            <v>72000</v>
          </cell>
          <cell r="F2377">
            <v>6000</v>
          </cell>
          <cell r="G2377">
            <v>6000</v>
          </cell>
          <cell r="H2377">
            <v>6000</v>
          </cell>
          <cell r="I2377">
            <v>6000</v>
          </cell>
          <cell r="J2377">
            <v>6000</v>
          </cell>
          <cell r="K2377">
            <v>6000</v>
          </cell>
          <cell r="L2377">
            <v>6000</v>
          </cell>
          <cell r="M2377">
            <v>6000</v>
          </cell>
          <cell r="N2377">
            <v>6000</v>
          </cell>
          <cell r="O2377">
            <v>6000</v>
          </cell>
          <cell r="P2377">
            <v>6000</v>
          </cell>
          <cell r="Q2377">
            <v>6000</v>
          </cell>
        </row>
        <row r="2378">
          <cell r="B2378" t="str">
            <v>30920063103</v>
          </cell>
          <cell r="C2378" t="str">
            <v>30920</v>
          </cell>
          <cell r="D2378">
            <v>3103</v>
          </cell>
          <cell r="E2378">
            <v>18000</v>
          </cell>
          <cell r="F2378">
            <v>1500</v>
          </cell>
          <cell r="G2378">
            <v>1500</v>
          </cell>
          <cell r="H2378">
            <v>1500</v>
          </cell>
          <cell r="I2378">
            <v>1500</v>
          </cell>
          <cell r="J2378">
            <v>1500</v>
          </cell>
          <cell r="K2378">
            <v>1500</v>
          </cell>
          <cell r="L2378">
            <v>1500</v>
          </cell>
          <cell r="M2378">
            <v>1500</v>
          </cell>
          <cell r="N2378">
            <v>1500</v>
          </cell>
          <cell r="O2378">
            <v>1500</v>
          </cell>
          <cell r="P2378">
            <v>1500</v>
          </cell>
          <cell r="Q2378">
            <v>1500</v>
          </cell>
        </row>
        <row r="2379">
          <cell r="B2379" t="str">
            <v>30920063302</v>
          </cell>
          <cell r="C2379" t="str">
            <v>30920</v>
          </cell>
          <cell r="D2379">
            <v>3302</v>
          </cell>
          <cell r="E2379">
            <v>292300</v>
          </cell>
          <cell r="F2379">
            <v>24358</v>
          </cell>
          <cell r="G2379">
            <v>24358</v>
          </cell>
          <cell r="H2379">
            <v>24358</v>
          </cell>
          <cell r="I2379">
            <v>24358</v>
          </cell>
          <cell r="J2379">
            <v>24358</v>
          </cell>
          <cell r="K2379">
            <v>24358</v>
          </cell>
          <cell r="L2379">
            <v>24358</v>
          </cell>
          <cell r="M2379">
            <v>24358</v>
          </cell>
          <cell r="N2379">
            <v>24358</v>
          </cell>
          <cell r="O2379">
            <v>24358</v>
          </cell>
          <cell r="P2379">
            <v>24358</v>
          </cell>
          <cell r="Q2379">
            <v>24362</v>
          </cell>
        </row>
        <row r="2380">
          <cell r="B2380" t="str">
            <v>30920063303</v>
          </cell>
          <cell r="C2380" t="str">
            <v>30920</v>
          </cell>
          <cell r="D2380">
            <v>3303</v>
          </cell>
          <cell r="E2380">
            <v>36000</v>
          </cell>
          <cell r="F2380">
            <v>3000</v>
          </cell>
          <cell r="G2380">
            <v>3000</v>
          </cell>
          <cell r="H2380">
            <v>3000</v>
          </cell>
          <cell r="I2380">
            <v>3000</v>
          </cell>
          <cell r="J2380">
            <v>3000</v>
          </cell>
          <cell r="K2380">
            <v>3000</v>
          </cell>
          <cell r="L2380">
            <v>3000</v>
          </cell>
          <cell r="M2380">
            <v>3000</v>
          </cell>
          <cell r="N2380">
            <v>3000</v>
          </cell>
          <cell r="O2380">
            <v>3000</v>
          </cell>
          <cell r="P2380">
            <v>3000</v>
          </cell>
          <cell r="Q2380">
            <v>3000</v>
          </cell>
        </row>
        <row r="2381">
          <cell r="B2381" t="str">
            <v>30921061302</v>
          </cell>
          <cell r="C2381" t="str">
            <v>30921</v>
          </cell>
          <cell r="D2381">
            <v>1302</v>
          </cell>
          <cell r="E2381">
            <v>0</v>
          </cell>
          <cell r="F2381">
            <v>0</v>
          </cell>
          <cell r="G2381">
            <v>0</v>
          </cell>
          <cell r="H2381">
            <v>0</v>
          </cell>
          <cell r="I2381">
            <v>0</v>
          </cell>
          <cell r="J2381">
            <v>0</v>
          </cell>
          <cell r="K2381">
            <v>0</v>
          </cell>
          <cell r="L2381">
            <v>0</v>
          </cell>
          <cell r="M2381">
            <v>0</v>
          </cell>
          <cell r="N2381">
            <v>0</v>
          </cell>
          <cell r="O2381">
            <v>0</v>
          </cell>
          <cell r="P2381">
            <v>0</v>
          </cell>
          <cell r="Q2381">
            <v>0</v>
          </cell>
        </row>
        <row r="2382">
          <cell r="B2382" t="str">
            <v>30921062103</v>
          </cell>
          <cell r="C2382" t="str">
            <v>30921</v>
          </cell>
          <cell r="D2382">
            <v>2103</v>
          </cell>
          <cell r="E2382">
            <v>0</v>
          </cell>
          <cell r="F2382">
            <v>0</v>
          </cell>
          <cell r="G2382">
            <v>0</v>
          </cell>
          <cell r="H2382">
            <v>0</v>
          </cell>
          <cell r="I2382">
            <v>0</v>
          </cell>
          <cell r="J2382">
            <v>0</v>
          </cell>
          <cell r="K2382">
            <v>0</v>
          </cell>
          <cell r="L2382">
            <v>0</v>
          </cell>
          <cell r="M2382">
            <v>0</v>
          </cell>
          <cell r="N2382">
            <v>0</v>
          </cell>
          <cell r="O2382">
            <v>0</v>
          </cell>
          <cell r="P2382">
            <v>0</v>
          </cell>
          <cell r="Q2382">
            <v>0</v>
          </cell>
        </row>
        <row r="2383">
          <cell r="B2383" t="str">
            <v>30921062202</v>
          </cell>
          <cell r="C2383" t="str">
            <v>30921</v>
          </cell>
          <cell r="D2383">
            <v>2202</v>
          </cell>
          <cell r="E2383">
            <v>1</v>
          </cell>
          <cell r="F2383">
            <v>1</v>
          </cell>
          <cell r="G2383">
            <v>0</v>
          </cell>
          <cell r="H2383">
            <v>0</v>
          </cell>
          <cell r="I2383">
            <v>0</v>
          </cell>
          <cell r="J2383">
            <v>0</v>
          </cell>
          <cell r="K2383">
            <v>0</v>
          </cell>
          <cell r="L2383">
            <v>0</v>
          </cell>
          <cell r="M2383">
            <v>0</v>
          </cell>
          <cell r="N2383">
            <v>0</v>
          </cell>
          <cell r="O2383">
            <v>0</v>
          </cell>
          <cell r="P2383">
            <v>0</v>
          </cell>
          <cell r="Q2383">
            <v>0</v>
          </cell>
        </row>
        <row r="2384">
          <cell r="B2384" t="str">
            <v>30921062207</v>
          </cell>
          <cell r="C2384" t="str">
            <v>30921</v>
          </cell>
          <cell r="D2384">
            <v>2207</v>
          </cell>
          <cell r="E2384">
            <v>0</v>
          </cell>
          <cell r="F2384">
            <v>0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</row>
        <row r="2385">
          <cell r="B2385" t="str">
            <v>30921062306</v>
          </cell>
          <cell r="C2385" t="str">
            <v>30921</v>
          </cell>
          <cell r="D2385">
            <v>2306</v>
          </cell>
          <cell r="E2385">
            <v>0</v>
          </cell>
          <cell r="F2385">
            <v>0</v>
          </cell>
          <cell r="G2385">
            <v>0</v>
          </cell>
          <cell r="H2385">
            <v>0</v>
          </cell>
          <cell r="I2385">
            <v>0</v>
          </cell>
          <cell r="J2385">
            <v>0</v>
          </cell>
          <cell r="K2385">
            <v>0</v>
          </cell>
          <cell r="L2385">
            <v>0</v>
          </cell>
          <cell r="M2385">
            <v>0</v>
          </cell>
          <cell r="N2385">
            <v>0</v>
          </cell>
          <cell r="O2385">
            <v>0</v>
          </cell>
          <cell r="P2385">
            <v>0</v>
          </cell>
          <cell r="Q2385">
            <v>0</v>
          </cell>
        </row>
        <row r="2386">
          <cell r="B2386" t="str">
            <v>30921062701</v>
          </cell>
          <cell r="C2386" t="str">
            <v>30921</v>
          </cell>
          <cell r="D2386">
            <v>2701</v>
          </cell>
          <cell r="E2386">
            <v>0</v>
          </cell>
          <cell r="F2386">
            <v>0</v>
          </cell>
          <cell r="G2386">
            <v>0</v>
          </cell>
          <cell r="H2386">
            <v>0</v>
          </cell>
          <cell r="I2386">
            <v>0</v>
          </cell>
          <cell r="J2386">
            <v>0</v>
          </cell>
          <cell r="K2386">
            <v>0</v>
          </cell>
          <cell r="L2386">
            <v>0</v>
          </cell>
          <cell r="M2386">
            <v>0</v>
          </cell>
          <cell r="N2386">
            <v>0</v>
          </cell>
          <cell r="O2386">
            <v>0</v>
          </cell>
          <cell r="P2386">
            <v>0</v>
          </cell>
          <cell r="Q2386">
            <v>0</v>
          </cell>
        </row>
        <row r="2387">
          <cell r="B2387" t="str">
            <v>30921062702</v>
          </cell>
          <cell r="C2387" t="str">
            <v>30921</v>
          </cell>
          <cell r="D2387">
            <v>2702</v>
          </cell>
          <cell r="E2387">
            <v>0</v>
          </cell>
          <cell r="F2387">
            <v>0</v>
          </cell>
          <cell r="G2387">
            <v>0</v>
          </cell>
          <cell r="H2387">
            <v>0</v>
          </cell>
          <cell r="I2387">
            <v>0</v>
          </cell>
          <cell r="J2387">
            <v>0</v>
          </cell>
          <cell r="K2387">
            <v>0</v>
          </cell>
          <cell r="L2387">
            <v>0</v>
          </cell>
          <cell r="M2387">
            <v>0</v>
          </cell>
          <cell r="N2387">
            <v>0</v>
          </cell>
          <cell r="O2387">
            <v>0</v>
          </cell>
          <cell r="P2387">
            <v>0</v>
          </cell>
          <cell r="Q2387">
            <v>0</v>
          </cell>
        </row>
        <row r="2388">
          <cell r="B2388" t="str">
            <v>30921062705</v>
          </cell>
          <cell r="C2388" t="str">
            <v>30921</v>
          </cell>
          <cell r="D2388">
            <v>2705</v>
          </cell>
          <cell r="E2388">
            <v>0</v>
          </cell>
          <cell r="F2388">
            <v>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</row>
        <row r="2389">
          <cell r="B2389" t="str">
            <v>30921062900</v>
          </cell>
          <cell r="C2389" t="str">
            <v>30921</v>
          </cell>
          <cell r="D2389">
            <v>2900</v>
          </cell>
          <cell r="E2389">
            <v>0</v>
          </cell>
          <cell r="F2389">
            <v>0</v>
          </cell>
          <cell r="G2389">
            <v>0</v>
          </cell>
          <cell r="H2389">
            <v>0</v>
          </cell>
          <cell r="I2389">
            <v>0</v>
          </cell>
          <cell r="J2389">
            <v>0</v>
          </cell>
          <cell r="K2389">
            <v>0</v>
          </cell>
          <cell r="L2389">
            <v>0</v>
          </cell>
          <cell r="M2389">
            <v>0</v>
          </cell>
          <cell r="N2389">
            <v>0</v>
          </cell>
          <cell r="O2389">
            <v>0</v>
          </cell>
          <cell r="P2389">
            <v>0</v>
          </cell>
          <cell r="Q2389">
            <v>0</v>
          </cell>
        </row>
        <row r="2390">
          <cell r="B2390" t="str">
            <v>30921062907</v>
          </cell>
          <cell r="C2390" t="str">
            <v>30921</v>
          </cell>
          <cell r="D2390">
            <v>2907</v>
          </cell>
          <cell r="E2390">
            <v>0</v>
          </cell>
          <cell r="F2390">
            <v>0</v>
          </cell>
          <cell r="G2390">
            <v>0</v>
          </cell>
          <cell r="H2390">
            <v>0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</row>
        <row r="2391">
          <cell r="B2391" t="str">
            <v>30921062908</v>
          </cell>
          <cell r="C2391" t="str">
            <v>30921</v>
          </cell>
          <cell r="D2391">
            <v>2908</v>
          </cell>
          <cell r="E2391">
            <v>0</v>
          </cell>
          <cell r="F2391">
            <v>0</v>
          </cell>
          <cell r="G2391">
            <v>0</v>
          </cell>
          <cell r="H2391">
            <v>0</v>
          </cell>
          <cell r="I2391">
            <v>0</v>
          </cell>
          <cell r="J2391">
            <v>0</v>
          </cell>
          <cell r="K2391">
            <v>0</v>
          </cell>
          <cell r="L2391">
            <v>0</v>
          </cell>
          <cell r="M2391">
            <v>0</v>
          </cell>
          <cell r="N2391">
            <v>0</v>
          </cell>
          <cell r="O2391">
            <v>0</v>
          </cell>
          <cell r="P2391">
            <v>0</v>
          </cell>
          <cell r="Q2391">
            <v>0</v>
          </cell>
        </row>
        <row r="2392">
          <cell r="B2392" t="str">
            <v>30921063101</v>
          </cell>
          <cell r="C2392" t="str">
            <v>30921</v>
          </cell>
          <cell r="D2392">
            <v>3101</v>
          </cell>
          <cell r="E2392">
            <v>0</v>
          </cell>
          <cell r="F2392">
            <v>0</v>
          </cell>
          <cell r="G2392">
            <v>0</v>
          </cell>
          <cell r="H2392">
            <v>0</v>
          </cell>
          <cell r="I2392">
            <v>0</v>
          </cell>
          <cell r="J2392">
            <v>0</v>
          </cell>
          <cell r="K2392">
            <v>0</v>
          </cell>
          <cell r="L2392">
            <v>0</v>
          </cell>
          <cell r="M2392">
            <v>0</v>
          </cell>
          <cell r="N2392">
            <v>0</v>
          </cell>
          <cell r="O2392">
            <v>0</v>
          </cell>
          <cell r="P2392">
            <v>0</v>
          </cell>
          <cell r="Q2392">
            <v>0</v>
          </cell>
        </row>
        <row r="2393">
          <cell r="B2393" t="str">
            <v>30921063103</v>
          </cell>
          <cell r="C2393" t="str">
            <v>30921</v>
          </cell>
          <cell r="D2393">
            <v>3103</v>
          </cell>
          <cell r="E2393">
            <v>0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0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</row>
        <row r="2394">
          <cell r="B2394" t="str">
            <v>30921063302</v>
          </cell>
          <cell r="C2394" t="str">
            <v>30921</v>
          </cell>
          <cell r="D2394">
            <v>3302</v>
          </cell>
          <cell r="E2394">
            <v>0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</row>
        <row r="2395">
          <cell r="B2395" t="str">
            <v>30921063303</v>
          </cell>
          <cell r="C2395" t="str">
            <v>30921</v>
          </cell>
          <cell r="D2395">
            <v>3303</v>
          </cell>
          <cell r="E2395">
            <v>0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</row>
        <row r="2396">
          <cell r="B2396" t="str">
            <v>30922061302</v>
          </cell>
          <cell r="C2396" t="str">
            <v>30922</v>
          </cell>
          <cell r="D2396">
            <v>1302</v>
          </cell>
          <cell r="E2396">
            <v>0</v>
          </cell>
          <cell r="F2396">
            <v>0</v>
          </cell>
          <cell r="G2396">
            <v>0</v>
          </cell>
          <cell r="H2396">
            <v>0</v>
          </cell>
          <cell r="I2396">
            <v>0</v>
          </cell>
          <cell r="J2396">
            <v>0</v>
          </cell>
          <cell r="K2396">
            <v>0</v>
          </cell>
          <cell r="L2396">
            <v>0</v>
          </cell>
          <cell r="M2396">
            <v>0</v>
          </cell>
          <cell r="N2396">
            <v>0</v>
          </cell>
          <cell r="O2396">
            <v>0</v>
          </cell>
          <cell r="P2396">
            <v>0</v>
          </cell>
          <cell r="Q2396">
            <v>0</v>
          </cell>
        </row>
        <row r="2397">
          <cell r="B2397" t="str">
            <v>30922062103</v>
          </cell>
          <cell r="C2397" t="str">
            <v>30922</v>
          </cell>
          <cell r="D2397">
            <v>2103</v>
          </cell>
          <cell r="E2397">
            <v>0</v>
          </cell>
          <cell r="F2397">
            <v>0</v>
          </cell>
          <cell r="G2397">
            <v>0</v>
          </cell>
          <cell r="H2397">
            <v>0</v>
          </cell>
          <cell r="I2397">
            <v>0</v>
          </cell>
          <cell r="J2397">
            <v>0</v>
          </cell>
          <cell r="K2397">
            <v>0</v>
          </cell>
          <cell r="L2397">
            <v>0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</row>
        <row r="2398">
          <cell r="B2398" t="str">
            <v>30922062202</v>
          </cell>
          <cell r="C2398" t="str">
            <v>30922</v>
          </cell>
          <cell r="D2398">
            <v>2202</v>
          </cell>
          <cell r="E2398">
            <v>1</v>
          </cell>
          <cell r="F2398">
            <v>1</v>
          </cell>
          <cell r="G2398">
            <v>0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</row>
        <row r="2399">
          <cell r="B2399" t="str">
            <v>30922062306</v>
          </cell>
          <cell r="C2399" t="str">
            <v>30922</v>
          </cell>
          <cell r="D2399">
            <v>2306</v>
          </cell>
          <cell r="E2399">
            <v>0</v>
          </cell>
          <cell r="F2399">
            <v>0</v>
          </cell>
          <cell r="G2399">
            <v>0</v>
          </cell>
          <cell r="H2399">
            <v>0</v>
          </cell>
          <cell r="I2399">
            <v>0</v>
          </cell>
          <cell r="J2399">
            <v>0</v>
          </cell>
          <cell r="K2399">
            <v>0</v>
          </cell>
          <cell r="L2399">
            <v>0</v>
          </cell>
          <cell r="M2399">
            <v>0</v>
          </cell>
          <cell r="N2399">
            <v>0</v>
          </cell>
          <cell r="O2399">
            <v>0</v>
          </cell>
          <cell r="P2399">
            <v>0</v>
          </cell>
          <cell r="Q2399">
            <v>0</v>
          </cell>
        </row>
        <row r="2400">
          <cell r="B2400" t="str">
            <v>30922062701</v>
          </cell>
          <cell r="C2400" t="str">
            <v>30922</v>
          </cell>
          <cell r="D2400">
            <v>2701</v>
          </cell>
          <cell r="E2400">
            <v>0</v>
          </cell>
          <cell r="F2400">
            <v>0</v>
          </cell>
          <cell r="G2400">
            <v>0</v>
          </cell>
          <cell r="H2400">
            <v>0</v>
          </cell>
          <cell r="I2400">
            <v>0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0</v>
          </cell>
          <cell r="O2400">
            <v>0</v>
          </cell>
          <cell r="P2400">
            <v>0</v>
          </cell>
          <cell r="Q2400">
            <v>0</v>
          </cell>
        </row>
        <row r="2401">
          <cell r="B2401" t="str">
            <v>30922062702</v>
          </cell>
          <cell r="C2401" t="str">
            <v>30922</v>
          </cell>
          <cell r="D2401">
            <v>2702</v>
          </cell>
          <cell r="E2401">
            <v>0</v>
          </cell>
          <cell r="F2401">
            <v>0</v>
          </cell>
          <cell r="G2401">
            <v>0</v>
          </cell>
          <cell r="H2401">
            <v>0</v>
          </cell>
          <cell r="I2401">
            <v>0</v>
          </cell>
          <cell r="J2401">
            <v>0</v>
          </cell>
          <cell r="K2401">
            <v>0</v>
          </cell>
          <cell r="L2401">
            <v>0</v>
          </cell>
          <cell r="M2401">
            <v>0</v>
          </cell>
          <cell r="N2401">
            <v>0</v>
          </cell>
          <cell r="O2401">
            <v>0</v>
          </cell>
          <cell r="P2401">
            <v>0</v>
          </cell>
          <cell r="Q2401">
            <v>0</v>
          </cell>
        </row>
        <row r="2402">
          <cell r="B2402" t="str">
            <v>30922062705</v>
          </cell>
          <cell r="C2402" t="str">
            <v>30922</v>
          </cell>
          <cell r="D2402">
            <v>2705</v>
          </cell>
          <cell r="E2402">
            <v>0</v>
          </cell>
          <cell r="F2402">
            <v>0</v>
          </cell>
          <cell r="G2402">
            <v>0</v>
          </cell>
          <cell r="H2402">
            <v>0</v>
          </cell>
          <cell r="I2402">
            <v>0</v>
          </cell>
          <cell r="J2402">
            <v>0</v>
          </cell>
          <cell r="K2402">
            <v>0</v>
          </cell>
          <cell r="L2402">
            <v>0</v>
          </cell>
          <cell r="M2402">
            <v>0</v>
          </cell>
          <cell r="N2402">
            <v>0</v>
          </cell>
          <cell r="O2402">
            <v>0</v>
          </cell>
          <cell r="P2402">
            <v>0</v>
          </cell>
          <cell r="Q2402">
            <v>0</v>
          </cell>
        </row>
        <row r="2403">
          <cell r="B2403" t="str">
            <v>30922062900</v>
          </cell>
          <cell r="C2403" t="str">
            <v>30922</v>
          </cell>
          <cell r="D2403">
            <v>2900</v>
          </cell>
          <cell r="E2403">
            <v>0</v>
          </cell>
          <cell r="F2403">
            <v>0</v>
          </cell>
          <cell r="G2403">
            <v>0</v>
          </cell>
          <cell r="H2403">
            <v>0</v>
          </cell>
          <cell r="I2403">
            <v>0</v>
          </cell>
          <cell r="J2403">
            <v>0</v>
          </cell>
          <cell r="K2403">
            <v>0</v>
          </cell>
          <cell r="L2403">
            <v>0</v>
          </cell>
          <cell r="M2403">
            <v>0</v>
          </cell>
          <cell r="N2403">
            <v>0</v>
          </cell>
          <cell r="O2403">
            <v>0</v>
          </cell>
          <cell r="P2403">
            <v>0</v>
          </cell>
          <cell r="Q2403">
            <v>0</v>
          </cell>
        </row>
        <row r="2404">
          <cell r="B2404" t="str">
            <v>30922062907</v>
          </cell>
          <cell r="C2404" t="str">
            <v>30922</v>
          </cell>
          <cell r="D2404">
            <v>2907</v>
          </cell>
          <cell r="E2404">
            <v>0</v>
          </cell>
          <cell r="F2404">
            <v>0</v>
          </cell>
          <cell r="G2404">
            <v>0</v>
          </cell>
          <cell r="H2404">
            <v>0</v>
          </cell>
          <cell r="I2404">
            <v>0</v>
          </cell>
          <cell r="J2404">
            <v>0</v>
          </cell>
          <cell r="K2404">
            <v>0</v>
          </cell>
          <cell r="L2404">
            <v>0</v>
          </cell>
          <cell r="M2404">
            <v>0</v>
          </cell>
          <cell r="N2404">
            <v>0</v>
          </cell>
          <cell r="O2404">
            <v>0</v>
          </cell>
          <cell r="P2404">
            <v>0</v>
          </cell>
          <cell r="Q2404">
            <v>0</v>
          </cell>
        </row>
        <row r="2405">
          <cell r="B2405" t="str">
            <v>30922062908</v>
          </cell>
          <cell r="C2405" t="str">
            <v>30922</v>
          </cell>
          <cell r="D2405">
            <v>2908</v>
          </cell>
          <cell r="E2405">
            <v>0</v>
          </cell>
          <cell r="F2405">
            <v>0</v>
          </cell>
          <cell r="G2405">
            <v>0</v>
          </cell>
          <cell r="H2405">
            <v>0</v>
          </cell>
          <cell r="I2405">
            <v>0</v>
          </cell>
          <cell r="J2405">
            <v>0</v>
          </cell>
          <cell r="K2405">
            <v>0</v>
          </cell>
          <cell r="L2405">
            <v>0</v>
          </cell>
          <cell r="M2405">
            <v>0</v>
          </cell>
          <cell r="N2405">
            <v>0</v>
          </cell>
          <cell r="O2405">
            <v>0</v>
          </cell>
          <cell r="P2405">
            <v>0</v>
          </cell>
          <cell r="Q2405">
            <v>0</v>
          </cell>
        </row>
        <row r="2406">
          <cell r="B2406" t="str">
            <v>30922063101</v>
          </cell>
          <cell r="C2406" t="str">
            <v>30922</v>
          </cell>
          <cell r="D2406">
            <v>3101</v>
          </cell>
          <cell r="E2406">
            <v>0</v>
          </cell>
          <cell r="F2406">
            <v>0</v>
          </cell>
          <cell r="G2406">
            <v>0</v>
          </cell>
          <cell r="H2406">
            <v>0</v>
          </cell>
          <cell r="I2406">
            <v>0</v>
          </cell>
          <cell r="J2406">
            <v>0</v>
          </cell>
          <cell r="K2406">
            <v>0</v>
          </cell>
          <cell r="L2406">
            <v>0</v>
          </cell>
          <cell r="M2406">
            <v>0</v>
          </cell>
          <cell r="N2406">
            <v>0</v>
          </cell>
          <cell r="O2406">
            <v>0</v>
          </cell>
          <cell r="P2406">
            <v>0</v>
          </cell>
          <cell r="Q2406">
            <v>0</v>
          </cell>
        </row>
        <row r="2407">
          <cell r="B2407" t="str">
            <v>30922063103</v>
          </cell>
          <cell r="C2407" t="str">
            <v>30922</v>
          </cell>
          <cell r="D2407">
            <v>3103</v>
          </cell>
          <cell r="E2407">
            <v>0</v>
          </cell>
          <cell r="F2407">
            <v>0</v>
          </cell>
          <cell r="G2407">
            <v>0</v>
          </cell>
          <cell r="H2407">
            <v>0</v>
          </cell>
          <cell r="I2407">
            <v>0</v>
          </cell>
          <cell r="J2407">
            <v>0</v>
          </cell>
          <cell r="K2407">
            <v>0</v>
          </cell>
          <cell r="L2407">
            <v>0</v>
          </cell>
          <cell r="M2407">
            <v>0</v>
          </cell>
          <cell r="N2407">
            <v>0</v>
          </cell>
          <cell r="O2407">
            <v>0</v>
          </cell>
          <cell r="P2407">
            <v>0</v>
          </cell>
          <cell r="Q2407">
            <v>0</v>
          </cell>
        </row>
        <row r="2408">
          <cell r="B2408" t="str">
            <v>30922063302</v>
          </cell>
          <cell r="C2408" t="str">
            <v>30922</v>
          </cell>
          <cell r="D2408">
            <v>3302</v>
          </cell>
          <cell r="E2408">
            <v>0</v>
          </cell>
          <cell r="F2408">
            <v>0</v>
          </cell>
          <cell r="G2408">
            <v>0</v>
          </cell>
          <cell r="H2408">
            <v>0</v>
          </cell>
          <cell r="I2408">
            <v>0</v>
          </cell>
          <cell r="J2408">
            <v>0</v>
          </cell>
          <cell r="K2408">
            <v>0</v>
          </cell>
          <cell r="L2408">
            <v>0</v>
          </cell>
          <cell r="M2408">
            <v>0</v>
          </cell>
          <cell r="N2408">
            <v>0</v>
          </cell>
          <cell r="O2408">
            <v>0</v>
          </cell>
          <cell r="P2408">
            <v>0</v>
          </cell>
          <cell r="Q2408">
            <v>0</v>
          </cell>
        </row>
        <row r="2409">
          <cell r="B2409" t="str">
            <v>30922063303</v>
          </cell>
          <cell r="C2409" t="str">
            <v>30922</v>
          </cell>
          <cell r="D2409">
            <v>3303</v>
          </cell>
          <cell r="E2409">
            <v>0</v>
          </cell>
          <cell r="F2409">
            <v>0</v>
          </cell>
          <cell r="G2409">
            <v>0</v>
          </cell>
          <cell r="H2409">
            <v>0</v>
          </cell>
          <cell r="I2409">
            <v>0</v>
          </cell>
          <cell r="J2409">
            <v>0</v>
          </cell>
          <cell r="K2409">
            <v>0</v>
          </cell>
          <cell r="L2409">
            <v>0</v>
          </cell>
          <cell r="M2409">
            <v>0</v>
          </cell>
          <cell r="N2409">
            <v>0</v>
          </cell>
          <cell r="O2409">
            <v>0</v>
          </cell>
          <cell r="P2409">
            <v>0</v>
          </cell>
          <cell r="Q2409">
            <v>0</v>
          </cell>
        </row>
        <row r="2410">
          <cell r="B2410" t="str">
            <v>30923061302</v>
          </cell>
          <cell r="C2410" t="str">
            <v>30923</v>
          </cell>
          <cell r="D2410">
            <v>1302</v>
          </cell>
          <cell r="E2410">
            <v>20000</v>
          </cell>
          <cell r="F2410">
            <v>1666</v>
          </cell>
          <cell r="G2410">
            <v>1666</v>
          </cell>
          <cell r="H2410">
            <v>1666</v>
          </cell>
          <cell r="I2410">
            <v>1666</v>
          </cell>
          <cell r="J2410">
            <v>1666</v>
          </cell>
          <cell r="K2410">
            <v>1666</v>
          </cell>
          <cell r="L2410">
            <v>1666</v>
          </cell>
          <cell r="M2410">
            <v>1666</v>
          </cell>
          <cell r="N2410">
            <v>1666</v>
          </cell>
          <cell r="O2410">
            <v>1666</v>
          </cell>
          <cell r="P2410">
            <v>1666</v>
          </cell>
          <cell r="Q2410">
            <v>1674</v>
          </cell>
        </row>
        <row r="2411">
          <cell r="B2411" t="str">
            <v>30923062202</v>
          </cell>
          <cell r="C2411" t="str">
            <v>30923</v>
          </cell>
          <cell r="D2411">
            <v>2202</v>
          </cell>
          <cell r="E2411">
            <v>89200</v>
          </cell>
          <cell r="F2411">
            <v>7433</v>
          </cell>
          <cell r="G2411">
            <v>7433</v>
          </cell>
          <cell r="H2411">
            <v>7433</v>
          </cell>
          <cell r="I2411">
            <v>7433</v>
          </cell>
          <cell r="J2411">
            <v>7433</v>
          </cell>
          <cell r="K2411">
            <v>7433</v>
          </cell>
          <cell r="L2411">
            <v>7433</v>
          </cell>
          <cell r="M2411">
            <v>7433</v>
          </cell>
          <cell r="N2411">
            <v>7433</v>
          </cell>
          <cell r="O2411">
            <v>7433</v>
          </cell>
          <cell r="P2411">
            <v>7433</v>
          </cell>
          <cell r="Q2411">
            <v>7437</v>
          </cell>
        </row>
        <row r="2412">
          <cell r="B2412" t="str">
            <v>30923062207</v>
          </cell>
          <cell r="C2412" t="str">
            <v>30923</v>
          </cell>
          <cell r="D2412">
            <v>2207</v>
          </cell>
          <cell r="E2412">
            <v>24000</v>
          </cell>
          <cell r="F2412">
            <v>2000</v>
          </cell>
          <cell r="G2412">
            <v>2000</v>
          </cell>
          <cell r="H2412">
            <v>2000</v>
          </cell>
          <cell r="I2412">
            <v>2000</v>
          </cell>
          <cell r="J2412">
            <v>2000</v>
          </cell>
          <cell r="K2412">
            <v>2000</v>
          </cell>
          <cell r="L2412">
            <v>2000</v>
          </cell>
          <cell r="M2412">
            <v>2000</v>
          </cell>
          <cell r="N2412">
            <v>2000</v>
          </cell>
          <cell r="O2412">
            <v>2000</v>
          </cell>
          <cell r="P2412">
            <v>2000</v>
          </cell>
          <cell r="Q2412">
            <v>2000</v>
          </cell>
        </row>
        <row r="2413">
          <cell r="B2413" t="str">
            <v>30923062208</v>
          </cell>
          <cell r="C2413" t="str">
            <v>30923</v>
          </cell>
          <cell r="D2413">
            <v>2208</v>
          </cell>
          <cell r="E2413">
            <v>4100</v>
          </cell>
          <cell r="F2413">
            <v>341</v>
          </cell>
          <cell r="G2413">
            <v>341</v>
          </cell>
          <cell r="H2413">
            <v>341</v>
          </cell>
          <cell r="I2413">
            <v>341</v>
          </cell>
          <cell r="J2413">
            <v>341</v>
          </cell>
          <cell r="K2413">
            <v>341</v>
          </cell>
          <cell r="L2413">
            <v>341</v>
          </cell>
          <cell r="M2413">
            <v>341</v>
          </cell>
          <cell r="N2413">
            <v>341</v>
          </cell>
          <cell r="O2413">
            <v>341</v>
          </cell>
          <cell r="P2413">
            <v>341</v>
          </cell>
          <cell r="Q2413">
            <v>349</v>
          </cell>
        </row>
        <row r="2414">
          <cell r="B2414" t="str">
            <v>30923062305</v>
          </cell>
          <cell r="C2414" t="str">
            <v>30923</v>
          </cell>
          <cell r="D2414">
            <v>2305</v>
          </cell>
          <cell r="E2414">
            <v>60000</v>
          </cell>
          <cell r="F2414">
            <v>5000</v>
          </cell>
          <cell r="G2414">
            <v>5000</v>
          </cell>
          <cell r="H2414">
            <v>5000</v>
          </cell>
          <cell r="I2414">
            <v>5000</v>
          </cell>
          <cell r="J2414">
            <v>5000</v>
          </cell>
          <cell r="K2414">
            <v>5000</v>
          </cell>
          <cell r="L2414">
            <v>5000</v>
          </cell>
          <cell r="M2414">
            <v>5000</v>
          </cell>
          <cell r="N2414">
            <v>5000</v>
          </cell>
          <cell r="O2414">
            <v>5000</v>
          </cell>
          <cell r="P2414">
            <v>5000</v>
          </cell>
          <cell r="Q2414">
            <v>5000</v>
          </cell>
        </row>
        <row r="2415">
          <cell r="B2415" t="str">
            <v>30923062306</v>
          </cell>
          <cell r="C2415" t="str">
            <v>30923</v>
          </cell>
          <cell r="D2415">
            <v>2306</v>
          </cell>
          <cell r="E2415">
            <v>0</v>
          </cell>
          <cell r="F2415">
            <v>0</v>
          </cell>
          <cell r="G2415">
            <v>0</v>
          </cell>
          <cell r="H2415">
            <v>0</v>
          </cell>
          <cell r="I2415">
            <v>0</v>
          </cell>
          <cell r="J2415">
            <v>0</v>
          </cell>
          <cell r="K2415">
            <v>0</v>
          </cell>
          <cell r="L2415">
            <v>0</v>
          </cell>
          <cell r="M2415">
            <v>0</v>
          </cell>
          <cell r="N2415">
            <v>0</v>
          </cell>
          <cell r="O2415">
            <v>0</v>
          </cell>
          <cell r="P2415">
            <v>0</v>
          </cell>
          <cell r="Q2415">
            <v>0</v>
          </cell>
        </row>
        <row r="2416">
          <cell r="B2416" t="str">
            <v>30923062310</v>
          </cell>
          <cell r="C2416" t="str">
            <v>30923</v>
          </cell>
          <cell r="D2416">
            <v>2310</v>
          </cell>
          <cell r="E2416">
            <v>32400</v>
          </cell>
          <cell r="F2416">
            <v>2700</v>
          </cell>
          <cell r="G2416">
            <v>2700</v>
          </cell>
          <cell r="H2416">
            <v>2700</v>
          </cell>
          <cell r="I2416">
            <v>2700</v>
          </cell>
          <cell r="J2416">
            <v>2700</v>
          </cell>
          <cell r="K2416">
            <v>2700</v>
          </cell>
          <cell r="L2416">
            <v>2700</v>
          </cell>
          <cell r="M2416">
            <v>2700</v>
          </cell>
          <cell r="N2416">
            <v>2700</v>
          </cell>
          <cell r="O2416">
            <v>2700</v>
          </cell>
          <cell r="P2416">
            <v>2700</v>
          </cell>
          <cell r="Q2416">
            <v>2700</v>
          </cell>
        </row>
        <row r="2417">
          <cell r="B2417" t="str">
            <v>30923062701</v>
          </cell>
          <cell r="C2417" t="str">
            <v>30923</v>
          </cell>
          <cell r="D2417">
            <v>2701</v>
          </cell>
          <cell r="E2417">
            <v>36000</v>
          </cell>
          <cell r="F2417">
            <v>3000</v>
          </cell>
          <cell r="G2417">
            <v>3000</v>
          </cell>
          <cell r="H2417">
            <v>3000</v>
          </cell>
          <cell r="I2417">
            <v>3000</v>
          </cell>
          <cell r="J2417">
            <v>3000</v>
          </cell>
          <cell r="K2417">
            <v>3000</v>
          </cell>
          <cell r="L2417">
            <v>3000</v>
          </cell>
          <cell r="M2417">
            <v>3000</v>
          </cell>
          <cell r="N2417">
            <v>3000</v>
          </cell>
          <cell r="O2417">
            <v>3000</v>
          </cell>
          <cell r="P2417">
            <v>3000</v>
          </cell>
          <cell r="Q2417">
            <v>3000</v>
          </cell>
        </row>
        <row r="2418">
          <cell r="B2418" t="str">
            <v>30923062704</v>
          </cell>
          <cell r="C2418" t="str">
            <v>30923</v>
          </cell>
          <cell r="D2418">
            <v>2704</v>
          </cell>
          <cell r="E2418">
            <v>87600</v>
          </cell>
          <cell r="F2418">
            <v>7300</v>
          </cell>
          <cell r="G2418">
            <v>7300</v>
          </cell>
          <cell r="H2418">
            <v>7300</v>
          </cell>
          <cell r="I2418">
            <v>7300</v>
          </cell>
          <cell r="J2418">
            <v>7300</v>
          </cell>
          <cell r="K2418">
            <v>7300</v>
          </cell>
          <cell r="L2418">
            <v>7300</v>
          </cell>
          <cell r="M2418">
            <v>7300</v>
          </cell>
          <cell r="N2418">
            <v>7300</v>
          </cell>
          <cell r="O2418">
            <v>7300</v>
          </cell>
          <cell r="P2418">
            <v>7300</v>
          </cell>
          <cell r="Q2418">
            <v>7300</v>
          </cell>
        </row>
        <row r="2419">
          <cell r="B2419" t="str">
            <v>30923062705</v>
          </cell>
          <cell r="C2419" t="str">
            <v>30923</v>
          </cell>
          <cell r="D2419">
            <v>2705</v>
          </cell>
          <cell r="E2419">
            <v>34800</v>
          </cell>
          <cell r="F2419">
            <v>2900</v>
          </cell>
          <cell r="G2419">
            <v>2900</v>
          </cell>
          <cell r="H2419">
            <v>2900</v>
          </cell>
          <cell r="I2419">
            <v>2900</v>
          </cell>
          <cell r="J2419">
            <v>2900</v>
          </cell>
          <cell r="K2419">
            <v>2900</v>
          </cell>
          <cell r="L2419">
            <v>2900</v>
          </cell>
          <cell r="M2419">
            <v>2900</v>
          </cell>
          <cell r="N2419">
            <v>2900</v>
          </cell>
          <cell r="O2419">
            <v>2900</v>
          </cell>
          <cell r="P2419">
            <v>2900</v>
          </cell>
          <cell r="Q2419">
            <v>2900</v>
          </cell>
        </row>
        <row r="2420">
          <cell r="B2420" t="str">
            <v>30923062900</v>
          </cell>
          <cell r="C2420" t="str">
            <v>30923</v>
          </cell>
          <cell r="D2420">
            <v>2900</v>
          </cell>
          <cell r="E2420">
            <v>12000</v>
          </cell>
          <cell r="F2420">
            <v>1000</v>
          </cell>
          <cell r="G2420">
            <v>1000</v>
          </cell>
          <cell r="H2420">
            <v>1000</v>
          </cell>
          <cell r="I2420">
            <v>1000</v>
          </cell>
          <cell r="J2420">
            <v>1000</v>
          </cell>
          <cell r="K2420">
            <v>1000</v>
          </cell>
          <cell r="L2420">
            <v>1000</v>
          </cell>
          <cell r="M2420">
            <v>1000</v>
          </cell>
          <cell r="N2420">
            <v>1000</v>
          </cell>
          <cell r="O2420">
            <v>1000</v>
          </cell>
          <cell r="P2420">
            <v>1000</v>
          </cell>
          <cell r="Q2420">
            <v>1000</v>
          </cell>
        </row>
        <row r="2421">
          <cell r="B2421" t="str">
            <v>30923062904</v>
          </cell>
          <cell r="C2421" t="str">
            <v>30923</v>
          </cell>
          <cell r="D2421">
            <v>2904</v>
          </cell>
          <cell r="E2421">
            <v>79200</v>
          </cell>
          <cell r="F2421">
            <v>6600</v>
          </cell>
          <cell r="G2421">
            <v>6600</v>
          </cell>
          <cell r="H2421">
            <v>6600</v>
          </cell>
          <cell r="I2421">
            <v>6600</v>
          </cell>
          <cell r="J2421">
            <v>6600</v>
          </cell>
          <cell r="K2421">
            <v>6600</v>
          </cell>
          <cell r="L2421">
            <v>6600</v>
          </cell>
          <cell r="M2421">
            <v>6600</v>
          </cell>
          <cell r="N2421">
            <v>6600</v>
          </cell>
          <cell r="O2421">
            <v>6600</v>
          </cell>
          <cell r="P2421">
            <v>6600</v>
          </cell>
          <cell r="Q2421">
            <v>6600</v>
          </cell>
        </row>
        <row r="2422">
          <cell r="B2422" t="str">
            <v>30923062907</v>
          </cell>
          <cell r="C2422" t="str">
            <v>30923</v>
          </cell>
          <cell r="D2422">
            <v>2907</v>
          </cell>
          <cell r="E2422">
            <v>24000</v>
          </cell>
          <cell r="F2422">
            <v>2000</v>
          </cell>
          <cell r="G2422">
            <v>2000</v>
          </cell>
          <cell r="H2422">
            <v>2000</v>
          </cell>
          <cell r="I2422">
            <v>2000</v>
          </cell>
          <cell r="J2422">
            <v>2000</v>
          </cell>
          <cell r="K2422">
            <v>2000</v>
          </cell>
          <cell r="L2422">
            <v>2000</v>
          </cell>
          <cell r="M2422">
            <v>2000</v>
          </cell>
          <cell r="N2422">
            <v>2000</v>
          </cell>
          <cell r="O2422">
            <v>2000</v>
          </cell>
          <cell r="P2422">
            <v>2000</v>
          </cell>
          <cell r="Q2422">
            <v>2000</v>
          </cell>
        </row>
        <row r="2423">
          <cell r="B2423" t="str">
            <v>30923062908</v>
          </cell>
          <cell r="C2423" t="str">
            <v>30923</v>
          </cell>
          <cell r="D2423">
            <v>2908</v>
          </cell>
          <cell r="E2423">
            <v>18900</v>
          </cell>
          <cell r="F2423">
            <v>1575</v>
          </cell>
          <cell r="G2423">
            <v>1575</v>
          </cell>
          <cell r="H2423">
            <v>1575</v>
          </cell>
          <cell r="I2423">
            <v>1575</v>
          </cell>
          <cell r="J2423">
            <v>1575</v>
          </cell>
          <cell r="K2423">
            <v>1575</v>
          </cell>
          <cell r="L2423">
            <v>1575</v>
          </cell>
          <cell r="M2423">
            <v>1575</v>
          </cell>
          <cell r="N2423">
            <v>1575</v>
          </cell>
          <cell r="O2423">
            <v>1575</v>
          </cell>
          <cell r="P2423">
            <v>1575</v>
          </cell>
          <cell r="Q2423">
            <v>1575</v>
          </cell>
        </row>
        <row r="2424">
          <cell r="B2424" t="str">
            <v>30923063101</v>
          </cell>
          <cell r="C2424" t="str">
            <v>30923</v>
          </cell>
          <cell r="D2424">
            <v>3101</v>
          </cell>
          <cell r="E2424">
            <v>12000</v>
          </cell>
          <cell r="F2424">
            <v>1000</v>
          </cell>
          <cell r="G2424">
            <v>1000</v>
          </cell>
          <cell r="H2424">
            <v>1000</v>
          </cell>
          <cell r="I2424">
            <v>1000</v>
          </cell>
          <cell r="J2424">
            <v>1000</v>
          </cell>
          <cell r="K2424">
            <v>1000</v>
          </cell>
          <cell r="L2424">
            <v>1000</v>
          </cell>
          <cell r="M2424">
            <v>1000</v>
          </cell>
          <cell r="N2424">
            <v>1000</v>
          </cell>
          <cell r="O2424">
            <v>1000</v>
          </cell>
          <cell r="P2424">
            <v>1000</v>
          </cell>
          <cell r="Q2424">
            <v>1000</v>
          </cell>
        </row>
        <row r="2425">
          <cell r="B2425" t="str">
            <v>30923063103</v>
          </cell>
          <cell r="C2425" t="str">
            <v>30923</v>
          </cell>
          <cell r="D2425">
            <v>3103</v>
          </cell>
          <cell r="E2425">
            <v>54000</v>
          </cell>
          <cell r="F2425">
            <v>4500</v>
          </cell>
          <cell r="G2425">
            <v>4500</v>
          </cell>
          <cell r="H2425">
            <v>4500</v>
          </cell>
          <cell r="I2425">
            <v>4500</v>
          </cell>
          <cell r="J2425">
            <v>4500</v>
          </cell>
          <cell r="K2425">
            <v>4500</v>
          </cell>
          <cell r="L2425">
            <v>4500</v>
          </cell>
          <cell r="M2425">
            <v>4500</v>
          </cell>
          <cell r="N2425">
            <v>4500</v>
          </cell>
          <cell r="O2425">
            <v>4500</v>
          </cell>
          <cell r="P2425">
            <v>4500</v>
          </cell>
          <cell r="Q2425">
            <v>4500</v>
          </cell>
        </row>
        <row r="2426">
          <cell r="B2426" t="str">
            <v>30923063302</v>
          </cell>
          <cell r="C2426" t="str">
            <v>30923</v>
          </cell>
          <cell r="D2426">
            <v>3302</v>
          </cell>
          <cell r="E2426">
            <v>59000</v>
          </cell>
          <cell r="F2426">
            <v>4916</v>
          </cell>
          <cell r="G2426">
            <v>4916</v>
          </cell>
          <cell r="H2426">
            <v>4916</v>
          </cell>
          <cell r="I2426">
            <v>4916</v>
          </cell>
          <cell r="J2426">
            <v>4916</v>
          </cell>
          <cell r="K2426">
            <v>4916</v>
          </cell>
          <cell r="L2426">
            <v>4916</v>
          </cell>
          <cell r="M2426">
            <v>4916</v>
          </cell>
          <cell r="N2426">
            <v>4916</v>
          </cell>
          <cell r="O2426">
            <v>4916</v>
          </cell>
          <cell r="P2426">
            <v>4916</v>
          </cell>
          <cell r="Q2426">
            <v>4924</v>
          </cell>
        </row>
        <row r="2427">
          <cell r="B2427" t="str">
            <v>30923063303</v>
          </cell>
          <cell r="C2427" t="str">
            <v>30923</v>
          </cell>
          <cell r="D2427">
            <v>3303</v>
          </cell>
          <cell r="E2427">
            <v>6000</v>
          </cell>
          <cell r="F2427">
            <v>500</v>
          </cell>
          <cell r="G2427">
            <v>500</v>
          </cell>
          <cell r="H2427">
            <v>500</v>
          </cell>
          <cell r="I2427">
            <v>500</v>
          </cell>
          <cell r="J2427">
            <v>500</v>
          </cell>
          <cell r="K2427">
            <v>500</v>
          </cell>
          <cell r="L2427">
            <v>500</v>
          </cell>
          <cell r="M2427">
            <v>500</v>
          </cell>
          <cell r="N2427">
            <v>500</v>
          </cell>
          <cell r="O2427">
            <v>500</v>
          </cell>
          <cell r="P2427">
            <v>500</v>
          </cell>
          <cell r="Q2427">
            <v>500</v>
          </cell>
        </row>
        <row r="2428">
          <cell r="B2428" t="str">
            <v>30924062202</v>
          </cell>
          <cell r="C2428" t="str">
            <v>30924</v>
          </cell>
          <cell r="D2428">
            <v>2202</v>
          </cell>
          <cell r="E2428">
            <v>90100</v>
          </cell>
          <cell r="F2428">
            <v>7508</v>
          </cell>
          <cell r="G2428">
            <v>7508</v>
          </cell>
          <cell r="H2428">
            <v>7508</v>
          </cell>
          <cell r="I2428">
            <v>7508</v>
          </cell>
          <cell r="J2428">
            <v>7508</v>
          </cell>
          <cell r="K2428">
            <v>7508</v>
          </cell>
          <cell r="L2428">
            <v>7508</v>
          </cell>
          <cell r="M2428">
            <v>7508</v>
          </cell>
          <cell r="N2428">
            <v>7508</v>
          </cell>
          <cell r="O2428">
            <v>7508</v>
          </cell>
          <cell r="P2428">
            <v>7508</v>
          </cell>
          <cell r="Q2428">
            <v>7512</v>
          </cell>
        </row>
        <row r="2429">
          <cell r="B2429" t="str">
            <v>30924062207</v>
          </cell>
          <cell r="C2429" t="str">
            <v>30924</v>
          </cell>
          <cell r="D2429">
            <v>2207</v>
          </cell>
          <cell r="E2429">
            <v>24000</v>
          </cell>
          <cell r="F2429">
            <v>2000</v>
          </cell>
          <cell r="G2429">
            <v>2000</v>
          </cell>
          <cell r="H2429">
            <v>2000</v>
          </cell>
          <cell r="I2429">
            <v>2000</v>
          </cell>
          <cell r="J2429">
            <v>2000</v>
          </cell>
          <cell r="K2429">
            <v>2000</v>
          </cell>
          <cell r="L2429">
            <v>2000</v>
          </cell>
          <cell r="M2429">
            <v>2000</v>
          </cell>
          <cell r="N2429">
            <v>2000</v>
          </cell>
          <cell r="O2429">
            <v>2000</v>
          </cell>
          <cell r="P2429">
            <v>2000</v>
          </cell>
          <cell r="Q2429">
            <v>2000</v>
          </cell>
        </row>
        <row r="2430">
          <cell r="B2430" t="str">
            <v>30924062701</v>
          </cell>
          <cell r="C2430" t="str">
            <v>30924</v>
          </cell>
          <cell r="D2430">
            <v>2701</v>
          </cell>
          <cell r="E2430">
            <v>18000</v>
          </cell>
          <cell r="F2430">
            <v>1500</v>
          </cell>
          <cell r="G2430">
            <v>1500</v>
          </cell>
          <cell r="H2430">
            <v>1500</v>
          </cell>
          <cell r="I2430">
            <v>1500</v>
          </cell>
          <cell r="J2430">
            <v>1500</v>
          </cell>
          <cell r="K2430">
            <v>1500</v>
          </cell>
          <cell r="L2430">
            <v>1500</v>
          </cell>
          <cell r="M2430">
            <v>1500</v>
          </cell>
          <cell r="N2430">
            <v>1500</v>
          </cell>
          <cell r="O2430">
            <v>1500</v>
          </cell>
          <cell r="P2430">
            <v>1500</v>
          </cell>
          <cell r="Q2430">
            <v>1500</v>
          </cell>
        </row>
        <row r="2431">
          <cell r="B2431" t="str">
            <v>30924062705</v>
          </cell>
          <cell r="C2431" t="str">
            <v>30924</v>
          </cell>
          <cell r="D2431">
            <v>2705</v>
          </cell>
          <cell r="E2431">
            <v>8400</v>
          </cell>
          <cell r="F2431">
            <v>700</v>
          </cell>
          <cell r="G2431">
            <v>700</v>
          </cell>
          <cell r="H2431">
            <v>700</v>
          </cell>
          <cell r="I2431">
            <v>700</v>
          </cell>
          <cell r="J2431">
            <v>700</v>
          </cell>
          <cell r="K2431">
            <v>700</v>
          </cell>
          <cell r="L2431">
            <v>700</v>
          </cell>
          <cell r="M2431">
            <v>700</v>
          </cell>
          <cell r="N2431">
            <v>700</v>
          </cell>
          <cell r="O2431">
            <v>700</v>
          </cell>
          <cell r="P2431">
            <v>700</v>
          </cell>
          <cell r="Q2431">
            <v>700</v>
          </cell>
        </row>
        <row r="2432">
          <cell r="B2432" t="str">
            <v>30924062900</v>
          </cell>
          <cell r="C2432" t="str">
            <v>30924</v>
          </cell>
          <cell r="D2432">
            <v>2900</v>
          </cell>
          <cell r="E2432">
            <v>14400</v>
          </cell>
          <cell r="F2432">
            <v>1200</v>
          </cell>
          <cell r="G2432">
            <v>1200</v>
          </cell>
          <cell r="H2432">
            <v>1200</v>
          </cell>
          <cell r="I2432">
            <v>1200</v>
          </cell>
          <cell r="J2432">
            <v>1200</v>
          </cell>
          <cell r="K2432">
            <v>1200</v>
          </cell>
          <cell r="L2432">
            <v>1200</v>
          </cell>
          <cell r="M2432">
            <v>1200</v>
          </cell>
          <cell r="N2432">
            <v>1200</v>
          </cell>
          <cell r="O2432">
            <v>1200</v>
          </cell>
          <cell r="P2432">
            <v>1200</v>
          </cell>
          <cell r="Q2432">
            <v>1200</v>
          </cell>
        </row>
        <row r="2433">
          <cell r="B2433" t="str">
            <v>30924062907</v>
          </cell>
          <cell r="C2433" t="str">
            <v>30924</v>
          </cell>
          <cell r="D2433">
            <v>2907</v>
          </cell>
          <cell r="E2433">
            <v>30000</v>
          </cell>
          <cell r="F2433">
            <v>7000</v>
          </cell>
          <cell r="G2433">
            <v>10000</v>
          </cell>
          <cell r="H2433">
            <v>1300</v>
          </cell>
          <cell r="I2433">
            <v>1300</v>
          </cell>
          <cell r="J2433">
            <v>1300</v>
          </cell>
          <cell r="K2433">
            <v>1300</v>
          </cell>
          <cell r="L2433">
            <v>1300</v>
          </cell>
          <cell r="M2433">
            <v>1300</v>
          </cell>
          <cell r="N2433">
            <v>1300</v>
          </cell>
          <cell r="O2433">
            <v>1300</v>
          </cell>
          <cell r="P2433">
            <v>1300</v>
          </cell>
          <cell r="Q2433">
            <v>1300</v>
          </cell>
        </row>
        <row r="2434">
          <cell r="B2434" t="str">
            <v>30924062908</v>
          </cell>
          <cell r="C2434" t="str">
            <v>30924</v>
          </cell>
          <cell r="D2434">
            <v>2908</v>
          </cell>
          <cell r="E2434">
            <v>18900</v>
          </cell>
          <cell r="F2434">
            <v>1575</v>
          </cell>
          <cell r="G2434">
            <v>1575</v>
          </cell>
          <cell r="H2434">
            <v>1575</v>
          </cell>
          <cell r="I2434">
            <v>1575</v>
          </cell>
          <cell r="J2434">
            <v>1575</v>
          </cell>
          <cell r="K2434">
            <v>1575</v>
          </cell>
          <cell r="L2434">
            <v>1575</v>
          </cell>
          <cell r="M2434">
            <v>1575</v>
          </cell>
          <cell r="N2434">
            <v>1575</v>
          </cell>
          <cell r="O2434">
            <v>1575</v>
          </cell>
          <cell r="P2434">
            <v>1575</v>
          </cell>
          <cell r="Q2434">
            <v>1575</v>
          </cell>
        </row>
        <row r="2435">
          <cell r="B2435" t="str">
            <v>30924063101</v>
          </cell>
          <cell r="C2435" t="str">
            <v>30924</v>
          </cell>
          <cell r="D2435">
            <v>3101</v>
          </cell>
          <cell r="E2435">
            <v>18000</v>
          </cell>
          <cell r="F2435">
            <v>1500</v>
          </cell>
          <cell r="G2435">
            <v>1500</v>
          </cell>
          <cell r="H2435">
            <v>1500</v>
          </cell>
          <cell r="I2435">
            <v>1500</v>
          </cell>
          <cell r="J2435">
            <v>1500</v>
          </cell>
          <cell r="K2435">
            <v>1500</v>
          </cell>
          <cell r="L2435">
            <v>1500</v>
          </cell>
          <cell r="M2435">
            <v>1500</v>
          </cell>
          <cell r="N2435">
            <v>1500</v>
          </cell>
          <cell r="O2435">
            <v>1500</v>
          </cell>
          <cell r="P2435">
            <v>1500</v>
          </cell>
          <cell r="Q2435">
            <v>1500</v>
          </cell>
        </row>
        <row r="2436">
          <cell r="B2436" t="str">
            <v>30924063103</v>
          </cell>
          <cell r="C2436" t="str">
            <v>30924</v>
          </cell>
          <cell r="D2436">
            <v>3103</v>
          </cell>
          <cell r="E2436">
            <v>12000</v>
          </cell>
          <cell r="F2436">
            <v>1000</v>
          </cell>
          <cell r="G2436">
            <v>1000</v>
          </cell>
          <cell r="H2436">
            <v>1000</v>
          </cell>
          <cell r="I2436">
            <v>1000</v>
          </cell>
          <cell r="J2436">
            <v>1000</v>
          </cell>
          <cell r="K2436">
            <v>1000</v>
          </cell>
          <cell r="L2436">
            <v>1000</v>
          </cell>
          <cell r="M2436">
            <v>1000</v>
          </cell>
          <cell r="N2436">
            <v>1000</v>
          </cell>
          <cell r="O2436">
            <v>1000</v>
          </cell>
          <cell r="P2436">
            <v>1000</v>
          </cell>
          <cell r="Q2436">
            <v>1000</v>
          </cell>
        </row>
        <row r="2437">
          <cell r="B2437" t="str">
            <v>30924063302</v>
          </cell>
          <cell r="C2437" t="str">
            <v>30924</v>
          </cell>
          <cell r="D2437">
            <v>3302</v>
          </cell>
          <cell r="E2437">
            <v>19700</v>
          </cell>
          <cell r="F2437">
            <v>1641</v>
          </cell>
          <cell r="G2437">
            <v>1641</v>
          </cell>
          <cell r="H2437">
            <v>1641</v>
          </cell>
          <cell r="I2437">
            <v>1641</v>
          </cell>
          <cell r="J2437">
            <v>1641</v>
          </cell>
          <cell r="K2437">
            <v>1641</v>
          </cell>
          <cell r="L2437">
            <v>1641</v>
          </cell>
          <cell r="M2437">
            <v>1641</v>
          </cell>
          <cell r="N2437">
            <v>1641</v>
          </cell>
          <cell r="O2437">
            <v>1641</v>
          </cell>
          <cell r="P2437">
            <v>1641</v>
          </cell>
          <cell r="Q2437">
            <v>1649</v>
          </cell>
        </row>
        <row r="2438">
          <cell r="B2438" t="str">
            <v>30924063303</v>
          </cell>
          <cell r="C2438" t="str">
            <v>30924</v>
          </cell>
          <cell r="D2438">
            <v>3303</v>
          </cell>
          <cell r="E2438">
            <v>6000</v>
          </cell>
          <cell r="F2438">
            <v>500</v>
          </cell>
          <cell r="G2438">
            <v>500</v>
          </cell>
          <cell r="H2438">
            <v>500</v>
          </cell>
          <cell r="I2438">
            <v>500</v>
          </cell>
          <cell r="J2438">
            <v>500</v>
          </cell>
          <cell r="K2438">
            <v>500</v>
          </cell>
          <cell r="L2438">
            <v>500</v>
          </cell>
          <cell r="M2438">
            <v>500</v>
          </cell>
          <cell r="N2438">
            <v>500</v>
          </cell>
          <cell r="O2438">
            <v>500</v>
          </cell>
          <cell r="P2438">
            <v>500</v>
          </cell>
          <cell r="Q2438">
            <v>500</v>
          </cell>
        </row>
        <row r="2439">
          <cell r="B2439" t="str">
            <v>30935072207</v>
          </cell>
          <cell r="C2439" t="str">
            <v>30935</v>
          </cell>
          <cell r="D2439">
            <v>2207</v>
          </cell>
          <cell r="E2439">
            <v>24000</v>
          </cell>
          <cell r="F2439">
            <v>2000</v>
          </cell>
          <cell r="G2439">
            <v>2000</v>
          </cell>
          <cell r="H2439">
            <v>2000</v>
          </cell>
          <cell r="I2439">
            <v>2000</v>
          </cell>
          <cell r="J2439">
            <v>2000</v>
          </cell>
          <cell r="K2439">
            <v>2000</v>
          </cell>
          <cell r="L2439">
            <v>2000</v>
          </cell>
          <cell r="M2439">
            <v>2000</v>
          </cell>
          <cell r="N2439">
            <v>2000</v>
          </cell>
          <cell r="O2439">
            <v>2000</v>
          </cell>
          <cell r="P2439">
            <v>2000</v>
          </cell>
          <cell r="Q2439">
            <v>2000</v>
          </cell>
        </row>
        <row r="2440">
          <cell r="B2440" t="str">
            <v>30935072208</v>
          </cell>
          <cell r="C2440" t="str">
            <v>30935</v>
          </cell>
          <cell r="D2440">
            <v>2208</v>
          </cell>
          <cell r="E2440">
            <v>2800</v>
          </cell>
          <cell r="F2440">
            <v>233</v>
          </cell>
          <cell r="G2440">
            <v>233</v>
          </cell>
          <cell r="H2440">
            <v>233</v>
          </cell>
          <cell r="I2440">
            <v>233</v>
          </cell>
          <cell r="J2440">
            <v>233</v>
          </cell>
          <cell r="K2440">
            <v>233</v>
          </cell>
          <cell r="L2440">
            <v>233</v>
          </cell>
          <cell r="M2440">
            <v>233</v>
          </cell>
          <cell r="N2440">
            <v>233</v>
          </cell>
          <cell r="O2440">
            <v>233</v>
          </cell>
          <cell r="P2440">
            <v>233</v>
          </cell>
          <cell r="Q2440">
            <v>237</v>
          </cell>
        </row>
        <row r="2441">
          <cell r="B2441" t="str">
            <v>30935072701</v>
          </cell>
          <cell r="C2441" t="str">
            <v>30935</v>
          </cell>
          <cell r="D2441">
            <v>2701</v>
          </cell>
          <cell r="E2441">
            <v>103200</v>
          </cell>
          <cell r="F2441">
            <v>8600</v>
          </cell>
          <cell r="G2441">
            <v>8600</v>
          </cell>
          <cell r="H2441">
            <v>8600</v>
          </cell>
          <cell r="I2441">
            <v>8600</v>
          </cell>
          <cell r="J2441">
            <v>8600</v>
          </cell>
          <cell r="K2441">
            <v>8600</v>
          </cell>
          <cell r="L2441">
            <v>8600</v>
          </cell>
          <cell r="M2441">
            <v>8600</v>
          </cell>
          <cell r="N2441">
            <v>8600</v>
          </cell>
          <cell r="O2441">
            <v>8600</v>
          </cell>
          <cell r="P2441">
            <v>8600</v>
          </cell>
          <cell r="Q2441">
            <v>8600</v>
          </cell>
        </row>
        <row r="2442">
          <cell r="B2442" t="str">
            <v>30935072702</v>
          </cell>
          <cell r="C2442" t="str">
            <v>30935</v>
          </cell>
          <cell r="D2442">
            <v>2702</v>
          </cell>
          <cell r="E2442">
            <v>0</v>
          </cell>
          <cell r="F2442">
            <v>0</v>
          </cell>
          <cell r="G2442">
            <v>0</v>
          </cell>
          <cell r="H2442">
            <v>0</v>
          </cell>
          <cell r="I2442">
            <v>0</v>
          </cell>
          <cell r="J2442">
            <v>0</v>
          </cell>
          <cell r="K2442">
            <v>0</v>
          </cell>
          <cell r="L2442">
            <v>0</v>
          </cell>
          <cell r="M2442">
            <v>0</v>
          </cell>
          <cell r="N2442">
            <v>0</v>
          </cell>
          <cell r="O2442">
            <v>0</v>
          </cell>
          <cell r="P2442">
            <v>0</v>
          </cell>
          <cell r="Q2442">
            <v>0</v>
          </cell>
        </row>
        <row r="2443">
          <cell r="B2443" t="str">
            <v>30935072704</v>
          </cell>
          <cell r="C2443" t="str">
            <v>30935</v>
          </cell>
          <cell r="D2443">
            <v>2704</v>
          </cell>
          <cell r="E2443">
            <v>0</v>
          </cell>
          <cell r="F2443">
            <v>0</v>
          </cell>
          <cell r="G2443">
            <v>0</v>
          </cell>
          <cell r="H2443">
            <v>0</v>
          </cell>
          <cell r="I2443">
            <v>0</v>
          </cell>
          <cell r="J2443">
            <v>0</v>
          </cell>
          <cell r="K2443">
            <v>0</v>
          </cell>
          <cell r="L2443">
            <v>0</v>
          </cell>
          <cell r="M2443">
            <v>0</v>
          </cell>
          <cell r="N2443">
            <v>0</v>
          </cell>
          <cell r="O2443">
            <v>0</v>
          </cell>
          <cell r="P2443">
            <v>0</v>
          </cell>
          <cell r="Q2443">
            <v>0</v>
          </cell>
        </row>
        <row r="2444">
          <cell r="B2444" t="str">
            <v>30935072705</v>
          </cell>
          <cell r="C2444" t="str">
            <v>30935</v>
          </cell>
          <cell r="D2444">
            <v>2705</v>
          </cell>
          <cell r="E2444">
            <v>8400</v>
          </cell>
          <cell r="F2444">
            <v>700</v>
          </cell>
          <cell r="G2444">
            <v>700</v>
          </cell>
          <cell r="H2444">
            <v>700</v>
          </cell>
          <cell r="I2444">
            <v>700</v>
          </cell>
          <cell r="J2444">
            <v>700</v>
          </cell>
          <cell r="K2444">
            <v>700</v>
          </cell>
          <cell r="L2444">
            <v>700</v>
          </cell>
          <cell r="M2444">
            <v>700</v>
          </cell>
          <cell r="N2444">
            <v>700</v>
          </cell>
          <cell r="O2444">
            <v>700</v>
          </cell>
          <cell r="P2444">
            <v>700</v>
          </cell>
          <cell r="Q2444">
            <v>700</v>
          </cell>
        </row>
        <row r="2445">
          <cell r="B2445" t="str">
            <v>30935072900</v>
          </cell>
          <cell r="C2445" t="str">
            <v>30935</v>
          </cell>
          <cell r="D2445">
            <v>2900</v>
          </cell>
          <cell r="E2445">
            <v>30000</v>
          </cell>
          <cell r="F2445">
            <v>2500</v>
          </cell>
          <cell r="G2445">
            <v>2500</v>
          </cell>
          <cell r="H2445">
            <v>2500</v>
          </cell>
          <cell r="I2445">
            <v>2500</v>
          </cell>
          <cell r="J2445">
            <v>2500</v>
          </cell>
          <cell r="K2445">
            <v>2500</v>
          </cell>
          <cell r="L2445">
            <v>2500</v>
          </cell>
          <cell r="M2445">
            <v>2500</v>
          </cell>
          <cell r="N2445">
            <v>2500</v>
          </cell>
          <cell r="O2445">
            <v>2500</v>
          </cell>
          <cell r="P2445">
            <v>2500</v>
          </cell>
          <cell r="Q2445">
            <v>2500</v>
          </cell>
        </row>
        <row r="2446">
          <cell r="B2446" t="str">
            <v>30935072907</v>
          </cell>
          <cell r="C2446" t="str">
            <v>30935</v>
          </cell>
          <cell r="D2446">
            <v>2907</v>
          </cell>
          <cell r="E2446">
            <v>288000</v>
          </cell>
          <cell r="F2446">
            <v>24000</v>
          </cell>
          <cell r="G2446">
            <v>24000</v>
          </cell>
          <cell r="H2446">
            <v>24000</v>
          </cell>
          <cell r="I2446">
            <v>24000</v>
          </cell>
          <cell r="J2446">
            <v>24000</v>
          </cell>
          <cell r="K2446">
            <v>24000</v>
          </cell>
          <cell r="L2446">
            <v>24000</v>
          </cell>
          <cell r="M2446">
            <v>24000</v>
          </cell>
          <cell r="N2446">
            <v>24000</v>
          </cell>
          <cell r="O2446">
            <v>24000</v>
          </cell>
          <cell r="P2446">
            <v>24000</v>
          </cell>
          <cell r="Q2446">
            <v>24000</v>
          </cell>
        </row>
        <row r="2447">
          <cell r="B2447" t="str">
            <v>30935072908</v>
          </cell>
          <cell r="C2447" t="str">
            <v>30935</v>
          </cell>
          <cell r="D2447">
            <v>2908</v>
          </cell>
          <cell r="E2447">
            <v>18900</v>
          </cell>
          <cell r="F2447">
            <v>1575</v>
          </cell>
          <cell r="G2447">
            <v>1575</v>
          </cell>
          <cell r="H2447">
            <v>1575</v>
          </cell>
          <cell r="I2447">
            <v>1575</v>
          </cell>
          <cell r="J2447">
            <v>1575</v>
          </cell>
          <cell r="K2447">
            <v>1575</v>
          </cell>
          <cell r="L2447">
            <v>1575</v>
          </cell>
          <cell r="M2447">
            <v>1575</v>
          </cell>
          <cell r="N2447">
            <v>1575</v>
          </cell>
          <cell r="O2447">
            <v>1575</v>
          </cell>
          <cell r="P2447">
            <v>1575</v>
          </cell>
          <cell r="Q2447">
            <v>1575</v>
          </cell>
        </row>
        <row r="2448">
          <cell r="B2448" t="str">
            <v>30935073101</v>
          </cell>
          <cell r="C2448" t="str">
            <v>30935</v>
          </cell>
          <cell r="D2448">
            <v>3101</v>
          </cell>
          <cell r="E2448">
            <v>12000</v>
          </cell>
          <cell r="F2448">
            <v>1000</v>
          </cell>
          <cell r="G2448">
            <v>1000</v>
          </cell>
          <cell r="H2448">
            <v>1000</v>
          </cell>
          <cell r="I2448">
            <v>1000</v>
          </cell>
          <cell r="J2448">
            <v>1000</v>
          </cell>
          <cell r="K2448">
            <v>1000</v>
          </cell>
          <cell r="L2448">
            <v>1000</v>
          </cell>
          <cell r="M2448">
            <v>1000</v>
          </cell>
          <cell r="N2448">
            <v>1000</v>
          </cell>
          <cell r="O2448">
            <v>1000</v>
          </cell>
          <cell r="P2448">
            <v>1000</v>
          </cell>
          <cell r="Q2448">
            <v>1000</v>
          </cell>
        </row>
        <row r="2449">
          <cell r="B2449" t="str">
            <v>30935073103</v>
          </cell>
          <cell r="C2449" t="str">
            <v>30935</v>
          </cell>
          <cell r="D2449">
            <v>3103</v>
          </cell>
          <cell r="E2449">
            <v>14400</v>
          </cell>
          <cell r="F2449">
            <v>1200</v>
          </cell>
          <cell r="G2449">
            <v>1200</v>
          </cell>
          <cell r="H2449">
            <v>1200</v>
          </cell>
          <cell r="I2449">
            <v>1200</v>
          </cell>
          <cell r="J2449">
            <v>1200</v>
          </cell>
          <cell r="K2449">
            <v>1200</v>
          </cell>
          <cell r="L2449">
            <v>1200</v>
          </cell>
          <cell r="M2449">
            <v>1200</v>
          </cell>
          <cell r="N2449">
            <v>1200</v>
          </cell>
          <cell r="O2449">
            <v>1200</v>
          </cell>
          <cell r="P2449">
            <v>1200</v>
          </cell>
          <cell r="Q2449">
            <v>1200</v>
          </cell>
        </row>
        <row r="2450">
          <cell r="B2450" t="str">
            <v>30935073106</v>
          </cell>
          <cell r="C2450" t="str">
            <v>30935</v>
          </cell>
          <cell r="D2450">
            <v>3106</v>
          </cell>
          <cell r="E2450">
            <v>0</v>
          </cell>
          <cell r="F2450">
            <v>0</v>
          </cell>
          <cell r="G2450">
            <v>0</v>
          </cell>
          <cell r="H2450">
            <v>0</v>
          </cell>
          <cell r="I2450">
            <v>0</v>
          </cell>
          <cell r="J2450">
            <v>0</v>
          </cell>
          <cell r="K2450">
            <v>0</v>
          </cell>
          <cell r="L2450">
            <v>0</v>
          </cell>
          <cell r="M2450">
            <v>0</v>
          </cell>
          <cell r="N2450">
            <v>0</v>
          </cell>
          <cell r="O2450">
            <v>0</v>
          </cell>
          <cell r="P2450">
            <v>0</v>
          </cell>
          <cell r="Q2450">
            <v>0</v>
          </cell>
        </row>
        <row r="2451">
          <cell r="B2451" t="str">
            <v>30935073302</v>
          </cell>
          <cell r="C2451" t="str">
            <v>30935</v>
          </cell>
          <cell r="D2451">
            <v>3302</v>
          </cell>
          <cell r="E2451">
            <v>194600</v>
          </cell>
          <cell r="F2451">
            <v>16216</v>
          </cell>
          <cell r="G2451">
            <v>16216</v>
          </cell>
          <cell r="H2451">
            <v>16216</v>
          </cell>
          <cell r="I2451">
            <v>16216</v>
          </cell>
          <cell r="J2451">
            <v>16216</v>
          </cell>
          <cell r="K2451">
            <v>16216</v>
          </cell>
          <cell r="L2451">
            <v>16216</v>
          </cell>
          <cell r="M2451">
            <v>16216</v>
          </cell>
          <cell r="N2451">
            <v>16216</v>
          </cell>
          <cell r="O2451">
            <v>16216</v>
          </cell>
          <cell r="P2451">
            <v>16216</v>
          </cell>
          <cell r="Q2451">
            <v>16224</v>
          </cell>
        </row>
        <row r="2452">
          <cell r="B2452" t="str">
            <v>30935073303</v>
          </cell>
          <cell r="C2452" t="str">
            <v>30935</v>
          </cell>
          <cell r="D2452">
            <v>3303</v>
          </cell>
          <cell r="E2452">
            <v>3600</v>
          </cell>
          <cell r="F2452">
            <v>300</v>
          </cell>
          <cell r="G2452">
            <v>300</v>
          </cell>
          <cell r="H2452">
            <v>300</v>
          </cell>
          <cell r="I2452">
            <v>300</v>
          </cell>
          <cell r="J2452">
            <v>300</v>
          </cell>
          <cell r="K2452">
            <v>300</v>
          </cell>
          <cell r="L2452">
            <v>300</v>
          </cell>
          <cell r="M2452">
            <v>300</v>
          </cell>
          <cell r="N2452">
            <v>300</v>
          </cell>
          <cell r="O2452">
            <v>300</v>
          </cell>
          <cell r="P2452">
            <v>300</v>
          </cell>
          <cell r="Q2452">
            <v>300</v>
          </cell>
        </row>
        <row r="2453">
          <cell r="B2453" t="str">
            <v>30935073402</v>
          </cell>
          <cell r="C2453" t="str">
            <v>30935</v>
          </cell>
          <cell r="D2453">
            <v>3402</v>
          </cell>
          <cell r="E2453">
            <v>0</v>
          </cell>
          <cell r="F2453">
            <v>0</v>
          </cell>
          <cell r="G2453">
            <v>0</v>
          </cell>
          <cell r="H2453">
            <v>0</v>
          </cell>
          <cell r="I2453">
            <v>0</v>
          </cell>
          <cell r="J2453">
            <v>0</v>
          </cell>
          <cell r="K2453">
            <v>0</v>
          </cell>
          <cell r="L2453">
            <v>0</v>
          </cell>
          <cell r="M2453">
            <v>0</v>
          </cell>
          <cell r="N2453">
            <v>0</v>
          </cell>
          <cell r="O2453">
            <v>0</v>
          </cell>
          <cell r="P2453">
            <v>0</v>
          </cell>
          <cell r="Q2453">
            <v>0</v>
          </cell>
        </row>
        <row r="2454">
          <cell r="B2454" t="str">
            <v>31100042103</v>
          </cell>
          <cell r="C2454" t="str">
            <v>31100</v>
          </cell>
          <cell r="D2454">
            <v>2103</v>
          </cell>
          <cell r="E2454">
            <v>97700</v>
          </cell>
          <cell r="F2454">
            <v>8142</v>
          </cell>
          <cell r="G2454">
            <v>8142</v>
          </cell>
          <cell r="H2454">
            <v>8142</v>
          </cell>
          <cell r="I2454">
            <v>8142</v>
          </cell>
          <cell r="J2454">
            <v>8142</v>
          </cell>
          <cell r="K2454">
            <v>8142</v>
          </cell>
          <cell r="L2454">
            <v>8142</v>
          </cell>
          <cell r="M2454">
            <v>8142</v>
          </cell>
          <cell r="N2454">
            <v>8142</v>
          </cell>
          <cell r="O2454">
            <v>8142</v>
          </cell>
          <cell r="P2454">
            <v>8142</v>
          </cell>
          <cell r="Q2454">
            <v>8138</v>
          </cell>
        </row>
        <row r="2455">
          <cell r="B2455" t="str">
            <v>31100042201</v>
          </cell>
          <cell r="C2455" t="str">
            <v>31100</v>
          </cell>
          <cell r="D2455">
            <v>2201</v>
          </cell>
          <cell r="E2455">
            <v>25300</v>
          </cell>
          <cell r="F2455">
            <v>2108</v>
          </cell>
          <cell r="G2455">
            <v>2108</v>
          </cell>
          <cell r="H2455">
            <v>2108</v>
          </cell>
          <cell r="I2455">
            <v>2108</v>
          </cell>
          <cell r="J2455">
            <v>2108</v>
          </cell>
          <cell r="K2455">
            <v>2108</v>
          </cell>
          <cell r="L2455">
            <v>2108</v>
          </cell>
          <cell r="M2455">
            <v>2108</v>
          </cell>
          <cell r="N2455">
            <v>2108</v>
          </cell>
          <cell r="O2455">
            <v>2108</v>
          </cell>
          <cell r="P2455">
            <v>2108</v>
          </cell>
          <cell r="Q2455">
            <v>2112</v>
          </cell>
        </row>
        <row r="2456">
          <cell r="B2456" t="str">
            <v>31100042202</v>
          </cell>
          <cell r="C2456" t="str">
            <v>31100</v>
          </cell>
          <cell r="D2456">
            <v>2202</v>
          </cell>
          <cell r="E2456">
            <v>642391</v>
          </cell>
          <cell r="F2456">
            <v>53533</v>
          </cell>
          <cell r="G2456">
            <v>53533</v>
          </cell>
          <cell r="H2456">
            <v>53533</v>
          </cell>
          <cell r="I2456">
            <v>53533</v>
          </cell>
          <cell r="J2456">
            <v>53533</v>
          </cell>
          <cell r="K2456">
            <v>53533</v>
          </cell>
          <cell r="L2456">
            <v>53533</v>
          </cell>
          <cell r="M2456">
            <v>53533</v>
          </cell>
          <cell r="N2456">
            <v>53533</v>
          </cell>
          <cell r="O2456">
            <v>53533</v>
          </cell>
          <cell r="P2456">
            <v>53533</v>
          </cell>
          <cell r="Q2456">
            <v>53528</v>
          </cell>
        </row>
        <row r="2457">
          <cell r="B2457" t="str">
            <v>31100042207</v>
          </cell>
          <cell r="C2457" t="str">
            <v>31100</v>
          </cell>
          <cell r="D2457">
            <v>2207</v>
          </cell>
          <cell r="E2457">
            <v>396000</v>
          </cell>
          <cell r="F2457">
            <v>33000</v>
          </cell>
          <cell r="G2457">
            <v>33000</v>
          </cell>
          <cell r="H2457">
            <v>33000</v>
          </cell>
          <cell r="I2457">
            <v>33000</v>
          </cell>
          <cell r="J2457">
            <v>33000</v>
          </cell>
          <cell r="K2457">
            <v>33000</v>
          </cell>
          <cell r="L2457">
            <v>33000</v>
          </cell>
          <cell r="M2457">
            <v>33000</v>
          </cell>
          <cell r="N2457">
            <v>33000</v>
          </cell>
          <cell r="O2457">
            <v>33000</v>
          </cell>
          <cell r="P2457">
            <v>33000</v>
          </cell>
          <cell r="Q2457">
            <v>33000</v>
          </cell>
        </row>
        <row r="2458">
          <cell r="B2458" t="str">
            <v>31100042208</v>
          </cell>
          <cell r="C2458" t="str">
            <v>31100</v>
          </cell>
          <cell r="D2458">
            <v>2208</v>
          </cell>
          <cell r="E2458">
            <v>5815</v>
          </cell>
          <cell r="F2458">
            <v>485</v>
          </cell>
          <cell r="G2458">
            <v>485</v>
          </cell>
          <cell r="H2458">
            <v>485</v>
          </cell>
          <cell r="I2458">
            <v>485</v>
          </cell>
          <cell r="J2458">
            <v>485</v>
          </cell>
          <cell r="K2458">
            <v>485</v>
          </cell>
          <cell r="L2458">
            <v>485</v>
          </cell>
          <cell r="M2458">
            <v>485</v>
          </cell>
          <cell r="N2458">
            <v>485</v>
          </cell>
          <cell r="O2458">
            <v>485</v>
          </cell>
          <cell r="P2458">
            <v>485</v>
          </cell>
          <cell r="Q2458">
            <v>480</v>
          </cell>
        </row>
        <row r="2459">
          <cell r="B2459" t="str">
            <v>31100042306</v>
          </cell>
          <cell r="C2459" t="str">
            <v>31100</v>
          </cell>
          <cell r="D2459">
            <v>2306</v>
          </cell>
          <cell r="E2459">
            <v>704501</v>
          </cell>
          <cell r="F2459">
            <v>58708</v>
          </cell>
          <cell r="G2459">
            <v>58708</v>
          </cell>
          <cell r="H2459">
            <v>58708</v>
          </cell>
          <cell r="I2459">
            <v>58708</v>
          </cell>
          <cell r="J2459">
            <v>58708</v>
          </cell>
          <cell r="K2459">
            <v>58708</v>
          </cell>
          <cell r="L2459">
            <v>58708</v>
          </cell>
          <cell r="M2459">
            <v>58708</v>
          </cell>
          <cell r="N2459">
            <v>58708</v>
          </cell>
          <cell r="O2459">
            <v>58708</v>
          </cell>
          <cell r="P2459">
            <v>58708</v>
          </cell>
          <cell r="Q2459">
            <v>58713</v>
          </cell>
        </row>
        <row r="2460">
          <cell r="B2460" t="str">
            <v>31100042403</v>
          </cell>
          <cell r="C2460" t="str">
            <v>31100</v>
          </cell>
          <cell r="D2460">
            <v>2403</v>
          </cell>
          <cell r="E2460">
            <v>0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</row>
        <row r="2461">
          <cell r="B2461" t="str">
            <v>31100042701</v>
          </cell>
          <cell r="C2461" t="str">
            <v>31100</v>
          </cell>
          <cell r="D2461">
            <v>2701</v>
          </cell>
          <cell r="E2461">
            <v>110600</v>
          </cell>
          <cell r="F2461">
            <v>9217</v>
          </cell>
          <cell r="G2461">
            <v>9217</v>
          </cell>
          <cell r="H2461">
            <v>9217</v>
          </cell>
          <cell r="I2461">
            <v>9217</v>
          </cell>
          <cell r="J2461">
            <v>9217</v>
          </cell>
          <cell r="K2461">
            <v>9217</v>
          </cell>
          <cell r="L2461">
            <v>9217</v>
          </cell>
          <cell r="M2461">
            <v>9217</v>
          </cell>
          <cell r="N2461">
            <v>9217</v>
          </cell>
          <cell r="O2461">
            <v>9217</v>
          </cell>
          <cell r="P2461">
            <v>9217</v>
          </cell>
          <cell r="Q2461">
            <v>9213</v>
          </cell>
        </row>
        <row r="2462">
          <cell r="B2462" t="str">
            <v>31100042702</v>
          </cell>
          <cell r="C2462" t="str">
            <v>31100</v>
          </cell>
          <cell r="D2462">
            <v>2702</v>
          </cell>
          <cell r="E2462">
            <v>107000</v>
          </cell>
          <cell r="F2462">
            <v>8917</v>
          </cell>
          <cell r="G2462">
            <v>8917</v>
          </cell>
          <cell r="H2462">
            <v>8917</v>
          </cell>
          <cell r="I2462">
            <v>8917</v>
          </cell>
          <cell r="J2462">
            <v>8917</v>
          </cell>
          <cell r="K2462">
            <v>8917</v>
          </cell>
          <cell r="L2462">
            <v>8917</v>
          </cell>
          <cell r="M2462">
            <v>8917</v>
          </cell>
          <cell r="N2462">
            <v>8917</v>
          </cell>
          <cell r="O2462">
            <v>8917</v>
          </cell>
          <cell r="P2462">
            <v>8917</v>
          </cell>
          <cell r="Q2462">
            <v>8913</v>
          </cell>
        </row>
        <row r="2463">
          <cell r="B2463" t="str">
            <v>31100042705</v>
          </cell>
          <cell r="C2463" t="str">
            <v>31100</v>
          </cell>
          <cell r="D2463">
            <v>2705</v>
          </cell>
          <cell r="E2463">
            <v>74900</v>
          </cell>
          <cell r="F2463">
            <v>6242</v>
          </cell>
          <cell r="G2463">
            <v>6242</v>
          </cell>
          <cell r="H2463">
            <v>6242</v>
          </cell>
          <cell r="I2463">
            <v>6242</v>
          </cell>
          <cell r="J2463">
            <v>6242</v>
          </cell>
          <cell r="K2463">
            <v>6242</v>
          </cell>
          <cell r="L2463">
            <v>6242</v>
          </cell>
          <cell r="M2463">
            <v>6242</v>
          </cell>
          <cell r="N2463">
            <v>6242</v>
          </cell>
          <cell r="O2463">
            <v>6242</v>
          </cell>
          <cell r="P2463">
            <v>6242</v>
          </cell>
          <cell r="Q2463">
            <v>6238</v>
          </cell>
        </row>
        <row r="2464">
          <cell r="B2464" t="str">
            <v>31100042800</v>
          </cell>
          <cell r="C2464" t="str">
            <v>31100</v>
          </cell>
          <cell r="D2464">
            <v>2800</v>
          </cell>
          <cell r="E2464">
            <v>881670</v>
          </cell>
          <cell r="F2464">
            <v>73473</v>
          </cell>
          <cell r="G2464">
            <v>73473</v>
          </cell>
          <cell r="H2464">
            <v>73473</v>
          </cell>
          <cell r="I2464">
            <v>73473</v>
          </cell>
          <cell r="J2464">
            <v>73473</v>
          </cell>
          <cell r="K2464">
            <v>73473</v>
          </cell>
          <cell r="L2464">
            <v>73473</v>
          </cell>
          <cell r="M2464">
            <v>73473</v>
          </cell>
          <cell r="N2464">
            <v>73473</v>
          </cell>
          <cell r="O2464">
            <v>73473</v>
          </cell>
          <cell r="P2464">
            <v>73473</v>
          </cell>
          <cell r="Q2464">
            <v>73467</v>
          </cell>
        </row>
        <row r="2465">
          <cell r="B2465" t="str">
            <v>31100042900</v>
          </cell>
          <cell r="C2465" t="str">
            <v>31100</v>
          </cell>
          <cell r="D2465">
            <v>2900</v>
          </cell>
          <cell r="E2465">
            <v>160500</v>
          </cell>
          <cell r="F2465">
            <v>13375</v>
          </cell>
          <cell r="G2465">
            <v>13375</v>
          </cell>
          <cell r="H2465">
            <v>13375</v>
          </cell>
          <cell r="I2465">
            <v>13375</v>
          </cell>
          <cell r="J2465">
            <v>13375</v>
          </cell>
          <cell r="K2465">
            <v>13375</v>
          </cell>
          <cell r="L2465">
            <v>13375</v>
          </cell>
          <cell r="M2465">
            <v>13375</v>
          </cell>
          <cell r="N2465">
            <v>13375</v>
          </cell>
          <cell r="O2465">
            <v>13375</v>
          </cell>
          <cell r="P2465">
            <v>13375</v>
          </cell>
          <cell r="Q2465">
            <v>13375</v>
          </cell>
        </row>
        <row r="2466">
          <cell r="B2466" t="str">
            <v>31100042907</v>
          </cell>
          <cell r="C2466" t="str">
            <v>31100</v>
          </cell>
          <cell r="D2466">
            <v>2907</v>
          </cell>
          <cell r="E2466">
            <v>192600</v>
          </cell>
          <cell r="F2466">
            <v>16050</v>
          </cell>
          <cell r="G2466">
            <v>16050</v>
          </cell>
          <cell r="H2466">
            <v>16050</v>
          </cell>
          <cell r="I2466">
            <v>16050</v>
          </cell>
          <cell r="J2466">
            <v>16050</v>
          </cell>
          <cell r="K2466">
            <v>16050</v>
          </cell>
          <cell r="L2466">
            <v>16050</v>
          </cell>
          <cell r="M2466">
            <v>16050</v>
          </cell>
          <cell r="N2466">
            <v>16050</v>
          </cell>
          <cell r="O2466">
            <v>16050</v>
          </cell>
          <cell r="P2466">
            <v>16050</v>
          </cell>
          <cell r="Q2466">
            <v>16050</v>
          </cell>
        </row>
        <row r="2467">
          <cell r="B2467" t="str">
            <v>31100042908</v>
          </cell>
          <cell r="C2467" t="str">
            <v>31100</v>
          </cell>
          <cell r="D2467">
            <v>2908</v>
          </cell>
          <cell r="E2467">
            <v>80500</v>
          </cell>
          <cell r="F2467">
            <v>6708</v>
          </cell>
          <cell r="G2467">
            <v>6708</v>
          </cell>
          <cell r="H2467">
            <v>6708</v>
          </cell>
          <cell r="I2467">
            <v>6708</v>
          </cell>
          <cell r="J2467">
            <v>6708</v>
          </cell>
          <cell r="K2467">
            <v>6708</v>
          </cell>
          <cell r="L2467">
            <v>6708</v>
          </cell>
          <cell r="M2467">
            <v>6708</v>
          </cell>
          <cell r="N2467">
            <v>6708</v>
          </cell>
          <cell r="O2467">
            <v>6708</v>
          </cell>
          <cell r="P2467">
            <v>6708</v>
          </cell>
          <cell r="Q2467">
            <v>6712</v>
          </cell>
        </row>
        <row r="2468">
          <cell r="B2468" t="str">
            <v>31100042925</v>
          </cell>
          <cell r="C2468" t="str">
            <v>31100</v>
          </cell>
          <cell r="D2468">
            <v>2925</v>
          </cell>
          <cell r="E2468">
            <v>128400</v>
          </cell>
          <cell r="F2468">
            <v>10700</v>
          </cell>
          <cell r="G2468">
            <v>10700</v>
          </cell>
          <cell r="H2468">
            <v>10700</v>
          </cell>
          <cell r="I2468">
            <v>10700</v>
          </cell>
          <cell r="J2468">
            <v>10700</v>
          </cell>
          <cell r="K2468">
            <v>10700</v>
          </cell>
          <cell r="L2468">
            <v>10700</v>
          </cell>
          <cell r="M2468">
            <v>10700</v>
          </cell>
          <cell r="N2468">
            <v>10700</v>
          </cell>
          <cell r="O2468">
            <v>10700</v>
          </cell>
          <cell r="P2468">
            <v>10700</v>
          </cell>
          <cell r="Q2468">
            <v>10700</v>
          </cell>
        </row>
        <row r="2469">
          <cell r="B2469" t="str">
            <v>31100043101</v>
          </cell>
          <cell r="C2469" t="str">
            <v>31100</v>
          </cell>
          <cell r="D2469">
            <v>3101</v>
          </cell>
          <cell r="E2469">
            <v>57800</v>
          </cell>
          <cell r="F2469">
            <v>4817</v>
          </cell>
          <cell r="G2469">
            <v>4817</v>
          </cell>
          <cell r="H2469">
            <v>4817</v>
          </cell>
          <cell r="I2469">
            <v>4817</v>
          </cell>
          <cell r="J2469">
            <v>4817</v>
          </cell>
          <cell r="K2469">
            <v>4817</v>
          </cell>
          <cell r="L2469">
            <v>4817</v>
          </cell>
          <cell r="M2469">
            <v>4817</v>
          </cell>
          <cell r="N2469">
            <v>4817</v>
          </cell>
          <cell r="O2469">
            <v>4817</v>
          </cell>
          <cell r="P2469">
            <v>4817</v>
          </cell>
          <cell r="Q2469">
            <v>4813</v>
          </cell>
        </row>
        <row r="2470">
          <cell r="B2470" t="str">
            <v>31100043103</v>
          </cell>
          <cell r="C2470" t="str">
            <v>31100</v>
          </cell>
          <cell r="D2470">
            <v>3103</v>
          </cell>
          <cell r="E2470">
            <v>119900</v>
          </cell>
          <cell r="F2470">
            <v>9991</v>
          </cell>
          <cell r="G2470">
            <v>9991</v>
          </cell>
          <cell r="H2470">
            <v>9991</v>
          </cell>
          <cell r="I2470">
            <v>9991</v>
          </cell>
          <cell r="J2470">
            <v>9991</v>
          </cell>
          <cell r="K2470">
            <v>9991</v>
          </cell>
          <cell r="L2470">
            <v>9991</v>
          </cell>
          <cell r="M2470">
            <v>9991</v>
          </cell>
          <cell r="N2470">
            <v>9991</v>
          </cell>
          <cell r="O2470">
            <v>9991</v>
          </cell>
          <cell r="P2470">
            <v>9991</v>
          </cell>
          <cell r="Q2470">
            <v>9999</v>
          </cell>
        </row>
        <row r="2471">
          <cell r="B2471" t="str">
            <v>31100043106</v>
          </cell>
          <cell r="C2471" t="str">
            <v>31100</v>
          </cell>
          <cell r="D2471">
            <v>3106</v>
          </cell>
          <cell r="E2471">
            <v>16400</v>
          </cell>
          <cell r="F2471">
            <v>1367</v>
          </cell>
          <cell r="G2471">
            <v>1367</v>
          </cell>
          <cell r="H2471">
            <v>1367</v>
          </cell>
          <cell r="I2471">
            <v>1367</v>
          </cell>
          <cell r="J2471">
            <v>1367</v>
          </cell>
          <cell r="K2471">
            <v>1367</v>
          </cell>
          <cell r="L2471">
            <v>1367</v>
          </cell>
          <cell r="M2471">
            <v>1367</v>
          </cell>
          <cell r="N2471">
            <v>1367</v>
          </cell>
          <cell r="O2471">
            <v>1367</v>
          </cell>
          <cell r="P2471">
            <v>1367</v>
          </cell>
          <cell r="Q2471">
            <v>1363</v>
          </cell>
        </row>
        <row r="2472">
          <cell r="B2472" t="str">
            <v>31100043111</v>
          </cell>
          <cell r="C2472" t="str">
            <v>31100</v>
          </cell>
          <cell r="D2472">
            <v>3111</v>
          </cell>
          <cell r="E2472">
            <v>700000</v>
          </cell>
          <cell r="F2472">
            <v>58333</v>
          </cell>
          <cell r="G2472">
            <v>58333</v>
          </cell>
          <cell r="H2472">
            <v>58333</v>
          </cell>
          <cell r="I2472">
            <v>58333</v>
          </cell>
          <cell r="J2472">
            <v>58333</v>
          </cell>
          <cell r="K2472">
            <v>58333</v>
          </cell>
          <cell r="L2472">
            <v>58333</v>
          </cell>
          <cell r="M2472">
            <v>58333</v>
          </cell>
          <cell r="N2472">
            <v>58333</v>
          </cell>
          <cell r="O2472">
            <v>58333</v>
          </cell>
          <cell r="P2472">
            <v>58333</v>
          </cell>
          <cell r="Q2472">
            <v>58337</v>
          </cell>
        </row>
        <row r="2473">
          <cell r="B2473" t="str">
            <v>31100043302</v>
          </cell>
          <cell r="C2473" t="str">
            <v>31100</v>
          </cell>
          <cell r="D2473">
            <v>3302</v>
          </cell>
          <cell r="E2473">
            <v>155412</v>
          </cell>
          <cell r="F2473">
            <v>12951</v>
          </cell>
          <cell r="G2473">
            <v>12951</v>
          </cell>
          <cell r="H2473">
            <v>12951</v>
          </cell>
          <cell r="I2473">
            <v>12951</v>
          </cell>
          <cell r="J2473">
            <v>12951</v>
          </cell>
          <cell r="K2473">
            <v>12951</v>
          </cell>
          <cell r="L2473">
            <v>12951</v>
          </cell>
          <cell r="M2473">
            <v>12951</v>
          </cell>
          <cell r="N2473">
            <v>12951</v>
          </cell>
          <cell r="O2473">
            <v>12951</v>
          </cell>
          <cell r="P2473">
            <v>12951</v>
          </cell>
          <cell r="Q2473">
            <v>12951</v>
          </cell>
        </row>
        <row r="2474">
          <cell r="B2474" t="str">
            <v>31100043303</v>
          </cell>
          <cell r="C2474" t="str">
            <v>31100</v>
          </cell>
          <cell r="D2474">
            <v>3303</v>
          </cell>
          <cell r="E2474">
            <v>21400</v>
          </cell>
          <cell r="F2474">
            <v>1783</v>
          </cell>
          <cell r="G2474">
            <v>1783</v>
          </cell>
          <cell r="H2474">
            <v>1783</v>
          </cell>
          <cell r="I2474">
            <v>1783</v>
          </cell>
          <cell r="J2474">
            <v>1783</v>
          </cell>
          <cell r="K2474">
            <v>1783</v>
          </cell>
          <cell r="L2474">
            <v>1783</v>
          </cell>
          <cell r="M2474">
            <v>1783</v>
          </cell>
          <cell r="N2474">
            <v>1783</v>
          </cell>
          <cell r="O2474">
            <v>1783</v>
          </cell>
          <cell r="P2474">
            <v>1783</v>
          </cell>
          <cell r="Q2474">
            <v>1787</v>
          </cell>
        </row>
        <row r="2475">
          <cell r="B2475" t="str">
            <v>31100043404</v>
          </cell>
          <cell r="C2475" t="str">
            <v>31100</v>
          </cell>
          <cell r="D2475">
            <v>3404</v>
          </cell>
          <cell r="E2475">
            <v>25000</v>
          </cell>
          <cell r="F2475">
            <v>2083</v>
          </cell>
          <cell r="G2475">
            <v>2083</v>
          </cell>
          <cell r="H2475">
            <v>2083</v>
          </cell>
          <cell r="I2475">
            <v>2083</v>
          </cell>
          <cell r="J2475">
            <v>2083</v>
          </cell>
          <cell r="K2475">
            <v>2083</v>
          </cell>
          <cell r="L2475">
            <v>2083</v>
          </cell>
          <cell r="M2475">
            <v>2083</v>
          </cell>
          <cell r="N2475">
            <v>2083</v>
          </cell>
          <cell r="O2475">
            <v>2083</v>
          </cell>
          <cell r="P2475">
            <v>2083</v>
          </cell>
          <cell r="Q2475">
            <v>2087</v>
          </cell>
        </row>
        <row r="2476">
          <cell r="B2476" t="str">
            <v>31101041302</v>
          </cell>
          <cell r="C2476" t="str">
            <v>31101</v>
          </cell>
          <cell r="D2476">
            <v>1302</v>
          </cell>
          <cell r="E2476">
            <v>165000</v>
          </cell>
          <cell r="F2476">
            <v>13750</v>
          </cell>
          <cell r="G2476">
            <v>13750</v>
          </cell>
          <cell r="H2476">
            <v>13750</v>
          </cell>
          <cell r="I2476">
            <v>13750</v>
          </cell>
          <cell r="J2476">
            <v>13750</v>
          </cell>
          <cell r="K2476">
            <v>13750</v>
          </cell>
          <cell r="L2476">
            <v>13750</v>
          </cell>
          <cell r="M2476">
            <v>13750</v>
          </cell>
          <cell r="N2476">
            <v>13750</v>
          </cell>
          <cell r="O2476">
            <v>13750</v>
          </cell>
          <cell r="P2476">
            <v>13750</v>
          </cell>
          <cell r="Q2476">
            <v>13750</v>
          </cell>
        </row>
        <row r="2477">
          <cell r="B2477" t="str">
            <v>31101042202</v>
          </cell>
          <cell r="C2477" t="str">
            <v>31101</v>
          </cell>
          <cell r="D2477">
            <v>2202</v>
          </cell>
          <cell r="E2477">
            <v>866</v>
          </cell>
          <cell r="F2477">
            <v>72</v>
          </cell>
          <cell r="G2477">
            <v>72</v>
          </cell>
          <cell r="H2477">
            <v>72</v>
          </cell>
          <cell r="I2477">
            <v>72</v>
          </cell>
          <cell r="J2477">
            <v>72</v>
          </cell>
          <cell r="K2477">
            <v>72</v>
          </cell>
          <cell r="L2477">
            <v>72</v>
          </cell>
          <cell r="M2477">
            <v>72</v>
          </cell>
          <cell r="N2477">
            <v>72</v>
          </cell>
          <cell r="O2477">
            <v>72</v>
          </cell>
          <cell r="P2477">
            <v>72</v>
          </cell>
          <cell r="Q2477">
            <v>74</v>
          </cell>
        </row>
        <row r="2478">
          <cell r="B2478" t="str">
            <v>31101042701</v>
          </cell>
          <cell r="C2478" t="str">
            <v>31101</v>
          </cell>
          <cell r="D2478">
            <v>2701</v>
          </cell>
          <cell r="E2478">
            <v>98900</v>
          </cell>
          <cell r="F2478">
            <v>8242</v>
          </cell>
          <cell r="G2478">
            <v>8242</v>
          </cell>
          <cell r="H2478">
            <v>8242</v>
          </cell>
          <cell r="I2478">
            <v>8242</v>
          </cell>
          <cell r="J2478">
            <v>8242</v>
          </cell>
          <cell r="K2478">
            <v>8242</v>
          </cell>
          <cell r="L2478">
            <v>8242</v>
          </cell>
          <cell r="M2478">
            <v>8242</v>
          </cell>
          <cell r="N2478">
            <v>8242</v>
          </cell>
          <cell r="O2478">
            <v>8242</v>
          </cell>
          <cell r="P2478">
            <v>8242</v>
          </cell>
          <cell r="Q2478">
            <v>8238</v>
          </cell>
        </row>
        <row r="2479">
          <cell r="B2479" t="str">
            <v>31101042900</v>
          </cell>
          <cell r="C2479" t="str">
            <v>31101</v>
          </cell>
          <cell r="D2479">
            <v>2900</v>
          </cell>
          <cell r="E2479">
            <v>33930</v>
          </cell>
          <cell r="F2479">
            <v>2828</v>
          </cell>
          <cell r="G2479">
            <v>2828</v>
          </cell>
          <cell r="H2479">
            <v>2828</v>
          </cell>
          <cell r="I2479">
            <v>2828</v>
          </cell>
          <cell r="J2479">
            <v>2828</v>
          </cell>
          <cell r="K2479">
            <v>2828</v>
          </cell>
          <cell r="L2479">
            <v>2828</v>
          </cell>
          <cell r="M2479">
            <v>2828</v>
          </cell>
          <cell r="N2479">
            <v>2828</v>
          </cell>
          <cell r="O2479">
            <v>2828</v>
          </cell>
          <cell r="P2479">
            <v>2828</v>
          </cell>
          <cell r="Q2479">
            <v>2822</v>
          </cell>
        </row>
        <row r="2480">
          <cell r="B2480" t="str">
            <v>31101042907</v>
          </cell>
          <cell r="C2480" t="str">
            <v>31101</v>
          </cell>
          <cell r="D2480">
            <v>2907</v>
          </cell>
          <cell r="E2480">
            <v>12800</v>
          </cell>
          <cell r="F2480">
            <v>1067</v>
          </cell>
          <cell r="G2480">
            <v>1067</v>
          </cell>
          <cell r="H2480">
            <v>1067</v>
          </cell>
          <cell r="I2480">
            <v>1067</v>
          </cell>
          <cell r="J2480">
            <v>1067</v>
          </cell>
          <cell r="K2480">
            <v>1067</v>
          </cell>
          <cell r="L2480">
            <v>1067</v>
          </cell>
          <cell r="M2480">
            <v>1067</v>
          </cell>
          <cell r="N2480">
            <v>1067</v>
          </cell>
          <cell r="O2480">
            <v>1067</v>
          </cell>
          <cell r="P2480">
            <v>1067</v>
          </cell>
          <cell r="Q2480">
            <v>1063</v>
          </cell>
        </row>
        <row r="2481">
          <cell r="B2481" t="str">
            <v>31101042908</v>
          </cell>
          <cell r="C2481" t="str">
            <v>31101</v>
          </cell>
          <cell r="D2481">
            <v>2908</v>
          </cell>
          <cell r="E2481">
            <v>18000</v>
          </cell>
          <cell r="F2481">
            <v>1500</v>
          </cell>
          <cell r="G2481">
            <v>1500</v>
          </cell>
          <cell r="H2481">
            <v>1500</v>
          </cell>
          <cell r="I2481">
            <v>1500</v>
          </cell>
          <cell r="J2481">
            <v>1500</v>
          </cell>
          <cell r="K2481">
            <v>1500</v>
          </cell>
          <cell r="L2481">
            <v>1500</v>
          </cell>
          <cell r="M2481">
            <v>1500</v>
          </cell>
          <cell r="N2481">
            <v>1500</v>
          </cell>
          <cell r="O2481">
            <v>1500</v>
          </cell>
          <cell r="P2481">
            <v>1500</v>
          </cell>
          <cell r="Q2481">
            <v>1500</v>
          </cell>
        </row>
        <row r="2482">
          <cell r="B2482" t="str">
            <v>31101043101</v>
          </cell>
          <cell r="C2482" t="str">
            <v>31101</v>
          </cell>
          <cell r="D2482">
            <v>3101</v>
          </cell>
          <cell r="E2482">
            <v>6400</v>
          </cell>
          <cell r="F2482">
            <v>533</v>
          </cell>
          <cell r="G2482">
            <v>533</v>
          </cell>
          <cell r="H2482">
            <v>533</v>
          </cell>
          <cell r="I2482">
            <v>533</v>
          </cell>
          <cell r="J2482">
            <v>533</v>
          </cell>
          <cell r="K2482">
            <v>533</v>
          </cell>
          <cell r="L2482">
            <v>533</v>
          </cell>
          <cell r="M2482">
            <v>533</v>
          </cell>
          <cell r="N2482">
            <v>533</v>
          </cell>
          <cell r="O2482">
            <v>533</v>
          </cell>
          <cell r="P2482">
            <v>533</v>
          </cell>
          <cell r="Q2482">
            <v>537</v>
          </cell>
        </row>
        <row r="2483">
          <cell r="B2483" t="str">
            <v>31101043302</v>
          </cell>
          <cell r="C2483" t="str">
            <v>31101</v>
          </cell>
          <cell r="D2483">
            <v>3302</v>
          </cell>
          <cell r="E2483">
            <v>134916</v>
          </cell>
          <cell r="F2483">
            <v>11243</v>
          </cell>
          <cell r="G2483">
            <v>11243</v>
          </cell>
          <cell r="H2483">
            <v>11243</v>
          </cell>
          <cell r="I2483">
            <v>11243</v>
          </cell>
          <cell r="J2483">
            <v>11243</v>
          </cell>
          <cell r="K2483">
            <v>11243</v>
          </cell>
          <cell r="L2483">
            <v>11243</v>
          </cell>
          <cell r="M2483">
            <v>11243</v>
          </cell>
          <cell r="N2483">
            <v>11243</v>
          </cell>
          <cell r="O2483">
            <v>11243</v>
          </cell>
          <cell r="P2483">
            <v>11243</v>
          </cell>
          <cell r="Q2483">
            <v>11243</v>
          </cell>
        </row>
        <row r="2484">
          <cell r="B2484" t="str">
            <v>31101043303</v>
          </cell>
          <cell r="C2484" t="str">
            <v>31101</v>
          </cell>
          <cell r="D2484">
            <v>3303</v>
          </cell>
          <cell r="E2484">
            <v>112300</v>
          </cell>
          <cell r="F2484">
            <v>9358</v>
          </cell>
          <cell r="G2484">
            <v>9358</v>
          </cell>
          <cell r="H2484">
            <v>9358</v>
          </cell>
          <cell r="I2484">
            <v>9358</v>
          </cell>
          <cell r="J2484">
            <v>9358</v>
          </cell>
          <cell r="K2484">
            <v>9358</v>
          </cell>
          <cell r="L2484">
            <v>9358</v>
          </cell>
          <cell r="M2484">
            <v>9358</v>
          </cell>
          <cell r="N2484">
            <v>9358</v>
          </cell>
          <cell r="O2484">
            <v>9358</v>
          </cell>
          <cell r="P2484">
            <v>9358</v>
          </cell>
          <cell r="Q2484">
            <v>9362</v>
          </cell>
        </row>
        <row r="2485">
          <cell r="B2485" t="str">
            <v>31102042202</v>
          </cell>
          <cell r="C2485" t="str">
            <v>31102</v>
          </cell>
          <cell r="D2485">
            <v>2202</v>
          </cell>
          <cell r="E2485">
            <v>150</v>
          </cell>
          <cell r="F2485">
            <v>12</v>
          </cell>
          <cell r="G2485">
            <v>12</v>
          </cell>
          <cell r="H2485">
            <v>12</v>
          </cell>
          <cell r="I2485">
            <v>12</v>
          </cell>
          <cell r="J2485">
            <v>12</v>
          </cell>
          <cell r="K2485">
            <v>12</v>
          </cell>
          <cell r="L2485">
            <v>12</v>
          </cell>
          <cell r="M2485">
            <v>12</v>
          </cell>
          <cell r="N2485">
            <v>12</v>
          </cell>
          <cell r="O2485">
            <v>12</v>
          </cell>
          <cell r="P2485">
            <v>12</v>
          </cell>
          <cell r="Q2485">
            <v>18</v>
          </cell>
        </row>
        <row r="2486">
          <cell r="B2486" t="str">
            <v>31102042207</v>
          </cell>
          <cell r="C2486" t="str">
            <v>31102</v>
          </cell>
          <cell r="D2486">
            <v>2207</v>
          </cell>
          <cell r="E2486">
            <v>16776</v>
          </cell>
          <cell r="F2486">
            <v>1398</v>
          </cell>
          <cell r="G2486">
            <v>1398</v>
          </cell>
          <cell r="H2486">
            <v>1398</v>
          </cell>
          <cell r="I2486">
            <v>1398</v>
          </cell>
          <cell r="J2486">
            <v>1398</v>
          </cell>
          <cell r="K2486">
            <v>1398</v>
          </cell>
          <cell r="L2486">
            <v>1398</v>
          </cell>
          <cell r="M2486">
            <v>1398</v>
          </cell>
          <cell r="N2486">
            <v>1398</v>
          </cell>
          <cell r="O2486">
            <v>1398</v>
          </cell>
          <cell r="P2486">
            <v>1398</v>
          </cell>
          <cell r="Q2486">
            <v>1398</v>
          </cell>
        </row>
        <row r="2487">
          <cell r="B2487" t="str">
            <v>31102042701</v>
          </cell>
          <cell r="C2487" t="str">
            <v>31102</v>
          </cell>
          <cell r="D2487">
            <v>2701</v>
          </cell>
          <cell r="E2487">
            <v>65700</v>
          </cell>
          <cell r="F2487">
            <v>5475</v>
          </cell>
          <cell r="G2487">
            <v>5475</v>
          </cell>
          <cell r="H2487">
            <v>5475</v>
          </cell>
          <cell r="I2487">
            <v>5475</v>
          </cell>
          <cell r="J2487">
            <v>5475</v>
          </cell>
          <cell r="K2487">
            <v>5475</v>
          </cell>
          <cell r="L2487">
            <v>5475</v>
          </cell>
          <cell r="M2487">
            <v>5475</v>
          </cell>
          <cell r="N2487">
            <v>5475</v>
          </cell>
          <cell r="O2487">
            <v>5475</v>
          </cell>
          <cell r="P2487">
            <v>5475</v>
          </cell>
          <cell r="Q2487">
            <v>5475</v>
          </cell>
        </row>
        <row r="2488">
          <cell r="B2488" t="str">
            <v>31102042900</v>
          </cell>
          <cell r="C2488" t="str">
            <v>31102</v>
          </cell>
          <cell r="D2488">
            <v>2900</v>
          </cell>
          <cell r="E2488">
            <v>15200</v>
          </cell>
          <cell r="F2488">
            <v>1267</v>
          </cell>
          <cell r="G2488">
            <v>1267</v>
          </cell>
          <cell r="H2488">
            <v>1267</v>
          </cell>
          <cell r="I2488">
            <v>1267</v>
          </cell>
          <cell r="J2488">
            <v>1267</v>
          </cell>
          <cell r="K2488">
            <v>1267</v>
          </cell>
          <cell r="L2488">
            <v>1267</v>
          </cell>
          <cell r="M2488">
            <v>1267</v>
          </cell>
          <cell r="N2488">
            <v>1267</v>
          </cell>
          <cell r="O2488">
            <v>1267</v>
          </cell>
          <cell r="P2488">
            <v>1267</v>
          </cell>
          <cell r="Q2488">
            <v>1263</v>
          </cell>
        </row>
        <row r="2489">
          <cell r="B2489" t="str">
            <v>31102042907</v>
          </cell>
          <cell r="C2489" t="str">
            <v>31102</v>
          </cell>
          <cell r="D2489">
            <v>2907</v>
          </cell>
          <cell r="E2489">
            <v>32100</v>
          </cell>
          <cell r="F2489">
            <v>2675</v>
          </cell>
          <cell r="G2489">
            <v>2675</v>
          </cell>
          <cell r="H2489">
            <v>2675</v>
          </cell>
          <cell r="I2489">
            <v>2675</v>
          </cell>
          <cell r="J2489">
            <v>2675</v>
          </cell>
          <cell r="K2489">
            <v>2675</v>
          </cell>
          <cell r="L2489">
            <v>2675</v>
          </cell>
          <cell r="M2489">
            <v>2675</v>
          </cell>
          <cell r="N2489">
            <v>2675</v>
          </cell>
          <cell r="O2489">
            <v>2675</v>
          </cell>
          <cell r="P2489">
            <v>2675</v>
          </cell>
          <cell r="Q2489">
            <v>2675</v>
          </cell>
        </row>
        <row r="2490">
          <cell r="B2490" t="str">
            <v>31102042908</v>
          </cell>
          <cell r="C2490" t="str">
            <v>31102</v>
          </cell>
          <cell r="D2490">
            <v>2908</v>
          </cell>
          <cell r="E2490">
            <v>12800</v>
          </cell>
          <cell r="F2490">
            <v>1067</v>
          </cell>
          <cell r="G2490">
            <v>1067</v>
          </cell>
          <cell r="H2490">
            <v>1067</v>
          </cell>
          <cell r="I2490">
            <v>1067</v>
          </cell>
          <cell r="J2490">
            <v>1067</v>
          </cell>
          <cell r="K2490">
            <v>1067</v>
          </cell>
          <cell r="L2490">
            <v>1067</v>
          </cell>
          <cell r="M2490">
            <v>1067</v>
          </cell>
          <cell r="N2490">
            <v>1067</v>
          </cell>
          <cell r="O2490">
            <v>1067</v>
          </cell>
          <cell r="P2490">
            <v>1067</v>
          </cell>
          <cell r="Q2490">
            <v>1063</v>
          </cell>
        </row>
        <row r="2491">
          <cell r="B2491" t="str">
            <v>31102043101</v>
          </cell>
          <cell r="C2491" t="str">
            <v>31102</v>
          </cell>
          <cell r="D2491">
            <v>3101</v>
          </cell>
          <cell r="E2491">
            <v>26500</v>
          </cell>
          <cell r="F2491">
            <v>2208</v>
          </cell>
          <cell r="G2491">
            <v>2208</v>
          </cell>
          <cell r="H2491">
            <v>2208</v>
          </cell>
          <cell r="I2491">
            <v>2208</v>
          </cell>
          <cell r="J2491">
            <v>2208</v>
          </cell>
          <cell r="K2491">
            <v>2208</v>
          </cell>
          <cell r="L2491">
            <v>2208</v>
          </cell>
          <cell r="M2491">
            <v>2208</v>
          </cell>
          <cell r="N2491">
            <v>2208</v>
          </cell>
          <cell r="O2491">
            <v>2208</v>
          </cell>
          <cell r="P2491">
            <v>2208</v>
          </cell>
          <cell r="Q2491">
            <v>2212</v>
          </cell>
        </row>
        <row r="2492">
          <cell r="B2492" t="str">
            <v>31102043302</v>
          </cell>
          <cell r="C2492" t="str">
            <v>31102</v>
          </cell>
          <cell r="D2492">
            <v>3302</v>
          </cell>
          <cell r="E2492">
            <v>64900</v>
          </cell>
          <cell r="F2492">
            <v>5408</v>
          </cell>
          <cell r="G2492">
            <v>5408</v>
          </cell>
          <cell r="H2492">
            <v>5408</v>
          </cell>
          <cell r="I2492">
            <v>5408</v>
          </cell>
          <cell r="J2492">
            <v>5408</v>
          </cell>
          <cell r="K2492">
            <v>5408</v>
          </cell>
          <cell r="L2492">
            <v>5408</v>
          </cell>
          <cell r="M2492">
            <v>5408</v>
          </cell>
          <cell r="N2492">
            <v>5408</v>
          </cell>
          <cell r="O2492">
            <v>5408</v>
          </cell>
          <cell r="P2492">
            <v>5408</v>
          </cell>
          <cell r="Q2492">
            <v>5412</v>
          </cell>
        </row>
        <row r="2493">
          <cell r="B2493" t="str">
            <v>31102043303</v>
          </cell>
          <cell r="C2493" t="str">
            <v>31102</v>
          </cell>
          <cell r="D2493">
            <v>3303</v>
          </cell>
          <cell r="E2493">
            <v>2100</v>
          </cell>
          <cell r="F2493">
            <v>175</v>
          </cell>
          <cell r="G2493">
            <v>175</v>
          </cell>
          <cell r="H2493">
            <v>175</v>
          </cell>
          <cell r="I2493">
            <v>175</v>
          </cell>
          <cell r="J2493">
            <v>175</v>
          </cell>
          <cell r="K2493">
            <v>175</v>
          </cell>
          <cell r="L2493">
            <v>175</v>
          </cell>
          <cell r="M2493">
            <v>175</v>
          </cell>
          <cell r="N2493">
            <v>175</v>
          </cell>
          <cell r="O2493">
            <v>175</v>
          </cell>
          <cell r="P2493">
            <v>175</v>
          </cell>
          <cell r="Q2493">
            <v>175</v>
          </cell>
        </row>
        <row r="2494">
          <cell r="B2494" t="str">
            <v>31103042202</v>
          </cell>
          <cell r="C2494" t="str">
            <v>31103</v>
          </cell>
          <cell r="D2494">
            <v>2202</v>
          </cell>
          <cell r="E2494">
            <v>90146</v>
          </cell>
          <cell r="F2494">
            <v>7512</v>
          </cell>
          <cell r="G2494">
            <v>7512</v>
          </cell>
          <cell r="H2494">
            <v>7512</v>
          </cell>
          <cell r="I2494">
            <v>7512</v>
          </cell>
          <cell r="J2494">
            <v>7512</v>
          </cell>
          <cell r="K2494">
            <v>7512</v>
          </cell>
          <cell r="L2494">
            <v>7512</v>
          </cell>
          <cell r="M2494">
            <v>7512</v>
          </cell>
          <cell r="N2494">
            <v>7512</v>
          </cell>
          <cell r="O2494">
            <v>7512</v>
          </cell>
          <cell r="P2494">
            <v>7512</v>
          </cell>
          <cell r="Q2494">
            <v>7514</v>
          </cell>
        </row>
        <row r="2495">
          <cell r="B2495" t="str">
            <v>31103042701</v>
          </cell>
          <cell r="C2495" t="str">
            <v>31103</v>
          </cell>
          <cell r="D2495">
            <v>2701</v>
          </cell>
          <cell r="E2495">
            <v>98700</v>
          </cell>
          <cell r="F2495">
            <v>8225</v>
          </cell>
          <cell r="G2495">
            <v>8225</v>
          </cell>
          <cell r="H2495">
            <v>8225</v>
          </cell>
          <cell r="I2495">
            <v>8225</v>
          </cell>
          <cell r="J2495">
            <v>8225</v>
          </cell>
          <cell r="K2495">
            <v>8225</v>
          </cell>
          <cell r="L2495">
            <v>8225</v>
          </cell>
          <cell r="M2495">
            <v>8225</v>
          </cell>
          <cell r="N2495">
            <v>8225</v>
          </cell>
          <cell r="O2495">
            <v>8225</v>
          </cell>
          <cell r="P2495">
            <v>8225</v>
          </cell>
          <cell r="Q2495">
            <v>8225</v>
          </cell>
        </row>
        <row r="2496">
          <cell r="B2496" t="str">
            <v>31103042900</v>
          </cell>
          <cell r="C2496" t="str">
            <v>31103</v>
          </cell>
          <cell r="D2496">
            <v>2900</v>
          </cell>
          <cell r="E2496">
            <v>36800</v>
          </cell>
          <cell r="F2496">
            <v>3067</v>
          </cell>
          <cell r="G2496">
            <v>3067</v>
          </cell>
          <cell r="H2496">
            <v>3067</v>
          </cell>
          <cell r="I2496">
            <v>3067</v>
          </cell>
          <cell r="J2496">
            <v>3067</v>
          </cell>
          <cell r="K2496">
            <v>3067</v>
          </cell>
          <cell r="L2496">
            <v>3067</v>
          </cell>
          <cell r="M2496">
            <v>3067</v>
          </cell>
          <cell r="N2496">
            <v>3067</v>
          </cell>
          <cell r="O2496">
            <v>3067</v>
          </cell>
          <cell r="P2496">
            <v>3067</v>
          </cell>
          <cell r="Q2496">
            <v>3063</v>
          </cell>
        </row>
        <row r="2497">
          <cell r="B2497" t="str">
            <v>31103042907</v>
          </cell>
          <cell r="C2497" t="str">
            <v>31103</v>
          </cell>
          <cell r="D2497">
            <v>2907</v>
          </cell>
          <cell r="E2497">
            <v>26800</v>
          </cell>
          <cell r="F2497">
            <v>2233</v>
          </cell>
          <cell r="G2497">
            <v>2233</v>
          </cell>
          <cell r="H2497">
            <v>2233</v>
          </cell>
          <cell r="I2497">
            <v>2233</v>
          </cell>
          <cell r="J2497">
            <v>2233</v>
          </cell>
          <cell r="K2497">
            <v>2233</v>
          </cell>
          <cell r="L2497">
            <v>2233</v>
          </cell>
          <cell r="M2497">
            <v>2233</v>
          </cell>
          <cell r="N2497">
            <v>2233</v>
          </cell>
          <cell r="O2497">
            <v>2233</v>
          </cell>
          <cell r="P2497">
            <v>2233</v>
          </cell>
          <cell r="Q2497">
            <v>2237</v>
          </cell>
        </row>
        <row r="2498">
          <cell r="B2498" t="str">
            <v>31103042908</v>
          </cell>
          <cell r="C2498" t="str">
            <v>31103</v>
          </cell>
          <cell r="D2498">
            <v>2908</v>
          </cell>
          <cell r="E2498">
            <v>12800</v>
          </cell>
          <cell r="F2498">
            <v>1067</v>
          </cell>
          <cell r="G2498">
            <v>1067</v>
          </cell>
          <cell r="H2498">
            <v>1067</v>
          </cell>
          <cell r="I2498">
            <v>1067</v>
          </cell>
          <cell r="J2498">
            <v>1067</v>
          </cell>
          <cell r="K2498">
            <v>1067</v>
          </cell>
          <cell r="L2498">
            <v>1067</v>
          </cell>
          <cell r="M2498">
            <v>1067</v>
          </cell>
          <cell r="N2498">
            <v>1067</v>
          </cell>
          <cell r="O2498">
            <v>1067</v>
          </cell>
          <cell r="P2498">
            <v>1067</v>
          </cell>
          <cell r="Q2498">
            <v>1063</v>
          </cell>
        </row>
        <row r="2499">
          <cell r="B2499" t="str">
            <v>31103043101</v>
          </cell>
          <cell r="C2499" t="str">
            <v>31103</v>
          </cell>
          <cell r="D2499">
            <v>3101</v>
          </cell>
          <cell r="E2499">
            <v>9200</v>
          </cell>
          <cell r="F2499">
            <v>767</v>
          </cell>
          <cell r="G2499">
            <v>767</v>
          </cell>
          <cell r="H2499">
            <v>767</v>
          </cell>
          <cell r="I2499">
            <v>767</v>
          </cell>
          <cell r="J2499">
            <v>767</v>
          </cell>
          <cell r="K2499">
            <v>767</v>
          </cell>
          <cell r="L2499">
            <v>767</v>
          </cell>
          <cell r="M2499">
            <v>767</v>
          </cell>
          <cell r="N2499">
            <v>767</v>
          </cell>
          <cell r="O2499">
            <v>767</v>
          </cell>
          <cell r="P2499">
            <v>767</v>
          </cell>
          <cell r="Q2499">
            <v>763</v>
          </cell>
        </row>
        <row r="2500">
          <cell r="B2500" t="str">
            <v>31103043302</v>
          </cell>
          <cell r="C2500" t="str">
            <v>31103</v>
          </cell>
          <cell r="D2500">
            <v>3302</v>
          </cell>
          <cell r="E2500">
            <v>118900</v>
          </cell>
          <cell r="F2500">
            <v>9908</v>
          </cell>
          <cell r="G2500">
            <v>9908</v>
          </cell>
          <cell r="H2500">
            <v>9908</v>
          </cell>
          <cell r="I2500">
            <v>9908</v>
          </cell>
          <cell r="J2500">
            <v>9908</v>
          </cell>
          <cell r="K2500">
            <v>9908</v>
          </cell>
          <cell r="L2500">
            <v>9908</v>
          </cell>
          <cell r="M2500">
            <v>9908</v>
          </cell>
          <cell r="N2500">
            <v>9908</v>
          </cell>
          <cell r="O2500">
            <v>9908</v>
          </cell>
          <cell r="P2500">
            <v>9908</v>
          </cell>
          <cell r="Q2500">
            <v>9912</v>
          </cell>
        </row>
        <row r="2501">
          <cell r="B2501" t="str">
            <v>31103043303</v>
          </cell>
          <cell r="C2501" t="str">
            <v>31103</v>
          </cell>
          <cell r="D2501">
            <v>3303</v>
          </cell>
          <cell r="E2501">
            <v>5400</v>
          </cell>
          <cell r="F2501">
            <v>450</v>
          </cell>
          <cell r="G2501">
            <v>450</v>
          </cell>
          <cell r="H2501">
            <v>450</v>
          </cell>
          <cell r="I2501">
            <v>450</v>
          </cell>
          <cell r="J2501">
            <v>450</v>
          </cell>
          <cell r="K2501">
            <v>450</v>
          </cell>
          <cell r="L2501">
            <v>450</v>
          </cell>
          <cell r="M2501">
            <v>450</v>
          </cell>
          <cell r="N2501">
            <v>450</v>
          </cell>
          <cell r="O2501">
            <v>450</v>
          </cell>
          <cell r="P2501">
            <v>450</v>
          </cell>
          <cell r="Q2501">
            <v>450</v>
          </cell>
        </row>
        <row r="2502">
          <cell r="B2502" t="str">
            <v>31104042202</v>
          </cell>
          <cell r="C2502" t="str">
            <v>31104</v>
          </cell>
          <cell r="D2502">
            <v>2202</v>
          </cell>
          <cell r="E2502">
            <v>90738</v>
          </cell>
          <cell r="F2502">
            <v>7561</v>
          </cell>
          <cell r="G2502">
            <v>7561</v>
          </cell>
          <cell r="H2502">
            <v>7561</v>
          </cell>
          <cell r="I2502">
            <v>7561</v>
          </cell>
          <cell r="J2502">
            <v>7561</v>
          </cell>
          <cell r="K2502">
            <v>7561</v>
          </cell>
          <cell r="L2502">
            <v>7561</v>
          </cell>
          <cell r="M2502">
            <v>7561</v>
          </cell>
          <cell r="N2502">
            <v>7561</v>
          </cell>
          <cell r="O2502">
            <v>7561</v>
          </cell>
          <cell r="P2502">
            <v>7561</v>
          </cell>
          <cell r="Q2502">
            <v>7567</v>
          </cell>
        </row>
        <row r="2503">
          <cell r="B2503" t="str">
            <v>31104042701</v>
          </cell>
          <cell r="C2503" t="str">
            <v>31104</v>
          </cell>
          <cell r="D2503">
            <v>2701</v>
          </cell>
          <cell r="E2503">
            <v>93100</v>
          </cell>
          <cell r="F2503">
            <v>7758</v>
          </cell>
          <cell r="G2503">
            <v>7758</v>
          </cell>
          <cell r="H2503">
            <v>7758</v>
          </cell>
          <cell r="I2503">
            <v>7758</v>
          </cell>
          <cell r="J2503">
            <v>7758</v>
          </cell>
          <cell r="K2503">
            <v>7758</v>
          </cell>
          <cell r="L2503">
            <v>7758</v>
          </cell>
          <cell r="M2503">
            <v>7758</v>
          </cell>
          <cell r="N2503">
            <v>7758</v>
          </cell>
          <cell r="O2503">
            <v>7758</v>
          </cell>
          <cell r="P2503">
            <v>7758</v>
          </cell>
          <cell r="Q2503">
            <v>7762</v>
          </cell>
        </row>
        <row r="2504">
          <cell r="B2504" t="str">
            <v>31104042900</v>
          </cell>
          <cell r="C2504" t="str">
            <v>31104</v>
          </cell>
          <cell r="D2504">
            <v>2900</v>
          </cell>
          <cell r="E2504">
            <v>37200</v>
          </cell>
          <cell r="F2504">
            <v>3100</v>
          </cell>
          <cell r="G2504">
            <v>3100</v>
          </cell>
          <cell r="H2504">
            <v>3100</v>
          </cell>
          <cell r="I2504">
            <v>3100</v>
          </cell>
          <cell r="J2504">
            <v>3100</v>
          </cell>
          <cell r="K2504">
            <v>3100</v>
          </cell>
          <cell r="L2504">
            <v>3100</v>
          </cell>
          <cell r="M2504">
            <v>3100</v>
          </cell>
          <cell r="N2504">
            <v>3100</v>
          </cell>
          <cell r="O2504">
            <v>3100</v>
          </cell>
          <cell r="P2504">
            <v>3100</v>
          </cell>
          <cell r="Q2504">
            <v>3100</v>
          </cell>
        </row>
        <row r="2505">
          <cell r="B2505" t="str">
            <v>31104042907</v>
          </cell>
          <cell r="C2505" t="str">
            <v>31104</v>
          </cell>
          <cell r="D2505">
            <v>2907</v>
          </cell>
          <cell r="E2505">
            <v>21400</v>
          </cell>
          <cell r="F2505">
            <v>1783</v>
          </cell>
          <cell r="G2505">
            <v>1783</v>
          </cell>
          <cell r="H2505">
            <v>1783</v>
          </cell>
          <cell r="I2505">
            <v>1783</v>
          </cell>
          <cell r="J2505">
            <v>1783</v>
          </cell>
          <cell r="K2505">
            <v>1783</v>
          </cell>
          <cell r="L2505">
            <v>1783</v>
          </cell>
          <cell r="M2505">
            <v>1783</v>
          </cell>
          <cell r="N2505">
            <v>1783</v>
          </cell>
          <cell r="O2505">
            <v>1783</v>
          </cell>
          <cell r="P2505">
            <v>1783</v>
          </cell>
          <cell r="Q2505">
            <v>1787</v>
          </cell>
        </row>
        <row r="2506">
          <cell r="B2506" t="str">
            <v>31104042908</v>
          </cell>
          <cell r="C2506" t="str">
            <v>31104</v>
          </cell>
          <cell r="D2506">
            <v>2908</v>
          </cell>
          <cell r="E2506">
            <v>8600</v>
          </cell>
          <cell r="F2506">
            <v>717</v>
          </cell>
          <cell r="G2506">
            <v>717</v>
          </cell>
          <cell r="H2506">
            <v>717</v>
          </cell>
          <cell r="I2506">
            <v>717</v>
          </cell>
          <cell r="J2506">
            <v>717</v>
          </cell>
          <cell r="K2506">
            <v>717</v>
          </cell>
          <cell r="L2506">
            <v>717</v>
          </cell>
          <cell r="M2506">
            <v>717</v>
          </cell>
          <cell r="N2506">
            <v>717</v>
          </cell>
          <cell r="O2506">
            <v>717</v>
          </cell>
          <cell r="P2506">
            <v>717</v>
          </cell>
          <cell r="Q2506">
            <v>713</v>
          </cell>
        </row>
        <row r="2507">
          <cell r="B2507" t="str">
            <v>31104043101</v>
          </cell>
          <cell r="C2507" t="str">
            <v>31104</v>
          </cell>
          <cell r="D2507">
            <v>3101</v>
          </cell>
          <cell r="E2507">
            <v>9200</v>
          </cell>
          <cell r="F2507">
            <v>767</v>
          </cell>
          <cell r="G2507">
            <v>767</v>
          </cell>
          <cell r="H2507">
            <v>767</v>
          </cell>
          <cell r="I2507">
            <v>767</v>
          </cell>
          <cell r="J2507">
            <v>767</v>
          </cell>
          <cell r="K2507">
            <v>767</v>
          </cell>
          <cell r="L2507">
            <v>767</v>
          </cell>
          <cell r="M2507">
            <v>767</v>
          </cell>
          <cell r="N2507">
            <v>767</v>
          </cell>
          <cell r="O2507">
            <v>767</v>
          </cell>
          <cell r="P2507">
            <v>767</v>
          </cell>
          <cell r="Q2507">
            <v>763</v>
          </cell>
        </row>
        <row r="2508">
          <cell r="B2508" t="str">
            <v>31104043302</v>
          </cell>
          <cell r="C2508" t="str">
            <v>31104</v>
          </cell>
          <cell r="D2508">
            <v>3302</v>
          </cell>
          <cell r="E2508">
            <v>108100</v>
          </cell>
          <cell r="F2508">
            <v>9008</v>
          </cell>
          <cell r="G2508">
            <v>9008</v>
          </cell>
          <cell r="H2508">
            <v>9008</v>
          </cell>
          <cell r="I2508">
            <v>9008</v>
          </cell>
          <cell r="J2508">
            <v>9008</v>
          </cell>
          <cell r="K2508">
            <v>9008</v>
          </cell>
          <cell r="L2508">
            <v>9008</v>
          </cell>
          <cell r="M2508">
            <v>9008</v>
          </cell>
          <cell r="N2508">
            <v>9008</v>
          </cell>
          <cell r="O2508">
            <v>9008</v>
          </cell>
          <cell r="P2508">
            <v>9008</v>
          </cell>
          <cell r="Q2508">
            <v>9012</v>
          </cell>
        </row>
        <row r="2509">
          <cell r="B2509" t="str">
            <v>31104043303</v>
          </cell>
          <cell r="C2509" t="str">
            <v>31104</v>
          </cell>
          <cell r="D2509">
            <v>3303</v>
          </cell>
          <cell r="E2509">
            <v>3200</v>
          </cell>
          <cell r="F2509">
            <v>267</v>
          </cell>
          <cell r="G2509">
            <v>267</v>
          </cell>
          <cell r="H2509">
            <v>267</v>
          </cell>
          <cell r="I2509">
            <v>267</v>
          </cell>
          <cell r="J2509">
            <v>267</v>
          </cell>
          <cell r="K2509">
            <v>267</v>
          </cell>
          <cell r="L2509">
            <v>267</v>
          </cell>
          <cell r="M2509">
            <v>267</v>
          </cell>
          <cell r="N2509">
            <v>267</v>
          </cell>
          <cell r="O2509">
            <v>267</v>
          </cell>
          <cell r="P2509">
            <v>267</v>
          </cell>
          <cell r="Q2509">
            <v>263</v>
          </cell>
        </row>
        <row r="2510">
          <cell r="B2510" t="str">
            <v>31105042202</v>
          </cell>
          <cell r="C2510" t="str">
            <v>31105</v>
          </cell>
          <cell r="D2510">
            <v>2202</v>
          </cell>
          <cell r="E2510">
            <v>759</v>
          </cell>
          <cell r="F2510">
            <v>63</v>
          </cell>
          <cell r="G2510">
            <v>63</v>
          </cell>
          <cell r="H2510">
            <v>63</v>
          </cell>
          <cell r="I2510">
            <v>63</v>
          </cell>
          <cell r="J2510">
            <v>63</v>
          </cell>
          <cell r="K2510">
            <v>63</v>
          </cell>
          <cell r="L2510">
            <v>63</v>
          </cell>
          <cell r="M2510">
            <v>63</v>
          </cell>
          <cell r="N2510">
            <v>63</v>
          </cell>
          <cell r="O2510">
            <v>63</v>
          </cell>
          <cell r="P2510">
            <v>63</v>
          </cell>
          <cell r="Q2510">
            <v>66</v>
          </cell>
        </row>
        <row r="2511">
          <cell r="B2511" t="str">
            <v>31105042701</v>
          </cell>
          <cell r="C2511" t="str">
            <v>31105</v>
          </cell>
          <cell r="D2511">
            <v>2701</v>
          </cell>
          <cell r="E2511">
            <v>327000</v>
          </cell>
          <cell r="F2511">
            <v>27250</v>
          </cell>
          <cell r="G2511">
            <v>27250</v>
          </cell>
          <cell r="H2511">
            <v>27250</v>
          </cell>
          <cell r="I2511">
            <v>27250</v>
          </cell>
          <cell r="J2511">
            <v>27250</v>
          </cell>
          <cell r="K2511">
            <v>27250</v>
          </cell>
          <cell r="L2511">
            <v>27250</v>
          </cell>
          <cell r="M2511">
            <v>27250</v>
          </cell>
          <cell r="N2511">
            <v>27250</v>
          </cell>
          <cell r="O2511">
            <v>27250</v>
          </cell>
          <cell r="P2511">
            <v>27250</v>
          </cell>
          <cell r="Q2511">
            <v>27250</v>
          </cell>
        </row>
        <row r="2512">
          <cell r="B2512" t="str">
            <v>31105042900</v>
          </cell>
          <cell r="C2512" t="str">
            <v>31105</v>
          </cell>
          <cell r="D2512">
            <v>2900</v>
          </cell>
          <cell r="E2512">
            <v>111700</v>
          </cell>
          <cell r="F2512">
            <v>9308</v>
          </cell>
          <cell r="G2512">
            <v>9308</v>
          </cell>
          <cell r="H2512">
            <v>9308</v>
          </cell>
          <cell r="I2512">
            <v>9308</v>
          </cell>
          <cell r="J2512">
            <v>9308</v>
          </cell>
          <cell r="K2512">
            <v>9308</v>
          </cell>
          <cell r="L2512">
            <v>9308</v>
          </cell>
          <cell r="M2512">
            <v>9308</v>
          </cell>
          <cell r="N2512">
            <v>9308</v>
          </cell>
          <cell r="O2512">
            <v>9308</v>
          </cell>
          <cell r="P2512">
            <v>9308</v>
          </cell>
          <cell r="Q2512">
            <v>9312</v>
          </cell>
        </row>
        <row r="2513">
          <cell r="B2513" t="str">
            <v>31105042907</v>
          </cell>
          <cell r="C2513" t="str">
            <v>31105</v>
          </cell>
          <cell r="D2513">
            <v>2907</v>
          </cell>
          <cell r="E2513">
            <v>144800</v>
          </cell>
          <cell r="F2513">
            <v>12067</v>
          </cell>
          <cell r="G2513">
            <v>12067</v>
          </cell>
          <cell r="H2513">
            <v>12067</v>
          </cell>
          <cell r="I2513">
            <v>12067</v>
          </cell>
          <cell r="J2513">
            <v>12067</v>
          </cell>
          <cell r="K2513">
            <v>12067</v>
          </cell>
          <cell r="L2513">
            <v>12067</v>
          </cell>
          <cell r="M2513">
            <v>12067</v>
          </cell>
          <cell r="N2513">
            <v>12067</v>
          </cell>
          <cell r="O2513">
            <v>12067</v>
          </cell>
          <cell r="P2513">
            <v>12067</v>
          </cell>
          <cell r="Q2513">
            <v>12063</v>
          </cell>
        </row>
        <row r="2514">
          <cell r="B2514" t="str">
            <v>31105042908</v>
          </cell>
          <cell r="C2514" t="str">
            <v>31105</v>
          </cell>
          <cell r="D2514">
            <v>2908</v>
          </cell>
          <cell r="E2514">
            <v>32100</v>
          </cell>
          <cell r="F2514">
            <v>2675</v>
          </cell>
          <cell r="G2514">
            <v>2675</v>
          </cell>
          <cell r="H2514">
            <v>2675</v>
          </cell>
          <cell r="I2514">
            <v>2675</v>
          </cell>
          <cell r="J2514">
            <v>2675</v>
          </cell>
          <cell r="K2514">
            <v>2675</v>
          </cell>
          <cell r="L2514">
            <v>2675</v>
          </cell>
          <cell r="M2514">
            <v>2675</v>
          </cell>
          <cell r="N2514">
            <v>2675</v>
          </cell>
          <cell r="O2514">
            <v>2675</v>
          </cell>
          <cell r="P2514">
            <v>2675</v>
          </cell>
          <cell r="Q2514">
            <v>2675</v>
          </cell>
        </row>
        <row r="2515">
          <cell r="B2515" t="str">
            <v>31105043101</v>
          </cell>
          <cell r="C2515" t="str">
            <v>31105</v>
          </cell>
          <cell r="D2515">
            <v>3101</v>
          </cell>
          <cell r="E2515">
            <v>51400</v>
          </cell>
          <cell r="F2515">
            <v>4283</v>
          </cell>
          <cell r="G2515">
            <v>4283</v>
          </cell>
          <cell r="H2515">
            <v>4283</v>
          </cell>
          <cell r="I2515">
            <v>4283</v>
          </cell>
          <cell r="J2515">
            <v>4283</v>
          </cell>
          <cell r="K2515">
            <v>4283</v>
          </cell>
          <cell r="L2515">
            <v>4283</v>
          </cell>
          <cell r="M2515">
            <v>4283</v>
          </cell>
          <cell r="N2515">
            <v>4283</v>
          </cell>
          <cell r="O2515">
            <v>4283</v>
          </cell>
          <cell r="P2515">
            <v>4283</v>
          </cell>
          <cell r="Q2515">
            <v>4287</v>
          </cell>
        </row>
        <row r="2516">
          <cell r="B2516" t="str">
            <v>31105043302</v>
          </cell>
          <cell r="C2516" t="str">
            <v>31105</v>
          </cell>
          <cell r="D2516">
            <v>3302</v>
          </cell>
          <cell r="E2516">
            <v>442400</v>
          </cell>
          <cell r="F2516">
            <v>36866</v>
          </cell>
          <cell r="G2516">
            <v>36866</v>
          </cell>
          <cell r="H2516">
            <v>36866</v>
          </cell>
          <cell r="I2516">
            <v>36866</v>
          </cell>
          <cell r="J2516">
            <v>36866</v>
          </cell>
          <cell r="K2516">
            <v>36866</v>
          </cell>
          <cell r="L2516">
            <v>36866</v>
          </cell>
          <cell r="M2516">
            <v>36866</v>
          </cell>
          <cell r="N2516">
            <v>36866</v>
          </cell>
          <cell r="O2516">
            <v>36866</v>
          </cell>
          <cell r="P2516">
            <v>36866</v>
          </cell>
          <cell r="Q2516">
            <v>36874</v>
          </cell>
        </row>
        <row r="2517">
          <cell r="B2517" t="str">
            <v>31105043303</v>
          </cell>
          <cell r="C2517" t="str">
            <v>31105</v>
          </cell>
          <cell r="D2517">
            <v>3303</v>
          </cell>
          <cell r="E2517">
            <v>6400</v>
          </cell>
          <cell r="F2517">
            <v>533</v>
          </cell>
          <cell r="G2517">
            <v>533</v>
          </cell>
          <cell r="H2517">
            <v>533</v>
          </cell>
          <cell r="I2517">
            <v>533</v>
          </cell>
          <cell r="J2517">
            <v>533</v>
          </cell>
          <cell r="K2517">
            <v>533</v>
          </cell>
          <cell r="L2517">
            <v>533</v>
          </cell>
          <cell r="M2517">
            <v>533</v>
          </cell>
          <cell r="N2517">
            <v>533</v>
          </cell>
          <cell r="O2517">
            <v>533</v>
          </cell>
          <cell r="P2517">
            <v>533</v>
          </cell>
          <cell r="Q2517">
            <v>537</v>
          </cell>
        </row>
        <row r="2518">
          <cell r="B2518" t="str">
            <v>31106042202</v>
          </cell>
          <cell r="C2518" t="str">
            <v>31106</v>
          </cell>
          <cell r="D2518">
            <v>2202</v>
          </cell>
          <cell r="E2518">
            <v>231</v>
          </cell>
          <cell r="F2518">
            <v>19</v>
          </cell>
          <cell r="G2518">
            <v>19</v>
          </cell>
          <cell r="H2518">
            <v>19</v>
          </cell>
          <cell r="I2518">
            <v>19</v>
          </cell>
          <cell r="J2518">
            <v>19</v>
          </cell>
          <cell r="K2518">
            <v>19</v>
          </cell>
          <cell r="L2518">
            <v>19</v>
          </cell>
          <cell r="M2518">
            <v>19</v>
          </cell>
          <cell r="N2518">
            <v>19</v>
          </cell>
          <cell r="O2518">
            <v>19</v>
          </cell>
          <cell r="P2518">
            <v>19</v>
          </cell>
          <cell r="Q2518">
            <v>22</v>
          </cell>
        </row>
        <row r="2519">
          <cell r="B2519" t="str">
            <v>31106042701</v>
          </cell>
          <cell r="C2519" t="str">
            <v>31106</v>
          </cell>
          <cell r="D2519">
            <v>2701</v>
          </cell>
          <cell r="E2519">
            <v>76600</v>
          </cell>
          <cell r="F2519">
            <v>6383</v>
          </cell>
          <cell r="G2519">
            <v>6383</v>
          </cell>
          <cell r="H2519">
            <v>6383</v>
          </cell>
          <cell r="I2519">
            <v>6383</v>
          </cell>
          <cell r="J2519">
            <v>6383</v>
          </cell>
          <cell r="K2519">
            <v>6383</v>
          </cell>
          <cell r="L2519">
            <v>6383</v>
          </cell>
          <cell r="M2519">
            <v>6383</v>
          </cell>
          <cell r="N2519">
            <v>6383</v>
          </cell>
          <cell r="O2519">
            <v>6383</v>
          </cell>
          <cell r="P2519">
            <v>6383</v>
          </cell>
          <cell r="Q2519">
            <v>6387</v>
          </cell>
        </row>
        <row r="2520">
          <cell r="B2520" t="str">
            <v>31106042900</v>
          </cell>
          <cell r="C2520" t="str">
            <v>31106</v>
          </cell>
          <cell r="D2520">
            <v>2900</v>
          </cell>
          <cell r="E2520">
            <v>42600</v>
          </cell>
          <cell r="F2520">
            <v>3550</v>
          </cell>
          <cell r="G2520">
            <v>3550</v>
          </cell>
          <cell r="H2520">
            <v>3550</v>
          </cell>
          <cell r="I2520">
            <v>3550</v>
          </cell>
          <cell r="J2520">
            <v>3550</v>
          </cell>
          <cell r="K2520">
            <v>3550</v>
          </cell>
          <cell r="L2520">
            <v>3550</v>
          </cell>
          <cell r="M2520">
            <v>3550</v>
          </cell>
          <cell r="N2520">
            <v>3550</v>
          </cell>
          <cell r="O2520">
            <v>3550</v>
          </cell>
          <cell r="P2520">
            <v>3550</v>
          </cell>
          <cell r="Q2520">
            <v>3550</v>
          </cell>
        </row>
        <row r="2521">
          <cell r="B2521" t="str">
            <v>31106042907</v>
          </cell>
          <cell r="C2521" t="str">
            <v>31106</v>
          </cell>
          <cell r="D2521">
            <v>2907</v>
          </cell>
          <cell r="E2521">
            <v>107000</v>
          </cell>
          <cell r="F2521">
            <v>8917</v>
          </cell>
          <cell r="G2521">
            <v>8917</v>
          </cell>
          <cell r="H2521">
            <v>8917</v>
          </cell>
          <cell r="I2521">
            <v>8917</v>
          </cell>
          <cell r="J2521">
            <v>8917</v>
          </cell>
          <cell r="K2521">
            <v>8917</v>
          </cell>
          <cell r="L2521">
            <v>8917</v>
          </cell>
          <cell r="M2521">
            <v>8917</v>
          </cell>
          <cell r="N2521">
            <v>8917</v>
          </cell>
          <cell r="O2521">
            <v>8917</v>
          </cell>
          <cell r="P2521">
            <v>8917</v>
          </cell>
          <cell r="Q2521">
            <v>8913</v>
          </cell>
        </row>
        <row r="2522">
          <cell r="B2522" t="str">
            <v>31106042908</v>
          </cell>
          <cell r="C2522" t="str">
            <v>31106</v>
          </cell>
          <cell r="D2522">
            <v>2908</v>
          </cell>
          <cell r="E2522">
            <v>25500</v>
          </cell>
          <cell r="F2522">
            <v>2125</v>
          </cell>
          <cell r="G2522">
            <v>2125</v>
          </cell>
          <cell r="H2522">
            <v>2125</v>
          </cell>
          <cell r="I2522">
            <v>2125</v>
          </cell>
          <cell r="J2522">
            <v>2125</v>
          </cell>
          <cell r="K2522">
            <v>2125</v>
          </cell>
          <cell r="L2522">
            <v>2125</v>
          </cell>
          <cell r="M2522">
            <v>2125</v>
          </cell>
          <cell r="N2522">
            <v>2125</v>
          </cell>
          <cell r="O2522">
            <v>2125</v>
          </cell>
          <cell r="P2522">
            <v>2125</v>
          </cell>
          <cell r="Q2522">
            <v>2125</v>
          </cell>
        </row>
        <row r="2523">
          <cell r="B2523" t="str">
            <v>31106043101</v>
          </cell>
          <cell r="C2523" t="str">
            <v>31106</v>
          </cell>
          <cell r="D2523">
            <v>3101</v>
          </cell>
          <cell r="E2523">
            <v>48200</v>
          </cell>
          <cell r="F2523">
            <v>4017</v>
          </cell>
          <cell r="G2523">
            <v>4017</v>
          </cell>
          <cell r="H2523">
            <v>4017</v>
          </cell>
          <cell r="I2523">
            <v>4017</v>
          </cell>
          <cell r="J2523">
            <v>4017</v>
          </cell>
          <cell r="K2523">
            <v>4017</v>
          </cell>
          <cell r="L2523">
            <v>4017</v>
          </cell>
          <cell r="M2523">
            <v>4017</v>
          </cell>
          <cell r="N2523">
            <v>4017</v>
          </cell>
          <cell r="O2523">
            <v>4017</v>
          </cell>
          <cell r="P2523">
            <v>4017</v>
          </cell>
          <cell r="Q2523">
            <v>4013</v>
          </cell>
        </row>
        <row r="2524">
          <cell r="B2524" t="str">
            <v>31106043302</v>
          </cell>
          <cell r="C2524" t="str">
            <v>31106</v>
          </cell>
          <cell r="D2524">
            <v>3302</v>
          </cell>
          <cell r="E2524">
            <v>98100</v>
          </cell>
          <cell r="F2524">
            <v>8175</v>
          </cell>
          <cell r="G2524">
            <v>8175</v>
          </cell>
          <cell r="H2524">
            <v>8175</v>
          </cell>
          <cell r="I2524">
            <v>8175</v>
          </cell>
          <cell r="J2524">
            <v>8175</v>
          </cell>
          <cell r="K2524">
            <v>8175</v>
          </cell>
          <cell r="L2524">
            <v>8175</v>
          </cell>
          <cell r="M2524">
            <v>8175</v>
          </cell>
          <cell r="N2524">
            <v>8175</v>
          </cell>
          <cell r="O2524">
            <v>8175</v>
          </cell>
          <cell r="P2524">
            <v>8175</v>
          </cell>
          <cell r="Q2524">
            <v>8175</v>
          </cell>
        </row>
        <row r="2525">
          <cell r="B2525" t="str">
            <v>31106043303</v>
          </cell>
          <cell r="C2525" t="str">
            <v>31106</v>
          </cell>
          <cell r="D2525">
            <v>3303</v>
          </cell>
          <cell r="E2525">
            <v>10700</v>
          </cell>
          <cell r="F2525">
            <v>892</v>
          </cell>
          <cell r="G2525">
            <v>892</v>
          </cell>
          <cell r="H2525">
            <v>892</v>
          </cell>
          <cell r="I2525">
            <v>892</v>
          </cell>
          <cell r="J2525">
            <v>892</v>
          </cell>
          <cell r="K2525">
            <v>892</v>
          </cell>
          <cell r="L2525">
            <v>892</v>
          </cell>
          <cell r="M2525">
            <v>892</v>
          </cell>
          <cell r="N2525">
            <v>892</v>
          </cell>
          <cell r="O2525">
            <v>892</v>
          </cell>
          <cell r="P2525">
            <v>892</v>
          </cell>
          <cell r="Q2525">
            <v>888</v>
          </cell>
        </row>
        <row r="2526">
          <cell r="B2526" t="str">
            <v>31107042701</v>
          </cell>
          <cell r="C2526" t="str">
            <v>31107</v>
          </cell>
          <cell r="D2526">
            <v>2701</v>
          </cell>
          <cell r="E2526">
            <v>43700</v>
          </cell>
          <cell r="F2526">
            <v>3642</v>
          </cell>
          <cell r="G2526">
            <v>3642</v>
          </cell>
          <cell r="H2526">
            <v>3642</v>
          </cell>
          <cell r="I2526">
            <v>3642</v>
          </cell>
          <cell r="J2526">
            <v>3642</v>
          </cell>
          <cell r="K2526">
            <v>3642</v>
          </cell>
          <cell r="L2526">
            <v>3642</v>
          </cell>
          <cell r="M2526">
            <v>3642</v>
          </cell>
          <cell r="N2526">
            <v>3642</v>
          </cell>
          <cell r="O2526">
            <v>3642</v>
          </cell>
          <cell r="P2526">
            <v>3642</v>
          </cell>
          <cell r="Q2526">
            <v>3638</v>
          </cell>
        </row>
        <row r="2527">
          <cell r="B2527" t="str">
            <v>31107042900</v>
          </cell>
          <cell r="C2527" t="str">
            <v>31107</v>
          </cell>
          <cell r="D2527">
            <v>2900</v>
          </cell>
          <cell r="E2527">
            <v>30000</v>
          </cell>
          <cell r="F2527">
            <v>2500</v>
          </cell>
          <cell r="G2527">
            <v>2500</v>
          </cell>
          <cell r="H2527">
            <v>2500</v>
          </cell>
          <cell r="I2527">
            <v>2500</v>
          </cell>
          <cell r="J2527">
            <v>2500</v>
          </cell>
          <cell r="K2527">
            <v>2500</v>
          </cell>
          <cell r="L2527">
            <v>2500</v>
          </cell>
          <cell r="M2527">
            <v>2500</v>
          </cell>
          <cell r="N2527">
            <v>2500</v>
          </cell>
          <cell r="O2527">
            <v>2500</v>
          </cell>
          <cell r="P2527">
            <v>2500</v>
          </cell>
          <cell r="Q2527">
            <v>2500</v>
          </cell>
        </row>
        <row r="2528">
          <cell r="B2528" t="str">
            <v>31107042907</v>
          </cell>
          <cell r="C2528" t="str">
            <v>31107</v>
          </cell>
          <cell r="D2528">
            <v>2907</v>
          </cell>
          <cell r="E2528">
            <v>53500</v>
          </cell>
          <cell r="F2528">
            <v>4458</v>
          </cell>
          <cell r="G2528">
            <v>4458</v>
          </cell>
          <cell r="H2528">
            <v>4458</v>
          </cell>
          <cell r="I2528">
            <v>4458</v>
          </cell>
          <cell r="J2528">
            <v>4458</v>
          </cell>
          <cell r="K2528">
            <v>4458</v>
          </cell>
          <cell r="L2528">
            <v>4458</v>
          </cell>
          <cell r="M2528">
            <v>4458</v>
          </cell>
          <cell r="N2528">
            <v>4458</v>
          </cell>
          <cell r="O2528">
            <v>4458</v>
          </cell>
          <cell r="P2528">
            <v>4458</v>
          </cell>
          <cell r="Q2528">
            <v>4462</v>
          </cell>
        </row>
        <row r="2529">
          <cell r="B2529" t="str">
            <v>31107042908</v>
          </cell>
          <cell r="C2529" t="str">
            <v>31107</v>
          </cell>
          <cell r="D2529">
            <v>2908</v>
          </cell>
          <cell r="E2529">
            <v>26800</v>
          </cell>
          <cell r="F2529">
            <v>2233</v>
          </cell>
          <cell r="G2529">
            <v>2233</v>
          </cell>
          <cell r="H2529">
            <v>2233</v>
          </cell>
          <cell r="I2529">
            <v>2233</v>
          </cell>
          <cell r="J2529">
            <v>2233</v>
          </cell>
          <cell r="K2529">
            <v>2233</v>
          </cell>
          <cell r="L2529">
            <v>2233</v>
          </cell>
          <cell r="M2529">
            <v>2233</v>
          </cell>
          <cell r="N2529">
            <v>2233</v>
          </cell>
          <cell r="O2529">
            <v>2233</v>
          </cell>
          <cell r="P2529">
            <v>2233</v>
          </cell>
          <cell r="Q2529">
            <v>2237</v>
          </cell>
        </row>
        <row r="2530">
          <cell r="B2530" t="str">
            <v>31107043101</v>
          </cell>
          <cell r="C2530" t="str">
            <v>31107</v>
          </cell>
          <cell r="D2530">
            <v>3101</v>
          </cell>
          <cell r="E2530">
            <v>21400</v>
          </cell>
          <cell r="F2530">
            <v>1783</v>
          </cell>
          <cell r="G2530">
            <v>1783</v>
          </cell>
          <cell r="H2530">
            <v>1783</v>
          </cell>
          <cell r="I2530">
            <v>1783</v>
          </cell>
          <cell r="J2530">
            <v>1783</v>
          </cell>
          <cell r="K2530">
            <v>1783</v>
          </cell>
          <cell r="L2530">
            <v>1783</v>
          </cell>
          <cell r="M2530">
            <v>1783</v>
          </cell>
          <cell r="N2530">
            <v>1783</v>
          </cell>
          <cell r="O2530">
            <v>1783</v>
          </cell>
          <cell r="P2530">
            <v>1783</v>
          </cell>
          <cell r="Q2530">
            <v>1787</v>
          </cell>
        </row>
        <row r="2531">
          <cell r="B2531" t="str">
            <v>31107043302</v>
          </cell>
          <cell r="C2531" t="str">
            <v>31107</v>
          </cell>
          <cell r="D2531">
            <v>3302</v>
          </cell>
          <cell r="E2531">
            <v>54100</v>
          </cell>
          <cell r="F2531">
            <v>4508</v>
          </cell>
          <cell r="G2531">
            <v>4508</v>
          </cell>
          <cell r="H2531">
            <v>4508</v>
          </cell>
          <cell r="I2531">
            <v>4508</v>
          </cell>
          <cell r="J2531">
            <v>4508</v>
          </cell>
          <cell r="K2531">
            <v>4508</v>
          </cell>
          <cell r="L2531">
            <v>4508</v>
          </cell>
          <cell r="M2531">
            <v>4508</v>
          </cell>
          <cell r="N2531">
            <v>4508</v>
          </cell>
          <cell r="O2531">
            <v>4508</v>
          </cell>
          <cell r="P2531">
            <v>4508</v>
          </cell>
          <cell r="Q2531">
            <v>4512</v>
          </cell>
        </row>
        <row r="2532">
          <cell r="B2532" t="str">
            <v>31108042202</v>
          </cell>
          <cell r="C2532" t="str">
            <v>31108</v>
          </cell>
          <cell r="D2532">
            <v>2202</v>
          </cell>
          <cell r="E2532">
            <v>195960</v>
          </cell>
          <cell r="F2532">
            <v>16330</v>
          </cell>
          <cell r="G2532">
            <v>16330</v>
          </cell>
          <cell r="H2532">
            <v>16330</v>
          </cell>
          <cell r="I2532">
            <v>16330</v>
          </cell>
          <cell r="J2532">
            <v>16330</v>
          </cell>
          <cell r="K2532">
            <v>16330</v>
          </cell>
          <cell r="L2532">
            <v>16330</v>
          </cell>
          <cell r="M2532">
            <v>16330</v>
          </cell>
          <cell r="N2532">
            <v>16330</v>
          </cell>
          <cell r="O2532">
            <v>16330</v>
          </cell>
          <cell r="P2532">
            <v>16330</v>
          </cell>
          <cell r="Q2532">
            <v>16330</v>
          </cell>
        </row>
        <row r="2533">
          <cell r="B2533" t="str">
            <v>31108042207</v>
          </cell>
          <cell r="C2533" t="str">
            <v>31108</v>
          </cell>
          <cell r="D2533">
            <v>2207</v>
          </cell>
          <cell r="E2533">
            <v>1200</v>
          </cell>
          <cell r="F2533">
            <v>100</v>
          </cell>
          <cell r="G2533">
            <v>100</v>
          </cell>
          <cell r="H2533">
            <v>100</v>
          </cell>
          <cell r="I2533">
            <v>100</v>
          </cell>
          <cell r="J2533">
            <v>100</v>
          </cell>
          <cell r="K2533">
            <v>100</v>
          </cell>
          <cell r="L2533">
            <v>100</v>
          </cell>
          <cell r="M2533">
            <v>100</v>
          </cell>
          <cell r="N2533">
            <v>100</v>
          </cell>
          <cell r="O2533">
            <v>100</v>
          </cell>
          <cell r="P2533">
            <v>100</v>
          </cell>
          <cell r="Q2533">
            <v>100</v>
          </cell>
        </row>
        <row r="2534">
          <cell r="B2534" t="str">
            <v>31108042701</v>
          </cell>
          <cell r="C2534" t="str">
            <v>31108</v>
          </cell>
          <cell r="D2534">
            <v>2701</v>
          </cell>
          <cell r="E2534">
            <v>19600</v>
          </cell>
          <cell r="F2534">
            <v>1633</v>
          </cell>
          <cell r="G2534">
            <v>1633</v>
          </cell>
          <cell r="H2534">
            <v>1633</v>
          </cell>
          <cell r="I2534">
            <v>1633</v>
          </cell>
          <cell r="J2534">
            <v>1633</v>
          </cell>
          <cell r="K2534">
            <v>1633</v>
          </cell>
          <cell r="L2534">
            <v>1633</v>
          </cell>
          <cell r="M2534">
            <v>1633</v>
          </cell>
          <cell r="N2534">
            <v>1633</v>
          </cell>
          <cell r="O2534">
            <v>1633</v>
          </cell>
          <cell r="P2534">
            <v>1633</v>
          </cell>
          <cell r="Q2534">
            <v>1637</v>
          </cell>
        </row>
        <row r="2535">
          <cell r="B2535" t="str">
            <v>31108042900</v>
          </cell>
          <cell r="C2535" t="str">
            <v>31108</v>
          </cell>
          <cell r="D2535">
            <v>2900</v>
          </cell>
          <cell r="E2535">
            <v>38700</v>
          </cell>
          <cell r="F2535">
            <v>3225</v>
          </cell>
          <cell r="G2535">
            <v>3225</v>
          </cell>
          <cell r="H2535">
            <v>3225</v>
          </cell>
          <cell r="I2535">
            <v>3225</v>
          </cell>
          <cell r="J2535">
            <v>3225</v>
          </cell>
          <cell r="K2535">
            <v>3225</v>
          </cell>
          <cell r="L2535">
            <v>3225</v>
          </cell>
          <cell r="M2535">
            <v>3225</v>
          </cell>
          <cell r="N2535">
            <v>3225</v>
          </cell>
          <cell r="O2535">
            <v>3225</v>
          </cell>
          <cell r="P2535">
            <v>3225</v>
          </cell>
          <cell r="Q2535">
            <v>3225</v>
          </cell>
        </row>
        <row r="2536">
          <cell r="B2536" t="str">
            <v>31108042907</v>
          </cell>
          <cell r="C2536" t="str">
            <v>31108</v>
          </cell>
          <cell r="D2536">
            <v>2907</v>
          </cell>
          <cell r="E2536">
            <v>112400</v>
          </cell>
          <cell r="F2536">
            <v>9367</v>
          </cell>
          <cell r="G2536">
            <v>9367</v>
          </cell>
          <cell r="H2536">
            <v>9367</v>
          </cell>
          <cell r="I2536">
            <v>9367</v>
          </cell>
          <cell r="J2536">
            <v>9367</v>
          </cell>
          <cell r="K2536">
            <v>9367</v>
          </cell>
          <cell r="L2536">
            <v>9367</v>
          </cell>
          <cell r="M2536">
            <v>9367</v>
          </cell>
          <cell r="N2536">
            <v>9367</v>
          </cell>
          <cell r="O2536">
            <v>9367</v>
          </cell>
          <cell r="P2536">
            <v>9367</v>
          </cell>
          <cell r="Q2536">
            <v>9363</v>
          </cell>
        </row>
        <row r="2537">
          <cell r="B2537" t="str">
            <v>31108042908</v>
          </cell>
          <cell r="C2537" t="str">
            <v>31108</v>
          </cell>
          <cell r="D2537">
            <v>2908</v>
          </cell>
          <cell r="E2537">
            <v>25700</v>
          </cell>
          <cell r="F2537">
            <v>2142</v>
          </cell>
          <cell r="G2537">
            <v>2142</v>
          </cell>
          <cell r="H2537">
            <v>2142</v>
          </cell>
          <cell r="I2537">
            <v>2142</v>
          </cell>
          <cell r="J2537">
            <v>2142</v>
          </cell>
          <cell r="K2537">
            <v>2142</v>
          </cell>
          <cell r="L2537">
            <v>2142</v>
          </cell>
          <cell r="M2537">
            <v>2142</v>
          </cell>
          <cell r="N2537">
            <v>2142</v>
          </cell>
          <cell r="O2537">
            <v>2142</v>
          </cell>
          <cell r="P2537">
            <v>2142</v>
          </cell>
          <cell r="Q2537">
            <v>2138</v>
          </cell>
        </row>
        <row r="2538">
          <cell r="B2538" t="str">
            <v>31108043101</v>
          </cell>
          <cell r="C2538" t="str">
            <v>31108</v>
          </cell>
          <cell r="D2538">
            <v>3101</v>
          </cell>
          <cell r="E2538">
            <v>15700</v>
          </cell>
          <cell r="F2538">
            <v>1308</v>
          </cell>
          <cell r="G2538">
            <v>1308</v>
          </cell>
          <cell r="H2538">
            <v>1308</v>
          </cell>
          <cell r="I2538">
            <v>1308</v>
          </cell>
          <cell r="J2538">
            <v>1308</v>
          </cell>
          <cell r="K2538">
            <v>1308</v>
          </cell>
          <cell r="L2538">
            <v>1308</v>
          </cell>
          <cell r="M2538">
            <v>1308</v>
          </cell>
          <cell r="N2538">
            <v>1308</v>
          </cell>
          <cell r="O2538">
            <v>1308</v>
          </cell>
          <cell r="P2538">
            <v>1308</v>
          </cell>
          <cell r="Q2538">
            <v>1312</v>
          </cell>
        </row>
        <row r="2539">
          <cell r="B2539" t="str">
            <v>31108043302</v>
          </cell>
          <cell r="C2539" t="str">
            <v>31108</v>
          </cell>
          <cell r="D2539">
            <v>3302</v>
          </cell>
          <cell r="E2539">
            <v>42372</v>
          </cell>
          <cell r="F2539">
            <v>3531</v>
          </cell>
          <cell r="G2539">
            <v>3531</v>
          </cell>
          <cell r="H2539">
            <v>3531</v>
          </cell>
          <cell r="I2539">
            <v>3531</v>
          </cell>
          <cell r="J2539">
            <v>3531</v>
          </cell>
          <cell r="K2539">
            <v>3531</v>
          </cell>
          <cell r="L2539">
            <v>3531</v>
          </cell>
          <cell r="M2539">
            <v>3531</v>
          </cell>
          <cell r="N2539">
            <v>3531</v>
          </cell>
          <cell r="O2539">
            <v>3531</v>
          </cell>
          <cell r="P2539">
            <v>3531</v>
          </cell>
          <cell r="Q2539">
            <v>3531</v>
          </cell>
        </row>
        <row r="2540">
          <cell r="B2540" t="str">
            <v>31108043303</v>
          </cell>
          <cell r="C2540" t="str">
            <v>31108</v>
          </cell>
          <cell r="D2540">
            <v>3303</v>
          </cell>
          <cell r="E2540">
            <v>10700</v>
          </cell>
          <cell r="F2540">
            <v>892</v>
          </cell>
          <cell r="G2540">
            <v>892</v>
          </cell>
          <cell r="H2540">
            <v>892</v>
          </cell>
          <cell r="I2540">
            <v>892</v>
          </cell>
          <cell r="J2540">
            <v>892</v>
          </cell>
          <cell r="K2540">
            <v>892</v>
          </cell>
          <cell r="L2540">
            <v>892</v>
          </cell>
          <cell r="M2540">
            <v>892</v>
          </cell>
          <cell r="N2540">
            <v>892</v>
          </cell>
          <cell r="O2540">
            <v>892</v>
          </cell>
          <cell r="P2540">
            <v>892</v>
          </cell>
          <cell r="Q2540">
            <v>888</v>
          </cell>
        </row>
        <row r="2541">
          <cell r="B2541" t="str">
            <v>31109042202</v>
          </cell>
          <cell r="C2541" t="str">
            <v>31109</v>
          </cell>
          <cell r="D2541">
            <v>2202</v>
          </cell>
          <cell r="E2541">
            <v>231</v>
          </cell>
          <cell r="F2541">
            <v>19</v>
          </cell>
          <cell r="G2541">
            <v>19</v>
          </cell>
          <cell r="H2541">
            <v>19</v>
          </cell>
          <cell r="I2541">
            <v>19</v>
          </cell>
          <cell r="J2541">
            <v>19</v>
          </cell>
          <cell r="K2541">
            <v>19</v>
          </cell>
          <cell r="L2541">
            <v>19</v>
          </cell>
          <cell r="M2541">
            <v>19</v>
          </cell>
          <cell r="N2541">
            <v>19</v>
          </cell>
          <cell r="O2541">
            <v>19</v>
          </cell>
          <cell r="P2541">
            <v>19</v>
          </cell>
          <cell r="Q2541">
            <v>22</v>
          </cell>
        </row>
        <row r="2542">
          <cell r="B2542" t="str">
            <v>31109042701</v>
          </cell>
          <cell r="C2542" t="str">
            <v>31109</v>
          </cell>
          <cell r="D2542">
            <v>2701</v>
          </cell>
          <cell r="E2542">
            <v>39200</v>
          </cell>
          <cell r="F2542">
            <v>3267</v>
          </cell>
          <cell r="G2542">
            <v>3267</v>
          </cell>
          <cell r="H2542">
            <v>3267</v>
          </cell>
          <cell r="I2542">
            <v>3267</v>
          </cell>
          <cell r="J2542">
            <v>3267</v>
          </cell>
          <cell r="K2542">
            <v>3267</v>
          </cell>
          <cell r="L2542">
            <v>3267</v>
          </cell>
          <cell r="M2542">
            <v>3267</v>
          </cell>
          <cell r="N2542">
            <v>3267</v>
          </cell>
          <cell r="O2542">
            <v>3267</v>
          </cell>
          <cell r="P2542">
            <v>3267</v>
          </cell>
          <cell r="Q2542">
            <v>3263</v>
          </cell>
        </row>
        <row r="2543">
          <cell r="B2543" t="str">
            <v>31109042900</v>
          </cell>
          <cell r="C2543" t="str">
            <v>31109</v>
          </cell>
          <cell r="D2543">
            <v>2900</v>
          </cell>
          <cell r="E2543">
            <v>37500</v>
          </cell>
          <cell r="F2543">
            <v>3125</v>
          </cell>
          <cell r="G2543">
            <v>3125</v>
          </cell>
          <cell r="H2543">
            <v>3125</v>
          </cell>
          <cell r="I2543">
            <v>3125</v>
          </cell>
          <cell r="J2543">
            <v>3125</v>
          </cell>
          <cell r="K2543">
            <v>3125</v>
          </cell>
          <cell r="L2543">
            <v>3125</v>
          </cell>
          <cell r="M2543">
            <v>3125</v>
          </cell>
          <cell r="N2543">
            <v>3125</v>
          </cell>
          <cell r="O2543">
            <v>3125</v>
          </cell>
          <cell r="P2543">
            <v>3125</v>
          </cell>
          <cell r="Q2543">
            <v>3125</v>
          </cell>
        </row>
        <row r="2544">
          <cell r="B2544" t="str">
            <v>31109042907</v>
          </cell>
          <cell r="C2544" t="str">
            <v>31109</v>
          </cell>
          <cell r="D2544">
            <v>2907</v>
          </cell>
          <cell r="E2544">
            <v>36400</v>
          </cell>
          <cell r="F2544">
            <v>3033</v>
          </cell>
          <cell r="G2544">
            <v>3033</v>
          </cell>
          <cell r="H2544">
            <v>3033</v>
          </cell>
          <cell r="I2544">
            <v>3033</v>
          </cell>
          <cell r="J2544">
            <v>3033</v>
          </cell>
          <cell r="K2544">
            <v>3033</v>
          </cell>
          <cell r="L2544">
            <v>3033</v>
          </cell>
          <cell r="M2544">
            <v>3033</v>
          </cell>
          <cell r="N2544">
            <v>3033</v>
          </cell>
          <cell r="O2544">
            <v>3033</v>
          </cell>
          <cell r="P2544">
            <v>3033</v>
          </cell>
          <cell r="Q2544">
            <v>3037</v>
          </cell>
        </row>
        <row r="2545">
          <cell r="B2545" t="str">
            <v>31109042908</v>
          </cell>
          <cell r="C2545" t="str">
            <v>31109</v>
          </cell>
          <cell r="D2545">
            <v>2908</v>
          </cell>
          <cell r="E2545">
            <v>25500</v>
          </cell>
          <cell r="F2545">
            <v>2125</v>
          </cell>
          <cell r="G2545">
            <v>2125</v>
          </cell>
          <cell r="H2545">
            <v>2125</v>
          </cell>
          <cell r="I2545">
            <v>2125</v>
          </cell>
          <cell r="J2545">
            <v>2125</v>
          </cell>
          <cell r="K2545">
            <v>2125</v>
          </cell>
          <cell r="L2545">
            <v>2125</v>
          </cell>
          <cell r="M2545">
            <v>2125</v>
          </cell>
          <cell r="N2545">
            <v>2125</v>
          </cell>
          <cell r="O2545">
            <v>2125</v>
          </cell>
          <cell r="P2545">
            <v>2125</v>
          </cell>
          <cell r="Q2545">
            <v>2125</v>
          </cell>
        </row>
        <row r="2546">
          <cell r="B2546" t="str">
            <v>31109043101</v>
          </cell>
          <cell r="C2546" t="str">
            <v>31109</v>
          </cell>
          <cell r="D2546">
            <v>3101</v>
          </cell>
          <cell r="E2546">
            <v>16100</v>
          </cell>
          <cell r="F2546">
            <v>1342</v>
          </cell>
          <cell r="G2546">
            <v>1342</v>
          </cell>
          <cell r="H2546">
            <v>1342</v>
          </cell>
          <cell r="I2546">
            <v>1342</v>
          </cell>
          <cell r="J2546">
            <v>1342</v>
          </cell>
          <cell r="K2546">
            <v>1342</v>
          </cell>
          <cell r="L2546">
            <v>1342</v>
          </cell>
          <cell r="M2546">
            <v>1342</v>
          </cell>
          <cell r="N2546">
            <v>1342</v>
          </cell>
          <cell r="O2546">
            <v>1342</v>
          </cell>
          <cell r="P2546">
            <v>1342</v>
          </cell>
          <cell r="Q2546">
            <v>1338</v>
          </cell>
        </row>
        <row r="2547">
          <cell r="B2547" t="str">
            <v>31109043302</v>
          </cell>
          <cell r="C2547" t="str">
            <v>31109</v>
          </cell>
          <cell r="D2547">
            <v>3302</v>
          </cell>
          <cell r="E2547">
            <v>64900</v>
          </cell>
          <cell r="F2547">
            <v>5408</v>
          </cell>
          <cell r="G2547">
            <v>5408</v>
          </cell>
          <cell r="H2547">
            <v>5408</v>
          </cell>
          <cell r="I2547">
            <v>5408</v>
          </cell>
          <cell r="J2547">
            <v>5408</v>
          </cell>
          <cell r="K2547">
            <v>5408</v>
          </cell>
          <cell r="L2547">
            <v>5408</v>
          </cell>
          <cell r="M2547">
            <v>5408</v>
          </cell>
          <cell r="N2547">
            <v>5408</v>
          </cell>
          <cell r="O2547">
            <v>5408</v>
          </cell>
          <cell r="P2547">
            <v>5408</v>
          </cell>
          <cell r="Q2547">
            <v>5412</v>
          </cell>
        </row>
        <row r="2548">
          <cell r="B2548" t="str">
            <v>31109043303</v>
          </cell>
          <cell r="C2548" t="str">
            <v>31109</v>
          </cell>
          <cell r="D2548">
            <v>3303</v>
          </cell>
          <cell r="E2548">
            <v>8000</v>
          </cell>
          <cell r="F2548">
            <v>667</v>
          </cell>
          <cell r="G2548">
            <v>667</v>
          </cell>
          <cell r="H2548">
            <v>667</v>
          </cell>
          <cell r="I2548">
            <v>667</v>
          </cell>
          <cell r="J2548">
            <v>667</v>
          </cell>
          <cell r="K2548">
            <v>667</v>
          </cell>
          <cell r="L2548">
            <v>667</v>
          </cell>
          <cell r="M2548">
            <v>667</v>
          </cell>
          <cell r="N2548">
            <v>667</v>
          </cell>
          <cell r="O2548">
            <v>667</v>
          </cell>
          <cell r="P2548">
            <v>667</v>
          </cell>
          <cell r="Q2548">
            <v>663</v>
          </cell>
        </row>
        <row r="2549">
          <cell r="B2549" t="str">
            <v>31110042202</v>
          </cell>
          <cell r="C2549" t="str">
            <v>31110</v>
          </cell>
          <cell r="D2549">
            <v>2202</v>
          </cell>
          <cell r="E2549">
            <v>865</v>
          </cell>
          <cell r="F2549">
            <v>72</v>
          </cell>
          <cell r="G2549">
            <v>72</v>
          </cell>
          <cell r="H2549">
            <v>72</v>
          </cell>
          <cell r="I2549">
            <v>72</v>
          </cell>
          <cell r="J2549">
            <v>72</v>
          </cell>
          <cell r="K2549">
            <v>72</v>
          </cell>
          <cell r="L2549">
            <v>72</v>
          </cell>
          <cell r="M2549">
            <v>72</v>
          </cell>
          <cell r="N2549">
            <v>72</v>
          </cell>
          <cell r="O2549">
            <v>72</v>
          </cell>
          <cell r="P2549">
            <v>72</v>
          </cell>
          <cell r="Q2549">
            <v>73</v>
          </cell>
        </row>
        <row r="2550">
          <cell r="B2550" t="str">
            <v>31110042701</v>
          </cell>
          <cell r="C2550" t="str">
            <v>31110</v>
          </cell>
          <cell r="D2550">
            <v>2701</v>
          </cell>
          <cell r="E2550">
            <v>32700</v>
          </cell>
          <cell r="F2550">
            <v>2725</v>
          </cell>
          <cell r="G2550">
            <v>2725</v>
          </cell>
          <cell r="H2550">
            <v>2725</v>
          </cell>
          <cell r="I2550">
            <v>2725</v>
          </cell>
          <cell r="J2550">
            <v>2725</v>
          </cell>
          <cell r="K2550">
            <v>2725</v>
          </cell>
          <cell r="L2550">
            <v>2725</v>
          </cell>
          <cell r="M2550">
            <v>2725</v>
          </cell>
          <cell r="N2550">
            <v>2725</v>
          </cell>
          <cell r="O2550">
            <v>2725</v>
          </cell>
          <cell r="P2550">
            <v>2725</v>
          </cell>
          <cell r="Q2550">
            <v>2725</v>
          </cell>
        </row>
        <row r="2551">
          <cell r="B2551" t="str">
            <v>31110042900</v>
          </cell>
          <cell r="C2551" t="str">
            <v>31110</v>
          </cell>
          <cell r="D2551">
            <v>2900</v>
          </cell>
          <cell r="E2551">
            <v>32100</v>
          </cell>
          <cell r="F2551">
            <v>2675</v>
          </cell>
          <cell r="G2551">
            <v>2675</v>
          </cell>
          <cell r="H2551">
            <v>2675</v>
          </cell>
          <cell r="I2551">
            <v>2675</v>
          </cell>
          <cell r="J2551">
            <v>2675</v>
          </cell>
          <cell r="K2551">
            <v>2675</v>
          </cell>
          <cell r="L2551">
            <v>2675</v>
          </cell>
          <cell r="M2551">
            <v>2675</v>
          </cell>
          <cell r="N2551">
            <v>2675</v>
          </cell>
          <cell r="O2551">
            <v>2675</v>
          </cell>
          <cell r="P2551">
            <v>2675</v>
          </cell>
          <cell r="Q2551">
            <v>2675</v>
          </cell>
        </row>
        <row r="2552">
          <cell r="B2552" t="str">
            <v>31110042907</v>
          </cell>
          <cell r="C2552" t="str">
            <v>31110</v>
          </cell>
          <cell r="D2552">
            <v>2907</v>
          </cell>
          <cell r="E2552">
            <v>12800</v>
          </cell>
          <cell r="F2552">
            <v>1067</v>
          </cell>
          <cell r="G2552">
            <v>1067</v>
          </cell>
          <cell r="H2552">
            <v>1067</v>
          </cell>
          <cell r="I2552">
            <v>1067</v>
          </cell>
          <cell r="J2552">
            <v>1067</v>
          </cell>
          <cell r="K2552">
            <v>1067</v>
          </cell>
          <cell r="L2552">
            <v>1067</v>
          </cell>
          <cell r="M2552">
            <v>1067</v>
          </cell>
          <cell r="N2552">
            <v>1067</v>
          </cell>
          <cell r="O2552">
            <v>1067</v>
          </cell>
          <cell r="P2552">
            <v>1067</v>
          </cell>
          <cell r="Q2552">
            <v>1063</v>
          </cell>
        </row>
        <row r="2553">
          <cell r="B2553" t="str">
            <v>31110042908</v>
          </cell>
          <cell r="C2553" t="str">
            <v>31110</v>
          </cell>
          <cell r="D2553">
            <v>2908</v>
          </cell>
          <cell r="E2553">
            <v>5400</v>
          </cell>
          <cell r="F2553">
            <v>450</v>
          </cell>
          <cell r="G2553">
            <v>450</v>
          </cell>
          <cell r="H2553">
            <v>450</v>
          </cell>
          <cell r="I2553">
            <v>450</v>
          </cell>
          <cell r="J2553">
            <v>450</v>
          </cell>
          <cell r="K2553">
            <v>450</v>
          </cell>
          <cell r="L2553">
            <v>450</v>
          </cell>
          <cell r="M2553">
            <v>450</v>
          </cell>
          <cell r="N2553">
            <v>450</v>
          </cell>
          <cell r="O2553">
            <v>450</v>
          </cell>
          <cell r="P2553">
            <v>450</v>
          </cell>
          <cell r="Q2553">
            <v>450</v>
          </cell>
        </row>
        <row r="2554">
          <cell r="B2554" t="str">
            <v>31110043101</v>
          </cell>
          <cell r="C2554" t="str">
            <v>31110</v>
          </cell>
          <cell r="D2554">
            <v>3101</v>
          </cell>
          <cell r="E2554">
            <v>6400</v>
          </cell>
          <cell r="F2554">
            <v>533</v>
          </cell>
          <cell r="G2554">
            <v>533</v>
          </cell>
          <cell r="H2554">
            <v>533</v>
          </cell>
          <cell r="I2554">
            <v>533</v>
          </cell>
          <cell r="J2554">
            <v>533</v>
          </cell>
          <cell r="K2554">
            <v>533</v>
          </cell>
          <cell r="L2554">
            <v>533</v>
          </cell>
          <cell r="M2554">
            <v>533</v>
          </cell>
          <cell r="N2554">
            <v>533</v>
          </cell>
          <cell r="O2554">
            <v>533</v>
          </cell>
          <cell r="P2554">
            <v>533</v>
          </cell>
          <cell r="Q2554">
            <v>537</v>
          </cell>
        </row>
        <row r="2555">
          <cell r="B2555" t="str">
            <v>31110043302</v>
          </cell>
          <cell r="C2555" t="str">
            <v>31110</v>
          </cell>
          <cell r="D2555">
            <v>3302</v>
          </cell>
          <cell r="E2555">
            <v>50100</v>
          </cell>
          <cell r="F2555">
            <v>4175</v>
          </cell>
          <cell r="G2555">
            <v>4175</v>
          </cell>
          <cell r="H2555">
            <v>4175</v>
          </cell>
          <cell r="I2555">
            <v>4175</v>
          </cell>
          <cell r="J2555">
            <v>4175</v>
          </cell>
          <cell r="K2555">
            <v>4175</v>
          </cell>
          <cell r="L2555">
            <v>4175</v>
          </cell>
          <cell r="M2555">
            <v>4175</v>
          </cell>
          <cell r="N2555">
            <v>4175</v>
          </cell>
          <cell r="O2555">
            <v>4175</v>
          </cell>
          <cell r="P2555">
            <v>4175</v>
          </cell>
          <cell r="Q2555">
            <v>4175</v>
          </cell>
        </row>
        <row r="2556">
          <cell r="B2556" t="str">
            <v>31110043303</v>
          </cell>
          <cell r="C2556" t="str">
            <v>31110</v>
          </cell>
          <cell r="D2556">
            <v>3303</v>
          </cell>
          <cell r="E2556">
            <v>6400</v>
          </cell>
          <cell r="F2556">
            <v>533</v>
          </cell>
          <cell r="G2556">
            <v>533</v>
          </cell>
          <cell r="H2556">
            <v>533</v>
          </cell>
          <cell r="I2556">
            <v>533</v>
          </cell>
          <cell r="J2556">
            <v>533</v>
          </cell>
          <cell r="K2556">
            <v>533</v>
          </cell>
          <cell r="L2556">
            <v>533</v>
          </cell>
          <cell r="M2556">
            <v>533</v>
          </cell>
          <cell r="N2556">
            <v>533</v>
          </cell>
          <cell r="O2556">
            <v>533</v>
          </cell>
          <cell r="P2556">
            <v>533</v>
          </cell>
          <cell r="Q2556">
            <v>537</v>
          </cell>
        </row>
        <row r="2557">
          <cell r="B2557" t="str">
            <v>31111042202</v>
          </cell>
          <cell r="C2557" t="str">
            <v>31111</v>
          </cell>
          <cell r="D2557">
            <v>2202</v>
          </cell>
          <cell r="E2557">
            <v>150</v>
          </cell>
          <cell r="F2557">
            <v>13</v>
          </cell>
          <cell r="G2557">
            <v>13</v>
          </cell>
          <cell r="H2557">
            <v>13</v>
          </cell>
          <cell r="I2557">
            <v>13</v>
          </cell>
          <cell r="J2557">
            <v>13</v>
          </cell>
          <cell r="K2557">
            <v>13</v>
          </cell>
          <cell r="L2557">
            <v>13</v>
          </cell>
          <cell r="M2557">
            <v>13</v>
          </cell>
          <cell r="N2557">
            <v>13</v>
          </cell>
          <cell r="O2557">
            <v>13</v>
          </cell>
          <cell r="P2557">
            <v>13</v>
          </cell>
          <cell r="Q2557">
            <v>7</v>
          </cell>
        </row>
        <row r="2558">
          <cell r="B2558" t="str">
            <v>31111042701</v>
          </cell>
          <cell r="C2558" t="str">
            <v>31111</v>
          </cell>
          <cell r="D2558">
            <v>2701</v>
          </cell>
          <cell r="E2558">
            <v>55100</v>
          </cell>
          <cell r="F2558">
            <v>4592</v>
          </cell>
          <cell r="G2558">
            <v>4592</v>
          </cell>
          <cell r="H2558">
            <v>4592</v>
          </cell>
          <cell r="I2558">
            <v>4592</v>
          </cell>
          <cell r="J2558">
            <v>4592</v>
          </cell>
          <cell r="K2558">
            <v>4592</v>
          </cell>
          <cell r="L2558">
            <v>4592</v>
          </cell>
          <cell r="M2558">
            <v>4592</v>
          </cell>
          <cell r="N2558">
            <v>4592</v>
          </cell>
          <cell r="O2558">
            <v>4592</v>
          </cell>
          <cell r="P2558">
            <v>4592</v>
          </cell>
          <cell r="Q2558">
            <v>4588</v>
          </cell>
        </row>
        <row r="2559">
          <cell r="B2559" t="str">
            <v>31111042900</v>
          </cell>
          <cell r="C2559" t="str">
            <v>31111</v>
          </cell>
          <cell r="D2559">
            <v>2900</v>
          </cell>
          <cell r="E2559">
            <v>26100</v>
          </cell>
          <cell r="F2559">
            <v>2175</v>
          </cell>
          <cell r="G2559">
            <v>2175</v>
          </cell>
          <cell r="H2559">
            <v>2175</v>
          </cell>
          <cell r="I2559">
            <v>2175</v>
          </cell>
          <cell r="J2559">
            <v>2175</v>
          </cell>
          <cell r="K2559">
            <v>2175</v>
          </cell>
          <cell r="L2559">
            <v>2175</v>
          </cell>
          <cell r="M2559">
            <v>2175</v>
          </cell>
          <cell r="N2559">
            <v>2175</v>
          </cell>
          <cell r="O2559">
            <v>2175</v>
          </cell>
          <cell r="P2559">
            <v>2175</v>
          </cell>
          <cell r="Q2559">
            <v>2175</v>
          </cell>
        </row>
        <row r="2560">
          <cell r="B2560" t="str">
            <v>31111042907</v>
          </cell>
          <cell r="C2560" t="str">
            <v>31111</v>
          </cell>
          <cell r="D2560">
            <v>2907</v>
          </cell>
          <cell r="E2560">
            <v>21400</v>
          </cell>
          <cell r="F2560">
            <v>1783</v>
          </cell>
          <cell r="G2560">
            <v>1783</v>
          </cell>
          <cell r="H2560">
            <v>1783</v>
          </cell>
          <cell r="I2560">
            <v>1783</v>
          </cell>
          <cell r="J2560">
            <v>1783</v>
          </cell>
          <cell r="K2560">
            <v>1783</v>
          </cell>
          <cell r="L2560">
            <v>1783</v>
          </cell>
          <cell r="M2560">
            <v>1783</v>
          </cell>
          <cell r="N2560">
            <v>1783</v>
          </cell>
          <cell r="O2560">
            <v>1783</v>
          </cell>
          <cell r="P2560">
            <v>1783</v>
          </cell>
          <cell r="Q2560">
            <v>1787</v>
          </cell>
        </row>
        <row r="2561">
          <cell r="B2561" t="str">
            <v>31111042908</v>
          </cell>
          <cell r="C2561" t="str">
            <v>31111</v>
          </cell>
          <cell r="D2561">
            <v>2908</v>
          </cell>
          <cell r="E2561">
            <v>6400</v>
          </cell>
          <cell r="F2561">
            <v>533</v>
          </cell>
          <cell r="G2561">
            <v>533</v>
          </cell>
          <cell r="H2561">
            <v>533</v>
          </cell>
          <cell r="I2561">
            <v>533</v>
          </cell>
          <cell r="J2561">
            <v>533</v>
          </cell>
          <cell r="K2561">
            <v>533</v>
          </cell>
          <cell r="L2561">
            <v>533</v>
          </cell>
          <cell r="M2561">
            <v>533</v>
          </cell>
          <cell r="N2561">
            <v>533</v>
          </cell>
          <cell r="O2561">
            <v>533</v>
          </cell>
          <cell r="P2561">
            <v>533</v>
          </cell>
          <cell r="Q2561">
            <v>537</v>
          </cell>
        </row>
        <row r="2562">
          <cell r="B2562" t="str">
            <v>31111043101</v>
          </cell>
          <cell r="C2562" t="str">
            <v>31111</v>
          </cell>
          <cell r="D2562">
            <v>3101</v>
          </cell>
          <cell r="E2562">
            <v>38500</v>
          </cell>
          <cell r="F2562">
            <v>3208</v>
          </cell>
          <cell r="G2562">
            <v>3208</v>
          </cell>
          <cell r="H2562">
            <v>3208</v>
          </cell>
          <cell r="I2562">
            <v>3208</v>
          </cell>
          <cell r="J2562">
            <v>3208</v>
          </cell>
          <cell r="K2562">
            <v>3208</v>
          </cell>
          <cell r="L2562">
            <v>3208</v>
          </cell>
          <cell r="M2562">
            <v>3208</v>
          </cell>
          <cell r="N2562">
            <v>3208</v>
          </cell>
          <cell r="O2562">
            <v>3208</v>
          </cell>
          <cell r="P2562">
            <v>3208</v>
          </cell>
          <cell r="Q2562">
            <v>3212</v>
          </cell>
        </row>
        <row r="2563">
          <cell r="B2563" t="str">
            <v>31111043302</v>
          </cell>
          <cell r="C2563" t="str">
            <v>31111</v>
          </cell>
          <cell r="D2563">
            <v>3302</v>
          </cell>
          <cell r="E2563">
            <v>54900</v>
          </cell>
          <cell r="F2563">
            <v>4575</v>
          </cell>
          <cell r="G2563">
            <v>4575</v>
          </cell>
          <cell r="H2563">
            <v>4575</v>
          </cell>
          <cell r="I2563">
            <v>4575</v>
          </cell>
          <cell r="J2563">
            <v>4575</v>
          </cell>
          <cell r="K2563">
            <v>4575</v>
          </cell>
          <cell r="L2563">
            <v>4575</v>
          </cell>
          <cell r="M2563">
            <v>4575</v>
          </cell>
          <cell r="N2563">
            <v>4575</v>
          </cell>
          <cell r="O2563">
            <v>4575</v>
          </cell>
          <cell r="P2563">
            <v>4575</v>
          </cell>
          <cell r="Q2563">
            <v>4575</v>
          </cell>
        </row>
        <row r="2564">
          <cell r="B2564" t="str">
            <v>31111043303</v>
          </cell>
          <cell r="C2564" t="str">
            <v>31111</v>
          </cell>
          <cell r="D2564">
            <v>3303</v>
          </cell>
          <cell r="E2564">
            <v>2600</v>
          </cell>
          <cell r="F2564">
            <v>217</v>
          </cell>
          <cell r="G2564">
            <v>217</v>
          </cell>
          <cell r="H2564">
            <v>217</v>
          </cell>
          <cell r="I2564">
            <v>217</v>
          </cell>
          <cell r="J2564">
            <v>217</v>
          </cell>
          <cell r="K2564">
            <v>217</v>
          </cell>
          <cell r="L2564">
            <v>217</v>
          </cell>
          <cell r="M2564">
            <v>217</v>
          </cell>
          <cell r="N2564">
            <v>217</v>
          </cell>
          <cell r="O2564">
            <v>217</v>
          </cell>
          <cell r="P2564">
            <v>217</v>
          </cell>
          <cell r="Q2564">
            <v>213</v>
          </cell>
        </row>
        <row r="2565">
          <cell r="B2565" t="str">
            <v>31200031302</v>
          </cell>
          <cell r="C2565" t="str">
            <v>31200</v>
          </cell>
          <cell r="D2565">
            <v>1302</v>
          </cell>
          <cell r="E2565">
            <v>54300</v>
          </cell>
          <cell r="F2565">
            <v>4525</v>
          </cell>
          <cell r="G2565">
            <v>4525</v>
          </cell>
          <cell r="H2565">
            <v>4525</v>
          </cell>
          <cell r="I2565">
            <v>4525</v>
          </cell>
          <cell r="J2565">
            <v>4525</v>
          </cell>
          <cell r="K2565">
            <v>4525</v>
          </cell>
          <cell r="L2565">
            <v>4525</v>
          </cell>
          <cell r="M2565">
            <v>4525</v>
          </cell>
          <cell r="N2565">
            <v>4525</v>
          </cell>
          <cell r="O2565">
            <v>4525</v>
          </cell>
          <cell r="P2565">
            <v>4525</v>
          </cell>
          <cell r="Q2565">
            <v>4525</v>
          </cell>
        </row>
        <row r="2566">
          <cell r="B2566" t="str">
            <v>31200032103</v>
          </cell>
          <cell r="C2566" t="str">
            <v>31200</v>
          </cell>
          <cell r="D2566">
            <v>2103</v>
          </cell>
          <cell r="E2566">
            <v>125300</v>
          </cell>
          <cell r="F2566">
            <v>10442</v>
          </cell>
          <cell r="G2566">
            <v>10442</v>
          </cell>
          <cell r="H2566">
            <v>10442</v>
          </cell>
          <cell r="I2566">
            <v>10442</v>
          </cell>
          <cell r="J2566">
            <v>10442</v>
          </cell>
          <cell r="K2566">
            <v>10442</v>
          </cell>
          <cell r="L2566">
            <v>10442</v>
          </cell>
          <cell r="M2566">
            <v>10442</v>
          </cell>
          <cell r="N2566">
            <v>10442</v>
          </cell>
          <cell r="O2566">
            <v>10442</v>
          </cell>
          <cell r="P2566">
            <v>10442</v>
          </cell>
          <cell r="Q2566">
            <v>10438</v>
          </cell>
        </row>
        <row r="2567">
          <cell r="B2567" t="str">
            <v>31200032202</v>
          </cell>
          <cell r="C2567" t="str">
            <v>31200</v>
          </cell>
          <cell r="D2567">
            <v>2202</v>
          </cell>
          <cell r="E2567">
            <v>46836</v>
          </cell>
          <cell r="F2567">
            <v>3903</v>
          </cell>
          <cell r="G2567">
            <v>3903</v>
          </cell>
          <cell r="H2567">
            <v>3903</v>
          </cell>
          <cell r="I2567">
            <v>3903</v>
          </cell>
          <cell r="J2567">
            <v>3903</v>
          </cell>
          <cell r="K2567">
            <v>3903</v>
          </cell>
          <cell r="L2567">
            <v>3903</v>
          </cell>
          <cell r="M2567">
            <v>3903</v>
          </cell>
          <cell r="N2567">
            <v>3903</v>
          </cell>
          <cell r="O2567">
            <v>3903</v>
          </cell>
          <cell r="P2567">
            <v>3903</v>
          </cell>
          <cell r="Q2567">
            <v>3903</v>
          </cell>
        </row>
        <row r="2568">
          <cell r="B2568" t="str">
            <v>31200032207</v>
          </cell>
          <cell r="C2568" t="str">
            <v>31200</v>
          </cell>
          <cell r="D2568">
            <v>2207</v>
          </cell>
          <cell r="E2568">
            <v>37807</v>
          </cell>
          <cell r="F2568">
            <v>3151</v>
          </cell>
          <cell r="G2568">
            <v>3151</v>
          </cell>
          <cell r="H2568">
            <v>3151</v>
          </cell>
          <cell r="I2568">
            <v>3151</v>
          </cell>
          <cell r="J2568">
            <v>3151</v>
          </cell>
          <cell r="K2568">
            <v>3151</v>
          </cell>
          <cell r="L2568">
            <v>3151</v>
          </cell>
          <cell r="M2568">
            <v>3151</v>
          </cell>
          <cell r="N2568">
            <v>3151</v>
          </cell>
          <cell r="O2568">
            <v>3151</v>
          </cell>
          <cell r="P2568">
            <v>3151</v>
          </cell>
          <cell r="Q2568">
            <v>3146</v>
          </cell>
        </row>
        <row r="2569">
          <cell r="B2569" t="str">
            <v>31200032208</v>
          </cell>
          <cell r="C2569" t="str">
            <v>31200</v>
          </cell>
          <cell r="D2569">
            <v>2208</v>
          </cell>
          <cell r="E2569">
            <v>2462</v>
          </cell>
          <cell r="F2569">
            <v>205</v>
          </cell>
          <cell r="G2569">
            <v>205</v>
          </cell>
          <cell r="H2569">
            <v>205</v>
          </cell>
          <cell r="I2569">
            <v>205</v>
          </cell>
          <cell r="J2569">
            <v>205</v>
          </cell>
          <cell r="K2569">
            <v>205</v>
          </cell>
          <cell r="L2569">
            <v>205</v>
          </cell>
          <cell r="M2569">
            <v>205</v>
          </cell>
          <cell r="N2569">
            <v>205</v>
          </cell>
          <cell r="O2569">
            <v>205</v>
          </cell>
          <cell r="P2569">
            <v>205</v>
          </cell>
          <cell r="Q2569">
            <v>207</v>
          </cell>
        </row>
        <row r="2570">
          <cell r="B2570" t="str">
            <v>31200032306</v>
          </cell>
          <cell r="C2570" t="str">
            <v>31200</v>
          </cell>
          <cell r="D2570">
            <v>2306</v>
          </cell>
          <cell r="E2570">
            <v>7200</v>
          </cell>
          <cell r="F2570">
            <v>600</v>
          </cell>
          <cell r="G2570">
            <v>600</v>
          </cell>
          <cell r="H2570">
            <v>600</v>
          </cell>
          <cell r="I2570">
            <v>600</v>
          </cell>
          <cell r="J2570">
            <v>600</v>
          </cell>
          <cell r="K2570">
            <v>600</v>
          </cell>
          <cell r="L2570">
            <v>600</v>
          </cell>
          <cell r="M2570">
            <v>600</v>
          </cell>
          <cell r="N2570">
            <v>600</v>
          </cell>
          <cell r="O2570">
            <v>600</v>
          </cell>
          <cell r="P2570">
            <v>600</v>
          </cell>
          <cell r="Q2570">
            <v>600</v>
          </cell>
        </row>
        <row r="2571">
          <cell r="B2571" t="str">
            <v>31200032701</v>
          </cell>
          <cell r="C2571" t="str">
            <v>31200</v>
          </cell>
          <cell r="D2571">
            <v>2701</v>
          </cell>
          <cell r="E2571">
            <v>43200</v>
          </cell>
          <cell r="F2571">
            <v>3600</v>
          </cell>
          <cell r="G2571">
            <v>3600</v>
          </cell>
          <cell r="H2571">
            <v>3600</v>
          </cell>
          <cell r="I2571">
            <v>3600</v>
          </cell>
          <cell r="J2571">
            <v>3600</v>
          </cell>
          <cell r="K2571">
            <v>3600</v>
          </cell>
          <cell r="L2571">
            <v>3600</v>
          </cell>
          <cell r="M2571">
            <v>3600</v>
          </cell>
          <cell r="N2571">
            <v>3600</v>
          </cell>
          <cell r="O2571">
            <v>3600</v>
          </cell>
          <cell r="P2571">
            <v>3600</v>
          </cell>
          <cell r="Q2571">
            <v>3600</v>
          </cell>
        </row>
        <row r="2572">
          <cell r="B2572" t="str">
            <v>31200032702</v>
          </cell>
          <cell r="C2572" t="str">
            <v>31200</v>
          </cell>
          <cell r="D2572">
            <v>2702</v>
          </cell>
          <cell r="E2572">
            <v>14100</v>
          </cell>
          <cell r="F2572">
            <v>1175</v>
          </cell>
          <cell r="G2572">
            <v>1175</v>
          </cell>
          <cell r="H2572">
            <v>1175</v>
          </cell>
          <cell r="I2572">
            <v>1175</v>
          </cell>
          <cell r="J2572">
            <v>1175</v>
          </cell>
          <cell r="K2572">
            <v>1175</v>
          </cell>
          <cell r="L2572">
            <v>1175</v>
          </cell>
          <cell r="M2572">
            <v>1175</v>
          </cell>
          <cell r="N2572">
            <v>1175</v>
          </cell>
          <cell r="O2572">
            <v>1175</v>
          </cell>
          <cell r="P2572">
            <v>1175</v>
          </cell>
          <cell r="Q2572">
            <v>1175</v>
          </cell>
        </row>
        <row r="2573">
          <cell r="B2573" t="str">
            <v>31200032705</v>
          </cell>
          <cell r="C2573" t="str">
            <v>31200</v>
          </cell>
          <cell r="D2573">
            <v>2705</v>
          </cell>
          <cell r="E2573">
            <v>7100</v>
          </cell>
          <cell r="F2573">
            <v>592</v>
          </cell>
          <cell r="G2573">
            <v>592</v>
          </cell>
          <cell r="H2573">
            <v>592</v>
          </cell>
          <cell r="I2573">
            <v>592</v>
          </cell>
          <cell r="J2573">
            <v>592</v>
          </cell>
          <cell r="K2573">
            <v>592</v>
          </cell>
          <cell r="L2573">
            <v>592</v>
          </cell>
          <cell r="M2573">
            <v>592</v>
          </cell>
          <cell r="N2573">
            <v>592</v>
          </cell>
          <cell r="O2573">
            <v>592</v>
          </cell>
          <cell r="P2573">
            <v>592</v>
          </cell>
          <cell r="Q2573">
            <v>588</v>
          </cell>
        </row>
        <row r="2574">
          <cell r="B2574" t="str">
            <v>31200032800</v>
          </cell>
          <cell r="C2574" t="str">
            <v>31200</v>
          </cell>
          <cell r="D2574">
            <v>2800</v>
          </cell>
          <cell r="E2574">
            <v>15100</v>
          </cell>
          <cell r="F2574">
            <v>1258</v>
          </cell>
          <cell r="G2574">
            <v>1258</v>
          </cell>
          <cell r="H2574">
            <v>1258</v>
          </cell>
          <cell r="I2574">
            <v>1258</v>
          </cell>
          <cell r="J2574">
            <v>1258</v>
          </cell>
          <cell r="K2574">
            <v>1258</v>
          </cell>
          <cell r="L2574">
            <v>1258</v>
          </cell>
          <cell r="M2574">
            <v>1258</v>
          </cell>
          <cell r="N2574">
            <v>1258</v>
          </cell>
          <cell r="O2574">
            <v>1258</v>
          </cell>
          <cell r="P2574">
            <v>1258</v>
          </cell>
          <cell r="Q2574">
            <v>1262</v>
          </cell>
        </row>
        <row r="2575">
          <cell r="B2575" t="str">
            <v>31200032900</v>
          </cell>
          <cell r="C2575" t="str">
            <v>31200</v>
          </cell>
          <cell r="D2575">
            <v>2900</v>
          </cell>
          <cell r="E2575">
            <v>105000</v>
          </cell>
          <cell r="F2575">
            <v>8750</v>
          </cell>
          <cell r="G2575">
            <v>8750</v>
          </cell>
          <cell r="H2575">
            <v>8750</v>
          </cell>
          <cell r="I2575">
            <v>8750</v>
          </cell>
          <cell r="J2575">
            <v>8750</v>
          </cell>
          <cell r="K2575">
            <v>8750</v>
          </cell>
          <cell r="L2575">
            <v>8750</v>
          </cell>
          <cell r="M2575">
            <v>8750</v>
          </cell>
          <cell r="N2575">
            <v>8750</v>
          </cell>
          <cell r="O2575">
            <v>8750</v>
          </cell>
          <cell r="P2575">
            <v>8750</v>
          </cell>
          <cell r="Q2575">
            <v>8750</v>
          </cell>
        </row>
        <row r="2576">
          <cell r="B2576" t="str">
            <v>31200032907</v>
          </cell>
          <cell r="C2576" t="str">
            <v>31200</v>
          </cell>
          <cell r="D2576">
            <v>2907</v>
          </cell>
          <cell r="E2576">
            <v>107000</v>
          </cell>
          <cell r="F2576">
            <v>8917</v>
          </cell>
          <cell r="G2576">
            <v>8917</v>
          </cell>
          <cell r="H2576">
            <v>8917</v>
          </cell>
          <cell r="I2576">
            <v>8917</v>
          </cell>
          <cell r="J2576">
            <v>8917</v>
          </cell>
          <cell r="K2576">
            <v>8917</v>
          </cell>
          <cell r="L2576">
            <v>8917</v>
          </cell>
          <cell r="M2576">
            <v>8917</v>
          </cell>
          <cell r="N2576">
            <v>8917</v>
          </cell>
          <cell r="O2576">
            <v>8917</v>
          </cell>
          <cell r="P2576">
            <v>8917</v>
          </cell>
          <cell r="Q2576">
            <v>8913</v>
          </cell>
        </row>
        <row r="2577">
          <cell r="B2577" t="str">
            <v>31200032908</v>
          </cell>
          <cell r="C2577" t="str">
            <v>31200</v>
          </cell>
          <cell r="D2577">
            <v>2908</v>
          </cell>
          <cell r="E2577">
            <v>159200</v>
          </cell>
          <cell r="F2577">
            <v>13267</v>
          </cell>
          <cell r="G2577">
            <v>13267</v>
          </cell>
          <cell r="H2577">
            <v>13267</v>
          </cell>
          <cell r="I2577">
            <v>13267</v>
          </cell>
          <cell r="J2577">
            <v>13267</v>
          </cell>
          <cell r="K2577">
            <v>13267</v>
          </cell>
          <cell r="L2577">
            <v>13267</v>
          </cell>
          <cell r="M2577">
            <v>13267</v>
          </cell>
          <cell r="N2577">
            <v>13267</v>
          </cell>
          <cell r="O2577">
            <v>13267</v>
          </cell>
          <cell r="P2577">
            <v>13267</v>
          </cell>
          <cell r="Q2577">
            <v>13263</v>
          </cell>
        </row>
        <row r="2578">
          <cell r="B2578" t="str">
            <v>31200033101</v>
          </cell>
          <cell r="C2578" t="str">
            <v>31200</v>
          </cell>
          <cell r="D2578">
            <v>3101</v>
          </cell>
          <cell r="E2578">
            <v>57600</v>
          </cell>
          <cell r="F2578">
            <v>4800</v>
          </cell>
          <cell r="G2578">
            <v>4800</v>
          </cell>
          <cell r="H2578">
            <v>4800</v>
          </cell>
          <cell r="I2578">
            <v>4800</v>
          </cell>
          <cell r="J2578">
            <v>4800</v>
          </cell>
          <cell r="K2578">
            <v>4800</v>
          </cell>
          <cell r="L2578">
            <v>4800</v>
          </cell>
          <cell r="M2578">
            <v>4800</v>
          </cell>
          <cell r="N2578">
            <v>4800</v>
          </cell>
          <cell r="O2578">
            <v>4800</v>
          </cell>
          <cell r="P2578">
            <v>4800</v>
          </cell>
          <cell r="Q2578">
            <v>4800</v>
          </cell>
        </row>
        <row r="2579">
          <cell r="B2579" t="str">
            <v>31200033103</v>
          </cell>
          <cell r="C2579" t="str">
            <v>31200</v>
          </cell>
          <cell r="D2579">
            <v>3103</v>
          </cell>
          <cell r="E2579">
            <v>70500</v>
          </cell>
          <cell r="F2579">
            <v>5875</v>
          </cell>
          <cell r="G2579">
            <v>5875</v>
          </cell>
          <cell r="H2579">
            <v>5875</v>
          </cell>
          <cell r="I2579">
            <v>5875</v>
          </cell>
          <cell r="J2579">
            <v>5875</v>
          </cell>
          <cell r="K2579">
            <v>5875</v>
          </cell>
          <cell r="L2579">
            <v>5875</v>
          </cell>
          <cell r="M2579">
            <v>5875</v>
          </cell>
          <cell r="N2579">
            <v>5875</v>
          </cell>
          <cell r="O2579">
            <v>5875</v>
          </cell>
          <cell r="P2579">
            <v>5875</v>
          </cell>
          <cell r="Q2579">
            <v>5875</v>
          </cell>
        </row>
        <row r="2580">
          <cell r="B2580" t="str">
            <v>31200033302</v>
          </cell>
          <cell r="C2580" t="str">
            <v>31200</v>
          </cell>
          <cell r="D2580">
            <v>3302</v>
          </cell>
          <cell r="E2580">
            <v>143900</v>
          </cell>
          <cell r="F2580">
            <v>11992</v>
          </cell>
          <cell r="G2580">
            <v>11992</v>
          </cell>
          <cell r="H2580">
            <v>11992</v>
          </cell>
          <cell r="I2580">
            <v>11992</v>
          </cell>
          <cell r="J2580">
            <v>11992</v>
          </cell>
          <cell r="K2580">
            <v>11992</v>
          </cell>
          <cell r="L2580">
            <v>11992</v>
          </cell>
          <cell r="M2580">
            <v>11992</v>
          </cell>
          <cell r="N2580">
            <v>11992</v>
          </cell>
          <cell r="O2580">
            <v>11992</v>
          </cell>
          <cell r="P2580">
            <v>11992</v>
          </cell>
          <cell r="Q2580">
            <v>11988</v>
          </cell>
        </row>
        <row r="2581">
          <cell r="B2581" t="str">
            <v>31200033303</v>
          </cell>
          <cell r="C2581" t="str">
            <v>31200</v>
          </cell>
          <cell r="D2581">
            <v>3303</v>
          </cell>
          <cell r="E2581">
            <v>21500</v>
          </cell>
          <cell r="F2581">
            <v>1792</v>
          </cell>
          <cell r="G2581">
            <v>1792</v>
          </cell>
          <cell r="H2581">
            <v>1792</v>
          </cell>
          <cell r="I2581">
            <v>1792</v>
          </cell>
          <cell r="J2581">
            <v>1792</v>
          </cell>
          <cell r="K2581">
            <v>1792</v>
          </cell>
          <cell r="L2581">
            <v>1792</v>
          </cell>
          <cell r="M2581">
            <v>1792</v>
          </cell>
          <cell r="N2581">
            <v>1792</v>
          </cell>
          <cell r="O2581">
            <v>1792</v>
          </cell>
          <cell r="P2581">
            <v>1792</v>
          </cell>
          <cell r="Q2581">
            <v>1788</v>
          </cell>
        </row>
        <row r="2582">
          <cell r="B2582" t="str">
            <v>30400041302</v>
          </cell>
          <cell r="C2582" t="str">
            <v>30400</v>
          </cell>
          <cell r="D2582">
            <v>1302</v>
          </cell>
          <cell r="E2582">
            <v>117300</v>
          </cell>
          <cell r="F2582">
            <v>0</v>
          </cell>
          <cell r="G2582">
            <v>0</v>
          </cell>
          <cell r="H2582">
            <v>0</v>
          </cell>
          <cell r="I2582">
            <v>0</v>
          </cell>
          <cell r="J2582">
            <v>0</v>
          </cell>
          <cell r="K2582">
            <v>0</v>
          </cell>
          <cell r="L2582">
            <v>0</v>
          </cell>
          <cell r="M2582">
            <v>0</v>
          </cell>
          <cell r="N2582">
            <v>0</v>
          </cell>
          <cell r="O2582">
            <v>0</v>
          </cell>
          <cell r="P2582">
            <v>0</v>
          </cell>
          <cell r="Q2582">
            <v>0</v>
          </cell>
        </row>
        <row r="2583">
          <cell r="B2583" t="str">
            <v>30400042103</v>
          </cell>
          <cell r="C2583" t="str">
            <v>30400</v>
          </cell>
          <cell r="D2583">
            <v>2103</v>
          </cell>
          <cell r="E2583">
            <v>2400</v>
          </cell>
          <cell r="F2583">
            <v>0</v>
          </cell>
          <cell r="G2583">
            <v>0</v>
          </cell>
          <cell r="H2583">
            <v>0</v>
          </cell>
          <cell r="I2583">
            <v>0</v>
          </cell>
          <cell r="J2583">
            <v>0</v>
          </cell>
          <cell r="K2583">
            <v>0</v>
          </cell>
          <cell r="L2583">
            <v>0</v>
          </cell>
          <cell r="M2583">
            <v>0</v>
          </cell>
          <cell r="N2583">
            <v>0</v>
          </cell>
          <cell r="O2583">
            <v>0</v>
          </cell>
          <cell r="P2583">
            <v>0</v>
          </cell>
          <cell r="Q2583">
            <v>0</v>
          </cell>
        </row>
        <row r="2584">
          <cell r="B2584" t="str">
            <v>30400042201</v>
          </cell>
          <cell r="C2584" t="str">
            <v>30400</v>
          </cell>
          <cell r="D2584">
            <v>2201</v>
          </cell>
          <cell r="E2584">
            <v>3000</v>
          </cell>
          <cell r="F2584">
            <v>0</v>
          </cell>
          <cell r="G2584">
            <v>0</v>
          </cell>
          <cell r="H2584">
            <v>0</v>
          </cell>
          <cell r="I2584">
            <v>0</v>
          </cell>
          <cell r="J2584">
            <v>0</v>
          </cell>
          <cell r="K2584">
            <v>0</v>
          </cell>
          <cell r="L2584">
            <v>0</v>
          </cell>
          <cell r="M2584">
            <v>0</v>
          </cell>
          <cell r="N2584">
            <v>0</v>
          </cell>
          <cell r="O2584">
            <v>0</v>
          </cell>
          <cell r="P2584">
            <v>0</v>
          </cell>
          <cell r="Q2584">
            <v>0</v>
          </cell>
        </row>
        <row r="2585">
          <cell r="B2585" t="str">
            <v>30400042202</v>
          </cell>
          <cell r="C2585" t="str">
            <v>30400</v>
          </cell>
          <cell r="D2585">
            <v>2202</v>
          </cell>
          <cell r="E2585">
            <v>250801</v>
          </cell>
          <cell r="F2585">
            <v>0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</row>
        <row r="2586">
          <cell r="B2586" t="str">
            <v>30400042207</v>
          </cell>
          <cell r="C2586" t="str">
            <v>30400</v>
          </cell>
          <cell r="D2586">
            <v>2207</v>
          </cell>
          <cell r="E2586">
            <v>73754</v>
          </cell>
          <cell r="F2586">
            <v>0</v>
          </cell>
          <cell r="G2586">
            <v>0</v>
          </cell>
          <cell r="H2586">
            <v>0</v>
          </cell>
          <cell r="I2586">
            <v>0</v>
          </cell>
          <cell r="J2586">
            <v>0</v>
          </cell>
          <cell r="K2586">
            <v>0</v>
          </cell>
          <cell r="L2586">
            <v>0</v>
          </cell>
          <cell r="M2586">
            <v>0</v>
          </cell>
          <cell r="N2586">
            <v>0</v>
          </cell>
          <cell r="O2586">
            <v>0</v>
          </cell>
          <cell r="P2586">
            <v>0</v>
          </cell>
          <cell r="Q2586">
            <v>0</v>
          </cell>
        </row>
        <row r="2587">
          <cell r="B2587" t="str">
            <v>30400042208</v>
          </cell>
          <cell r="C2587" t="str">
            <v>30400</v>
          </cell>
          <cell r="D2587">
            <v>2208</v>
          </cell>
          <cell r="E2587">
            <v>25623</v>
          </cell>
          <cell r="F2587">
            <v>0</v>
          </cell>
          <cell r="G2587">
            <v>0</v>
          </cell>
          <cell r="H2587">
            <v>0</v>
          </cell>
          <cell r="I2587">
            <v>0</v>
          </cell>
          <cell r="J2587">
            <v>0</v>
          </cell>
          <cell r="K2587">
            <v>0</v>
          </cell>
          <cell r="L2587">
            <v>0</v>
          </cell>
          <cell r="M2587">
            <v>0</v>
          </cell>
          <cell r="N2587">
            <v>0</v>
          </cell>
          <cell r="O2587">
            <v>0</v>
          </cell>
          <cell r="P2587">
            <v>0</v>
          </cell>
          <cell r="Q2587">
            <v>0</v>
          </cell>
        </row>
        <row r="2588">
          <cell r="B2588" t="str">
            <v>30400042502</v>
          </cell>
          <cell r="C2588" t="str">
            <v>30400</v>
          </cell>
          <cell r="D2588">
            <v>2502</v>
          </cell>
          <cell r="E2588">
            <v>786722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</row>
        <row r="2589">
          <cell r="B2589" t="str">
            <v>30400042701</v>
          </cell>
          <cell r="C2589" t="str">
            <v>30400</v>
          </cell>
          <cell r="D2589">
            <v>2701</v>
          </cell>
          <cell r="E2589">
            <v>55500</v>
          </cell>
          <cell r="F2589">
            <v>0</v>
          </cell>
          <cell r="G2589">
            <v>0</v>
          </cell>
          <cell r="H2589">
            <v>0</v>
          </cell>
          <cell r="I2589">
            <v>0</v>
          </cell>
          <cell r="J2589">
            <v>0</v>
          </cell>
          <cell r="K2589">
            <v>0</v>
          </cell>
          <cell r="L2589">
            <v>0</v>
          </cell>
          <cell r="M2589">
            <v>0</v>
          </cell>
          <cell r="N2589">
            <v>0</v>
          </cell>
          <cell r="O2589">
            <v>0</v>
          </cell>
          <cell r="P2589">
            <v>0</v>
          </cell>
          <cell r="Q2589">
            <v>0</v>
          </cell>
        </row>
        <row r="2590">
          <cell r="B2590" t="str">
            <v>30400042705</v>
          </cell>
          <cell r="C2590" t="str">
            <v>30400</v>
          </cell>
          <cell r="D2590">
            <v>2705</v>
          </cell>
          <cell r="E2590">
            <v>10700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</row>
        <row r="2591">
          <cell r="B2591" t="str">
            <v>30400042800</v>
          </cell>
          <cell r="C2591" t="str">
            <v>30400</v>
          </cell>
          <cell r="D2591">
            <v>2800</v>
          </cell>
          <cell r="E2591">
            <v>583100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</row>
        <row r="2592">
          <cell r="B2592" t="str">
            <v>30400042900</v>
          </cell>
          <cell r="C2592" t="str">
            <v>30400</v>
          </cell>
          <cell r="D2592">
            <v>2900</v>
          </cell>
          <cell r="E2592">
            <v>133300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</row>
        <row r="2593">
          <cell r="B2593" t="str">
            <v>30400042907</v>
          </cell>
          <cell r="C2593" t="str">
            <v>30400</v>
          </cell>
          <cell r="D2593">
            <v>2907</v>
          </cell>
          <cell r="E2593">
            <v>196700</v>
          </cell>
          <cell r="F2593">
            <v>0</v>
          </cell>
          <cell r="G2593">
            <v>0</v>
          </cell>
          <cell r="H2593">
            <v>0</v>
          </cell>
          <cell r="I2593">
            <v>0</v>
          </cell>
          <cell r="J2593">
            <v>0</v>
          </cell>
          <cell r="K2593">
            <v>0</v>
          </cell>
          <cell r="L2593">
            <v>0</v>
          </cell>
          <cell r="M2593">
            <v>0</v>
          </cell>
          <cell r="N2593">
            <v>0</v>
          </cell>
          <cell r="O2593">
            <v>0</v>
          </cell>
          <cell r="P2593">
            <v>0</v>
          </cell>
          <cell r="Q2593">
            <v>0</v>
          </cell>
        </row>
        <row r="2594">
          <cell r="B2594" t="str">
            <v>30400042908</v>
          </cell>
          <cell r="C2594" t="str">
            <v>30400</v>
          </cell>
          <cell r="D2594">
            <v>2908</v>
          </cell>
          <cell r="E2594">
            <v>104400</v>
          </cell>
          <cell r="F2594">
            <v>0</v>
          </cell>
          <cell r="G2594">
            <v>0</v>
          </cell>
          <cell r="H2594">
            <v>0</v>
          </cell>
          <cell r="I2594">
            <v>0</v>
          </cell>
          <cell r="J2594">
            <v>0</v>
          </cell>
          <cell r="K2594">
            <v>0</v>
          </cell>
          <cell r="L2594">
            <v>0</v>
          </cell>
          <cell r="M2594">
            <v>0</v>
          </cell>
          <cell r="N2594">
            <v>0</v>
          </cell>
          <cell r="O2594">
            <v>0</v>
          </cell>
          <cell r="P2594">
            <v>0</v>
          </cell>
          <cell r="Q2594">
            <v>0</v>
          </cell>
        </row>
        <row r="2595">
          <cell r="B2595" t="str">
            <v>30400042913</v>
          </cell>
          <cell r="C2595" t="str">
            <v>30400</v>
          </cell>
          <cell r="D2595">
            <v>2913</v>
          </cell>
          <cell r="E2595">
            <v>1000000</v>
          </cell>
          <cell r="F2595">
            <v>0</v>
          </cell>
          <cell r="G2595">
            <v>0</v>
          </cell>
          <cell r="H2595">
            <v>0</v>
          </cell>
          <cell r="I2595">
            <v>0</v>
          </cell>
          <cell r="J2595">
            <v>0</v>
          </cell>
          <cell r="K2595">
            <v>0</v>
          </cell>
          <cell r="L2595">
            <v>0</v>
          </cell>
          <cell r="M2595">
            <v>0</v>
          </cell>
          <cell r="N2595">
            <v>0</v>
          </cell>
          <cell r="O2595">
            <v>0</v>
          </cell>
          <cell r="P2595">
            <v>0</v>
          </cell>
          <cell r="Q2595">
            <v>0</v>
          </cell>
        </row>
        <row r="2596">
          <cell r="B2596" t="str">
            <v>30400043101</v>
          </cell>
          <cell r="C2596" t="str">
            <v>30400</v>
          </cell>
          <cell r="D2596">
            <v>3101</v>
          </cell>
          <cell r="E2596">
            <v>80500</v>
          </cell>
          <cell r="F2596">
            <v>0</v>
          </cell>
          <cell r="G2596">
            <v>0</v>
          </cell>
          <cell r="H2596">
            <v>0</v>
          </cell>
          <cell r="I2596">
            <v>0</v>
          </cell>
          <cell r="J2596">
            <v>0</v>
          </cell>
          <cell r="K2596">
            <v>0</v>
          </cell>
          <cell r="L2596">
            <v>0</v>
          </cell>
          <cell r="M2596">
            <v>0</v>
          </cell>
          <cell r="N2596">
            <v>0</v>
          </cell>
          <cell r="O2596">
            <v>0</v>
          </cell>
          <cell r="P2596">
            <v>0</v>
          </cell>
          <cell r="Q2596">
            <v>0</v>
          </cell>
        </row>
        <row r="2597">
          <cell r="B2597" t="str">
            <v>30400043103</v>
          </cell>
          <cell r="C2597" t="str">
            <v>30400</v>
          </cell>
          <cell r="D2597">
            <v>3103</v>
          </cell>
          <cell r="E2597">
            <v>13400</v>
          </cell>
          <cell r="F2597">
            <v>0</v>
          </cell>
          <cell r="G2597">
            <v>0</v>
          </cell>
          <cell r="H2597">
            <v>0</v>
          </cell>
          <cell r="I2597">
            <v>0</v>
          </cell>
          <cell r="J2597">
            <v>0</v>
          </cell>
          <cell r="K2597">
            <v>0</v>
          </cell>
          <cell r="L2597">
            <v>0</v>
          </cell>
          <cell r="M2597">
            <v>0</v>
          </cell>
          <cell r="N2597">
            <v>0</v>
          </cell>
          <cell r="O2597">
            <v>0</v>
          </cell>
          <cell r="P2597">
            <v>0</v>
          </cell>
          <cell r="Q2597">
            <v>0</v>
          </cell>
        </row>
        <row r="2598">
          <cell r="B2598" t="str">
            <v>30400043106</v>
          </cell>
          <cell r="C2598" t="str">
            <v>30400</v>
          </cell>
          <cell r="D2598">
            <v>3106</v>
          </cell>
          <cell r="E2598">
            <v>1800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</row>
        <row r="2599">
          <cell r="B2599" t="str">
            <v>30400043302</v>
          </cell>
          <cell r="C2599" t="str">
            <v>30400</v>
          </cell>
          <cell r="D2599">
            <v>3302</v>
          </cell>
          <cell r="E2599">
            <v>127100</v>
          </cell>
          <cell r="F2599">
            <v>0</v>
          </cell>
          <cell r="G2599">
            <v>0</v>
          </cell>
          <cell r="H2599">
            <v>0</v>
          </cell>
          <cell r="I2599">
            <v>0</v>
          </cell>
          <cell r="J2599">
            <v>0</v>
          </cell>
          <cell r="K2599">
            <v>0</v>
          </cell>
          <cell r="L2599">
            <v>0</v>
          </cell>
          <cell r="M2599">
            <v>0</v>
          </cell>
          <cell r="N2599">
            <v>0</v>
          </cell>
          <cell r="O2599">
            <v>0</v>
          </cell>
          <cell r="P2599">
            <v>0</v>
          </cell>
          <cell r="Q2599">
            <v>0</v>
          </cell>
        </row>
        <row r="2600">
          <cell r="B2600" t="str">
            <v>30400043303</v>
          </cell>
          <cell r="C2600" t="str">
            <v>30400</v>
          </cell>
          <cell r="D2600">
            <v>3303</v>
          </cell>
          <cell r="E2600">
            <v>58600</v>
          </cell>
          <cell r="F2600">
            <v>0</v>
          </cell>
          <cell r="G2600">
            <v>0</v>
          </cell>
          <cell r="H2600">
            <v>0</v>
          </cell>
          <cell r="I2600">
            <v>0</v>
          </cell>
          <cell r="J2600">
            <v>0</v>
          </cell>
          <cell r="K2600">
            <v>0</v>
          </cell>
          <cell r="L2600">
            <v>0</v>
          </cell>
          <cell r="M2600">
            <v>0</v>
          </cell>
          <cell r="N2600">
            <v>0</v>
          </cell>
          <cell r="O2600">
            <v>0</v>
          </cell>
          <cell r="P2600">
            <v>0</v>
          </cell>
          <cell r="Q2600">
            <v>0</v>
          </cell>
        </row>
        <row r="2601">
          <cell r="B2601" t="str">
            <v>30404041302</v>
          </cell>
          <cell r="C2601" t="str">
            <v>30404</v>
          </cell>
          <cell r="D2601">
            <v>1302</v>
          </cell>
          <cell r="E2601">
            <v>162400</v>
          </cell>
          <cell r="F2601">
            <v>0</v>
          </cell>
          <cell r="G2601">
            <v>0</v>
          </cell>
          <cell r="H2601">
            <v>0</v>
          </cell>
          <cell r="I2601">
            <v>0</v>
          </cell>
          <cell r="J2601">
            <v>0</v>
          </cell>
          <cell r="K2601">
            <v>0</v>
          </cell>
          <cell r="L2601">
            <v>0</v>
          </cell>
          <cell r="M2601">
            <v>0</v>
          </cell>
          <cell r="N2601">
            <v>0</v>
          </cell>
          <cell r="O2601">
            <v>0</v>
          </cell>
          <cell r="P2601">
            <v>0</v>
          </cell>
          <cell r="Q2601">
            <v>0</v>
          </cell>
        </row>
        <row r="2602">
          <cell r="B2602" t="str">
            <v>30404042103</v>
          </cell>
          <cell r="C2602" t="str">
            <v>30404</v>
          </cell>
          <cell r="D2602">
            <v>2103</v>
          </cell>
          <cell r="E2602">
            <v>8400</v>
          </cell>
          <cell r="F2602">
            <v>0</v>
          </cell>
          <cell r="G2602">
            <v>0</v>
          </cell>
          <cell r="H2602">
            <v>0</v>
          </cell>
          <cell r="I2602">
            <v>0</v>
          </cell>
          <cell r="J2602">
            <v>0</v>
          </cell>
          <cell r="K2602">
            <v>0</v>
          </cell>
          <cell r="L2602">
            <v>0</v>
          </cell>
          <cell r="M2602">
            <v>0</v>
          </cell>
          <cell r="N2602">
            <v>0</v>
          </cell>
          <cell r="O2602">
            <v>0</v>
          </cell>
          <cell r="P2602">
            <v>0</v>
          </cell>
          <cell r="Q2602">
            <v>0</v>
          </cell>
        </row>
        <row r="2603">
          <cell r="B2603" t="str">
            <v>30404042201</v>
          </cell>
          <cell r="C2603" t="str">
            <v>30404</v>
          </cell>
          <cell r="D2603">
            <v>2201</v>
          </cell>
          <cell r="E2603">
            <v>1800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</row>
        <row r="2604">
          <cell r="B2604" t="str">
            <v>30404042202</v>
          </cell>
          <cell r="C2604" t="str">
            <v>30404</v>
          </cell>
          <cell r="D2604">
            <v>2202</v>
          </cell>
          <cell r="E2604">
            <v>58204</v>
          </cell>
          <cell r="F2604">
            <v>0</v>
          </cell>
          <cell r="G2604">
            <v>0</v>
          </cell>
          <cell r="H2604">
            <v>0</v>
          </cell>
          <cell r="I2604">
            <v>0</v>
          </cell>
          <cell r="J2604">
            <v>0</v>
          </cell>
          <cell r="K2604">
            <v>0</v>
          </cell>
          <cell r="L2604">
            <v>0</v>
          </cell>
          <cell r="M2604">
            <v>0</v>
          </cell>
          <cell r="N2604">
            <v>0</v>
          </cell>
          <cell r="O2604">
            <v>0</v>
          </cell>
          <cell r="P2604">
            <v>0</v>
          </cell>
          <cell r="Q2604">
            <v>0</v>
          </cell>
        </row>
        <row r="2605">
          <cell r="B2605" t="str">
            <v>30404042207</v>
          </cell>
          <cell r="C2605" t="str">
            <v>30404</v>
          </cell>
          <cell r="D2605">
            <v>2207</v>
          </cell>
          <cell r="E2605">
            <v>62699</v>
          </cell>
          <cell r="F2605">
            <v>0</v>
          </cell>
          <cell r="G2605">
            <v>0</v>
          </cell>
          <cell r="H2605">
            <v>0</v>
          </cell>
          <cell r="I2605">
            <v>0</v>
          </cell>
          <cell r="J2605">
            <v>0</v>
          </cell>
          <cell r="K2605">
            <v>0</v>
          </cell>
          <cell r="L2605">
            <v>0</v>
          </cell>
          <cell r="M2605">
            <v>0</v>
          </cell>
          <cell r="N2605">
            <v>0</v>
          </cell>
          <cell r="O2605">
            <v>0</v>
          </cell>
          <cell r="P2605">
            <v>0</v>
          </cell>
          <cell r="Q2605">
            <v>0</v>
          </cell>
        </row>
        <row r="2606">
          <cell r="B2606" t="str">
            <v>30404042208</v>
          </cell>
          <cell r="C2606" t="str">
            <v>30404</v>
          </cell>
          <cell r="D2606">
            <v>2208</v>
          </cell>
          <cell r="E2606">
            <v>5712</v>
          </cell>
          <cell r="F2606">
            <v>0</v>
          </cell>
          <cell r="G2606">
            <v>0</v>
          </cell>
          <cell r="H2606">
            <v>0</v>
          </cell>
          <cell r="I2606">
            <v>0</v>
          </cell>
          <cell r="J2606">
            <v>0</v>
          </cell>
          <cell r="K2606">
            <v>0</v>
          </cell>
          <cell r="L2606">
            <v>0</v>
          </cell>
          <cell r="M2606">
            <v>0</v>
          </cell>
          <cell r="N2606">
            <v>0</v>
          </cell>
          <cell r="O2606">
            <v>0</v>
          </cell>
          <cell r="P2606">
            <v>0</v>
          </cell>
          <cell r="Q2606">
            <v>0</v>
          </cell>
        </row>
        <row r="2607">
          <cell r="B2607" t="str">
            <v>30404042306</v>
          </cell>
          <cell r="C2607" t="str">
            <v>30404</v>
          </cell>
          <cell r="D2607">
            <v>2306</v>
          </cell>
          <cell r="E2607">
            <v>89450</v>
          </cell>
          <cell r="F2607">
            <v>0</v>
          </cell>
          <cell r="G2607">
            <v>0</v>
          </cell>
          <cell r="H2607">
            <v>0</v>
          </cell>
          <cell r="I2607">
            <v>0</v>
          </cell>
          <cell r="J2607">
            <v>0</v>
          </cell>
          <cell r="K2607">
            <v>0</v>
          </cell>
          <cell r="L2607">
            <v>0</v>
          </cell>
          <cell r="M2607">
            <v>0</v>
          </cell>
          <cell r="N2607">
            <v>0</v>
          </cell>
          <cell r="O2607">
            <v>0</v>
          </cell>
          <cell r="P2607">
            <v>0</v>
          </cell>
          <cell r="Q2607">
            <v>0</v>
          </cell>
        </row>
        <row r="2608">
          <cell r="B2608" t="str">
            <v>30404042701</v>
          </cell>
          <cell r="C2608" t="str">
            <v>30404</v>
          </cell>
          <cell r="D2608">
            <v>2701</v>
          </cell>
          <cell r="E2608">
            <v>48000</v>
          </cell>
          <cell r="F2608">
            <v>0</v>
          </cell>
          <cell r="G2608">
            <v>0</v>
          </cell>
          <cell r="H2608">
            <v>0</v>
          </cell>
          <cell r="I2608">
            <v>0</v>
          </cell>
          <cell r="J2608">
            <v>0</v>
          </cell>
          <cell r="K2608">
            <v>0</v>
          </cell>
          <cell r="L2608">
            <v>0</v>
          </cell>
          <cell r="M2608">
            <v>0</v>
          </cell>
          <cell r="N2608">
            <v>0</v>
          </cell>
          <cell r="O2608">
            <v>0</v>
          </cell>
          <cell r="P2608">
            <v>0</v>
          </cell>
          <cell r="Q2608">
            <v>0</v>
          </cell>
        </row>
        <row r="2609">
          <cell r="B2609" t="str">
            <v>30404042702</v>
          </cell>
          <cell r="C2609" t="str">
            <v>30404</v>
          </cell>
          <cell r="D2609">
            <v>2702</v>
          </cell>
          <cell r="E2609">
            <v>5900</v>
          </cell>
          <cell r="F2609">
            <v>0</v>
          </cell>
          <cell r="G2609">
            <v>0</v>
          </cell>
          <cell r="H2609">
            <v>0</v>
          </cell>
          <cell r="I2609">
            <v>0</v>
          </cell>
          <cell r="J2609">
            <v>0</v>
          </cell>
          <cell r="K2609">
            <v>0</v>
          </cell>
          <cell r="L2609">
            <v>0</v>
          </cell>
          <cell r="M2609">
            <v>0</v>
          </cell>
          <cell r="N2609">
            <v>0</v>
          </cell>
          <cell r="O2609">
            <v>0</v>
          </cell>
          <cell r="P2609">
            <v>0</v>
          </cell>
          <cell r="Q2609">
            <v>0</v>
          </cell>
        </row>
        <row r="2610">
          <cell r="B2610" t="str">
            <v>30404042705</v>
          </cell>
          <cell r="C2610" t="str">
            <v>30404</v>
          </cell>
          <cell r="D2610">
            <v>2705</v>
          </cell>
          <cell r="E2610">
            <v>13400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</row>
        <row r="2611">
          <cell r="B2611" t="str">
            <v>30404042900</v>
          </cell>
          <cell r="C2611" t="str">
            <v>30404</v>
          </cell>
          <cell r="D2611">
            <v>2900</v>
          </cell>
          <cell r="E2611">
            <v>55500</v>
          </cell>
          <cell r="F2611">
            <v>0</v>
          </cell>
          <cell r="G2611">
            <v>0</v>
          </cell>
          <cell r="H2611">
            <v>0</v>
          </cell>
          <cell r="I2611">
            <v>0</v>
          </cell>
          <cell r="J2611">
            <v>0</v>
          </cell>
          <cell r="K2611">
            <v>0</v>
          </cell>
          <cell r="L2611">
            <v>0</v>
          </cell>
          <cell r="M2611">
            <v>0</v>
          </cell>
          <cell r="N2611">
            <v>0</v>
          </cell>
          <cell r="O2611">
            <v>0</v>
          </cell>
          <cell r="P2611">
            <v>0</v>
          </cell>
          <cell r="Q2611">
            <v>0</v>
          </cell>
        </row>
        <row r="2612">
          <cell r="B2612" t="str">
            <v>30404042907</v>
          </cell>
          <cell r="C2612" t="str">
            <v>30404</v>
          </cell>
          <cell r="D2612">
            <v>2907</v>
          </cell>
          <cell r="E2612">
            <v>63700</v>
          </cell>
          <cell r="F2612">
            <v>0</v>
          </cell>
          <cell r="G2612">
            <v>0</v>
          </cell>
          <cell r="H2612">
            <v>0</v>
          </cell>
          <cell r="I2612">
            <v>0</v>
          </cell>
          <cell r="J2612">
            <v>0</v>
          </cell>
          <cell r="K2612">
            <v>0</v>
          </cell>
          <cell r="L2612">
            <v>0</v>
          </cell>
          <cell r="M2612">
            <v>0</v>
          </cell>
          <cell r="N2612">
            <v>0</v>
          </cell>
          <cell r="O2612">
            <v>0</v>
          </cell>
          <cell r="P2612">
            <v>0</v>
          </cell>
          <cell r="Q2612">
            <v>0</v>
          </cell>
        </row>
        <row r="2613">
          <cell r="B2613" t="str">
            <v>30404042908</v>
          </cell>
          <cell r="C2613" t="str">
            <v>30404</v>
          </cell>
          <cell r="D2613">
            <v>2908</v>
          </cell>
          <cell r="E2613">
            <v>60000</v>
          </cell>
          <cell r="F2613">
            <v>0</v>
          </cell>
          <cell r="G2613">
            <v>0</v>
          </cell>
          <cell r="H2613">
            <v>0</v>
          </cell>
          <cell r="I2613">
            <v>0</v>
          </cell>
          <cell r="J2613">
            <v>0</v>
          </cell>
          <cell r="K2613">
            <v>0</v>
          </cell>
          <cell r="L2613">
            <v>0</v>
          </cell>
          <cell r="M2613">
            <v>0</v>
          </cell>
          <cell r="N2613">
            <v>0</v>
          </cell>
          <cell r="O2613">
            <v>0</v>
          </cell>
          <cell r="P2613">
            <v>0</v>
          </cell>
          <cell r="Q2613">
            <v>0</v>
          </cell>
        </row>
        <row r="2614">
          <cell r="B2614" t="str">
            <v>30404043101</v>
          </cell>
          <cell r="C2614" t="str">
            <v>30404</v>
          </cell>
          <cell r="D2614">
            <v>3101</v>
          </cell>
          <cell r="E2614">
            <v>26000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</row>
        <row r="2615">
          <cell r="B2615" t="str">
            <v>30404043103</v>
          </cell>
          <cell r="C2615" t="str">
            <v>30404</v>
          </cell>
          <cell r="D2615">
            <v>3103</v>
          </cell>
          <cell r="E2615">
            <v>87550</v>
          </cell>
          <cell r="F2615">
            <v>0</v>
          </cell>
          <cell r="G2615">
            <v>0</v>
          </cell>
          <cell r="H2615">
            <v>0</v>
          </cell>
          <cell r="I2615">
            <v>0</v>
          </cell>
          <cell r="J2615">
            <v>0</v>
          </cell>
          <cell r="K2615">
            <v>0</v>
          </cell>
          <cell r="L2615">
            <v>0</v>
          </cell>
          <cell r="M2615">
            <v>0</v>
          </cell>
          <cell r="N2615">
            <v>0</v>
          </cell>
          <cell r="O2615">
            <v>0</v>
          </cell>
          <cell r="P2615">
            <v>0</v>
          </cell>
          <cell r="Q2615">
            <v>0</v>
          </cell>
        </row>
        <row r="2616">
          <cell r="B2616" t="str">
            <v>30404043106</v>
          </cell>
          <cell r="C2616" t="str">
            <v>30404</v>
          </cell>
          <cell r="D2616">
            <v>3106</v>
          </cell>
          <cell r="E2616">
            <v>10000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</row>
        <row r="2617">
          <cell r="B2617" t="str">
            <v>30404043302</v>
          </cell>
          <cell r="C2617" t="str">
            <v>30404</v>
          </cell>
          <cell r="D2617">
            <v>3302</v>
          </cell>
          <cell r="E2617">
            <v>77300</v>
          </cell>
          <cell r="F2617">
            <v>0</v>
          </cell>
          <cell r="G2617">
            <v>0</v>
          </cell>
          <cell r="H2617">
            <v>0</v>
          </cell>
          <cell r="I2617">
            <v>0</v>
          </cell>
          <cell r="J2617">
            <v>0</v>
          </cell>
          <cell r="K2617">
            <v>0</v>
          </cell>
          <cell r="L2617">
            <v>0</v>
          </cell>
          <cell r="M2617">
            <v>0</v>
          </cell>
          <cell r="N2617">
            <v>0</v>
          </cell>
          <cell r="O2617">
            <v>0</v>
          </cell>
          <cell r="P2617">
            <v>0</v>
          </cell>
          <cell r="Q2617">
            <v>0</v>
          </cell>
        </row>
        <row r="2618">
          <cell r="B2618" t="str">
            <v>30404043303</v>
          </cell>
          <cell r="C2618" t="str">
            <v>30404</v>
          </cell>
          <cell r="D2618">
            <v>3303</v>
          </cell>
          <cell r="E2618">
            <v>10600</v>
          </cell>
          <cell r="F2618">
            <v>0</v>
          </cell>
          <cell r="G2618">
            <v>0</v>
          </cell>
          <cell r="H2618">
            <v>0</v>
          </cell>
          <cell r="I2618">
            <v>0</v>
          </cell>
          <cell r="J2618">
            <v>0</v>
          </cell>
          <cell r="K2618">
            <v>0</v>
          </cell>
          <cell r="L2618">
            <v>0</v>
          </cell>
          <cell r="M2618">
            <v>0</v>
          </cell>
          <cell r="N2618">
            <v>0</v>
          </cell>
          <cell r="O2618">
            <v>0</v>
          </cell>
          <cell r="P2618">
            <v>0</v>
          </cell>
          <cell r="Q2618">
            <v>0</v>
          </cell>
        </row>
        <row r="2619">
          <cell r="B2619" t="str">
            <v>30405041302</v>
          </cell>
          <cell r="C2619" t="str">
            <v>30405</v>
          </cell>
          <cell r="D2619">
            <v>1302</v>
          </cell>
          <cell r="E2619">
            <v>350100</v>
          </cell>
          <cell r="F2619">
            <v>0</v>
          </cell>
          <cell r="G2619">
            <v>0</v>
          </cell>
          <cell r="H2619">
            <v>0</v>
          </cell>
          <cell r="I2619">
            <v>0</v>
          </cell>
          <cell r="J2619">
            <v>0</v>
          </cell>
          <cell r="K2619">
            <v>0</v>
          </cell>
          <cell r="L2619">
            <v>0</v>
          </cell>
          <cell r="M2619">
            <v>0</v>
          </cell>
          <cell r="N2619">
            <v>0</v>
          </cell>
          <cell r="O2619">
            <v>0</v>
          </cell>
          <cell r="P2619">
            <v>0</v>
          </cell>
          <cell r="Q2619">
            <v>0</v>
          </cell>
        </row>
        <row r="2620">
          <cell r="B2620" t="str">
            <v>30405042103</v>
          </cell>
          <cell r="C2620" t="str">
            <v>30405</v>
          </cell>
          <cell r="D2620">
            <v>2103</v>
          </cell>
          <cell r="E2620">
            <v>46300</v>
          </cell>
          <cell r="F2620">
            <v>0</v>
          </cell>
          <cell r="G2620">
            <v>0</v>
          </cell>
          <cell r="H2620">
            <v>0</v>
          </cell>
          <cell r="I2620">
            <v>0</v>
          </cell>
          <cell r="J2620">
            <v>0</v>
          </cell>
          <cell r="K2620">
            <v>0</v>
          </cell>
          <cell r="L2620">
            <v>0</v>
          </cell>
          <cell r="M2620">
            <v>0</v>
          </cell>
          <cell r="N2620">
            <v>0</v>
          </cell>
          <cell r="O2620">
            <v>0</v>
          </cell>
          <cell r="P2620">
            <v>0</v>
          </cell>
          <cell r="Q2620">
            <v>0</v>
          </cell>
        </row>
        <row r="2621">
          <cell r="B2621" t="str">
            <v>30405042202</v>
          </cell>
          <cell r="C2621" t="str">
            <v>30405</v>
          </cell>
          <cell r="D2621">
            <v>2202</v>
          </cell>
          <cell r="E2621">
            <v>142146</v>
          </cell>
          <cell r="F2621">
            <v>0</v>
          </cell>
          <cell r="G2621">
            <v>0</v>
          </cell>
          <cell r="H2621">
            <v>0</v>
          </cell>
          <cell r="I2621">
            <v>0</v>
          </cell>
          <cell r="J2621">
            <v>0</v>
          </cell>
          <cell r="K2621">
            <v>0</v>
          </cell>
          <cell r="L2621">
            <v>0</v>
          </cell>
          <cell r="M2621">
            <v>0</v>
          </cell>
          <cell r="N2621">
            <v>0</v>
          </cell>
          <cell r="O2621">
            <v>0</v>
          </cell>
          <cell r="P2621">
            <v>0</v>
          </cell>
          <cell r="Q2621">
            <v>0</v>
          </cell>
        </row>
        <row r="2622">
          <cell r="B2622" t="str">
            <v>30405042207</v>
          </cell>
          <cell r="C2622" t="str">
            <v>30405</v>
          </cell>
          <cell r="D2622">
            <v>2207</v>
          </cell>
          <cell r="E2622">
            <v>10378</v>
          </cell>
          <cell r="F2622">
            <v>0</v>
          </cell>
          <cell r="G2622">
            <v>0</v>
          </cell>
          <cell r="H2622">
            <v>0</v>
          </cell>
          <cell r="I2622">
            <v>0</v>
          </cell>
          <cell r="J2622">
            <v>0</v>
          </cell>
          <cell r="K2622">
            <v>0</v>
          </cell>
          <cell r="L2622">
            <v>0</v>
          </cell>
          <cell r="M2622">
            <v>0</v>
          </cell>
          <cell r="N2622">
            <v>0</v>
          </cell>
          <cell r="O2622">
            <v>0</v>
          </cell>
          <cell r="P2622">
            <v>0</v>
          </cell>
          <cell r="Q2622">
            <v>0</v>
          </cell>
        </row>
        <row r="2623">
          <cell r="B2623" t="str">
            <v>30405042208</v>
          </cell>
          <cell r="C2623" t="str">
            <v>30405</v>
          </cell>
          <cell r="D2623">
            <v>2208</v>
          </cell>
          <cell r="E2623">
            <v>3196</v>
          </cell>
          <cell r="F2623">
            <v>0</v>
          </cell>
          <cell r="G2623">
            <v>0</v>
          </cell>
          <cell r="H2623">
            <v>0</v>
          </cell>
          <cell r="I2623">
            <v>0</v>
          </cell>
          <cell r="J2623">
            <v>0</v>
          </cell>
          <cell r="K2623">
            <v>0</v>
          </cell>
          <cell r="L2623">
            <v>0</v>
          </cell>
          <cell r="M2623">
            <v>0</v>
          </cell>
          <cell r="N2623">
            <v>0</v>
          </cell>
          <cell r="O2623">
            <v>0</v>
          </cell>
          <cell r="P2623">
            <v>0</v>
          </cell>
          <cell r="Q2623">
            <v>0</v>
          </cell>
        </row>
        <row r="2624">
          <cell r="B2624" t="str">
            <v>30405042306</v>
          </cell>
          <cell r="C2624" t="str">
            <v>30405</v>
          </cell>
          <cell r="D2624">
            <v>2306</v>
          </cell>
          <cell r="E2624">
            <v>53500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</row>
        <row r="2625">
          <cell r="B2625" t="str">
            <v>30405042701</v>
          </cell>
          <cell r="C2625" t="str">
            <v>30405</v>
          </cell>
          <cell r="D2625">
            <v>2701</v>
          </cell>
          <cell r="E2625">
            <v>83100</v>
          </cell>
          <cell r="F2625">
            <v>0</v>
          </cell>
          <cell r="G2625">
            <v>0</v>
          </cell>
          <cell r="H2625">
            <v>0</v>
          </cell>
          <cell r="I2625">
            <v>0</v>
          </cell>
          <cell r="J2625">
            <v>0</v>
          </cell>
          <cell r="K2625">
            <v>0</v>
          </cell>
          <cell r="L2625">
            <v>0</v>
          </cell>
          <cell r="M2625">
            <v>0</v>
          </cell>
          <cell r="N2625">
            <v>0</v>
          </cell>
          <cell r="O2625">
            <v>0</v>
          </cell>
          <cell r="P2625">
            <v>0</v>
          </cell>
          <cell r="Q2625">
            <v>0</v>
          </cell>
        </row>
        <row r="2626">
          <cell r="B2626" t="str">
            <v>30405042702</v>
          </cell>
          <cell r="C2626" t="str">
            <v>30405</v>
          </cell>
          <cell r="D2626">
            <v>2702</v>
          </cell>
          <cell r="E2626">
            <v>58500</v>
          </cell>
          <cell r="F2626">
            <v>0</v>
          </cell>
          <cell r="G2626">
            <v>0</v>
          </cell>
          <cell r="H2626">
            <v>0</v>
          </cell>
          <cell r="I2626">
            <v>0</v>
          </cell>
          <cell r="J2626">
            <v>0</v>
          </cell>
          <cell r="K2626">
            <v>0</v>
          </cell>
          <cell r="L2626">
            <v>0</v>
          </cell>
          <cell r="M2626">
            <v>0</v>
          </cell>
          <cell r="N2626">
            <v>0</v>
          </cell>
          <cell r="O2626">
            <v>0</v>
          </cell>
          <cell r="P2626">
            <v>0</v>
          </cell>
          <cell r="Q2626">
            <v>0</v>
          </cell>
        </row>
        <row r="2627">
          <cell r="B2627" t="str">
            <v>30405042705</v>
          </cell>
          <cell r="C2627" t="str">
            <v>30405</v>
          </cell>
          <cell r="D2627">
            <v>2705</v>
          </cell>
          <cell r="E2627">
            <v>157500</v>
          </cell>
          <cell r="F2627">
            <v>0</v>
          </cell>
          <cell r="G2627">
            <v>0</v>
          </cell>
          <cell r="H2627">
            <v>0</v>
          </cell>
          <cell r="I2627">
            <v>0</v>
          </cell>
          <cell r="J2627">
            <v>0</v>
          </cell>
          <cell r="K2627">
            <v>0</v>
          </cell>
          <cell r="L2627">
            <v>0</v>
          </cell>
          <cell r="M2627">
            <v>0</v>
          </cell>
          <cell r="N2627">
            <v>0</v>
          </cell>
          <cell r="O2627">
            <v>0</v>
          </cell>
          <cell r="P2627">
            <v>0</v>
          </cell>
          <cell r="Q2627">
            <v>0</v>
          </cell>
        </row>
        <row r="2628">
          <cell r="B2628" t="str">
            <v>30405042900</v>
          </cell>
          <cell r="C2628" t="str">
            <v>30405</v>
          </cell>
          <cell r="D2628">
            <v>2900</v>
          </cell>
          <cell r="E2628">
            <v>112950</v>
          </cell>
          <cell r="F2628">
            <v>0</v>
          </cell>
          <cell r="G2628">
            <v>0</v>
          </cell>
          <cell r="H2628">
            <v>0</v>
          </cell>
          <cell r="I2628">
            <v>0</v>
          </cell>
          <cell r="J2628">
            <v>0</v>
          </cell>
          <cell r="K2628">
            <v>0</v>
          </cell>
          <cell r="L2628">
            <v>0</v>
          </cell>
          <cell r="M2628">
            <v>0</v>
          </cell>
          <cell r="N2628">
            <v>0</v>
          </cell>
          <cell r="O2628">
            <v>0</v>
          </cell>
          <cell r="P2628">
            <v>0</v>
          </cell>
          <cell r="Q2628">
            <v>0</v>
          </cell>
        </row>
        <row r="2629">
          <cell r="B2629" t="str">
            <v>30405042907</v>
          </cell>
          <cell r="C2629" t="str">
            <v>30405</v>
          </cell>
          <cell r="D2629">
            <v>2907</v>
          </cell>
          <cell r="E2629">
            <v>108100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</row>
        <row r="2630">
          <cell r="B2630" t="str">
            <v>30405042908</v>
          </cell>
          <cell r="C2630" t="str">
            <v>30405</v>
          </cell>
          <cell r="D2630">
            <v>2908</v>
          </cell>
          <cell r="E2630">
            <v>25700</v>
          </cell>
          <cell r="F2630">
            <v>0</v>
          </cell>
          <cell r="G2630">
            <v>0</v>
          </cell>
          <cell r="H2630">
            <v>0</v>
          </cell>
          <cell r="I2630">
            <v>0</v>
          </cell>
          <cell r="J2630">
            <v>0</v>
          </cell>
          <cell r="K2630">
            <v>0</v>
          </cell>
          <cell r="L2630">
            <v>0</v>
          </cell>
          <cell r="M2630">
            <v>0</v>
          </cell>
          <cell r="N2630">
            <v>0</v>
          </cell>
          <cell r="O2630">
            <v>0</v>
          </cell>
          <cell r="P2630">
            <v>0</v>
          </cell>
          <cell r="Q2630">
            <v>0</v>
          </cell>
        </row>
        <row r="2631">
          <cell r="B2631" t="str">
            <v>30405043101</v>
          </cell>
          <cell r="C2631" t="str">
            <v>30405</v>
          </cell>
          <cell r="D2631">
            <v>3101</v>
          </cell>
          <cell r="E2631">
            <v>142900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</row>
        <row r="2632">
          <cell r="B2632" t="str">
            <v>30405043103</v>
          </cell>
          <cell r="C2632" t="str">
            <v>30405</v>
          </cell>
          <cell r="D2632">
            <v>3103</v>
          </cell>
          <cell r="E2632">
            <v>69250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</row>
        <row r="2633">
          <cell r="B2633" t="str">
            <v>30405043106</v>
          </cell>
          <cell r="C2633" t="str">
            <v>30405</v>
          </cell>
          <cell r="D2633">
            <v>3106</v>
          </cell>
          <cell r="E2633">
            <v>1300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0</v>
          </cell>
        </row>
        <row r="2634">
          <cell r="B2634" t="str">
            <v>30405043302</v>
          </cell>
          <cell r="C2634" t="str">
            <v>30405</v>
          </cell>
          <cell r="D2634">
            <v>3302</v>
          </cell>
          <cell r="E2634">
            <v>138700</v>
          </cell>
          <cell r="F2634">
            <v>0</v>
          </cell>
          <cell r="G2634">
            <v>0</v>
          </cell>
          <cell r="H2634">
            <v>0</v>
          </cell>
          <cell r="I2634">
            <v>0</v>
          </cell>
          <cell r="J2634">
            <v>0</v>
          </cell>
          <cell r="K2634">
            <v>0</v>
          </cell>
          <cell r="L2634">
            <v>0</v>
          </cell>
          <cell r="M2634">
            <v>0</v>
          </cell>
          <cell r="N2634">
            <v>0</v>
          </cell>
          <cell r="O2634">
            <v>0</v>
          </cell>
          <cell r="P2634">
            <v>0</v>
          </cell>
          <cell r="Q2634">
            <v>0</v>
          </cell>
        </row>
        <row r="2635">
          <cell r="B2635" t="str">
            <v>30405043303</v>
          </cell>
          <cell r="C2635" t="str">
            <v>30405</v>
          </cell>
          <cell r="D2635">
            <v>3303</v>
          </cell>
          <cell r="E2635">
            <v>45700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</row>
        <row r="2636">
          <cell r="B2636" t="str">
            <v>30408041302</v>
          </cell>
          <cell r="C2636" t="str">
            <v>30408</v>
          </cell>
          <cell r="D2636">
            <v>1302</v>
          </cell>
          <cell r="E2636">
            <v>343000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0</v>
          </cell>
          <cell r="M2636">
            <v>0</v>
          </cell>
          <cell r="N2636">
            <v>0</v>
          </cell>
          <cell r="O2636">
            <v>0</v>
          </cell>
          <cell r="P2636">
            <v>0</v>
          </cell>
          <cell r="Q2636">
            <v>0</v>
          </cell>
        </row>
        <row r="2637">
          <cell r="B2637" t="str">
            <v>30408042103</v>
          </cell>
          <cell r="C2637" t="str">
            <v>30408</v>
          </cell>
          <cell r="D2637">
            <v>2103</v>
          </cell>
          <cell r="E2637">
            <v>46300</v>
          </cell>
          <cell r="F2637">
            <v>0</v>
          </cell>
          <cell r="G2637">
            <v>0</v>
          </cell>
          <cell r="H2637">
            <v>0</v>
          </cell>
          <cell r="I2637">
            <v>0</v>
          </cell>
          <cell r="J2637">
            <v>0</v>
          </cell>
          <cell r="K2637">
            <v>0</v>
          </cell>
          <cell r="L2637">
            <v>0</v>
          </cell>
          <cell r="M2637">
            <v>0</v>
          </cell>
          <cell r="N2637">
            <v>0</v>
          </cell>
          <cell r="O2637">
            <v>0</v>
          </cell>
          <cell r="P2637">
            <v>0</v>
          </cell>
          <cell r="Q2637">
            <v>0</v>
          </cell>
        </row>
        <row r="2638">
          <cell r="B2638" t="str">
            <v>30408042201</v>
          </cell>
          <cell r="C2638" t="str">
            <v>30408</v>
          </cell>
          <cell r="D2638">
            <v>2201</v>
          </cell>
          <cell r="E2638">
            <v>4500</v>
          </cell>
          <cell r="F2638">
            <v>0</v>
          </cell>
          <cell r="G2638">
            <v>0</v>
          </cell>
          <cell r="H2638">
            <v>0</v>
          </cell>
          <cell r="I2638">
            <v>0</v>
          </cell>
          <cell r="J2638">
            <v>0</v>
          </cell>
          <cell r="K2638">
            <v>0</v>
          </cell>
          <cell r="L2638">
            <v>0</v>
          </cell>
          <cell r="M2638">
            <v>0</v>
          </cell>
          <cell r="N2638">
            <v>0</v>
          </cell>
          <cell r="O2638">
            <v>0</v>
          </cell>
          <cell r="P2638">
            <v>0</v>
          </cell>
          <cell r="Q2638">
            <v>0</v>
          </cell>
        </row>
        <row r="2639">
          <cell r="B2639" t="str">
            <v>30408042202</v>
          </cell>
          <cell r="C2639" t="str">
            <v>30408</v>
          </cell>
          <cell r="D2639">
            <v>2202</v>
          </cell>
          <cell r="E2639">
            <v>207804</v>
          </cell>
          <cell r="F2639">
            <v>0</v>
          </cell>
          <cell r="G2639">
            <v>0</v>
          </cell>
          <cell r="H2639">
            <v>0</v>
          </cell>
          <cell r="I2639">
            <v>0</v>
          </cell>
          <cell r="J2639">
            <v>0</v>
          </cell>
          <cell r="K2639">
            <v>0</v>
          </cell>
          <cell r="L2639">
            <v>0</v>
          </cell>
          <cell r="M2639">
            <v>0</v>
          </cell>
          <cell r="N2639">
            <v>0</v>
          </cell>
          <cell r="O2639">
            <v>0</v>
          </cell>
          <cell r="P2639">
            <v>0</v>
          </cell>
          <cell r="Q2639">
            <v>0</v>
          </cell>
        </row>
        <row r="2640">
          <cell r="B2640" t="str">
            <v>30408042207</v>
          </cell>
          <cell r="C2640" t="str">
            <v>30408</v>
          </cell>
          <cell r="D2640">
            <v>2207</v>
          </cell>
          <cell r="E2640">
            <v>39954</v>
          </cell>
          <cell r="F2640">
            <v>0</v>
          </cell>
          <cell r="G2640">
            <v>0</v>
          </cell>
          <cell r="H2640">
            <v>0</v>
          </cell>
          <cell r="I2640">
            <v>0</v>
          </cell>
          <cell r="J2640">
            <v>0</v>
          </cell>
          <cell r="K2640">
            <v>0</v>
          </cell>
          <cell r="L2640">
            <v>0</v>
          </cell>
          <cell r="M2640">
            <v>0</v>
          </cell>
          <cell r="N2640">
            <v>0</v>
          </cell>
          <cell r="O2640">
            <v>0</v>
          </cell>
          <cell r="P2640">
            <v>0</v>
          </cell>
          <cell r="Q2640">
            <v>0</v>
          </cell>
        </row>
        <row r="2641">
          <cell r="B2641" t="str">
            <v>30408042208</v>
          </cell>
          <cell r="C2641" t="str">
            <v>30408</v>
          </cell>
          <cell r="D2641">
            <v>2208</v>
          </cell>
          <cell r="E2641">
            <v>7608</v>
          </cell>
          <cell r="F2641">
            <v>0</v>
          </cell>
          <cell r="G2641">
            <v>0</v>
          </cell>
          <cell r="H2641">
            <v>0</v>
          </cell>
          <cell r="I2641">
            <v>0</v>
          </cell>
          <cell r="J2641">
            <v>0</v>
          </cell>
          <cell r="K2641">
            <v>0</v>
          </cell>
          <cell r="L2641">
            <v>0</v>
          </cell>
          <cell r="M2641">
            <v>0</v>
          </cell>
          <cell r="N2641">
            <v>0</v>
          </cell>
          <cell r="O2641">
            <v>0</v>
          </cell>
          <cell r="P2641">
            <v>0</v>
          </cell>
          <cell r="Q2641">
            <v>0</v>
          </cell>
        </row>
        <row r="2642">
          <cell r="B2642" t="str">
            <v>30408042306</v>
          </cell>
          <cell r="C2642" t="str">
            <v>30408</v>
          </cell>
          <cell r="D2642">
            <v>2306</v>
          </cell>
          <cell r="E2642">
            <v>25200</v>
          </cell>
          <cell r="F2642">
            <v>0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0</v>
          </cell>
          <cell r="M2642">
            <v>0</v>
          </cell>
          <cell r="N2642">
            <v>0</v>
          </cell>
          <cell r="O2642">
            <v>0</v>
          </cell>
          <cell r="P2642">
            <v>0</v>
          </cell>
          <cell r="Q2642">
            <v>0</v>
          </cell>
        </row>
        <row r="2643">
          <cell r="B2643" t="str">
            <v>30408042402</v>
          </cell>
          <cell r="C2643" t="str">
            <v>30408</v>
          </cell>
          <cell r="D2643">
            <v>2402</v>
          </cell>
          <cell r="E2643">
            <v>510000</v>
          </cell>
          <cell r="F2643">
            <v>0</v>
          </cell>
          <cell r="G2643">
            <v>0</v>
          </cell>
          <cell r="H2643">
            <v>0</v>
          </cell>
          <cell r="I2643">
            <v>0</v>
          </cell>
          <cell r="J2643">
            <v>0</v>
          </cell>
          <cell r="K2643">
            <v>0</v>
          </cell>
          <cell r="L2643">
            <v>0</v>
          </cell>
          <cell r="M2643">
            <v>0</v>
          </cell>
          <cell r="N2643">
            <v>0</v>
          </cell>
          <cell r="O2643">
            <v>0</v>
          </cell>
          <cell r="P2643">
            <v>0</v>
          </cell>
          <cell r="Q2643">
            <v>0</v>
          </cell>
        </row>
        <row r="2644">
          <cell r="B2644" t="str">
            <v>30408042701</v>
          </cell>
          <cell r="C2644" t="str">
            <v>30408</v>
          </cell>
          <cell r="D2644">
            <v>2701</v>
          </cell>
          <cell r="E2644">
            <v>79200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</row>
        <row r="2645">
          <cell r="B2645" t="str">
            <v>30408042702</v>
          </cell>
          <cell r="C2645" t="str">
            <v>30408</v>
          </cell>
          <cell r="D2645">
            <v>2702</v>
          </cell>
          <cell r="E2645">
            <v>64500</v>
          </cell>
          <cell r="F2645">
            <v>0</v>
          </cell>
          <cell r="G2645">
            <v>0</v>
          </cell>
          <cell r="H2645">
            <v>0</v>
          </cell>
          <cell r="I2645">
            <v>0</v>
          </cell>
          <cell r="J2645">
            <v>0</v>
          </cell>
          <cell r="K2645">
            <v>0</v>
          </cell>
          <cell r="L2645">
            <v>0</v>
          </cell>
          <cell r="M2645">
            <v>0</v>
          </cell>
          <cell r="N2645">
            <v>0</v>
          </cell>
          <cell r="O2645">
            <v>0</v>
          </cell>
          <cell r="P2645">
            <v>0</v>
          </cell>
          <cell r="Q2645">
            <v>0</v>
          </cell>
        </row>
        <row r="2646">
          <cell r="B2646" t="str">
            <v>30408042705</v>
          </cell>
          <cell r="C2646" t="str">
            <v>30408</v>
          </cell>
          <cell r="D2646">
            <v>2705</v>
          </cell>
          <cell r="E2646">
            <v>52700</v>
          </cell>
          <cell r="F2646">
            <v>0</v>
          </cell>
          <cell r="G2646">
            <v>0</v>
          </cell>
          <cell r="H2646">
            <v>0</v>
          </cell>
          <cell r="I2646">
            <v>0</v>
          </cell>
          <cell r="J2646">
            <v>0</v>
          </cell>
          <cell r="K2646">
            <v>0</v>
          </cell>
          <cell r="L2646">
            <v>0</v>
          </cell>
          <cell r="M2646">
            <v>0</v>
          </cell>
          <cell r="N2646">
            <v>0</v>
          </cell>
          <cell r="O2646">
            <v>0</v>
          </cell>
          <cell r="P2646">
            <v>0</v>
          </cell>
          <cell r="Q2646">
            <v>0</v>
          </cell>
        </row>
        <row r="2647">
          <cell r="B2647" t="str">
            <v>30408042900</v>
          </cell>
          <cell r="C2647" t="str">
            <v>30408</v>
          </cell>
          <cell r="D2647">
            <v>2900</v>
          </cell>
          <cell r="E2647">
            <v>58100</v>
          </cell>
          <cell r="F2647">
            <v>0</v>
          </cell>
          <cell r="G2647">
            <v>0</v>
          </cell>
          <cell r="H2647">
            <v>0</v>
          </cell>
          <cell r="I2647">
            <v>0</v>
          </cell>
          <cell r="J2647">
            <v>0</v>
          </cell>
          <cell r="K2647">
            <v>0</v>
          </cell>
          <cell r="L2647">
            <v>0</v>
          </cell>
          <cell r="M2647">
            <v>0</v>
          </cell>
          <cell r="N2647">
            <v>0</v>
          </cell>
          <cell r="O2647">
            <v>0</v>
          </cell>
          <cell r="P2647">
            <v>0</v>
          </cell>
          <cell r="Q2647">
            <v>0</v>
          </cell>
        </row>
        <row r="2648">
          <cell r="B2648" t="str">
            <v>30408042907</v>
          </cell>
          <cell r="C2648" t="str">
            <v>30408</v>
          </cell>
          <cell r="D2648">
            <v>2907</v>
          </cell>
          <cell r="E2648">
            <v>90000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0</v>
          </cell>
        </row>
        <row r="2649">
          <cell r="B2649" t="str">
            <v>30408042908</v>
          </cell>
          <cell r="C2649" t="str">
            <v>30408</v>
          </cell>
          <cell r="D2649">
            <v>2908</v>
          </cell>
          <cell r="E2649">
            <v>57900</v>
          </cell>
          <cell r="F2649">
            <v>0</v>
          </cell>
          <cell r="G2649">
            <v>0</v>
          </cell>
          <cell r="H2649">
            <v>0</v>
          </cell>
          <cell r="I2649">
            <v>0</v>
          </cell>
          <cell r="J2649">
            <v>0</v>
          </cell>
          <cell r="K2649">
            <v>0</v>
          </cell>
          <cell r="L2649">
            <v>0</v>
          </cell>
          <cell r="M2649">
            <v>0</v>
          </cell>
          <cell r="N2649">
            <v>0</v>
          </cell>
          <cell r="O2649">
            <v>0</v>
          </cell>
          <cell r="P2649">
            <v>0</v>
          </cell>
          <cell r="Q2649">
            <v>0</v>
          </cell>
        </row>
        <row r="2650">
          <cell r="B2650" t="str">
            <v>30408043101</v>
          </cell>
          <cell r="C2650" t="str">
            <v>30408</v>
          </cell>
          <cell r="D2650">
            <v>3101</v>
          </cell>
          <cell r="E2650">
            <v>101700</v>
          </cell>
          <cell r="F2650">
            <v>0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</row>
        <row r="2651">
          <cell r="B2651" t="str">
            <v>30408043103</v>
          </cell>
          <cell r="C2651" t="str">
            <v>30408</v>
          </cell>
          <cell r="D2651">
            <v>3103</v>
          </cell>
          <cell r="E2651">
            <v>871500</v>
          </cell>
          <cell r="F2651">
            <v>0</v>
          </cell>
          <cell r="G2651">
            <v>0</v>
          </cell>
          <cell r="H2651">
            <v>0</v>
          </cell>
          <cell r="I2651">
            <v>0</v>
          </cell>
          <cell r="J2651">
            <v>0</v>
          </cell>
          <cell r="K2651">
            <v>0</v>
          </cell>
          <cell r="L2651">
            <v>0</v>
          </cell>
          <cell r="M2651">
            <v>0</v>
          </cell>
          <cell r="N2651">
            <v>0</v>
          </cell>
          <cell r="O2651">
            <v>0</v>
          </cell>
          <cell r="P2651">
            <v>0</v>
          </cell>
          <cell r="Q2651">
            <v>0</v>
          </cell>
        </row>
        <row r="2652">
          <cell r="B2652" t="str">
            <v>30408043106</v>
          </cell>
          <cell r="C2652" t="str">
            <v>30408</v>
          </cell>
          <cell r="D2652">
            <v>3106</v>
          </cell>
          <cell r="E2652">
            <v>4700</v>
          </cell>
          <cell r="F2652">
            <v>0</v>
          </cell>
          <cell r="G2652">
            <v>0</v>
          </cell>
          <cell r="H2652">
            <v>0</v>
          </cell>
          <cell r="I2652">
            <v>0</v>
          </cell>
          <cell r="J2652">
            <v>0</v>
          </cell>
          <cell r="K2652">
            <v>0</v>
          </cell>
          <cell r="L2652">
            <v>0</v>
          </cell>
          <cell r="M2652">
            <v>0</v>
          </cell>
          <cell r="N2652">
            <v>0</v>
          </cell>
          <cell r="O2652">
            <v>0</v>
          </cell>
          <cell r="P2652">
            <v>0</v>
          </cell>
          <cell r="Q2652">
            <v>0</v>
          </cell>
        </row>
        <row r="2653">
          <cell r="B2653" t="str">
            <v>30408043302</v>
          </cell>
          <cell r="C2653" t="str">
            <v>30408</v>
          </cell>
          <cell r="D2653">
            <v>3302</v>
          </cell>
          <cell r="E2653">
            <v>112400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0</v>
          </cell>
          <cell r="M2653">
            <v>0</v>
          </cell>
          <cell r="N2653">
            <v>0</v>
          </cell>
          <cell r="O2653">
            <v>0</v>
          </cell>
          <cell r="P2653">
            <v>0</v>
          </cell>
          <cell r="Q2653">
            <v>0</v>
          </cell>
        </row>
        <row r="2654">
          <cell r="B2654" t="str">
            <v>30408043303</v>
          </cell>
          <cell r="C2654" t="str">
            <v>30408</v>
          </cell>
          <cell r="D2654">
            <v>3303</v>
          </cell>
          <cell r="E2654">
            <v>28500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</row>
        <row r="2655">
          <cell r="B2655" t="str">
            <v>30406041302</v>
          </cell>
          <cell r="C2655" t="str">
            <v>30406</v>
          </cell>
          <cell r="D2655">
            <v>1302</v>
          </cell>
          <cell r="E2655">
            <v>343000</v>
          </cell>
          <cell r="F2655">
            <v>0</v>
          </cell>
          <cell r="G2655">
            <v>0</v>
          </cell>
          <cell r="H2655">
            <v>0</v>
          </cell>
          <cell r="I2655">
            <v>0</v>
          </cell>
          <cell r="J2655">
            <v>0</v>
          </cell>
          <cell r="K2655">
            <v>0</v>
          </cell>
          <cell r="L2655">
            <v>0</v>
          </cell>
          <cell r="M2655">
            <v>0</v>
          </cell>
          <cell r="N2655">
            <v>0</v>
          </cell>
          <cell r="O2655">
            <v>0</v>
          </cell>
          <cell r="P2655">
            <v>0</v>
          </cell>
          <cell r="Q2655">
            <v>0</v>
          </cell>
        </row>
        <row r="2656">
          <cell r="B2656" t="str">
            <v>30406042103</v>
          </cell>
          <cell r="C2656" t="str">
            <v>30406</v>
          </cell>
          <cell r="D2656">
            <v>2103</v>
          </cell>
          <cell r="E2656">
            <v>46300</v>
          </cell>
          <cell r="F2656">
            <v>0</v>
          </cell>
          <cell r="G2656">
            <v>0</v>
          </cell>
          <cell r="H2656">
            <v>0</v>
          </cell>
          <cell r="I2656">
            <v>0</v>
          </cell>
          <cell r="J2656">
            <v>0</v>
          </cell>
          <cell r="K2656">
            <v>0</v>
          </cell>
          <cell r="L2656">
            <v>0</v>
          </cell>
          <cell r="M2656">
            <v>0</v>
          </cell>
          <cell r="N2656">
            <v>0</v>
          </cell>
          <cell r="O2656">
            <v>0</v>
          </cell>
          <cell r="P2656">
            <v>0</v>
          </cell>
          <cell r="Q2656">
            <v>0</v>
          </cell>
        </row>
        <row r="2657">
          <cell r="B2657" t="str">
            <v>30406042202</v>
          </cell>
          <cell r="C2657" t="str">
            <v>30406</v>
          </cell>
          <cell r="D2657">
            <v>2202</v>
          </cell>
          <cell r="E2657">
            <v>54376</v>
          </cell>
          <cell r="F2657">
            <v>0</v>
          </cell>
          <cell r="G2657">
            <v>0</v>
          </cell>
          <cell r="H2657">
            <v>0</v>
          </cell>
          <cell r="I2657">
            <v>0</v>
          </cell>
          <cell r="J2657">
            <v>0</v>
          </cell>
          <cell r="K2657">
            <v>0</v>
          </cell>
          <cell r="L2657">
            <v>0</v>
          </cell>
          <cell r="M2657">
            <v>0</v>
          </cell>
          <cell r="N2657">
            <v>0</v>
          </cell>
          <cell r="O2657">
            <v>0</v>
          </cell>
          <cell r="P2657">
            <v>0</v>
          </cell>
          <cell r="Q2657">
            <v>0</v>
          </cell>
        </row>
        <row r="2658">
          <cell r="B2658" t="str">
            <v>30406042207</v>
          </cell>
          <cell r="C2658" t="str">
            <v>30406</v>
          </cell>
          <cell r="D2658">
            <v>2207</v>
          </cell>
          <cell r="E2658">
            <v>14197</v>
          </cell>
          <cell r="F2658">
            <v>0</v>
          </cell>
          <cell r="G2658">
            <v>0</v>
          </cell>
          <cell r="H2658">
            <v>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</row>
        <row r="2659">
          <cell r="B2659" t="str">
            <v>30406042208</v>
          </cell>
          <cell r="C2659" t="str">
            <v>30406</v>
          </cell>
          <cell r="D2659">
            <v>2208</v>
          </cell>
          <cell r="E2659">
            <v>2121</v>
          </cell>
          <cell r="F2659">
            <v>0</v>
          </cell>
          <cell r="G2659">
            <v>0</v>
          </cell>
          <cell r="H2659">
            <v>0</v>
          </cell>
          <cell r="I2659">
            <v>0</v>
          </cell>
          <cell r="J2659">
            <v>0</v>
          </cell>
          <cell r="K2659">
            <v>0</v>
          </cell>
          <cell r="L2659">
            <v>0</v>
          </cell>
          <cell r="M2659">
            <v>0</v>
          </cell>
          <cell r="N2659">
            <v>0</v>
          </cell>
          <cell r="O2659">
            <v>0</v>
          </cell>
          <cell r="P2659">
            <v>0</v>
          </cell>
          <cell r="Q2659">
            <v>0</v>
          </cell>
        </row>
        <row r="2660">
          <cell r="B2660" t="str">
            <v>30406042306</v>
          </cell>
          <cell r="C2660" t="str">
            <v>30406</v>
          </cell>
          <cell r="D2660">
            <v>2306</v>
          </cell>
          <cell r="E2660">
            <v>18400</v>
          </cell>
          <cell r="F2660">
            <v>0</v>
          </cell>
          <cell r="G2660">
            <v>0</v>
          </cell>
          <cell r="H2660">
            <v>0</v>
          </cell>
          <cell r="I2660">
            <v>0</v>
          </cell>
          <cell r="J2660">
            <v>0</v>
          </cell>
          <cell r="K2660">
            <v>0</v>
          </cell>
          <cell r="L2660">
            <v>0</v>
          </cell>
          <cell r="M2660">
            <v>0</v>
          </cell>
          <cell r="N2660">
            <v>0</v>
          </cell>
          <cell r="O2660">
            <v>0</v>
          </cell>
          <cell r="P2660">
            <v>0</v>
          </cell>
          <cell r="Q2660">
            <v>0</v>
          </cell>
        </row>
        <row r="2661">
          <cell r="B2661" t="str">
            <v>30406042701</v>
          </cell>
          <cell r="C2661" t="str">
            <v>30406</v>
          </cell>
          <cell r="D2661">
            <v>2701</v>
          </cell>
          <cell r="E2661">
            <v>83200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</row>
        <row r="2662">
          <cell r="B2662" t="str">
            <v>30406042702</v>
          </cell>
          <cell r="C2662" t="str">
            <v>30406</v>
          </cell>
          <cell r="D2662">
            <v>2702</v>
          </cell>
          <cell r="E2662">
            <v>37800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</row>
        <row r="2663">
          <cell r="B2663" t="str">
            <v>30406042705</v>
          </cell>
          <cell r="C2663" t="str">
            <v>30406</v>
          </cell>
          <cell r="D2663">
            <v>2705</v>
          </cell>
          <cell r="E2663">
            <v>33900</v>
          </cell>
          <cell r="F2663">
            <v>0</v>
          </cell>
          <cell r="G2663">
            <v>0</v>
          </cell>
          <cell r="H2663">
            <v>0</v>
          </cell>
          <cell r="I2663">
            <v>0</v>
          </cell>
          <cell r="J2663">
            <v>0</v>
          </cell>
          <cell r="K2663">
            <v>0</v>
          </cell>
          <cell r="L2663">
            <v>0</v>
          </cell>
          <cell r="M2663">
            <v>0</v>
          </cell>
          <cell r="N2663">
            <v>0</v>
          </cell>
          <cell r="O2663">
            <v>0</v>
          </cell>
          <cell r="P2663">
            <v>0</v>
          </cell>
          <cell r="Q2663">
            <v>0</v>
          </cell>
        </row>
        <row r="2664">
          <cell r="B2664" t="str">
            <v>30406042900</v>
          </cell>
          <cell r="C2664" t="str">
            <v>30406</v>
          </cell>
          <cell r="D2664">
            <v>2900</v>
          </cell>
          <cell r="E2664">
            <v>47600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</row>
        <row r="2665">
          <cell r="B2665" t="str">
            <v>30406042907</v>
          </cell>
          <cell r="C2665" t="str">
            <v>30406</v>
          </cell>
          <cell r="D2665">
            <v>2907</v>
          </cell>
          <cell r="E2665">
            <v>12600</v>
          </cell>
          <cell r="F2665">
            <v>0</v>
          </cell>
          <cell r="G2665">
            <v>0</v>
          </cell>
          <cell r="H2665">
            <v>0</v>
          </cell>
          <cell r="I2665">
            <v>0</v>
          </cell>
          <cell r="J2665">
            <v>0</v>
          </cell>
          <cell r="K2665">
            <v>0</v>
          </cell>
          <cell r="L2665">
            <v>0</v>
          </cell>
          <cell r="M2665">
            <v>0</v>
          </cell>
          <cell r="N2665">
            <v>0</v>
          </cell>
          <cell r="O2665">
            <v>0</v>
          </cell>
          <cell r="P2665">
            <v>0</v>
          </cell>
          <cell r="Q2665">
            <v>0</v>
          </cell>
        </row>
        <row r="2666">
          <cell r="B2666" t="str">
            <v>30406042908</v>
          </cell>
          <cell r="C2666" t="str">
            <v>30406</v>
          </cell>
          <cell r="D2666">
            <v>2908</v>
          </cell>
          <cell r="E2666">
            <v>13300</v>
          </cell>
          <cell r="F2666">
            <v>0</v>
          </cell>
          <cell r="G2666">
            <v>0</v>
          </cell>
          <cell r="H2666">
            <v>0</v>
          </cell>
          <cell r="I2666">
            <v>0</v>
          </cell>
          <cell r="J2666">
            <v>0</v>
          </cell>
          <cell r="K2666">
            <v>0</v>
          </cell>
          <cell r="L2666">
            <v>0</v>
          </cell>
          <cell r="M2666">
            <v>0</v>
          </cell>
          <cell r="N2666">
            <v>0</v>
          </cell>
          <cell r="O2666">
            <v>0</v>
          </cell>
          <cell r="P2666">
            <v>0</v>
          </cell>
          <cell r="Q2666">
            <v>0</v>
          </cell>
        </row>
        <row r="2667">
          <cell r="B2667" t="str">
            <v>30406043101</v>
          </cell>
          <cell r="C2667" t="str">
            <v>30406</v>
          </cell>
          <cell r="D2667">
            <v>3101</v>
          </cell>
          <cell r="E2667">
            <v>129235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</row>
        <row r="2668">
          <cell r="B2668" t="str">
            <v>30406043103</v>
          </cell>
          <cell r="C2668" t="str">
            <v>30406</v>
          </cell>
          <cell r="D2668">
            <v>3103</v>
          </cell>
          <cell r="E2668">
            <v>31300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</row>
        <row r="2669">
          <cell r="B2669" t="str">
            <v>30406043302</v>
          </cell>
          <cell r="C2669" t="str">
            <v>30406</v>
          </cell>
          <cell r="D2669">
            <v>3302</v>
          </cell>
          <cell r="E2669">
            <v>71300</v>
          </cell>
          <cell r="F2669">
            <v>0</v>
          </cell>
          <cell r="G2669">
            <v>0</v>
          </cell>
          <cell r="H2669">
            <v>0</v>
          </cell>
          <cell r="I2669">
            <v>0</v>
          </cell>
          <cell r="J2669">
            <v>0</v>
          </cell>
          <cell r="K2669">
            <v>0</v>
          </cell>
          <cell r="L2669">
            <v>0</v>
          </cell>
          <cell r="M2669">
            <v>0</v>
          </cell>
          <cell r="N2669">
            <v>0</v>
          </cell>
          <cell r="O2669">
            <v>0</v>
          </cell>
          <cell r="P2669">
            <v>0</v>
          </cell>
          <cell r="Q2669">
            <v>0</v>
          </cell>
        </row>
        <row r="2670">
          <cell r="B2670" t="str">
            <v>30406043303</v>
          </cell>
          <cell r="C2670" t="str">
            <v>30406</v>
          </cell>
          <cell r="D2670">
            <v>3303</v>
          </cell>
          <cell r="E2670">
            <v>36565</v>
          </cell>
          <cell r="F2670">
            <v>0</v>
          </cell>
          <cell r="G2670">
            <v>0</v>
          </cell>
          <cell r="H2670">
            <v>0</v>
          </cell>
          <cell r="I2670">
            <v>0</v>
          </cell>
          <cell r="J2670">
            <v>0</v>
          </cell>
          <cell r="K2670">
            <v>0</v>
          </cell>
          <cell r="L2670">
            <v>0</v>
          </cell>
          <cell r="M2670">
            <v>0</v>
          </cell>
          <cell r="N2670">
            <v>0</v>
          </cell>
          <cell r="O2670">
            <v>0</v>
          </cell>
          <cell r="P2670">
            <v>0</v>
          </cell>
          <cell r="Q2670">
            <v>0</v>
          </cell>
        </row>
        <row r="2671">
          <cell r="B2671" t="str">
            <v>30407041302</v>
          </cell>
          <cell r="C2671" t="str">
            <v>30407</v>
          </cell>
          <cell r="D2671">
            <v>1302</v>
          </cell>
          <cell r="E2671">
            <v>274600</v>
          </cell>
          <cell r="F2671">
            <v>0</v>
          </cell>
          <cell r="G2671">
            <v>0</v>
          </cell>
          <cell r="H2671">
            <v>0</v>
          </cell>
          <cell r="I2671">
            <v>0</v>
          </cell>
          <cell r="J2671">
            <v>0</v>
          </cell>
          <cell r="K2671">
            <v>0</v>
          </cell>
          <cell r="L2671">
            <v>0</v>
          </cell>
          <cell r="M2671">
            <v>0</v>
          </cell>
          <cell r="N2671">
            <v>0</v>
          </cell>
          <cell r="O2671">
            <v>0</v>
          </cell>
          <cell r="P2671">
            <v>0</v>
          </cell>
          <cell r="Q2671">
            <v>0</v>
          </cell>
        </row>
        <row r="2672">
          <cell r="B2672" t="str">
            <v>30407042103</v>
          </cell>
          <cell r="C2672" t="str">
            <v>30407</v>
          </cell>
          <cell r="D2672">
            <v>2103</v>
          </cell>
          <cell r="E2672">
            <v>46300</v>
          </cell>
          <cell r="F2672">
            <v>0</v>
          </cell>
          <cell r="G2672">
            <v>0</v>
          </cell>
          <cell r="H2672">
            <v>0</v>
          </cell>
          <cell r="I2672">
            <v>0</v>
          </cell>
          <cell r="J2672">
            <v>0</v>
          </cell>
          <cell r="K2672">
            <v>0</v>
          </cell>
          <cell r="L2672">
            <v>0</v>
          </cell>
          <cell r="M2672">
            <v>0</v>
          </cell>
          <cell r="N2672">
            <v>0</v>
          </cell>
          <cell r="O2672">
            <v>0</v>
          </cell>
          <cell r="P2672">
            <v>0</v>
          </cell>
          <cell r="Q2672">
            <v>0</v>
          </cell>
        </row>
        <row r="2673">
          <cell r="B2673" t="str">
            <v>30407042202</v>
          </cell>
          <cell r="C2673" t="str">
            <v>30407</v>
          </cell>
          <cell r="D2673">
            <v>2202</v>
          </cell>
          <cell r="E2673">
            <v>90000</v>
          </cell>
          <cell r="F2673">
            <v>0</v>
          </cell>
          <cell r="G2673">
            <v>0</v>
          </cell>
          <cell r="H2673">
            <v>0</v>
          </cell>
          <cell r="I2673">
            <v>0</v>
          </cell>
          <cell r="J2673">
            <v>0</v>
          </cell>
          <cell r="K2673">
            <v>0</v>
          </cell>
          <cell r="L2673">
            <v>0</v>
          </cell>
          <cell r="M2673">
            <v>0</v>
          </cell>
          <cell r="N2673">
            <v>0</v>
          </cell>
          <cell r="O2673">
            <v>0</v>
          </cell>
          <cell r="P2673">
            <v>0</v>
          </cell>
          <cell r="Q2673">
            <v>0</v>
          </cell>
        </row>
        <row r="2674">
          <cell r="B2674" t="str">
            <v>30407042207</v>
          </cell>
          <cell r="C2674" t="str">
            <v>30407</v>
          </cell>
          <cell r="D2674">
            <v>2207</v>
          </cell>
          <cell r="E2674">
            <v>15000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</row>
        <row r="2675">
          <cell r="B2675" t="str">
            <v>30407042208</v>
          </cell>
          <cell r="C2675" t="str">
            <v>30407</v>
          </cell>
          <cell r="D2675">
            <v>2208</v>
          </cell>
          <cell r="E2675">
            <v>1500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</row>
        <row r="2676">
          <cell r="B2676" t="str">
            <v>30407042306</v>
          </cell>
          <cell r="C2676" t="str">
            <v>30407</v>
          </cell>
          <cell r="D2676">
            <v>2306</v>
          </cell>
          <cell r="E2676">
            <v>145000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</row>
        <row r="2677">
          <cell r="B2677" t="str">
            <v>30407042701</v>
          </cell>
          <cell r="C2677" t="str">
            <v>30407</v>
          </cell>
          <cell r="D2677">
            <v>2701</v>
          </cell>
          <cell r="E2677">
            <v>80000</v>
          </cell>
          <cell r="F2677">
            <v>0</v>
          </cell>
          <cell r="G2677">
            <v>0</v>
          </cell>
          <cell r="H2677">
            <v>0</v>
          </cell>
          <cell r="I2677">
            <v>0</v>
          </cell>
          <cell r="J2677">
            <v>0</v>
          </cell>
          <cell r="K2677">
            <v>0</v>
          </cell>
          <cell r="L2677">
            <v>0</v>
          </cell>
          <cell r="M2677">
            <v>0</v>
          </cell>
          <cell r="N2677">
            <v>0</v>
          </cell>
          <cell r="O2677">
            <v>0</v>
          </cell>
          <cell r="P2677">
            <v>0</v>
          </cell>
          <cell r="Q2677">
            <v>0</v>
          </cell>
        </row>
        <row r="2678">
          <cell r="B2678" t="str">
            <v>30407042702</v>
          </cell>
          <cell r="C2678" t="str">
            <v>30407</v>
          </cell>
          <cell r="D2678">
            <v>2702</v>
          </cell>
          <cell r="E2678">
            <v>30000</v>
          </cell>
          <cell r="F2678">
            <v>0</v>
          </cell>
          <cell r="G2678">
            <v>0</v>
          </cell>
          <cell r="H2678">
            <v>0</v>
          </cell>
          <cell r="I2678">
            <v>0</v>
          </cell>
          <cell r="J2678">
            <v>0</v>
          </cell>
          <cell r="K2678">
            <v>0</v>
          </cell>
          <cell r="L2678">
            <v>0</v>
          </cell>
          <cell r="M2678">
            <v>0</v>
          </cell>
          <cell r="N2678">
            <v>0</v>
          </cell>
          <cell r="O2678">
            <v>0</v>
          </cell>
          <cell r="P2678">
            <v>0</v>
          </cell>
          <cell r="Q2678">
            <v>0</v>
          </cell>
        </row>
        <row r="2679">
          <cell r="B2679" t="str">
            <v>30407042705</v>
          </cell>
          <cell r="C2679" t="str">
            <v>30407</v>
          </cell>
          <cell r="D2679">
            <v>2705</v>
          </cell>
          <cell r="E2679">
            <v>30000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</row>
        <row r="2680">
          <cell r="B2680" t="str">
            <v>30407042800</v>
          </cell>
          <cell r="C2680" t="str">
            <v>30407</v>
          </cell>
          <cell r="D2680">
            <v>2800</v>
          </cell>
          <cell r="E2680">
            <v>5400</v>
          </cell>
          <cell r="F2680">
            <v>0</v>
          </cell>
          <cell r="G2680">
            <v>0</v>
          </cell>
          <cell r="H2680">
            <v>0</v>
          </cell>
          <cell r="I2680">
            <v>0</v>
          </cell>
          <cell r="J2680">
            <v>0</v>
          </cell>
          <cell r="K2680">
            <v>0</v>
          </cell>
          <cell r="L2680">
            <v>0</v>
          </cell>
          <cell r="M2680">
            <v>0</v>
          </cell>
          <cell r="N2680">
            <v>0</v>
          </cell>
          <cell r="O2680">
            <v>0</v>
          </cell>
          <cell r="P2680">
            <v>0</v>
          </cell>
          <cell r="Q2680">
            <v>0</v>
          </cell>
        </row>
        <row r="2681">
          <cell r="B2681" t="str">
            <v>30407042900</v>
          </cell>
          <cell r="C2681" t="str">
            <v>30407</v>
          </cell>
          <cell r="D2681">
            <v>2900</v>
          </cell>
          <cell r="E2681">
            <v>180000</v>
          </cell>
          <cell r="F2681">
            <v>0</v>
          </cell>
          <cell r="G2681">
            <v>0</v>
          </cell>
          <cell r="H2681">
            <v>0</v>
          </cell>
          <cell r="I2681">
            <v>0</v>
          </cell>
          <cell r="J2681">
            <v>0</v>
          </cell>
          <cell r="K2681">
            <v>0</v>
          </cell>
          <cell r="L2681">
            <v>0</v>
          </cell>
          <cell r="M2681">
            <v>0</v>
          </cell>
          <cell r="N2681">
            <v>0</v>
          </cell>
          <cell r="O2681">
            <v>0</v>
          </cell>
          <cell r="P2681">
            <v>0</v>
          </cell>
          <cell r="Q2681">
            <v>0</v>
          </cell>
        </row>
        <row r="2682">
          <cell r="B2682" t="str">
            <v>30407042905</v>
          </cell>
          <cell r="C2682" t="str">
            <v>30407</v>
          </cell>
          <cell r="D2682">
            <v>2905</v>
          </cell>
          <cell r="E2682">
            <v>559800</v>
          </cell>
          <cell r="F2682">
            <v>0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</row>
        <row r="2683">
          <cell r="B2683" t="str">
            <v>30407042907</v>
          </cell>
          <cell r="C2683" t="str">
            <v>30407</v>
          </cell>
          <cell r="D2683">
            <v>2907</v>
          </cell>
          <cell r="E2683">
            <v>47352</v>
          </cell>
          <cell r="F2683">
            <v>0</v>
          </cell>
          <cell r="G2683">
            <v>0</v>
          </cell>
          <cell r="H2683">
            <v>0</v>
          </cell>
          <cell r="I2683">
            <v>0</v>
          </cell>
          <cell r="J2683">
            <v>0</v>
          </cell>
          <cell r="K2683">
            <v>0</v>
          </cell>
          <cell r="L2683">
            <v>0</v>
          </cell>
          <cell r="M2683">
            <v>0</v>
          </cell>
          <cell r="N2683">
            <v>0</v>
          </cell>
          <cell r="O2683">
            <v>0</v>
          </cell>
          <cell r="P2683">
            <v>0</v>
          </cell>
          <cell r="Q2683">
            <v>0</v>
          </cell>
        </row>
        <row r="2684">
          <cell r="B2684" t="str">
            <v>30407042908</v>
          </cell>
          <cell r="C2684" t="str">
            <v>30407</v>
          </cell>
          <cell r="D2684">
            <v>2908</v>
          </cell>
          <cell r="E2684">
            <v>12800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</row>
        <row r="2685">
          <cell r="B2685" t="str">
            <v>30407043101</v>
          </cell>
          <cell r="C2685" t="str">
            <v>30407</v>
          </cell>
          <cell r="D2685">
            <v>3101</v>
          </cell>
          <cell r="E2685">
            <v>60000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</row>
        <row r="2686">
          <cell r="B2686" t="str">
            <v>30407043103</v>
          </cell>
          <cell r="C2686" t="str">
            <v>30407</v>
          </cell>
          <cell r="D2686">
            <v>3103</v>
          </cell>
          <cell r="E2686">
            <v>30000</v>
          </cell>
          <cell r="F2686">
            <v>0</v>
          </cell>
          <cell r="G2686">
            <v>0</v>
          </cell>
          <cell r="H2686">
            <v>0</v>
          </cell>
          <cell r="I2686">
            <v>0</v>
          </cell>
          <cell r="J2686">
            <v>0</v>
          </cell>
          <cell r="K2686">
            <v>0</v>
          </cell>
          <cell r="L2686">
            <v>0</v>
          </cell>
          <cell r="M2686">
            <v>0</v>
          </cell>
          <cell r="N2686">
            <v>0</v>
          </cell>
          <cell r="O2686">
            <v>0</v>
          </cell>
          <cell r="P2686">
            <v>0</v>
          </cell>
          <cell r="Q2686">
            <v>0</v>
          </cell>
        </row>
        <row r="2687">
          <cell r="B2687" t="str">
            <v>30407043106</v>
          </cell>
          <cell r="C2687" t="str">
            <v>30407</v>
          </cell>
          <cell r="D2687">
            <v>3106</v>
          </cell>
          <cell r="E2687">
            <v>300</v>
          </cell>
          <cell r="F2687">
            <v>0</v>
          </cell>
          <cell r="G2687">
            <v>0</v>
          </cell>
          <cell r="H2687">
            <v>0</v>
          </cell>
          <cell r="I2687">
            <v>0</v>
          </cell>
          <cell r="J2687">
            <v>0</v>
          </cell>
          <cell r="K2687">
            <v>0</v>
          </cell>
          <cell r="L2687">
            <v>0</v>
          </cell>
          <cell r="M2687">
            <v>0</v>
          </cell>
          <cell r="N2687">
            <v>0</v>
          </cell>
          <cell r="O2687">
            <v>0</v>
          </cell>
          <cell r="P2687">
            <v>0</v>
          </cell>
          <cell r="Q2687">
            <v>0</v>
          </cell>
        </row>
        <row r="2688">
          <cell r="B2688" t="str">
            <v>30407043302</v>
          </cell>
          <cell r="C2688" t="str">
            <v>30407</v>
          </cell>
          <cell r="D2688">
            <v>3302</v>
          </cell>
          <cell r="E2688">
            <v>120000</v>
          </cell>
          <cell r="F2688">
            <v>0</v>
          </cell>
          <cell r="G2688">
            <v>0</v>
          </cell>
          <cell r="H2688">
            <v>0</v>
          </cell>
          <cell r="I2688">
            <v>0</v>
          </cell>
          <cell r="J2688">
            <v>0</v>
          </cell>
          <cell r="K2688">
            <v>0</v>
          </cell>
          <cell r="L2688">
            <v>0</v>
          </cell>
          <cell r="M2688">
            <v>0</v>
          </cell>
          <cell r="N2688">
            <v>0</v>
          </cell>
          <cell r="O2688">
            <v>0</v>
          </cell>
          <cell r="P2688">
            <v>0</v>
          </cell>
          <cell r="Q2688">
            <v>0</v>
          </cell>
        </row>
        <row r="2689">
          <cell r="B2689" t="str">
            <v>30407043303</v>
          </cell>
          <cell r="C2689" t="str">
            <v>30407</v>
          </cell>
          <cell r="D2689">
            <v>3303</v>
          </cell>
          <cell r="E2689">
            <v>34300</v>
          </cell>
          <cell r="F2689">
            <v>0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</row>
        <row r="2690">
          <cell r="B2690" t="str">
            <v>31000062202</v>
          </cell>
          <cell r="C2690" t="str">
            <v>31000</v>
          </cell>
          <cell r="D2690">
            <v>2202</v>
          </cell>
          <cell r="E2690">
            <v>239630</v>
          </cell>
          <cell r="F2690">
            <v>0</v>
          </cell>
          <cell r="G2690">
            <v>0</v>
          </cell>
          <cell r="H2690">
            <v>0</v>
          </cell>
          <cell r="I2690">
            <v>0</v>
          </cell>
          <cell r="J2690">
            <v>0</v>
          </cell>
          <cell r="K2690">
            <v>0</v>
          </cell>
          <cell r="L2690">
            <v>0</v>
          </cell>
          <cell r="M2690">
            <v>0</v>
          </cell>
          <cell r="N2690">
            <v>0</v>
          </cell>
          <cell r="O2690">
            <v>0</v>
          </cell>
          <cell r="P2690">
            <v>0</v>
          </cell>
          <cell r="Q2690">
            <v>0</v>
          </cell>
        </row>
        <row r="2691">
          <cell r="B2691" t="str">
            <v>31000062207</v>
          </cell>
          <cell r="C2691" t="str">
            <v>31000</v>
          </cell>
          <cell r="D2691">
            <v>2207</v>
          </cell>
          <cell r="E2691">
            <v>34911</v>
          </cell>
          <cell r="F2691">
            <v>0</v>
          </cell>
          <cell r="G2691">
            <v>0</v>
          </cell>
          <cell r="H2691">
            <v>0</v>
          </cell>
          <cell r="I2691">
            <v>0</v>
          </cell>
          <cell r="J2691">
            <v>0</v>
          </cell>
          <cell r="K2691">
            <v>0</v>
          </cell>
          <cell r="L2691">
            <v>0</v>
          </cell>
          <cell r="M2691">
            <v>0</v>
          </cell>
          <cell r="N2691">
            <v>0</v>
          </cell>
          <cell r="O2691">
            <v>0</v>
          </cell>
          <cell r="P2691">
            <v>0</v>
          </cell>
          <cell r="Q2691">
            <v>0</v>
          </cell>
        </row>
        <row r="2692">
          <cell r="B2692" t="str">
            <v>31000062208</v>
          </cell>
          <cell r="C2692" t="str">
            <v>31000</v>
          </cell>
          <cell r="D2692">
            <v>2208</v>
          </cell>
          <cell r="E2692">
            <v>37500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</row>
        <row r="2693">
          <cell r="B2693" t="str">
            <v>31000062701</v>
          </cell>
          <cell r="C2693" t="str">
            <v>31000</v>
          </cell>
          <cell r="D2693">
            <v>2701</v>
          </cell>
          <cell r="E2693">
            <v>126100</v>
          </cell>
          <cell r="F2693">
            <v>0</v>
          </cell>
          <cell r="G2693">
            <v>0</v>
          </cell>
          <cell r="H2693">
            <v>0</v>
          </cell>
          <cell r="I2693">
            <v>0</v>
          </cell>
          <cell r="J2693">
            <v>0</v>
          </cell>
          <cell r="K2693">
            <v>0</v>
          </cell>
          <cell r="L2693">
            <v>0</v>
          </cell>
          <cell r="M2693">
            <v>0</v>
          </cell>
          <cell r="N2693">
            <v>0</v>
          </cell>
          <cell r="O2693">
            <v>0</v>
          </cell>
          <cell r="P2693">
            <v>0</v>
          </cell>
          <cell r="Q2693">
            <v>0</v>
          </cell>
        </row>
        <row r="2694">
          <cell r="B2694" t="str">
            <v>31000063101</v>
          </cell>
          <cell r="C2694" t="str">
            <v>31000</v>
          </cell>
          <cell r="D2694">
            <v>3101</v>
          </cell>
          <cell r="E2694">
            <v>12000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</row>
        <row r="2695">
          <cell r="B2695" t="str">
            <v>31000063302</v>
          </cell>
          <cell r="C2695" t="str">
            <v>31000</v>
          </cell>
          <cell r="D2695">
            <v>3302</v>
          </cell>
          <cell r="E2695">
            <v>392800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</row>
        <row r="2696">
          <cell r="B2696" t="str">
            <v>31001062701</v>
          </cell>
          <cell r="C2696" t="str">
            <v>31001</v>
          </cell>
          <cell r="D2696">
            <v>2701</v>
          </cell>
          <cell r="E2696">
            <v>31200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</row>
        <row r="2697">
          <cell r="B2697" t="str">
            <v>31001063302</v>
          </cell>
          <cell r="C2697" t="str">
            <v>31001</v>
          </cell>
          <cell r="D2697">
            <v>3302</v>
          </cell>
          <cell r="E2697">
            <v>100100</v>
          </cell>
          <cell r="F2697">
            <v>0</v>
          </cell>
          <cell r="G2697">
            <v>0</v>
          </cell>
          <cell r="H2697">
            <v>0</v>
          </cell>
          <cell r="I2697">
            <v>0</v>
          </cell>
          <cell r="J2697">
            <v>0</v>
          </cell>
          <cell r="K2697">
            <v>0</v>
          </cell>
          <cell r="L2697">
            <v>0</v>
          </cell>
          <cell r="M2697">
            <v>0</v>
          </cell>
          <cell r="N2697">
            <v>0</v>
          </cell>
          <cell r="O2697">
            <v>0</v>
          </cell>
          <cell r="P2697">
            <v>0</v>
          </cell>
          <cell r="Q2697">
            <v>0</v>
          </cell>
        </row>
        <row r="2698">
          <cell r="B2698" t="str">
            <v>31002062202</v>
          </cell>
          <cell r="C2698" t="str">
            <v>31002</v>
          </cell>
          <cell r="D2698">
            <v>2202</v>
          </cell>
          <cell r="E2698">
            <v>80617</v>
          </cell>
          <cell r="F2698">
            <v>0</v>
          </cell>
          <cell r="G2698">
            <v>0</v>
          </cell>
          <cell r="H2698">
            <v>0</v>
          </cell>
          <cell r="I2698">
            <v>0</v>
          </cell>
          <cell r="J2698">
            <v>0</v>
          </cell>
          <cell r="K2698">
            <v>0</v>
          </cell>
          <cell r="L2698">
            <v>0</v>
          </cell>
          <cell r="M2698">
            <v>0</v>
          </cell>
          <cell r="N2698">
            <v>0</v>
          </cell>
          <cell r="O2698">
            <v>0</v>
          </cell>
          <cell r="P2698">
            <v>0</v>
          </cell>
          <cell r="Q2698">
            <v>0</v>
          </cell>
        </row>
        <row r="2699">
          <cell r="B2699" t="str">
            <v>31002062701</v>
          </cell>
          <cell r="C2699" t="str">
            <v>31002</v>
          </cell>
          <cell r="D2699">
            <v>2701</v>
          </cell>
          <cell r="E2699">
            <v>38200</v>
          </cell>
          <cell r="F2699">
            <v>0</v>
          </cell>
          <cell r="G2699">
            <v>0</v>
          </cell>
          <cell r="H2699">
            <v>0</v>
          </cell>
          <cell r="I2699">
            <v>0</v>
          </cell>
          <cell r="J2699">
            <v>0</v>
          </cell>
          <cell r="K2699">
            <v>0</v>
          </cell>
          <cell r="L2699">
            <v>0</v>
          </cell>
          <cell r="M2699">
            <v>0</v>
          </cell>
          <cell r="N2699">
            <v>0</v>
          </cell>
          <cell r="O2699">
            <v>0</v>
          </cell>
          <cell r="P2699">
            <v>0</v>
          </cell>
          <cell r="Q2699">
            <v>0</v>
          </cell>
        </row>
        <row r="2700">
          <cell r="B2700" t="str">
            <v>31002063302</v>
          </cell>
          <cell r="C2700" t="str">
            <v>31002</v>
          </cell>
          <cell r="D2700">
            <v>3302</v>
          </cell>
          <cell r="E2700">
            <v>53900</v>
          </cell>
          <cell r="F2700">
            <v>0</v>
          </cell>
          <cell r="G2700">
            <v>0</v>
          </cell>
          <cell r="H2700">
            <v>0</v>
          </cell>
          <cell r="I2700">
            <v>0</v>
          </cell>
          <cell r="J2700">
            <v>0</v>
          </cell>
          <cell r="K2700">
            <v>0</v>
          </cell>
          <cell r="L2700">
            <v>0</v>
          </cell>
          <cell r="M2700">
            <v>0</v>
          </cell>
          <cell r="N2700">
            <v>0</v>
          </cell>
          <cell r="O2700">
            <v>0</v>
          </cell>
          <cell r="P2700">
            <v>0</v>
          </cell>
          <cell r="Q2700">
            <v>0</v>
          </cell>
        </row>
        <row r="2701">
          <cell r="B2701" t="str">
            <v>31002063303</v>
          </cell>
          <cell r="C2701" t="str">
            <v>31002</v>
          </cell>
          <cell r="D2701">
            <v>3303</v>
          </cell>
          <cell r="E2701">
            <v>12600</v>
          </cell>
          <cell r="F2701">
            <v>0</v>
          </cell>
          <cell r="G2701">
            <v>0</v>
          </cell>
          <cell r="H2701">
            <v>0</v>
          </cell>
          <cell r="I2701">
            <v>0</v>
          </cell>
          <cell r="J2701">
            <v>0</v>
          </cell>
          <cell r="K2701">
            <v>0</v>
          </cell>
          <cell r="L2701">
            <v>0</v>
          </cell>
          <cell r="M2701">
            <v>0</v>
          </cell>
          <cell r="N2701">
            <v>0</v>
          </cell>
          <cell r="O2701">
            <v>0</v>
          </cell>
          <cell r="P2701">
            <v>0</v>
          </cell>
          <cell r="Q2701">
            <v>0</v>
          </cell>
        </row>
        <row r="2702">
          <cell r="B2702" t="str">
            <v>31003063302</v>
          </cell>
          <cell r="C2702" t="str">
            <v>31003</v>
          </cell>
          <cell r="D2702">
            <v>3302</v>
          </cell>
          <cell r="E2702">
            <v>8800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</row>
        <row r="2703">
          <cell r="B2703" t="str">
            <v>31004062701</v>
          </cell>
          <cell r="C2703" t="str">
            <v>31004</v>
          </cell>
          <cell r="D2703">
            <v>2701</v>
          </cell>
          <cell r="E2703">
            <v>42000</v>
          </cell>
          <cell r="F2703">
            <v>0</v>
          </cell>
          <cell r="G2703">
            <v>0</v>
          </cell>
          <cell r="H2703">
            <v>0</v>
          </cell>
          <cell r="I2703">
            <v>0</v>
          </cell>
          <cell r="J2703">
            <v>0</v>
          </cell>
          <cell r="K2703">
            <v>0</v>
          </cell>
          <cell r="L2703">
            <v>0</v>
          </cell>
          <cell r="M2703">
            <v>0</v>
          </cell>
          <cell r="N2703">
            <v>0</v>
          </cell>
          <cell r="O2703">
            <v>0</v>
          </cell>
          <cell r="P2703">
            <v>0</v>
          </cell>
          <cell r="Q2703">
            <v>0</v>
          </cell>
        </row>
        <row r="2704">
          <cell r="B2704" t="str">
            <v>31004063302</v>
          </cell>
          <cell r="C2704" t="str">
            <v>31004</v>
          </cell>
          <cell r="D2704">
            <v>3302</v>
          </cell>
          <cell r="E2704">
            <v>93800</v>
          </cell>
          <cell r="F2704">
            <v>0</v>
          </cell>
          <cell r="G2704">
            <v>0</v>
          </cell>
          <cell r="H2704">
            <v>0</v>
          </cell>
          <cell r="I2704">
            <v>0</v>
          </cell>
          <cell r="J2704">
            <v>0</v>
          </cell>
          <cell r="K2704">
            <v>0</v>
          </cell>
          <cell r="L2704">
            <v>0</v>
          </cell>
          <cell r="M2704">
            <v>0</v>
          </cell>
          <cell r="N2704">
            <v>0</v>
          </cell>
          <cell r="O2704">
            <v>0</v>
          </cell>
          <cell r="P2704">
            <v>0</v>
          </cell>
          <cell r="Q2704">
            <v>0</v>
          </cell>
        </row>
        <row r="2705">
          <cell r="B2705" t="str">
            <v>31000062208</v>
          </cell>
          <cell r="C2705" t="str">
            <v>31000</v>
          </cell>
          <cell r="D2705">
            <v>2208</v>
          </cell>
          <cell r="E2705">
            <v>11353</v>
          </cell>
          <cell r="F2705">
            <v>0</v>
          </cell>
          <cell r="G2705">
            <v>0</v>
          </cell>
          <cell r="H2705">
            <v>0</v>
          </cell>
          <cell r="I2705">
            <v>0</v>
          </cell>
          <cell r="J2705">
            <v>0</v>
          </cell>
          <cell r="K2705">
            <v>0</v>
          </cell>
          <cell r="L2705">
            <v>0</v>
          </cell>
          <cell r="M2705">
            <v>0</v>
          </cell>
          <cell r="N2705">
            <v>0</v>
          </cell>
          <cell r="O2705">
            <v>0</v>
          </cell>
          <cell r="P2705">
            <v>0</v>
          </cell>
          <cell r="Q2705">
            <v>0</v>
          </cell>
        </row>
        <row r="2706">
          <cell r="B2706" t="str">
            <v>30415041302</v>
          </cell>
          <cell r="C2706" t="str">
            <v>30415</v>
          </cell>
          <cell r="D2706">
            <v>1302</v>
          </cell>
          <cell r="E2706">
            <v>143400</v>
          </cell>
          <cell r="F2706">
            <v>0</v>
          </cell>
          <cell r="G2706">
            <v>0</v>
          </cell>
          <cell r="H2706">
            <v>0</v>
          </cell>
          <cell r="I2706">
            <v>0</v>
          </cell>
          <cell r="J2706">
            <v>0</v>
          </cell>
          <cell r="K2706">
            <v>0</v>
          </cell>
          <cell r="L2706">
            <v>0</v>
          </cell>
          <cell r="M2706">
            <v>0</v>
          </cell>
          <cell r="N2706">
            <v>0</v>
          </cell>
          <cell r="O2706">
            <v>0</v>
          </cell>
          <cell r="P2706">
            <v>0</v>
          </cell>
          <cell r="Q2706">
            <v>0</v>
          </cell>
        </row>
        <row r="2707">
          <cell r="B2707" t="str">
            <v>30415042103</v>
          </cell>
          <cell r="C2707" t="str">
            <v>30415</v>
          </cell>
          <cell r="D2707">
            <v>2103</v>
          </cell>
          <cell r="E2707">
            <v>53100</v>
          </cell>
          <cell r="F2707">
            <v>0</v>
          </cell>
          <cell r="G2707">
            <v>0</v>
          </cell>
          <cell r="H2707">
            <v>0</v>
          </cell>
          <cell r="I2707">
            <v>0</v>
          </cell>
          <cell r="J2707">
            <v>0</v>
          </cell>
          <cell r="K2707">
            <v>0</v>
          </cell>
          <cell r="L2707">
            <v>0</v>
          </cell>
          <cell r="M2707">
            <v>0</v>
          </cell>
          <cell r="N2707">
            <v>0</v>
          </cell>
          <cell r="O2707">
            <v>0</v>
          </cell>
          <cell r="P2707">
            <v>0</v>
          </cell>
          <cell r="Q2707">
            <v>0</v>
          </cell>
        </row>
        <row r="2708">
          <cell r="B2708" t="str">
            <v>30415042201</v>
          </cell>
          <cell r="C2708" t="str">
            <v>30415</v>
          </cell>
          <cell r="D2708">
            <v>2201</v>
          </cell>
          <cell r="E2708">
            <v>2800</v>
          </cell>
          <cell r="F2708">
            <v>0</v>
          </cell>
          <cell r="G2708">
            <v>0</v>
          </cell>
          <cell r="H2708">
            <v>0</v>
          </cell>
          <cell r="I2708">
            <v>0</v>
          </cell>
          <cell r="J2708">
            <v>0</v>
          </cell>
          <cell r="K2708">
            <v>0</v>
          </cell>
          <cell r="L2708">
            <v>0</v>
          </cell>
          <cell r="M2708">
            <v>0</v>
          </cell>
          <cell r="N2708">
            <v>0</v>
          </cell>
          <cell r="O2708">
            <v>0</v>
          </cell>
          <cell r="P2708">
            <v>0</v>
          </cell>
          <cell r="Q2708">
            <v>0</v>
          </cell>
        </row>
        <row r="2709">
          <cell r="B2709" t="str">
            <v>30415042202</v>
          </cell>
          <cell r="C2709" t="str">
            <v>30415</v>
          </cell>
          <cell r="D2709">
            <v>2202</v>
          </cell>
          <cell r="E2709">
            <v>97870</v>
          </cell>
          <cell r="F2709">
            <v>0</v>
          </cell>
          <cell r="G2709">
            <v>0</v>
          </cell>
          <cell r="H2709">
            <v>0</v>
          </cell>
          <cell r="I2709">
            <v>0</v>
          </cell>
          <cell r="J2709">
            <v>0</v>
          </cell>
          <cell r="K2709">
            <v>0</v>
          </cell>
          <cell r="L2709">
            <v>0</v>
          </cell>
          <cell r="M2709">
            <v>0</v>
          </cell>
          <cell r="N2709">
            <v>0</v>
          </cell>
          <cell r="O2709">
            <v>0</v>
          </cell>
          <cell r="P2709">
            <v>0</v>
          </cell>
          <cell r="Q2709">
            <v>0</v>
          </cell>
        </row>
        <row r="2710">
          <cell r="B2710" t="str">
            <v>30415042207</v>
          </cell>
          <cell r="C2710" t="str">
            <v>30415</v>
          </cell>
          <cell r="D2710">
            <v>2207</v>
          </cell>
          <cell r="E2710">
            <v>52471</v>
          </cell>
          <cell r="F2710">
            <v>0</v>
          </cell>
          <cell r="G2710">
            <v>0</v>
          </cell>
          <cell r="H2710">
            <v>0</v>
          </cell>
          <cell r="I2710">
            <v>0</v>
          </cell>
          <cell r="J2710">
            <v>0</v>
          </cell>
          <cell r="K2710">
            <v>0</v>
          </cell>
          <cell r="L2710">
            <v>0</v>
          </cell>
          <cell r="M2710">
            <v>0</v>
          </cell>
          <cell r="N2710">
            <v>0</v>
          </cell>
          <cell r="O2710">
            <v>0</v>
          </cell>
          <cell r="P2710">
            <v>0</v>
          </cell>
          <cell r="Q2710">
            <v>0</v>
          </cell>
        </row>
        <row r="2711">
          <cell r="B2711" t="str">
            <v>30415042208</v>
          </cell>
          <cell r="C2711" t="str">
            <v>30415</v>
          </cell>
          <cell r="D2711">
            <v>2208</v>
          </cell>
          <cell r="E2711">
            <v>36421</v>
          </cell>
          <cell r="F2711">
            <v>0</v>
          </cell>
          <cell r="G2711">
            <v>0</v>
          </cell>
          <cell r="H2711">
            <v>0</v>
          </cell>
          <cell r="I2711">
            <v>0</v>
          </cell>
          <cell r="J2711">
            <v>0</v>
          </cell>
          <cell r="K2711">
            <v>0</v>
          </cell>
          <cell r="L2711">
            <v>0</v>
          </cell>
          <cell r="M2711">
            <v>0</v>
          </cell>
          <cell r="N2711">
            <v>0</v>
          </cell>
          <cell r="O2711">
            <v>0</v>
          </cell>
          <cell r="P2711">
            <v>0</v>
          </cell>
          <cell r="Q2711">
            <v>0</v>
          </cell>
        </row>
        <row r="2712">
          <cell r="B2712" t="str">
            <v>30415042701</v>
          </cell>
          <cell r="C2712" t="str">
            <v>30415</v>
          </cell>
          <cell r="D2712">
            <v>2701</v>
          </cell>
          <cell r="E2712">
            <v>83900</v>
          </cell>
          <cell r="F2712">
            <v>0</v>
          </cell>
          <cell r="G2712">
            <v>0</v>
          </cell>
          <cell r="H2712">
            <v>0</v>
          </cell>
          <cell r="I2712">
            <v>0</v>
          </cell>
          <cell r="J2712">
            <v>0</v>
          </cell>
          <cell r="K2712">
            <v>0</v>
          </cell>
          <cell r="L2712">
            <v>0</v>
          </cell>
          <cell r="M2712">
            <v>0</v>
          </cell>
          <cell r="N2712">
            <v>0</v>
          </cell>
          <cell r="O2712">
            <v>0</v>
          </cell>
          <cell r="P2712">
            <v>0</v>
          </cell>
          <cell r="Q2712">
            <v>0</v>
          </cell>
        </row>
        <row r="2713">
          <cell r="B2713" t="str">
            <v>30415042702</v>
          </cell>
          <cell r="C2713" t="str">
            <v>30415</v>
          </cell>
          <cell r="D2713">
            <v>2702</v>
          </cell>
          <cell r="E2713">
            <v>25700</v>
          </cell>
          <cell r="F2713">
            <v>0</v>
          </cell>
          <cell r="G2713">
            <v>0</v>
          </cell>
          <cell r="H2713">
            <v>0</v>
          </cell>
          <cell r="I2713">
            <v>0</v>
          </cell>
          <cell r="J2713">
            <v>0</v>
          </cell>
          <cell r="K2713">
            <v>0</v>
          </cell>
          <cell r="L2713">
            <v>0</v>
          </cell>
          <cell r="M2713">
            <v>0</v>
          </cell>
          <cell r="N2713">
            <v>0</v>
          </cell>
          <cell r="O2713">
            <v>0</v>
          </cell>
          <cell r="P2713">
            <v>0</v>
          </cell>
          <cell r="Q2713">
            <v>0</v>
          </cell>
        </row>
        <row r="2714">
          <cell r="B2714" t="str">
            <v>30415042705</v>
          </cell>
          <cell r="C2714" t="str">
            <v>30415</v>
          </cell>
          <cell r="D2714">
            <v>2705</v>
          </cell>
          <cell r="E2714">
            <v>25700</v>
          </cell>
          <cell r="F2714">
            <v>0</v>
          </cell>
          <cell r="G2714">
            <v>0</v>
          </cell>
          <cell r="H2714">
            <v>0</v>
          </cell>
          <cell r="I2714">
            <v>0</v>
          </cell>
          <cell r="J2714">
            <v>0</v>
          </cell>
          <cell r="K2714">
            <v>0</v>
          </cell>
          <cell r="L2714">
            <v>0</v>
          </cell>
          <cell r="M2714">
            <v>0</v>
          </cell>
          <cell r="N2714">
            <v>0</v>
          </cell>
          <cell r="O2714">
            <v>0</v>
          </cell>
          <cell r="P2714">
            <v>0</v>
          </cell>
          <cell r="Q2714">
            <v>0</v>
          </cell>
        </row>
        <row r="2715">
          <cell r="B2715" t="str">
            <v>30415042900</v>
          </cell>
          <cell r="C2715" t="str">
            <v>30415</v>
          </cell>
          <cell r="D2715">
            <v>2900</v>
          </cell>
          <cell r="E2715">
            <v>147700</v>
          </cell>
          <cell r="F2715">
            <v>0</v>
          </cell>
          <cell r="G2715">
            <v>0</v>
          </cell>
          <cell r="H2715">
            <v>0</v>
          </cell>
          <cell r="I2715">
            <v>0</v>
          </cell>
          <cell r="J2715">
            <v>0</v>
          </cell>
          <cell r="K2715">
            <v>0</v>
          </cell>
          <cell r="L2715">
            <v>0</v>
          </cell>
          <cell r="M2715">
            <v>0</v>
          </cell>
          <cell r="N2715">
            <v>0</v>
          </cell>
          <cell r="O2715">
            <v>0</v>
          </cell>
          <cell r="P2715">
            <v>0</v>
          </cell>
          <cell r="Q2715">
            <v>0</v>
          </cell>
        </row>
        <row r="2716">
          <cell r="B2716" t="str">
            <v>30415042907</v>
          </cell>
          <cell r="C2716" t="str">
            <v>30415</v>
          </cell>
          <cell r="D2716">
            <v>2907</v>
          </cell>
          <cell r="E2716">
            <v>128400</v>
          </cell>
          <cell r="F2716">
            <v>0</v>
          </cell>
          <cell r="G2716">
            <v>0</v>
          </cell>
          <cell r="H2716">
            <v>0</v>
          </cell>
          <cell r="I2716">
            <v>0</v>
          </cell>
          <cell r="J2716">
            <v>0</v>
          </cell>
          <cell r="K2716">
            <v>0</v>
          </cell>
          <cell r="L2716">
            <v>0</v>
          </cell>
          <cell r="M2716">
            <v>0</v>
          </cell>
          <cell r="N2716">
            <v>0</v>
          </cell>
          <cell r="O2716">
            <v>0</v>
          </cell>
          <cell r="P2716">
            <v>0</v>
          </cell>
          <cell r="Q2716">
            <v>0</v>
          </cell>
        </row>
        <row r="2717">
          <cell r="B2717" t="str">
            <v>30415042908</v>
          </cell>
          <cell r="C2717" t="str">
            <v>30415</v>
          </cell>
          <cell r="D2717">
            <v>2908</v>
          </cell>
          <cell r="E2717">
            <v>19300</v>
          </cell>
          <cell r="F2717">
            <v>0</v>
          </cell>
          <cell r="G2717">
            <v>0</v>
          </cell>
          <cell r="H2717">
            <v>0</v>
          </cell>
          <cell r="I2717">
            <v>0</v>
          </cell>
          <cell r="J2717">
            <v>0</v>
          </cell>
          <cell r="K2717">
            <v>0</v>
          </cell>
          <cell r="L2717">
            <v>0</v>
          </cell>
          <cell r="M2717">
            <v>0</v>
          </cell>
          <cell r="N2717">
            <v>0</v>
          </cell>
          <cell r="O2717">
            <v>0</v>
          </cell>
          <cell r="P2717">
            <v>0</v>
          </cell>
          <cell r="Q2717">
            <v>0</v>
          </cell>
        </row>
        <row r="2718">
          <cell r="B2718" t="str">
            <v>30415043101</v>
          </cell>
          <cell r="C2718" t="str">
            <v>30415</v>
          </cell>
          <cell r="D2718">
            <v>3101</v>
          </cell>
          <cell r="E2718">
            <v>59900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</row>
        <row r="2719">
          <cell r="B2719" t="str">
            <v>30415043103</v>
          </cell>
          <cell r="C2719" t="str">
            <v>30415</v>
          </cell>
          <cell r="D2719">
            <v>3103</v>
          </cell>
          <cell r="E2719">
            <v>38500</v>
          </cell>
          <cell r="F2719">
            <v>0</v>
          </cell>
          <cell r="G2719">
            <v>0</v>
          </cell>
          <cell r="H2719">
            <v>0</v>
          </cell>
          <cell r="I2719">
            <v>0</v>
          </cell>
          <cell r="J2719">
            <v>0</v>
          </cell>
          <cell r="K2719">
            <v>0</v>
          </cell>
          <cell r="L2719">
            <v>0</v>
          </cell>
          <cell r="M2719">
            <v>0</v>
          </cell>
          <cell r="N2719">
            <v>0</v>
          </cell>
          <cell r="O2719">
            <v>0</v>
          </cell>
          <cell r="P2719">
            <v>0</v>
          </cell>
          <cell r="Q2719">
            <v>0</v>
          </cell>
        </row>
        <row r="2720">
          <cell r="B2720" t="str">
            <v>30415043106</v>
          </cell>
          <cell r="C2720" t="str">
            <v>30415</v>
          </cell>
          <cell r="D2720">
            <v>3106</v>
          </cell>
          <cell r="E2720">
            <v>6400</v>
          </cell>
          <cell r="F2720">
            <v>0</v>
          </cell>
          <cell r="G2720">
            <v>0</v>
          </cell>
          <cell r="H2720">
            <v>0</v>
          </cell>
          <cell r="I2720">
            <v>0</v>
          </cell>
          <cell r="J2720">
            <v>0</v>
          </cell>
          <cell r="K2720">
            <v>0</v>
          </cell>
          <cell r="L2720">
            <v>0</v>
          </cell>
          <cell r="M2720">
            <v>0</v>
          </cell>
          <cell r="N2720">
            <v>0</v>
          </cell>
          <cell r="O2720">
            <v>0</v>
          </cell>
          <cell r="P2720">
            <v>0</v>
          </cell>
          <cell r="Q2720">
            <v>0</v>
          </cell>
        </row>
        <row r="2721">
          <cell r="B2721" t="str">
            <v>30415043108</v>
          </cell>
          <cell r="C2721" t="str">
            <v>30415</v>
          </cell>
          <cell r="D2721">
            <v>3108</v>
          </cell>
          <cell r="E2721">
            <v>185300</v>
          </cell>
          <cell r="F2721">
            <v>0</v>
          </cell>
          <cell r="G2721">
            <v>0</v>
          </cell>
          <cell r="H2721">
            <v>0</v>
          </cell>
          <cell r="I2721">
            <v>0</v>
          </cell>
          <cell r="J2721">
            <v>0</v>
          </cell>
          <cell r="K2721">
            <v>0</v>
          </cell>
          <cell r="L2721">
            <v>0</v>
          </cell>
          <cell r="M2721">
            <v>0</v>
          </cell>
          <cell r="N2721">
            <v>0</v>
          </cell>
          <cell r="O2721">
            <v>0</v>
          </cell>
          <cell r="P2721">
            <v>0</v>
          </cell>
          <cell r="Q2721">
            <v>0</v>
          </cell>
        </row>
        <row r="2722">
          <cell r="B2722" t="str">
            <v>30415043302</v>
          </cell>
          <cell r="C2722" t="str">
            <v>30415</v>
          </cell>
          <cell r="D2722">
            <v>3302</v>
          </cell>
          <cell r="E2722">
            <v>150300</v>
          </cell>
          <cell r="F2722">
            <v>0</v>
          </cell>
          <cell r="G2722">
            <v>0</v>
          </cell>
          <cell r="H2722">
            <v>0</v>
          </cell>
          <cell r="I2722">
            <v>0</v>
          </cell>
          <cell r="J2722">
            <v>0</v>
          </cell>
          <cell r="K2722">
            <v>0</v>
          </cell>
          <cell r="L2722">
            <v>0</v>
          </cell>
          <cell r="M2722">
            <v>0</v>
          </cell>
          <cell r="N2722">
            <v>0</v>
          </cell>
          <cell r="O2722">
            <v>0</v>
          </cell>
          <cell r="P2722">
            <v>0</v>
          </cell>
          <cell r="Q2722">
            <v>0</v>
          </cell>
        </row>
        <row r="2723">
          <cell r="B2723" t="str">
            <v>30415043303</v>
          </cell>
          <cell r="C2723" t="str">
            <v>30415</v>
          </cell>
          <cell r="D2723">
            <v>3303</v>
          </cell>
          <cell r="E2723">
            <v>30400</v>
          </cell>
          <cell r="F2723">
            <v>0</v>
          </cell>
          <cell r="G2723">
            <v>0</v>
          </cell>
          <cell r="H2723">
            <v>0</v>
          </cell>
          <cell r="I2723">
            <v>0</v>
          </cell>
          <cell r="J2723">
            <v>0</v>
          </cell>
          <cell r="K2723">
            <v>0</v>
          </cell>
          <cell r="L2723">
            <v>0</v>
          </cell>
          <cell r="M2723">
            <v>0</v>
          </cell>
          <cell r="N2723">
            <v>0</v>
          </cell>
          <cell r="O2723">
            <v>0</v>
          </cell>
          <cell r="P2723">
            <v>0</v>
          </cell>
          <cell r="Q2723">
            <v>0</v>
          </cell>
        </row>
        <row r="2724">
          <cell r="B2724" t="str">
            <v>30416042103</v>
          </cell>
          <cell r="C2724" t="str">
            <v>30416</v>
          </cell>
          <cell r="D2724">
            <v>2103</v>
          </cell>
          <cell r="E2724">
            <v>19500</v>
          </cell>
          <cell r="F2724">
            <v>0</v>
          </cell>
          <cell r="G2724">
            <v>0</v>
          </cell>
          <cell r="H2724">
            <v>0</v>
          </cell>
          <cell r="I2724">
            <v>0</v>
          </cell>
          <cell r="J2724">
            <v>0</v>
          </cell>
          <cell r="K2724">
            <v>0</v>
          </cell>
          <cell r="L2724">
            <v>0</v>
          </cell>
          <cell r="M2724">
            <v>0</v>
          </cell>
          <cell r="N2724">
            <v>0</v>
          </cell>
          <cell r="O2724">
            <v>0</v>
          </cell>
          <cell r="P2724">
            <v>0</v>
          </cell>
          <cell r="Q2724">
            <v>0</v>
          </cell>
        </row>
        <row r="2725">
          <cell r="B2725" t="str">
            <v>30416042201</v>
          </cell>
          <cell r="C2725" t="str">
            <v>30416</v>
          </cell>
          <cell r="D2725">
            <v>2201</v>
          </cell>
          <cell r="E2725">
            <v>6400</v>
          </cell>
          <cell r="F2725">
            <v>0</v>
          </cell>
          <cell r="G2725">
            <v>0</v>
          </cell>
          <cell r="H2725">
            <v>0</v>
          </cell>
          <cell r="I2725">
            <v>0</v>
          </cell>
          <cell r="J2725">
            <v>0</v>
          </cell>
          <cell r="K2725">
            <v>0</v>
          </cell>
          <cell r="L2725">
            <v>0</v>
          </cell>
          <cell r="M2725">
            <v>0</v>
          </cell>
          <cell r="N2725">
            <v>0</v>
          </cell>
          <cell r="O2725">
            <v>0</v>
          </cell>
          <cell r="P2725">
            <v>0</v>
          </cell>
          <cell r="Q2725">
            <v>0</v>
          </cell>
        </row>
        <row r="2726">
          <cell r="B2726" t="str">
            <v>30416042202</v>
          </cell>
          <cell r="C2726" t="str">
            <v>30416</v>
          </cell>
          <cell r="D2726">
            <v>2202</v>
          </cell>
          <cell r="E2726">
            <v>84135</v>
          </cell>
          <cell r="F2726">
            <v>0</v>
          </cell>
          <cell r="G2726">
            <v>0</v>
          </cell>
          <cell r="H2726">
            <v>0</v>
          </cell>
          <cell r="I2726">
            <v>0</v>
          </cell>
          <cell r="J2726">
            <v>0</v>
          </cell>
          <cell r="K2726">
            <v>0</v>
          </cell>
          <cell r="L2726">
            <v>0</v>
          </cell>
          <cell r="M2726">
            <v>0</v>
          </cell>
          <cell r="N2726">
            <v>0</v>
          </cell>
          <cell r="O2726">
            <v>0</v>
          </cell>
          <cell r="P2726">
            <v>0</v>
          </cell>
          <cell r="Q2726">
            <v>0</v>
          </cell>
        </row>
        <row r="2727">
          <cell r="B2727" t="str">
            <v>30416042207</v>
          </cell>
          <cell r="C2727" t="str">
            <v>30416</v>
          </cell>
          <cell r="D2727">
            <v>2207</v>
          </cell>
          <cell r="E2727">
            <v>37935</v>
          </cell>
          <cell r="F2727">
            <v>0</v>
          </cell>
          <cell r="G2727">
            <v>0</v>
          </cell>
          <cell r="H2727">
            <v>0</v>
          </cell>
          <cell r="I2727">
            <v>0</v>
          </cell>
          <cell r="J2727">
            <v>0</v>
          </cell>
          <cell r="K2727">
            <v>0</v>
          </cell>
          <cell r="L2727">
            <v>0</v>
          </cell>
          <cell r="M2727">
            <v>0</v>
          </cell>
          <cell r="N2727">
            <v>0</v>
          </cell>
          <cell r="O2727">
            <v>0</v>
          </cell>
          <cell r="P2727">
            <v>0</v>
          </cell>
          <cell r="Q2727">
            <v>0</v>
          </cell>
        </row>
        <row r="2728">
          <cell r="B2728" t="str">
            <v>30416042208</v>
          </cell>
          <cell r="C2728" t="str">
            <v>30416</v>
          </cell>
          <cell r="D2728">
            <v>2208</v>
          </cell>
          <cell r="E2728">
            <v>5273</v>
          </cell>
          <cell r="F2728">
            <v>0</v>
          </cell>
          <cell r="G2728">
            <v>0</v>
          </cell>
          <cell r="H2728">
            <v>0</v>
          </cell>
          <cell r="I2728">
            <v>0</v>
          </cell>
          <cell r="J2728">
            <v>0</v>
          </cell>
          <cell r="K2728">
            <v>0</v>
          </cell>
          <cell r="L2728">
            <v>0</v>
          </cell>
          <cell r="M2728">
            <v>0</v>
          </cell>
          <cell r="N2728">
            <v>0</v>
          </cell>
          <cell r="O2728">
            <v>0</v>
          </cell>
          <cell r="P2728">
            <v>0</v>
          </cell>
          <cell r="Q2728">
            <v>0</v>
          </cell>
        </row>
        <row r="2729">
          <cell r="B2729" t="str">
            <v>30416042701</v>
          </cell>
          <cell r="C2729" t="str">
            <v>30416</v>
          </cell>
          <cell r="D2729">
            <v>2701</v>
          </cell>
          <cell r="E2729">
            <v>27300</v>
          </cell>
          <cell r="F2729">
            <v>0</v>
          </cell>
          <cell r="G2729">
            <v>0</v>
          </cell>
          <cell r="H2729">
            <v>0</v>
          </cell>
          <cell r="I2729">
            <v>0</v>
          </cell>
          <cell r="J2729">
            <v>0</v>
          </cell>
          <cell r="K2729">
            <v>0</v>
          </cell>
          <cell r="L2729">
            <v>0</v>
          </cell>
          <cell r="M2729">
            <v>0</v>
          </cell>
          <cell r="N2729">
            <v>0</v>
          </cell>
          <cell r="O2729">
            <v>0</v>
          </cell>
          <cell r="P2729">
            <v>0</v>
          </cell>
          <cell r="Q2729">
            <v>0</v>
          </cell>
        </row>
        <row r="2730">
          <cell r="B2730" t="str">
            <v>30416042702</v>
          </cell>
          <cell r="C2730" t="str">
            <v>30416</v>
          </cell>
          <cell r="D2730">
            <v>2702</v>
          </cell>
          <cell r="E2730">
            <v>19300</v>
          </cell>
          <cell r="F2730">
            <v>0</v>
          </cell>
          <cell r="G2730">
            <v>0</v>
          </cell>
          <cell r="H2730">
            <v>0</v>
          </cell>
          <cell r="I2730">
            <v>0</v>
          </cell>
          <cell r="J2730">
            <v>0</v>
          </cell>
          <cell r="K2730">
            <v>0</v>
          </cell>
          <cell r="L2730">
            <v>0</v>
          </cell>
          <cell r="M2730">
            <v>0</v>
          </cell>
          <cell r="N2730">
            <v>0</v>
          </cell>
          <cell r="O2730">
            <v>0</v>
          </cell>
          <cell r="P2730">
            <v>0</v>
          </cell>
          <cell r="Q2730">
            <v>0</v>
          </cell>
        </row>
        <row r="2731">
          <cell r="B2731" t="str">
            <v>30416042900</v>
          </cell>
          <cell r="C2731" t="str">
            <v>30416</v>
          </cell>
          <cell r="D2731">
            <v>2900</v>
          </cell>
          <cell r="E2731">
            <v>57000</v>
          </cell>
          <cell r="F2731">
            <v>0</v>
          </cell>
          <cell r="G2731">
            <v>0</v>
          </cell>
          <cell r="H2731">
            <v>0</v>
          </cell>
          <cell r="I2731">
            <v>0</v>
          </cell>
          <cell r="J2731">
            <v>0</v>
          </cell>
          <cell r="K2731">
            <v>0</v>
          </cell>
          <cell r="L2731">
            <v>0</v>
          </cell>
          <cell r="M2731">
            <v>0</v>
          </cell>
          <cell r="N2731">
            <v>0</v>
          </cell>
          <cell r="O2731">
            <v>0</v>
          </cell>
          <cell r="P2731">
            <v>0</v>
          </cell>
          <cell r="Q2731">
            <v>0</v>
          </cell>
        </row>
        <row r="2732">
          <cell r="B2732" t="str">
            <v>30416042907</v>
          </cell>
          <cell r="C2732" t="str">
            <v>30416</v>
          </cell>
          <cell r="D2732">
            <v>2907</v>
          </cell>
          <cell r="E2732">
            <v>19300</v>
          </cell>
          <cell r="F2732">
            <v>0</v>
          </cell>
          <cell r="G2732">
            <v>0</v>
          </cell>
          <cell r="H2732">
            <v>0</v>
          </cell>
          <cell r="I2732">
            <v>0</v>
          </cell>
          <cell r="J2732">
            <v>0</v>
          </cell>
          <cell r="K2732">
            <v>0</v>
          </cell>
          <cell r="L2732">
            <v>0</v>
          </cell>
          <cell r="M2732">
            <v>0</v>
          </cell>
          <cell r="N2732">
            <v>0</v>
          </cell>
          <cell r="O2732">
            <v>0</v>
          </cell>
          <cell r="P2732">
            <v>0</v>
          </cell>
          <cell r="Q2732">
            <v>0</v>
          </cell>
        </row>
        <row r="2733">
          <cell r="B2733" t="str">
            <v>30416042908</v>
          </cell>
          <cell r="C2733" t="str">
            <v>30416</v>
          </cell>
          <cell r="D2733">
            <v>2908</v>
          </cell>
          <cell r="E2733">
            <v>25700</v>
          </cell>
          <cell r="F2733">
            <v>0</v>
          </cell>
          <cell r="G2733">
            <v>0</v>
          </cell>
          <cell r="H2733">
            <v>0</v>
          </cell>
          <cell r="I2733">
            <v>0</v>
          </cell>
          <cell r="J2733">
            <v>0</v>
          </cell>
          <cell r="K2733">
            <v>0</v>
          </cell>
          <cell r="L2733">
            <v>0</v>
          </cell>
          <cell r="M2733">
            <v>0</v>
          </cell>
          <cell r="N2733">
            <v>0</v>
          </cell>
          <cell r="O2733">
            <v>0</v>
          </cell>
          <cell r="P2733">
            <v>0</v>
          </cell>
          <cell r="Q2733">
            <v>0</v>
          </cell>
        </row>
        <row r="2734">
          <cell r="B2734" t="str">
            <v>30416043101</v>
          </cell>
          <cell r="C2734" t="str">
            <v>30416</v>
          </cell>
          <cell r="D2734">
            <v>3101</v>
          </cell>
          <cell r="E2734">
            <v>25700</v>
          </cell>
          <cell r="F2734">
            <v>0</v>
          </cell>
          <cell r="G2734">
            <v>0</v>
          </cell>
          <cell r="H2734">
            <v>0</v>
          </cell>
          <cell r="I2734">
            <v>0</v>
          </cell>
          <cell r="J2734">
            <v>0</v>
          </cell>
          <cell r="K2734">
            <v>0</v>
          </cell>
          <cell r="L2734">
            <v>0</v>
          </cell>
          <cell r="M2734">
            <v>0</v>
          </cell>
          <cell r="N2734">
            <v>0</v>
          </cell>
          <cell r="O2734">
            <v>0</v>
          </cell>
          <cell r="P2734">
            <v>0</v>
          </cell>
          <cell r="Q2734">
            <v>0</v>
          </cell>
        </row>
        <row r="2735">
          <cell r="B2735" t="str">
            <v>30416043103</v>
          </cell>
          <cell r="C2735" t="str">
            <v>30416</v>
          </cell>
          <cell r="D2735">
            <v>3103</v>
          </cell>
          <cell r="E2735">
            <v>25700</v>
          </cell>
          <cell r="F2735">
            <v>0</v>
          </cell>
          <cell r="G2735">
            <v>0</v>
          </cell>
          <cell r="H2735">
            <v>0</v>
          </cell>
          <cell r="I2735">
            <v>0</v>
          </cell>
          <cell r="J2735">
            <v>0</v>
          </cell>
          <cell r="K2735">
            <v>0</v>
          </cell>
          <cell r="L2735">
            <v>0</v>
          </cell>
          <cell r="M2735">
            <v>0</v>
          </cell>
          <cell r="N2735">
            <v>0</v>
          </cell>
          <cell r="O2735">
            <v>0</v>
          </cell>
          <cell r="P2735">
            <v>0</v>
          </cell>
          <cell r="Q2735">
            <v>0</v>
          </cell>
        </row>
        <row r="2736">
          <cell r="B2736" t="str">
            <v>30416043302</v>
          </cell>
          <cell r="C2736" t="str">
            <v>30416</v>
          </cell>
          <cell r="D2736">
            <v>3302</v>
          </cell>
          <cell r="E2736">
            <v>72500</v>
          </cell>
          <cell r="F2736">
            <v>0</v>
          </cell>
          <cell r="G2736">
            <v>0</v>
          </cell>
          <cell r="H2736">
            <v>0</v>
          </cell>
          <cell r="I2736">
            <v>0</v>
          </cell>
          <cell r="J2736">
            <v>0</v>
          </cell>
          <cell r="K2736">
            <v>0</v>
          </cell>
          <cell r="L2736">
            <v>0</v>
          </cell>
          <cell r="M2736">
            <v>0</v>
          </cell>
          <cell r="N2736">
            <v>0</v>
          </cell>
          <cell r="O2736">
            <v>0</v>
          </cell>
          <cell r="P2736">
            <v>0</v>
          </cell>
          <cell r="Q2736">
            <v>0</v>
          </cell>
        </row>
        <row r="2737">
          <cell r="B2737" t="str">
            <v>30416043303</v>
          </cell>
          <cell r="C2737" t="str">
            <v>30416</v>
          </cell>
          <cell r="D2737">
            <v>3303</v>
          </cell>
          <cell r="E2737">
            <v>10300</v>
          </cell>
          <cell r="F2737">
            <v>0</v>
          </cell>
          <cell r="G2737">
            <v>0</v>
          </cell>
          <cell r="H2737">
            <v>0</v>
          </cell>
          <cell r="I2737">
            <v>0</v>
          </cell>
          <cell r="J2737">
            <v>0</v>
          </cell>
          <cell r="K2737">
            <v>0</v>
          </cell>
          <cell r="L2737">
            <v>0</v>
          </cell>
          <cell r="M2737">
            <v>0</v>
          </cell>
          <cell r="N2737">
            <v>0</v>
          </cell>
          <cell r="O2737">
            <v>0</v>
          </cell>
          <cell r="P2737">
            <v>0</v>
          </cell>
          <cell r="Q2737">
            <v>0</v>
          </cell>
        </row>
        <row r="2738">
          <cell r="B2738" t="str">
            <v>30417041302</v>
          </cell>
          <cell r="C2738" t="str">
            <v>30417</v>
          </cell>
          <cell r="D2738">
            <v>1302</v>
          </cell>
          <cell r="E2738">
            <v>88200</v>
          </cell>
          <cell r="F2738">
            <v>0</v>
          </cell>
          <cell r="G2738">
            <v>0</v>
          </cell>
          <cell r="H2738">
            <v>0</v>
          </cell>
          <cell r="I2738">
            <v>0</v>
          </cell>
          <cell r="J2738">
            <v>0</v>
          </cell>
          <cell r="K2738">
            <v>0</v>
          </cell>
          <cell r="L2738">
            <v>0</v>
          </cell>
          <cell r="M2738">
            <v>0</v>
          </cell>
          <cell r="N2738">
            <v>0</v>
          </cell>
          <cell r="O2738">
            <v>0</v>
          </cell>
          <cell r="P2738">
            <v>0</v>
          </cell>
          <cell r="Q2738">
            <v>0</v>
          </cell>
        </row>
        <row r="2739">
          <cell r="B2739" t="str">
            <v>30417042103</v>
          </cell>
          <cell r="C2739" t="str">
            <v>30417</v>
          </cell>
          <cell r="D2739">
            <v>2103</v>
          </cell>
          <cell r="E2739">
            <v>46300</v>
          </cell>
          <cell r="F2739">
            <v>0</v>
          </cell>
          <cell r="G2739">
            <v>0</v>
          </cell>
          <cell r="H2739">
            <v>0</v>
          </cell>
          <cell r="I2739">
            <v>0</v>
          </cell>
          <cell r="J2739">
            <v>0</v>
          </cell>
          <cell r="K2739">
            <v>0</v>
          </cell>
          <cell r="L2739">
            <v>0</v>
          </cell>
          <cell r="M2739">
            <v>0</v>
          </cell>
          <cell r="N2739">
            <v>0</v>
          </cell>
          <cell r="O2739">
            <v>0</v>
          </cell>
          <cell r="P2739">
            <v>0</v>
          </cell>
          <cell r="Q2739">
            <v>0</v>
          </cell>
        </row>
        <row r="2740">
          <cell r="B2740" t="str">
            <v>30417042201</v>
          </cell>
          <cell r="C2740" t="str">
            <v>30417</v>
          </cell>
          <cell r="D2740">
            <v>2201</v>
          </cell>
          <cell r="E2740">
            <v>1300</v>
          </cell>
          <cell r="F2740">
            <v>0</v>
          </cell>
          <cell r="G2740">
            <v>0</v>
          </cell>
          <cell r="H2740">
            <v>0</v>
          </cell>
          <cell r="I2740">
            <v>0</v>
          </cell>
          <cell r="J2740">
            <v>0</v>
          </cell>
          <cell r="K2740">
            <v>0</v>
          </cell>
          <cell r="L2740">
            <v>0</v>
          </cell>
          <cell r="M2740">
            <v>0</v>
          </cell>
          <cell r="N2740">
            <v>0</v>
          </cell>
          <cell r="O2740">
            <v>0</v>
          </cell>
          <cell r="P2740">
            <v>0</v>
          </cell>
          <cell r="Q2740">
            <v>0</v>
          </cell>
        </row>
        <row r="2741">
          <cell r="B2741" t="str">
            <v>30417042202</v>
          </cell>
          <cell r="C2741" t="str">
            <v>30417</v>
          </cell>
          <cell r="D2741">
            <v>2202</v>
          </cell>
          <cell r="E2741">
            <v>240751</v>
          </cell>
          <cell r="F2741">
            <v>0</v>
          </cell>
          <cell r="G2741">
            <v>0</v>
          </cell>
          <cell r="H2741">
            <v>0</v>
          </cell>
          <cell r="I2741">
            <v>0</v>
          </cell>
          <cell r="J2741">
            <v>0</v>
          </cell>
          <cell r="K2741">
            <v>0</v>
          </cell>
          <cell r="L2741">
            <v>0</v>
          </cell>
          <cell r="M2741">
            <v>0</v>
          </cell>
          <cell r="N2741">
            <v>0</v>
          </cell>
          <cell r="O2741">
            <v>0</v>
          </cell>
          <cell r="P2741">
            <v>0</v>
          </cell>
          <cell r="Q2741">
            <v>0</v>
          </cell>
        </row>
        <row r="2742">
          <cell r="B2742" t="str">
            <v>30417042207</v>
          </cell>
          <cell r="C2742" t="str">
            <v>30417</v>
          </cell>
          <cell r="D2742">
            <v>2207</v>
          </cell>
          <cell r="E2742">
            <v>31142</v>
          </cell>
          <cell r="F2742">
            <v>0</v>
          </cell>
          <cell r="G2742">
            <v>0</v>
          </cell>
          <cell r="H2742">
            <v>0</v>
          </cell>
          <cell r="I2742">
            <v>0</v>
          </cell>
          <cell r="J2742">
            <v>0</v>
          </cell>
          <cell r="K2742">
            <v>0</v>
          </cell>
          <cell r="L2742">
            <v>0</v>
          </cell>
          <cell r="M2742">
            <v>0</v>
          </cell>
          <cell r="N2742">
            <v>0</v>
          </cell>
          <cell r="O2742">
            <v>0</v>
          </cell>
          <cell r="P2742">
            <v>0</v>
          </cell>
          <cell r="Q2742">
            <v>0</v>
          </cell>
        </row>
        <row r="2743">
          <cell r="B2743" t="str">
            <v>30417042208</v>
          </cell>
          <cell r="C2743" t="str">
            <v>30417</v>
          </cell>
          <cell r="D2743">
            <v>2208</v>
          </cell>
          <cell r="E2743">
            <v>40297</v>
          </cell>
          <cell r="F2743">
            <v>0</v>
          </cell>
          <cell r="G2743">
            <v>0</v>
          </cell>
          <cell r="H2743">
            <v>0</v>
          </cell>
          <cell r="I2743">
            <v>0</v>
          </cell>
          <cell r="J2743">
            <v>0</v>
          </cell>
          <cell r="K2743">
            <v>0</v>
          </cell>
          <cell r="L2743">
            <v>0</v>
          </cell>
          <cell r="M2743">
            <v>0</v>
          </cell>
          <cell r="N2743">
            <v>0</v>
          </cell>
          <cell r="O2743">
            <v>0</v>
          </cell>
          <cell r="P2743">
            <v>0</v>
          </cell>
          <cell r="Q2743">
            <v>0</v>
          </cell>
        </row>
        <row r="2744">
          <cell r="B2744" t="str">
            <v>30417042306</v>
          </cell>
          <cell r="C2744" t="str">
            <v>30417</v>
          </cell>
          <cell r="D2744">
            <v>2306</v>
          </cell>
          <cell r="E2744">
            <v>130700</v>
          </cell>
          <cell r="F2744">
            <v>0</v>
          </cell>
          <cell r="G2744">
            <v>0</v>
          </cell>
          <cell r="H2744">
            <v>0</v>
          </cell>
          <cell r="I2744">
            <v>0</v>
          </cell>
          <cell r="J2744">
            <v>0</v>
          </cell>
          <cell r="K2744">
            <v>0</v>
          </cell>
          <cell r="L2744">
            <v>0</v>
          </cell>
          <cell r="M2744">
            <v>0</v>
          </cell>
          <cell r="N2744">
            <v>0</v>
          </cell>
          <cell r="O2744">
            <v>0</v>
          </cell>
          <cell r="P2744">
            <v>0</v>
          </cell>
          <cell r="Q2744">
            <v>0</v>
          </cell>
        </row>
        <row r="2745">
          <cell r="B2745" t="str">
            <v>30417042701</v>
          </cell>
          <cell r="C2745" t="str">
            <v>30417</v>
          </cell>
          <cell r="D2745">
            <v>2701</v>
          </cell>
          <cell r="E2745">
            <v>577000</v>
          </cell>
          <cell r="F2745">
            <v>0</v>
          </cell>
          <cell r="G2745">
            <v>0</v>
          </cell>
          <cell r="H2745">
            <v>0</v>
          </cell>
          <cell r="I2745">
            <v>0</v>
          </cell>
          <cell r="J2745">
            <v>0</v>
          </cell>
          <cell r="K2745">
            <v>0</v>
          </cell>
          <cell r="L2745">
            <v>0</v>
          </cell>
          <cell r="M2745">
            <v>0</v>
          </cell>
          <cell r="N2745">
            <v>0</v>
          </cell>
          <cell r="O2745">
            <v>0</v>
          </cell>
          <cell r="P2745">
            <v>0</v>
          </cell>
          <cell r="Q2745">
            <v>0</v>
          </cell>
        </row>
        <row r="2746">
          <cell r="B2746" t="str">
            <v>30417042702</v>
          </cell>
          <cell r="C2746" t="str">
            <v>30417</v>
          </cell>
          <cell r="D2746">
            <v>2702</v>
          </cell>
          <cell r="E2746">
            <v>4400</v>
          </cell>
          <cell r="F2746">
            <v>0</v>
          </cell>
          <cell r="G2746">
            <v>0</v>
          </cell>
          <cell r="H2746">
            <v>0</v>
          </cell>
          <cell r="I2746">
            <v>0</v>
          </cell>
          <cell r="J2746">
            <v>0</v>
          </cell>
          <cell r="K2746">
            <v>0</v>
          </cell>
          <cell r="L2746">
            <v>0</v>
          </cell>
          <cell r="M2746">
            <v>0</v>
          </cell>
          <cell r="N2746">
            <v>0</v>
          </cell>
          <cell r="O2746">
            <v>0</v>
          </cell>
          <cell r="P2746">
            <v>0</v>
          </cell>
          <cell r="Q2746">
            <v>0</v>
          </cell>
        </row>
        <row r="2747">
          <cell r="B2747" t="str">
            <v>30417042705</v>
          </cell>
          <cell r="C2747" t="str">
            <v>30417</v>
          </cell>
          <cell r="D2747">
            <v>2705</v>
          </cell>
          <cell r="E2747">
            <v>11000</v>
          </cell>
          <cell r="F2747">
            <v>0</v>
          </cell>
          <cell r="G2747">
            <v>0</v>
          </cell>
          <cell r="H2747">
            <v>0</v>
          </cell>
          <cell r="I2747">
            <v>0</v>
          </cell>
          <cell r="J2747">
            <v>0</v>
          </cell>
          <cell r="K2747">
            <v>0</v>
          </cell>
          <cell r="L2747">
            <v>0</v>
          </cell>
          <cell r="M2747">
            <v>0</v>
          </cell>
          <cell r="N2747">
            <v>0</v>
          </cell>
          <cell r="O2747">
            <v>0</v>
          </cell>
          <cell r="P2747">
            <v>0</v>
          </cell>
          <cell r="Q2747">
            <v>0</v>
          </cell>
        </row>
        <row r="2748">
          <cell r="B2748" t="str">
            <v>30417042900</v>
          </cell>
          <cell r="C2748" t="str">
            <v>30417</v>
          </cell>
          <cell r="D2748">
            <v>2900</v>
          </cell>
          <cell r="E2748">
            <v>201600</v>
          </cell>
          <cell r="F2748">
            <v>0</v>
          </cell>
          <cell r="G2748">
            <v>0</v>
          </cell>
          <cell r="H2748">
            <v>0</v>
          </cell>
          <cell r="I2748">
            <v>0</v>
          </cell>
          <cell r="J2748">
            <v>0</v>
          </cell>
          <cell r="K2748">
            <v>0</v>
          </cell>
          <cell r="L2748">
            <v>0</v>
          </cell>
          <cell r="M2748">
            <v>0</v>
          </cell>
          <cell r="N2748">
            <v>0</v>
          </cell>
          <cell r="O2748">
            <v>0</v>
          </cell>
          <cell r="P2748">
            <v>0</v>
          </cell>
          <cell r="Q2748">
            <v>0</v>
          </cell>
        </row>
        <row r="2749">
          <cell r="B2749" t="str">
            <v>30417042907</v>
          </cell>
          <cell r="C2749" t="str">
            <v>30417</v>
          </cell>
          <cell r="D2749">
            <v>2907</v>
          </cell>
          <cell r="E2749">
            <v>72700</v>
          </cell>
          <cell r="F2749">
            <v>0</v>
          </cell>
          <cell r="G2749">
            <v>0</v>
          </cell>
          <cell r="H2749">
            <v>0</v>
          </cell>
          <cell r="I2749">
            <v>0</v>
          </cell>
          <cell r="J2749">
            <v>0</v>
          </cell>
          <cell r="K2749">
            <v>0</v>
          </cell>
          <cell r="L2749">
            <v>0</v>
          </cell>
          <cell r="M2749">
            <v>0</v>
          </cell>
          <cell r="N2749">
            <v>0</v>
          </cell>
          <cell r="O2749">
            <v>0</v>
          </cell>
          <cell r="P2749">
            <v>0</v>
          </cell>
          <cell r="Q2749">
            <v>0</v>
          </cell>
        </row>
        <row r="2750">
          <cell r="B2750" t="str">
            <v>30417042908</v>
          </cell>
          <cell r="C2750" t="str">
            <v>30417</v>
          </cell>
          <cell r="D2750">
            <v>2908</v>
          </cell>
          <cell r="E2750">
            <v>3700</v>
          </cell>
          <cell r="F2750">
            <v>0</v>
          </cell>
          <cell r="G2750">
            <v>0</v>
          </cell>
          <cell r="H2750">
            <v>0</v>
          </cell>
          <cell r="I2750">
            <v>0</v>
          </cell>
          <cell r="J2750">
            <v>0</v>
          </cell>
          <cell r="K2750">
            <v>0</v>
          </cell>
          <cell r="L2750">
            <v>0</v>
          </cell>
          <cell r="M2750">
            <v>0</v>
          </cell>
          <cell r="N2750">
            <v>0</v>
          </cell>
          <cell r="O2750">
            <v>0</v>
          </cell>
          <cell r="P2750">
            <v>0</v>
          </cell>
          <cell r="Q2750">
            <v>0</v>
          </cell>
        </row>
        <row r="2751">
          <cell r="B2751" t="str">
            <v>30417043101</v>
          </cell>
          <cell r="C2751" t="str">
            <v>30417</v>
          </cell>
          <cell r="D2751">
            <v>3101</v>
          </cell>
          <cell r="E2751">
            <v>72600</v>
          </cell>
          <cell r="F2751">
            <v>0</v>
          </cell>
          <cell r="G2751">
            <v>0</v>
          </cell>
          <cell r="H2751">
            <v>0</v>
          </cell>
          <cell r="I2751">
            <v>0</v>
          </cell>
          <cell r="J2751">
            <v>0</v>
          </cell>
          <cell r="K2751">
            <v>0</v>
          </cell>
          <cell r="L2751">
            <v>0</v>
          </cell>
          <cell r="M2751">
            <v>0</v>
          </cell>
          <cell r="N2751">
            <v>0</v>
          </cell>
          <cell r="O2751">
            <v>0</v>
          </cell>
          <cell r="P2751">
            <v>0</v>
          </cell>
          <cell r="Q2751">
            <v>0</v>
          </cell>
        </row>
        <row r="2752">
          <cell r="B2752" t="str">
            <v>30417043103</v>
          </cell>
          <cell r="C2752" t="str">
            <v>30417</v>
          </cell>
          <cell r="D2752">
            <v>3103</v>
          </cell>
          <cell r="E2752">
            <v>21100</v>
          </cell>
          <cell r="F2752">
            <v>0</v>
          </cell>
          <cell r="G2752">
            <v>0</v>
          </cell>
          <cell r="H2752">
            <v>0</v>
          </cell>
          <cell r="I2752">
            <v>0</v>
          </cell>
          <cell r="J2752">
            <v>0</v>
          </cell>
          <cell r="K2752">
            <v>0</v>
          </cell>
          <cell r="L2752">
            <v>0</v>
          </cell>
          <cell r="M2752">
            <v>0</v>
          </cell>
          <cell r="N2752">
            <v>0</v>
          </cell>
          <cell r="O2752">
            <v>0</v>
          </cell>
          <cell r="P2752">
            <v>0</v>
          </cell>
          <cell r="Q2752">
            <v>0</v>
          </cell>
        </row>
        <row r="2753">
          <cell r="B2753" t="str">
            <v>30417043106</v>
          </cell>
          <cell r="C2753" t="str">
            <v>30417</v>
          </cell>
          <cell r="D2753">
            <v>3106</v>
          </cell>
          <cell r="E2753">
            <v>300</v>
          </cell>
          <cell r="F2753">
            <v>0</v>
          </cell>
          <cell r="G2753">
            <v>0</v>
          </cell>
          <cell r="H2753">
            <v>0</v>
          </cell>
          <cell r="I2753">
            <v>0</v>
          </cell>
          <cell r="J2753">
            <v>0</v>
          </cell>
          <cell r="K2753">
            <v>0</v>
          </cell>
          <cell r="L2753">
            <v>0</v>
          </cell>
          <cell r="M2753">
            <v>0</v>
          </cell>
          <cell r="N2753">
            <v>0</v>
          </cell>
          <cell r="O2753">
            <v>0</v>
          </cell>
          <cell r="P2753">
            <v>0</v>
          </cell>
          <cell r="Q2753">
            <v>0</v>
          </cell>
        </row>
        <row r="2754">
          <cell r="B2754" t="str">
            <v>30417043302</v>
          </cell>
          <cell r="C2754" t="str">
            <v>30417</v>
          </cell>
          <cell r="D2754">
            <v>3302</v>
          </cell>
          <cell r="E2754">
            <v>518100</v>
          </cell>
          <cell r="F2754">
            <v>0</v>
          </cell>
          <cell r="G2754">
            <v>0</v>
          </cell>
          <cell r="H2754">
            <v>0</v>
          </cell>
          <cell r="I2754">
            <v>0</v>
          </cell>
          <cell r="J2754">
            <v>0</v>
          </cell>
          <cell r="K2754">
            <v>0</v>
          </cell>
          <cell r="L2754">
            <v>0</v>
          </cell>
          <cell r="M2754">
            <v>0</v>
          </cell>
          <cell r="N2754">
            <v>0</v>
          </cell>
          <cell r="O2754">
            <v>0</v>
          </cell>
          <cell r="P2754">
            <v>0</v>
          </cell>
          <cell r="Q2754">
            <v>0</v>
          </cell>
        </row>
        <row r="2755">
          <cell r="B2755" t="str">
            <v>30417043303</v>
          </cell>
          <cell r="C2755" t="str">
            <v>30417</v>
          </cell>
          <cell r="D2755">
            <v>3303</v>
          </cell>
          <cell r="E2755">
            <v>13200</v>
          </cell>
          <cell r="F2755">
            <v>0</v>
          </cell>
          <cell r="G2755">
            <v>0</v>
          </cell>
          <cell r="H2755">
            <v>0</v>
          </cell>
          <cell r="I2755">
            <v>0</v>
          </cell>
          <cell r="J2755">
            <v>0</v>
          </cell>
          <cell r="K2755">
            <v>0</v>
          </cell>
          <cell r="L2755">
            <v>0</v>
          </cell>
          <cell r="M2755">
            <v>0</v>
          </cell>
          <cell r="N2755">
            <v>0</v>
          </cell>
          <cell r="O2755">
            <v>0</v>
          </cell>
          <cell r="P2755">
            <v>0</v>
          </cell>
          <cell r="Q2755">
            <v>0</v>
          </cell>
        </row>
        <row r="2756">
          <cell r="B2756" t="str">
            <v>30418041302</v>
          </cell>
          <cell r="C2756" t="str">
            <v>30418</v>
          </cell>
          <cell r="D2756">
            <v>1302</v>
          </cell>
          <cell r="E2756">
            <v>385000</v>
          </cell>
          <cell r="F2756">
            <v>0</v>
          </cell>
          <cell r="G2756">
            <v>0</v>
          </cell>
          <cell r="H2756">
            <v>0</v>
          </cell>
          <cell r="I2756">
            <v>0</v>
          </cell>
          <cell r="J2756">
            <v>0</v>
          </cell>
          <cell r="K2756">
            <v>0</v>
          </cell>
          <cell r="L2756">
            <v>0</v>
          </cell>
          <cell r="M2756">
            <v>0</v>
          </cell>
          <cell r="N2756">
            <v>0</v>
          </cell>
          <cell r="O2756">
            <v>0</v>
          </cell>
          <cell r="P2756">
            <v>0</v>
          </cell>
          <cell r="Q2756">
            <v>0</v>
          </cell>
        </row>
        <row r="2757">
          <cell r="B2757" t="str">
            <v>30418042103</v>
          </cell>
          <cell r="C2757" t="str">
            <v>30418</v>
          </cell>
          <cell r="D2757">
            <v>2103</v>
          </cell>
          <cell r="E2757">
            <v>106100</v>
          </cell>
          <cell r="F2757">
            <v>0</v>
          </cell>
          <cell r="G2757">
            <v>0</v>
          </cell>
          <cell r="H2757">
            <v>0</v>
          </cell>
          <cell r="I2757">
            <v>0</v>
          </cell>
          <cell r="J2757">
            <v>0</v>
          </cell>
          <cell r="K2757">
            <v>0</v>
          </cell>
          <cell r="L2757">
            <v>0</v>
          </cell>
          <cell r="M2757">
            <v>0</v>
          </cell>
          <cell r="N2757">
            <v>0</v>
          </cell>
          <cell r="O2757">
            <v>0</v>
          </cell>
          <cell r="P2757">
            <v>0</v>
          </cell>
          <cell r="Q2757">
            <v>0</v>
          </cell>
        </row>
        <row r="2758">
          <cell r="B2758" t="str">
            <v>30418042201</v>
          </cell>
          <cell r="C2758" t="str">
            <v>30418</v>
          </cell>
          <cell r="D2758">
            <v>2201</v>
          </cell>
          <cell r="E2758">
            <v>22500</v>
          </cell>
          <cell r="F2758">
            <v>0</v>
          </cell>
          <cell r="G2758">
            <v>0</v>
          </cell>
          <cell r="H2758">
            <v>0</v>
          </cell>
          <cell r="I2758">
            <v>0</v>
          </cell>
          <cell r="J2758">
            <v>0</v>
          </cell>
          <cell r="K2758">
            <v>0</v>
          </cell>
          <cell r="L2758">
            <v>0</v>
          </cell>
          <cell r="M2758">
            <v>0</v>
          </cell>
          <cell r="N2758">
            <v>0</v>
          </cell>
          <cell r="O2758">
            <v>0</v>
          </cell>
          <cell r="P2758">
            <v>0</v>
          </cell>
          <cell r="Q2758">
            <v>0</v>
          </cell>
        </row>
        <row r="2759">
          <cell r="B2759" t="str">
            <v>30418042202</v>
          </cell>
          <cell r="C2759" t="str">
            <v>30418</v>
          </cell>
          <cell r="D2759">
            <v>2202</v>
          </cell>
          <cell r="E2759">
            <v>551573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0</v>
          </cell>
          <cell r="O2759">
            <v>0</v>
          </cell>
          <cell r="P2759">
            <v>0</v>
          </cell>
          <cell r="Q2759">
            <v>0</v>
          </cell>
        </row>
        <row r="2760">
          <cell r="B2760" t="str">
            <v>30418042207</v>
          </cell>
          <cell r="C2760" t="str">
            <v>30418</v>
          </cell>
          <cell r="D2760">
            <v>2207</v>
          </cell>
          <cell r="E2760">
            <v>132880</v>
          </cell>
          <cell r="F2760">
            <v>0</v>
          </cell>
          <cell r="G2760">
            <v>0</v>
          </cell>
          <cell r="H2760">
            <v>0</v>
          </cell>
          <cell r="I2760">
            <v>0</v>
          </cell>
          <cell r="J2760">
            <v>0</v>
          </cell>
          <cell r="K2760">
            <v>0</v>
          </cell>
          <cell r="L2760">
            <v>0</v>
          </cell>
          <cell r="M2760">
            <v>0</v>
          </cell>
          <cell r="N2760">
            <v>0</v>
          </cell>
          <cell r="O2760">
            <v>0</v>
          </cell>
          <cell r="P2760">
            <v>0</v>
          </cell>
          <cell r="Q2760">
            <v>0</v>
          </cell>
        </row>
        <row r="2761">
          <cell r="B2761" t="str">
            <v>30418042208</v>
          </cell>
          <cell r="C2761" t="str">
            <v>30418</v>
          </cell>
          <cell r="D2761">
            <v>2208</v>
          </cell>
          <cell r="E2761">
            <v>33578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</row>
        <row r="2762">
          <cell r="B2762" t="str">
            <v>30418042306</v>
          </cell>
          <cell r="C2762" t="str">
            <v>30418</v>
          </cell>
          <cell r="D2762">
            <v>2306</v>
          </cell>
          <cell r="E2762">
            <v>98000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</row>
        <row r="2763">
          <cell r="B2763" t="str">
            <v>30418042701</v>
          </cell>
          <cell r="C2763" t="str">
            <v>30418</v>
          </cell>
          <cell r="D2763">
            <v>2701</v>
          </cell>
          <cell r="E2763">
            <v>262700</v>
          </cell>
          <cell r="F2763">
            <v>0</v>
          </cell>
          <cell r="G2763">
            <v>0</v>
          </cell>
          <cell r="H2763">
            <v>0</v>
          </cell>
          <cell r="I2763">
            <v>0</v>
          </cell>
          <cell r="J2763">
            <v>0</v>
          </cell>
          <cell r="K2763">
            <v>0</v>
          </cell>
          <cell r="L2763">
            <v>0</v>
          </cell>
          <cell r="M2763">
            <v>0</v>
          </cell>
          <cell r="N2763">
            <v>0</v>
          </cell>
          <cell r="O2763">
            <v>0</v>
          </cell>
          <cell r="P2763">
            <v>0</v>
          </cell>
          <cell r="Q2763">
            <v>0</v>
          </cell>
        </row>
        <row r="2764">
          <cell r="B2764" t="str">
            <v>30418042702</v>
          </cell>
          <cell r="C2764" t="str">
            <v>30418</v>
          </cell>
          <cell r="D2764">
            <v>2702</v>
          </cell>
          <cell r="E2764">
            <v>30000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</row>
        <row r="2765">
          <cell r="B2765" t="str">
            <v>30418042705</v>
          </cell>
          <cell r="C2765" t="str">
            <v>30418</v>
          </cell>
          <cell r="D2765">
            <v>2705</v>
          </cell>
          <cell r="E2765">
            <v>20000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</row>
        <row r="2766">
          <cell r="B2766" t="str">
            <v>30418042800</v>
          </cell>
          <cell r="C2766" t="str">
            <v>30418</v>
          </cell>
          <cell r="D2766">
            <v>2800</v>
          </cell>
          <cell r="E2766">
            <v>3841500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</row>
        <row r="2767">
          <cell r="B2767" t="str">
            <v>30418042802</v>
          </cell>
          <cell r="C2767" t="str">
            <v>30418</v>
          </cell>
          <cell r="D2767">
            <v>2802</v>
          </cell>
          <cell r="E2767">
            <v>793883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</row>
        <row r="2768">
          <cell r="B2768" t="str">
            <v>30418042900</v>
          </cell>
          <cell r="C2768" t="str">
            <v>30418</v>
          </cell>
          <cell r="D2768">
            <v>2900</v>
          </cell>
          <cell r="E2768">
            <v>231100</v>
          </cell>
          <cell r="F2768">
            <v>0</v>
          </cell>
          <cell r="G2768">
            <v>0</v>
          </cell>
          <cell r="H2768">
            <v>0</v>
          </cell>
          <cell r="I2768">
            <v>0</v>
          </cell>
          <cell r="J2768">
            <v>0</v>
          </cell>
          <cell r="K2768">
            <v>0</v>
          </cell>
          <cell r="L2768">
            <v>0</v>
          </cell>
          <cell r="M2768">
            <v>0</v>
          </cell>
          <cell r="N2768">
            <v>0</v>
          </cell>
          <cell r="O2768">
            <v>0</v>
          </cell>
          <cell r="P2768">
            <v>0</v>
          </cell>
          <cell r="Q2768">
            <v>0</v>
          </cell>
        </row>
        <row r="2769">
          <cell r="B2769" t="str">
            <v>30418042908</v>
          </cell>
          <cell r="C2769" t="str">
            <v>30418</v>
          </cell>
          <cell r="D2769">
            <v>2908</v>
          </cell>
          <cell r="E2769">
            <v>32100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0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</row>
        <row r="2770">
          <cell r="B2770" t="str">
            <v>30418043101</v>
          </cell>
          <cell r="C2770" t="str">
            <v>30418</v>
          </cell>
          <cell r="D2770">
            <v>3101</v>
          </cell>
          <cell r="E2770">
            <v>165600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</row>
        <row r="2771">
          <cell r="B2771" t="str">
            <v>30418043103</v>
          </cell>
          <cell r="C2771" t="str">
            <v>30418</v>
          </cell>
          <cell r="D2771">
            <v>3103</v>
          </cell>
          <cell r="E2771">
            <v>107600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</row>
        <row r="2772">
          <cell r="B2772" t="str">
            <v>30418043106</v>
          </cell>
          <cell r="C2772" t="str">
            <v>30418</v>
          </cell>
          <cell r="D2772">
            <v>3106</v>
          </cell>
          <cell r="E2772">
            <v>3400</v>
          </cell>
          <cell r="F2772">
            <v>0</v>
          </cell>
          <cell r="G2772">
            <v>0</v>
          </cell>
          <cell r="H2772">
            <v>0</v>
          </cell>
          <cell r="I2772">
            <v>0</v>
          </cell>
          <cell r="J2772">
            <v>0</v>
          </cell>
          <cell r="K2772">
            <v>0</v>
          </cell>
          <cell r="L2772">
            <v>0</v>
          </cell>
          <cell r="M2772">
            <v>0</v>
          </cell>
          <cell r="N2772">
            <v>0</v>
          </cell>
          <cell r="O2772">
            <v>0</v>
          </cell>
          <cell r="P2772">
            <v>0</v>
          </cell>
          <cell r="Q2772">
            <v>0</v>
          </cell>
        </row>
        <row r="2773">
          <cell r="B2773" t="str">
            <v>30418043110</v>
          </cell>
          <cell r="C2773" t="str">
            <v>30418</v>
          </cell>
          <cell r="D2773">
            <v>3110</v>
          </cell>
          <cell r="E2773">
            <v>102100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0</v>
          </cell>
          <cell r="L2773">
            <v>0</v>
          </cell>
          <cell r="M2773">
            <v>0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</row>
        <row r="2774">
          <cell r="B2774" t="str">
            <v>30418043302</v>
          </cell>
          <cell r="C2774" t="str">
            <v>30418</v>
          </cell>
          <cell r="D2774">
            <v>3302</v>
          </cell>
          <cell r="E2774">
            <v>529700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</row>
        <row r="2775">
          <cell r="B2775" t="str">
            <v>30418043303</v>
          </cell>
          <cell r="C2775" t="str">
            <v>30418</v>
          </cell>
          <cell r="D2775">
            <v>3303</v>
          </cell>
          <cell r="E2775">
            <v>78600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</row>
        <row r="2776">
          <cell r="B2776" t="str">
            <v>30418043401</v>
          </cell>
          <cell r="C2776" t="str">
            <v>30418</v>
          </cell>
          <cell r="D2776">
            <v>3401</v>
          </cell>
          <cell r="E2776">
            <v>30100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</row>
        <row r="2777">
          <cell r="B2777" t="str">
            <v>30418043419</v>
          </cell>
          <cell r="C2777" t="str">
            <v>30418</v>
          </cell>
          <cell r="D2777">
            <v>3419</v>
          </cell>
          <cell r="E2777">
            <v>227322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</row>
        <row r="2778">
          <cell r="B2778" t="str">
            <v>30419041302</v>
          </cell>
          <cell r="C2778" t="str">
            <v>30419</v>
          </cell>
          <cell r="D2778">
            <v>1302</v>
          </cell>
          <cell r="E2778">
            <v>2788700</v>
          </cell>
          <cell r="F2778">
            <v>0</v>
          </cell>
          <cell r="G2778">
            <v>0</v>
          </cell>
          <cell r="H2778">
            <v>0</v>
          </cell>
          <cell r="I2778">
            <v>0</v>
          </cell>
          <cell r="J2778">
            <v>0</v>
          </cell>
          <cell r="K2778">
            <v>0</v>
          </cell>
          <cell r="L2778">
            <v>0</v>
          </cell>
          <cell r="M2778">
            <v>0</v>
          </cell>
          <cell r="N2778">
            <v>0</v>
          </cell>
          <cell r="O2778">
            <v>0</v>
          </cell>
          <cell r="P2778">
            <v>0</v>
          </cell>
          <cell r="Q2778">
            <v>0</v>
          </cell>
        </row>
        <row r="2779">
          <cell r="B2779" t="str">
            <v>30419042103</v>
          </cell>
          <cell r="C2779" t="str">
            <v>30419</v>
          </cell>
          <cell r="D2779">
            <v>2103</v>
          </cell>
          <cell r="E2779">
            <v>69500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</row>
        <row r="2780">
          <cell r="B2780" t="str">
            <v>30419042201</v>
          </cell>
          <cell r="C2780" t="str">
            <v>30419</v>
          </cell>
          <cell r="D2780">
            <v>2201</v>
          </cell>
          <cell r="E2780">
            <v>11300</v>
          </cell>
          <cell r="F2780">
            <v>0</v>
          </cell>
          <cell r="G2780">
            <v>0</v>
          </cell>
          <cell r="H2780">
            <v>0</v>
          </cell>
          <cell r="I2780">
            <v>0</v>
          </cell>
          <cell r="J2780">
            <v>0</v>
          </cell>
          <cell r="K2780">
            <v>0</v>
          </cell>
          <cell r="L2780">
            <v>0</v>
          </cell>
          <cell r="M2780">
            <v>0</v>
          </cell>
          <cell r="N2780">
            <v>0</v>
          </cell>
          <cell r="O2780">
            <v>0</v>
          </cell>
          <cell r="P2780">
            <v>0</v>
          </cell>
          <cell r="Q2780">
            <v>0</v>
          </cell>
        </row>
        <row r="2781">
          <cell r="B2781" t="str">
            <v>30419042202</v>
          </cell>
          <cell r="C2781" t="str">
            <v>30419</v>
          </cell>
          <cell r="D2781">
            <v>2202</v>
          </cell>
          <cell r="E2781">
            <v>468339</v>
          </cell>
          <cell r="F2781">
            <v>0</v>
          </cell>
          <cell r="G2781">
            <v>0</v>
          </cell>
          <cell r="H2781">
            <v>0</v>
          </cell>
          <cell r="I2781">
            <v>0</v>
          </cell>
          <cell r="J2781">
            <v>0</v>
          </cell>
          <cell r="K2781">
            <v>0</v>
          </cell>
          <cell r="L2781">
            <v>0</v>
          </cell>
          <cell r="M2781">
            <v>0</v>
          </cell>
          <cell r="N2781">
            <v>0</v>
          </cell>
          <cell r="O2781">
            <v>0</v>
          </cell>
          <cell r="P2781">
            <v>0</v>
          </cell>
          <cell r="Q2781">
            <v>0</v>
          </cell>
        </row>
        <row r="2782">
          <cell r="B2782" t="str">
            <v>30419042207</v>
          </cell>
          <cell r="C2782" t="str">
            <v>30419</v>
          </cell>
          <cell r="D2782">
            <v>2207</v>
          </cell>
          <cell r="E2782">
            <v>28638</v>
          </cell>
          <cell r="F2782">
            <v>0</v>
          </cell>
          <cell r="G2782">
            <v>0</v>
          </cell>
          <cell r="H2782">
            <v>0</v>
          </cell>
          <cell r="I2782">
            <v>0</v>
          </cell>
          <cell r="J2782">
            <v>0</v>
          </cell>
          <cell r="K2782">
            <v>0</v>
          </cell>
          <cell r="L2782">
            <v>0</v>
          </cell>
          <cell r="M2782">
            <v>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</row>
        <row r="2783">
          <cell r="B2783" t="str">
            <v>30419042208</v>
          </cell>
          <cell r="C2783" t="str">
            <v>30419</v>
          </cell>
          <cell r="D2783">
            <v>2208</v>
          </cell>
          <cell r="E2783">
            <v>15692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</row>
        <row r="2784">
          <cell r="B2784" t="str">
            <v>30419042306</v>
          </cell>
          <cell r="C2784" t="str">
            <v>30419</v>
          </cell>
          <cell r="D2784">
            <v>2306</v>
          </cell>
          <cell r="E2784">
            <v>2909679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</row>
        <row r="2785">
          <cell r="B2785" t="str">
            <v>30419042701</v>
          </cell>
          <cell r="C2785" t="str">
            <v>30419</v>
          </cell>
          <cell r="D2785">
            <v>2701</v>
          </cell>
          <cell r="E2785">
            <v>107200</v>
          </cell>
          <cell r="F2785">
            <v>0</v>
          </cell>
          <cell r="G2785">
            <v>0</v>
          </cell>
          <cell r="H2785">
            <v>0</v>
          </cell>
          <cell r="I2785">
            <v>0</v>
          </cell>
          <cell r="J2785">
            <v>0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</row>
        <row r="2786">
          <cell r="B2786" t="str">
            <v>30419042702</v>
          </cell>
          <cell r="C2786" t="str">
            <v>30419</v>
          </cell>
          <cell r="D2786">
            <v>2702</v>
          </cell>
          <cell r="E2786">
            <v>14615</v>
          </cell>
          <cell r="F2786">
            <v>0</v>
          </cell>
          <cell r="G2786">
            <v>0</v>
          </cell>
          <cell r="H2786">
            <v>0</v>
          </cell>
          <cell r="I2786">
            <v>0</v>
          </cell>
          <cell r="J2786">
            <v>0</v>
          </cell>
          <cell r="K2786">
            <v>0</v>
          </cell>
          <cell r="L2786">
            <v>0</v>
          </cell>
          <cell r="M2786">
            <v>0</v>
          </cell>
          <cell r="N2786">
            <v>0</v>
          </cell>
          <cell r="O2786">
            <v>0</v>
          </cell>
          <cell r="P2786">
            <v>0</v>
          </cell>
          <cell r="Q2786">
            <v>0</v>
          </cell>
        </row>
        <row r="2787">
          <cell r="B2787" t="str">
            <v>30419042705</v>
          </cell>
          <cell r="C2787" t="str">
            <v>30419</v>
          </cell>
          <cell r="D2787">
            <v>2705</v>
          </cell>
          <cell r="E2787">
            <v>72000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</row>
        <row r="2788">
          <cell r="B2788" t="str">
            <v>30419042900</v>
          </cell>
          <cell r="C2788" t="str">
            <v>30419</v>
          </cell>
          <cell r="D2788">
            <v>2900</v>
          </cell>
          <cell r="E2788">
            <v>300185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</row>
        <row r="2789">
          <cell r="B2789" t="str">
            <v>30419042907</v>
          </cell>
          <cell r="C2789" t="str">
            <v>30419</v>
          </cell>
          <cell r="D2789">
            <v>2907</v>
          </cell>
          <cell r="E2789">
            <v>33836</v>
          </cell>
          <cell r="F2789">
            <v>0</v>
          </cell>
          <cell r="G2789">
            <v>0</v>
          </cell>
          <cell r="H2789">
            <v>0</v>
          </cell>
          <cell r="I2789">
            <v>0</v>
          </cell>
          <cell r="J2789">
            <v>0</v>
          </cell>
          <cell r="K2789">
            <v>0</v>
          </cell>
          <cell r="L2789">
            <v>0</v>
          </cell>
          <cell r="M2789">
            <v>0</v>
          </cell>
          <cell r="N2789">
            <v>0</v>
          </cell>
          <cell r="O2789">
            <v>0</v>
          </cell>
          <cell r="P2789">
            <v>0</v>
          </cell>
          <cell r="Q2789">
            <v>0</v>
          </cell>
        </row>
        <row r="2790">
          <cell r="B2790" t="str">
            <v>30419042908</v>
          </cell>
          <cell r="C2790" t="str">
            <v>30419</v>
          </cell>
          <cell r="D2790">
            <v>2908</v>
          </cell>
          <cell r="E2790">
            <v>32639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</row>
        <row r="2791">
          <cell r="B2791" t="str">
            <v>30419043101</v>
          </cell>
          <cell r="C2791" t="str">
            <v>30419</v>
          </cell>
          <cell r="D2791">
            <v>3101</v>
          </cell>
          <cell r="E2791">
            <v>91800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</row>
        <row r="2792">
          <cell r="B2792" t="str">
            <v>30419043103</v>
          </cell>
          <cell r="C2792" t="str">
            <v>30419</v>
          </cell>
          <cell r="D2792">
            <v>3103</v>
          </cell>
          <cell r="E2792">
            <v>82000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</row>
        <row r="2793">
          <cell r="B2793" t="str">
            <v>30419043106</v>
          </cell>
          <cell r="C2793" t="str">
            <v>30419</v>
          </cell>
          <cell r="D2793">
            <v>3106</v>
          </cell>
          <cell r="E2793">
            <v>14100</v>
          </cell>
          <cell r="F2793">
            <v>0</v>
          </cell>
          <cell r="G2793">
            <v>0</v>
          </cell>
          <cell r="H2793">
            <v>0</v>
          </cell>
          <cell r="I2793">
            <v>0</v>
          </cell>
          <cell r="J2793">
            <v>0</v>
          </cell>
          <cell r="K2793">
            <v>0</v>
          </cell>
          <cell r="L2793">
            <v>0</v>
          </cell>
          <cell r="M2793">
            <v>0</v>
          </cell>
          <cell r="N2793">
            <v>0</v>
          </cell>
          <cell r="O2793">
            <v>0</v>
          </cell>
          <cell r="P2793">
            <v>0</v>
          </cell>
          <cell r="Q2793">
            <v>0</v>
          </cell>
        </row>
        <row r="2794">
          <cell r="B2794" t="str">
            <v>30419043110</v>
          </cell>
          <cell r="C2794" t="str">
            <v>30419</v>
          </cell>
          <cell r="D2794">
            <v>3110</v>
          </cell>
          <cell r="E2794">
            <v>190700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0</v>
          </cell>
          <cell r="M2794">
            <v>0</v>
          </cell>
          <cell r="N2794">
            <v>0</v>
          </cell>
          <cell r="O2794">
            <v>0</v>
          </cell>
          <cell r="P2794">
            <v>0</v>
          </cell>
          <cell r="Q2794">
            <v>0</v>
          </cell>
        </row>
        <row r="2795">
          <cell r="B2795" t="str">
            <v>30419043302</v>
          </cell>
          <cell r="C2795" t="str">
            <v>30419</v>
          </cell>
          <cell r="D2795">
            <v>3302</v>
          </cell>
          <cell r="E2795">
            <v>151200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</row>
        <row r="2796">
          <cell r="B2796" t="str">
            <v>30419043303</v>
          </cell>
          <cell r="C2796" t="str">
            <v>30419</v>
          </cell>
          <cell r="D2796">
            <v>3303</v>
          </cell>
          <cell r="E2796">
            <v>312400</v>
          </cell>
          <cell r="F2796">
            <v>0</v>
          </cell>
          <cell r="G2796">
            <v>0</v>
          </cell>
          <cell r="H2796">
            <v>0</v>
          </cell>
          <cell r="I2796">
            <v>0</v>
          </cell>
          <cell r="J2796">
            <v>0</v>
          </cell>
          <cell r="K2796">
            <v>0</v>
          </cell>
          <cell r="L2796">
            <v>0</v>
          </cell>
          <cell r="M2796">
            <v>0</v>
          </cell>
          <cell r="N2796">
            <v>0</v>
          </cell>
          <cell r="O2796">
            <v>0</v>
          </cell>
          <cell r="P2796">
            <v>0</v>
          </cell>
          <cell r="Q2796">
            <v>0</v>
          </cell>
        </row>
        <row r="2797">
          <cell r="B2797" t="str">
            <v>30419043401</v>
          </cell>
          <cell r="C2797" t="str">
            <v>30419</v>
          </cell>
          <cell r="D2797">
            <v>3401</v>
          </cell>
          <cell r="E2797">
            <v>9525000</v>
          </cell>
          <cell r="F2797">
            <v>0</v>
          </cell>
          <cell r="G2797">
            <v>0</v>
          </cell>
          <cell r="H2797">
            <v>0</v>
          </cell>
          <cell r="I2797">
            <v>0</v>
          </cell>
          <cell r="J2797">
            <v>0</v>
          </cell>
          <cell r="K2797">
            <v>0</v>
          </cell>
          <cell r="L2797">
            <v>0</v>
          </cell>
          <cell r="M2797">
            <v>0</v>
          </cell>
          <cell r="N2797">
            <v>0</v>
          </cell>
          <cell r="O2797">
            <v>0</v>
          </cell>
          <cell r="P2797">
            <v>0</v>
          </cell>
          <cell r="Q2797">
            <v>0</v>
          </cell>
        </row>
        <row r="2798">
          <cell r="B2798" t="str">
            <v>30419043418</v>
          </cell>
          <cell r="C2798" t="str">
            <v>30419</v>
          </cell>
          <cell r="D2798">
            <v>3418</v>
          </cell>
          <cell r="E2798">
            <v>652600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INFORMATICA)"/>
      <sheetName val="tabla general"/>
      <sheetName val="ICV"/>
      <sheetName val="origen"/>
    </sheetNames>
    <sheetDataSet>
      <sheetData sheetId="0" refreshError="1"/>
      <sheetData sheetId="1" refreshError="1"/>
      <sheetData sheetId="2" refreshError="1"/>
      <sheetData sheetId="3">
        <row r="1">
          <cell r="B1">
            <v>0</v>
          </cell>
          <cell r="C1">
            <v>0</v>
          </cell>
          <cell r="D1" t="str">
            <v>I  M  P  U  E  S  T  O  S</v>
          </cell>
          <cell r="E1">
            <v>0</v>
          </cell>
          <cell r="F1">
            <v>0</v>
          </cell>
        </row>
        <row r="2">
          <cell r="A2">
            <v>12500</v>
          </cell>
          <cell r="B2">
            <v>125</v>
          </cell>
          <cell r="C2">
            <v>0</v>
          </cell>
          <cell r="D2" t="str">
            <v>S O B R E   N O M I N A S</v>
          </cell>
          <cell r="E2">
            <v>158231276.47999999</v>
          </cell>
          <cell r="F2">
            <v>966455449.51999998</v>
          </cell>
        </row>
        <row r="3">
          <cell r="A3">
            <v>12501</v>
          </cell>
          <cell r="B3">
            <v>125</v>
          </cell>
          <cell r="C3">
            <v>1</v>
          </cell>
          <cell r="D3" t="str">
            <v>CONVENIOS DE NOMINAS</v>
          </cell>
          <cell r="E3">
            <v>3083.72</v>
          </cell>
          <cell r="F3">
            <v>79628.17</v>
          </cell>
        </row>
        <row r="4">
          <cell r="A4">
            <v>12502</v>
          </cell>
          <cell r="B4">
            <v>125</v>
          </cell>
          <cell r="C4">
            <v>2</v>
          </cell>
          <cell r="D4" t="str">
            <v>I.S.N. ACTOS DE FISCALIZACION</v>
          </cell>
          <cell r="E4">
            <v>303023.28999999998</v>
          </cell>
          <cell r="F4">
            <v>1624882.75</v>
          </cell>
        </row>
        <row r="5">
          <cell r="A5">
            <v>12503</v>
          </cell>
          <cell r="B5">
            <v>125</v>
          </cell>
          <cell r="C5">
            <v>3</v>
          </cell>
          <cell r="D5" t="str">
            <v>ACTUALIZACION DE ISN ACTOS FIS.</v>
          </cell>
          <cell r="E5">
            <v>20183.689999999999</v>
          </cell>
          <cell r="F5">
            <v>87749.759999999995</v>
          </cell>
        </row>
        <row r="6">
          <cell r="A6">
            <v>12504</v>
          </cell>
          <cell r="B6">
            <v>125</v>
          </cell>
          <cell r="C6">
            <v>4</v>
          </cell>
          <cell r="D6" t="str">
            <v>ACTUALIZACION DE I.S.N.</v>
          </cell>
          <cell r="E6">
            <v>115328.39</v>
          </cell>
          <cell r="F6">
            <v>567867.32999999996</v>
          </cell>
        </row>
        <row r="7">
          <cell r="A7">
            <v>12600</v>
          </cell>
          <cell r="B7">
            <v>126</v>
          </cell>
          <cell r="C7">
            <v>0</v>
          </cell>
          <cell r="D7" t="str">
            <v>IMPUESTO SOBRE HOSPEDAJE</v>
          </cell>
          <cell r="E7">
            <v>3037732.33</v>
          </cell>
          <cell r="F7">
            <v>16191517.1</v>
          </cell>
        </row>
        <row r="8">
          <cell r="A8">
            <v>12601</v>
          </cell>
          <cell r="B8">
            <v>126</v>
          </cell>
          <cell r="C8">
            <v>1</v>
          </cell>
          <cell r="D8" t="str">
            <v>IMP.SOBRE HOSPEDAJE ACTOS DE FIS.</v>
          </cell>
          <cell r="E8">
            <v>0</v>
          </cell>
          <cell r="F8">
            <v>0</v>
          </cell>
        </row>
        <row r="9">
          <cell r="A9">
            <v>12602</v>
          </cell>
          <cell r="B9">
            <v>126</v>
          </cell>
          <cell r="C9">
            <v>2</v>
          </cell>
          <cell r="D9" t="str">
            <v>ACTUALIZACION ISH FISCALIZACION</v>
          </cell>
          <cell r="E9">
            <v>0</v>
          </cell>
          <cell r="F9">
            <v>0</v>
          </cell>
        </row>
        <row r="10">
          <cell r="A10">
            <v>12603</v>
          </cell>
          <cell r="B10">
            <v>126</v>
          </cell>
          <cell r="C10">
            <v>3</v>
          </cell>
          <cell r="D10" t="str">
            <v>ACTUALIZACION IMP.SOBRE HOSPEDAJE</v>
          </cell>
          <cell r="E10">
            <v>19.739999999999998</v>
          </cell>
          <cell r="F10">
            <v>3390.49</v>
          </cell>
        </row>
        <row r="11">
          <cell r="A11">
            <v>12700</v>
          </cell>
          <cell r="B11">
            <v>127</v>
          </cell>
          <cell r="C11">
            <v>0</v>
          </cell>
          <cell r="D11" t="str">
            <v>IMPUESTO POR OBTENCION DE PREMIOS</v>
          </cell>
          <cell r="E11">
            <v>2285506.67</v>
          </cell>
          <cell r="F11">
            <v>7169224.8099999996</v>
          </cell>
        </row>
        <row r="12">
          <cell r="A12">
            <v>12900</v>
          </cell>
          <cell r="B12">
            <v>129</v>
          </cell>
          <cell r="C12">
            <v>0</v>
          </cell>
          <cell r="D12" t="str">
            <v>IMP.SOBRE TRANS.DE PROP.DE VEH.AUT.USADO</v>
          </cell>
          <cell r="E12">
            <v>14191713.84</v>
          </cell>
          <cell r="F12">
            <v>94125801.480000004</v>
          </cell>
        </row>
        <row r="13">
          <cell r="A13">
            <v>12901</v>
          </cell>
          <cell r="B13">
            <v>129</v>
          </cell>
          <cell r="C13">
            <v>1</v>
          </cell>
          <cell r="D13" t="str">
            <v>IMP.DE TRANSM.POR REQUERIMIENTO</v>
          </cell>
          <cell r="E13">
            <v>0</v>
          </cell>
          <cell r="F13">
            <v>1047.48</v>
          </cell>
        </row>
        <row r="14">
          <cell r="A14">
            <v>13001</v>
          </cell>
          <cell r="B14">
            <v>130</v>
          </cell>
          <cell r="C14">
            <v>1</v>
          </cell>
          <cell r="D14" t="str">
            <v>DEV.IMPTO.SOBRE NOMINA</v>
          </cell>
          <cell r="E14">
            <v>-1373.97</v>
          </cell>
          <cell r="F14">
            <v>-1373.97</v>
          </cell>
        </row>
        <row r="15">
          <cell r="A15">
            <v>13003</v>
          </cell>
          <cell r="B15">
            <v>130</v>
          </cell>
          <cell r="C15">
            <v>3</v>
          </cell>
          <cell r="D15" t="str">
            <v>DEV.IMP.POR OBTENCION DE PREMIOS</v>
          </cell>
          <cell r="E15">
            <v>0</v>
          </cell>
          <cell r="F15">
            <v>0</v>
          </cell>
        </row>
        <row r="16">
          <cell r="A16">
            <v>13004</v>
          </cell>
          <cell r="B16">
            <v>130</v>
          </cell>
          <cell r="C16">
            <v>4</v>
          </cell>
          <cell r="D16" t="str">
            <v>ACT.E INTS.POR DEV.IMP.S/NOMINA</v>
          </cell>
          <cell r="E16">
            <v>-216.35</v>
          </cell>
          <cell r="F16">
            <v>-216.35</v>
          </cell>
        </row>
        <row r="17">
          <cell r="A17">
            <v>13005</v>
          </cell>
          <cell r="B17">
            <v>130</v>
          </cell>
          <cell r="C17">
            <v>5</v>
          </cell>
          <cell r="D17" t="str">
            <v>ACT.E INTS.POR DEV.IMP.S/TRANS.VEH.USADO</v>
          </cell>
          <cell r="E17">
            <v>0</v>
          </cell>
          <cell r="F17">
            <v>-369.6</v>
          </cell>
        </row>
        <row r="18">
          <cell r="A18">
            <v>13008</v>
          </cell>
          <cell r="B18">
            <v>130</v>
          </cell>
          <cell r="C18">
            <v>8</v>
          </cell>
          <cell r="D18" t="str">
            <v>SUBSIDIO DE ISN</v>
          </cell>
          <cell r="E18">
            <v>0</v>
          </cell>
          <cell r="F18">
            <v>0</v>
          </cell>
        </row>
        <row r="19">
          <cell r="A19">
            <v>13010</v>
          </cell>
          <cell r="B19">
            <v>130</v>
          </cell>
          <cell r="C19">
            <v>10</v>
          </cell>
          <cell r="D19" t="str">
            <v>DEV.IMP.S/TRANS.PROP.VEH.USADOS</v>
          </cell>
          <cell r="E19">
            <v>-2476</v>
          </cell>
          <cell r="F19">
            <v>-34170.800000000003</v>
          </cell>
        </row>
        <row r="20">
          <cell r="A20">
            <v>0</v>
          </cell>
          <cell r="B20">
            <v>0</v>
          </cell>
          <cell r="C20">
            <v>0</v>
          </cell>
          <cell r="D20" t="str">
            <v>TOTAL IMPUESTOS</v>
          </cell>
          <cell r="E20">
            <v>178183801.83000001</v>
          </cell>
          <cell r="F20">
            <v>1086270428.1700001</v>
          </cell>
        </row>
        <row r="21">
          <cell r="A21">
            <v>0</v>
          </cell>
          <cell r="B21">
            <v>0</v>
          </cell>
          <cell r="C21">
            <v>0</v>
          </cell>
          <cell r="D21" t="str">
            <v>D  E  R  E  C  H  O  S</v>
          </cell>
          <cell r="E21">
            <v>0</v>
          </cell>
          <cell r="F21">
            <v>0</v>
          </cell>
        </row>
        <row r="22">
          <cell r="A22">
            <v>20201</v>
          </cell>
          <cell r="B22">
            <v>202</v>
          </cell>
          <cell r="C22">
            <v>1</v>
          </cell>
          <cell r="D22" t="str">
            <v>DUPLICADOS DE ESCUELAS COMERCIALES</v>
          </cell>
          <cell r="E22">
            <v>846</v>
          </cell>
          <cell r="F22">
            <v>8578</v>
          </cell>
        </row>
        <row r="23">
          <cell r="A23">
            <v>20202</v>
          </cell>
          <cell r="B23">
            <v>202</v>
          </cell>
          <cell r="C23">
            <v>2</v>
          </cell>
          <cell r="D23" t="str">
            <v>DUPLICADOS DE ESCUELAS PRIMARIAS</v>
          </cell>
          <cell r="E23">
            <v>13416</v>
          </cell>
          <cell r="F23">
            <v>71160</v>
          </cell>
        </row>
        <row r="24">
          <cell r="A24">
            <v>20203</v>
          </cell>
          <cell r="B24">
            <v>202</v>
          </cell>
          <cell r="C24">
            <v>3</v>
          </cell>
          <cell r="D24" t="str">
            <v>DUPLICADOS DE ESCUELAS SECUNDARIAS</v>
          </cell>
          <cell r="E24">
            <v>29904</v>
          </cell>
          <cell r="F24">
            <v>158132.64000000001</v>
          </cell>
        </row>
        <row r="25">
          <cell r="A25">
            <v>20204</v>
          </cell>
          <cell r="B25">
            <v>202</v>
          </cell>
          <cell r="C25">
            <v>4</v>
          </cell>
          <cell r="D25" t="str">
            <v>CONST.DE SERV.SOCIAL Y CONST.DE ESTUDIOS</v>
          </cell>
          <cell r="E25">
            <v>3810</v>
          </cell>
          <cell r="F25">
            <v>16307</v>
          </cell>
        </row>
        <row r="26">
          <cell r="A26">
            <v>20205</v>
          </cell>
          <cell r="B26">
            <v>202</v>
          </cell>
          <cell r="C26">
            <v>5</v>
          </cell>
          <cell r="D26" t="str">
            <v>CERT.ESC.TEC.LIC.NOR.PREP.ENF.Y TIT.PROF</v>
          </cell>
          <cell r="E26">
            <v>906265.5</v>
          </cell>
          <cell r="F26">
            <v>4526700</v>
          </cell>
        </row>
        <row r="27">
          <cell r="A27">
            <v>20206</v>
          </cell>
          <cell r="B27">
            <v>202</v>
          </cell>
          <cell r="C27">
            <v>6</v>
          </cell>
          <cell r="D27" t="str">
            <v>DUPLICADOS DE PREESCOLAR</v>
          </cell>
          <cell r="E27">
            <v>0</v>
          </cell>
          <cell r="F27">
            <v>0</v>
          </cell>
        </row>
        <row r="28">
          <cell r="A28">
            <v>20207</v>
          </cell>
          <cell r="B28">
            <v>202</v>
          </cell>
          <cell r="C28">
            <v>7</v>
          </cell>
          <cell r="D28" t="str">
            <v>EQUIVALENCIAS Y REVALIDACIONES CEDU.PROF</v>
          </cell>
          <cell r="E28">
            <v>112981</v>
          </cell>
          <cell r="F28">
            <v>551594</v>
          </cell>
        </row>
        <row r="29">
          <cell r="A29">
            <v>20208</v>
          </cell>
          <cell r="B29">
            <v>202</v>
          </cell>
          <cell r="C29">
            <v>8</v>
          </cell>
          <cell r="D29" t="str">
            <v>SUBSIDIOS DE SERVICIOS DE EDUCACION</v>
          </cell>
          <cell r="E29">
            <v>-71178</v>
          </cell>
          <cell r="F29">
            <v>-241833</v>
          </cell>
        </row>
        <row r="30">
          <cell r="A30">
            <v>20200</v>
          </cell>
          <cell r="B30">
            <v>202</v>
          </cell>
          <cell r="C30">
            <v>0</v>
          </cell>
          <cell r="D30" t="str">
            <v>SERVICIOS DE EDUCACION</v>
          </cell>
          <cell r="E30">
            <v>996044.5</v>
          </cell>
          <cell r="F30">
            <v>5090638.6399999997</v>
          </cell>
        </row>
        <row r="31">
          <cell r="A31">
            <v>20300</v>
          </cell>
          <cell r="B31">
            <v>203</v>
          </cell>
          <cell r="C31">
            <v>0</v>
          </cell>
          <cell r="D31" t="str">
            <v>SERVICIOS DE VIGILANCIA</v>
          </cell>
          <cell r="E31">
            <v>102060</v>
          </cell>
          <cell r="F31">
            <v>788335.34</v>
          </cell>
        </row>
        <row r="32">
          <cell r="A32">
            <v>20410</v>
          </cell>
          <cell r="B32">
            <v>204</v>
          </cell>
          <cell r="C32">
            <v>10</v>
          </cell>
          <cell r="D32" t="str">
            <v>CAMBIO DE PROYECTO DE CONSTRUCCION</v>
          </cell>
          <cell r="E32">
            <v>7670</v>
          </cell>
          <cell r="F32">
            <v>33010</v>
          </cell>
        </row>
        <row r="33">
          <cell r="A33">
            <v>20411</v>
          </cell>
          <cell r="B33">
            <v>204</v>
          </cell>
          <cell r="C33">
            <v>11</v>
          </cell>
          <cell r="D33" t="str">
            <v>INFORMATIVO DE VALOR CATASTRAL</v>
          </cell>
          <cell r="E33">
            <v>1504146</v>
          </cell>
          <cell r="F33">
            <v>8152555</v>
          </cell>
        </row>
        <row r="34">
          <cell r="A34">
            <v>20412</v>
          </cell>
          <cell r="B34">
            <v>204</v>
          </cell>
          <cell r="C34">
            <v>12</v>
          </cell>
          <cell r="D34" t="str">
            <v>AVALUO DE LA SEDUE</v>
          </cell>
          <cell r="E34">
            <v>6962</v>
          </cell>
          <cell r="F34">
            <v>34574</v>
          </cell>
        </row>
        <row r="35">
          <cell r="A35">
            <v>20413</v>
          </cell>
          <cell r="B35">
            <v>204</v>
          </cell>
          <cell r="C35">
            <v>13</v>
          </cell>
          <cell r="D35" t="str">
            <v>AVALUO CATASTRAL</v>
          </cell>
          <cell r="E35">
            <v>76422</v>
          </cell>
          <cell r="F35">
            <v>329411</v>
          </cell>
        </row>
        <row r="36">
          <cell r="A36">
            <v>20414</v>
          </cell>
          <cell r="B36">
            <v>204</v>
          </cell>
          <cell r="C36">
            <v>14</v>
          </cell>
          <cell r="D36" t="str">
            <v>CERTIFICACION DE NO INSCRIPCION CATASTRA</v>
          </cell>
          <cell r="E36">
            <v>11616</v>
          </cell>
          <cell r="F36">
            <v>76800</v>
          </cell>
        </row>
        <row r="37">
          <cell r="A37">
            <v>20415</v>
          </cell>
          <cell r="B37">
            <v>204</v>
          </cell>
          <cell r="C37">
            <v>15</v>
          </cell>
          <cell r="D37" t="str">
            <v>CERTIFICACIONES</v>
          </cell>
          <cell r="E37">
            <v>5076</v>
          </cell>
          <cell r="F37">
            <v>30077</v>
          </cell>
        </row>
        <row r="38">
          <cell r="A38">
            <v>20416</v>
          </cell>
          <cell r="B38">
            <v>204</v>
          </cell>
          <cell r="C38">
            <v>16</v>
          </cell>
          <cell r="D38" t="str">
            <v>ACLARACIONES</v>
          </cell>
          <cell r="E38">
            <v>2632</v>
          </cell>
          <cell r="F38">
            <v>14946</v>
          </cell>
        </row>
        <row r="39">
          <cell r="A39">
            <v>20417</v>
          </cell>
          <cell r="B39">
            <v>204</v>
          </cell>
          <cell r="C39">
            <v>17</v>
          </cell>
          <cell r="D39" t="str">
            <v>INFORMACION Y UBICACION DE PREDIOS</v>
          </cell>
          <cell r="E39">
            <v>188</v>
          </cell>
          <cell r="F39">
            <v>1458</v>
          </cell>
        </row>
        <row r="40">
          <cell r="A40">
            <v>20418</v>
          </cell>
          <cell r="B40">
            <v>204</v>
          </cell>
          <cell r="C40">
            <v>18</v>
          </cell>
          <cell r="D40" t="str">
            <v>RECTIFICACIONES</v>
          </cell>
          <cell r="E40">
            <v>4653</v>
          </cell>
          <cell r="F40">
            <v>24628</v>
          </cell>
        </row>
        <row r="41">
          <cell r="A41">
            <v>20419</v>
          </cell>
          <cell r="B41">
            <v>204</v>
          </cell>
          <cell r="C41">
            <v>19</v>
          </cell>
          <cell r="D41" t="str">
            <v>PLANOS DE NUEVAS CONSTRUCCIONES</v>
          </cell>
          <cell r="E41">
            <v>4482623</v>
          </cell>
          <cell r="F41">
            <v>19976595.300000001</v>
          </cell>
        </row>
        <row r="42">
          <cell r="A42">
            <v>20420</v>
          </cell>
          <cell r="B42">
            <v>204</v>
          </cell>
          <cell r="C42">
            <v>20</v>
          </cell>
          <cell r="D42" t="str">
            <v>REGULARIZACION DE CONSTRUCCIONES</v>
          </cell>
          <cell r="E42">
            <v>766626</v>
          </cell>
          <cell r="F42">
            <v>4050112</v>
          </cell>
        </row>
        <row r="43">
          <cell r="A43">
            <v>20421</v>
          </cell>
          <cell r="B43">
            <v>204</v>
          </cell>
          <cell r="C43">
            <v>21</v>
          </cell>
          <cell r="D43" t="str">
            <v>PLANO DE FRACCIONAMIENTO</v>
          </cell>
          <cell r="E43">
            <v>322245</v>
          </cell>
          <cell r="F43">
            <v>1708938</v>
          </cell>
        </row>
        <row r="44">
          <cell r="A44">
            <v>20422</v>
          </cell>
          <cell r="B44">
            <v>204</v>
          </cell>
          <cell r="C44">
            <v>22</v>
          </cell>
          <cell r="D44" t="str">
            <v>SUBDIVISIONES Y FUSIONES</v>
          </cell>
          <cell r="E44">
            <v>30139</v>
          </cell>
          <cell r="F44">
            <v>135649</v>
          </cell>
        </row>
        <row r="45">
          <cell r="A45">
            <v>20423</v>
          </cell>
          <cell r="B45">
            <v>204</v>
          </cell>
          <cell r="C45">
            <v>23</v>
          </cell>
          <cell r="D45" t="str">
            <v>DESGLOSES</v>
          </cell>
          <cell r="E45">
            <v>2021</v>
          </cell>
          <cell r="F45">
            <v>7145</v>
          </cell>
        </row>
        <row r="46">
          <cell r="A46">
            <v>20424</v>
          </cell>
          <cell r="B46">
            <v>204</v>
          </cell>
          <cell r="C46">
            <v>24</v>
          </cell>
          <cell r="D46" t="str">
            <v>RELOTIFICACIONES</v>
          </cell>
          <cell r="E46">
            <v>4103</v>
          </cell>
          <cell r="F46">
            <v>33529</v>
          </cell>
        </row>
        <row r="47">
          <cell r="A47">
            <v>20425</v>
          </cell>
          <cell r="B47">
            <v>204</v>
          </cell>
          <cell r="C47">
            <v>25</v>
          </cell>
          <cell r="D47" t="str">
            <v>RESELLOS</v>
          </cell>
          <cell r="E47">
            <v>5225</v>
          </cell>
          <cell r="F47">
            <v>65002</v>
          </cell>
        </row>
        <row r="48">
          <cell r="A48">
            <v>20426</v>
          </cell>
          <cell r="B48">
            <v>204</v>
          </cell>
          <cell r="C48">
            <v>26</v>
          </cell>
          <cell r="D48" t="str">
            <v>ALTAS</v>
          </cell>
          <cell r="E48">
            <v>7144</v>
          </cell>
          <cell r="F48">
            <v>38963</v>
          </cell>
        </row>
        <row r="49">
          <cell r="A49">
            <v>20427</v>
          </cell>
          <cell r="B49">
            <v>204</v>
          </cell>
          <cell r="C49">
            <v>27</v>
          </cell>
          <cell r="D49" t="str">
            <v>OTROS</v>
          </cell>
          <cell r="E49">
            <v>4089</v>
          </cell>
          <cell r="F49">
            <v>24448</v>
          </cell>
        </row>
        <row r="50">
          <cell r="A50">
            <v>20428</v>
          </cell>
          <cell r="B50">
            <v>204</v>
          </cell>
          <cell r="C50">
            <v>28</v>
          </cell>
          <cell r="D50" t="str">
            <v>CONDOMINIO</v>
          </cell>
          <cell r="E50">
            <v>2925</v>
          </cell>
          <cell r="F50">
            <v>41079</v>
          </cell>
        </row>
        <row r="51">
          <cell r="A51">
            <v>20429</v>
          </cell>
          <cell r="B51">
            <v>204</v>
          </cell>
          <cell r="C51">
            <v>29</v>
          </cell>
          <cell r="D51" t="str">
            <v>NUMERACION</v>
          </cell>
          <cell r="E51">
            <v>3068</v>
          </cell>
          <cell r="F51">
            <v>11092</v>
          </cell>
        </row>
        <row r="52">
          <cell r="A52">
            <v>20430</v>
          </cell>
          <cell r="B52">
            <v>204</v>
          </cell>
          <cell r="C52">
            <v>30</v>
          </cell>
          <cell r="D52" t="str">
            <v>BAJA DE CONSTRUCCION</v>
          </cell>
          <cell r="E52">
            <v>4512</v>
          </cell>
          <cell r="F52">
            <v>24142</v>
          </cell>
        </row>
        <row r="53">
          <cell r="A53">
            <v>20431</v>
          </cell>
          <cell r="B53">
            <v>204</v>
          </cell>
          <cell r="C53">
            <v>31</v>
          </cell>
          <cell r="D53" t="str">
            <v>COPIAS DE PLANOS</v>
          </cell>
          <cell r="E53">
            <v>54688</v>
          </cell>
          <cell r="F53">
            <v>274338</v>
          </cell>
        </row>
        <row r="54">
          <cell r="A54">
            <v>20460</v>
          </cell>
          <cell r="B54">
            <v>204</v>
          </cell>
          <cell r="C54">
            <v>60</v>
          </cell>
          <cell r="D54" t="str">
            <v>SUBSIDIOS CAMBIO DE PROYECTO DE CONSTRUC</v>
          </cell>
          <cell r="E54">
            <v>0</v>
          </cell>
          <cell r="F54">
            <v>0</v>
          </cell>
        </row>
        <row r="55">
          <cell r="A55">
            <v>20461</v>
          </cell>
          <cell r="B55">
            <v>204</v>
          </cell>
          <cell r="C55">
            <v>61</v>
          </cell>
          <cell r="D55" t="str">
            <v>SUBSIDIOS INFORMATIVO DE VALOR CATASTRAL</v>
          </cell>
          <cell r="E55">
            <v>-496272</v>
          </cell>
          <cell r="F55">
            <v>-2471168</v>
          </cell>
        </row>
        <row r="56">
          <cell r="A56">
            <v>20462</v>
          </cell>
          <cell r="B56">
            <v>204</v>
          </cell>
          <cell r="C56">
            <v>62</v>
          </cell>
          <cell r="D56" t="str">
            <v>SUBSIDIOS AVALUO DE LA SEDUE</v>
          </cell>
          <cell r="E56">
            <v>0</v>
          </cell>
          <cell r="F56">
            <v>0</v>
          </cell>
        </row>
        <row r="57">
          <cell r="A57">
            <v>20463</v>
          </cell>
          <cell r="B57">
            <v>204</v>
          </cell>
          <cell r="C57">
            <v>63</v>
          </cell>
          <cell r="D57" t="str">
            <v>SUBSIDIOS AVALUO CATASTRAL</v>
          </cell>
          <cell r="E57">
            <v>-1080</v>
          </cell>
          <cell r="F57">
            <v>-10845</v>
          </cell>
        </row>
        <row r="58">
          <cell r="A58">
            <v>20464</v>
          </cell>
          <cell r="B58">
            <v>204</v>
          </cell>
          <cell r="C58">
            <v>64</v>
          </cell>
          <cell r="D58" t="str">
            <v>SUBSIDIOS CERTIF DE NO INSCRIP CATASTRAL</v>
          </cell>
          <cell r="E58">
            <v>0</v>
          </cell>
          <cell r="F58">
            <v>0</v>
          </cell>
        </row>
        <row r="59">
          <cell r="A59">
            <v>20465</v>
          </cell>
          <cell r="B59">
            <v>204</v>
          </cell>
          <cell r="C59">
            <v>65</v>
          </cell>
          <cell r="D59" t="str">
            <v>SUBSIDIOS CERTIFICACIONES</v>
          </cell>
          <cell r="E59">
            <v>0</v>
          </cell>
          <cell r="F59">
            <v>0</v>
          </cell>
        </row>
        <row r="60">
          <cell r="A60">
            <v>20466</v>
          </cell>
          <cell r="B60">
            <v>204</v>
          </cell>
          <cell r="C60">
            <v>66</v>
          </cell>
          <cell r="D60" t="str">
            <v>SUBSIDIOS ACLARACIONES</v>
          </cell>
          <cell r="E60">
            <v>0</v>
          </cell>
          <cell r="F60">
            <v>0</v>
          </cell>
        </row>
        <row r="61">
          <cell r="A61">
            <v>20467</v>
          </cell>
          <cell r="B61">
            <v>204</v>
          </cell>
          <cell r="C61">
            <v>67</v>
          </cell>
          <cell r="D61" t="str">
            <v>SUBSIDIOS INFOR Y UBICACION DE PREDIOS</v>
          </cell>
          <cell r="E61">
            <v>0</v>
          </cell>
          <cell r="F61">
            <v>0</v>
          </cell>
        </row>
        <row r="62">
          <cell r="A62">
            <v>20468</v>
          </cell>
          <cell r="B62">
            <v>204</v>
          </cell>
          <cell r="C62">
            <v>68</v>
          </cell>
          <cell r="D62" t="str">
            <v>SUBSIDIOS RECTIFICACIONES</v>
          </cell>
          <cell r="E62">
            <v>0</v>
          </cell>
          <cell r="F62">
            <v>-360</v>
          </cell>
        </row>
        <row r="63">
          <cell r="A63">
            <v>20469</v>
          </cell>
          <cell r="B63">
            <v>204</v>
          </cell>
          <cell r="C63">
            <v>69</v>
          </cell>
          <cell r="D63" t="str">
            <v>SUBSIDIOS PLANOS DE NUEVAS CONSTRUCC</v>
          </cell>
          <cell r="E63">
            <v>-212674</v>
          </cell>
          <cell r="F63">
            <v>-1393240</v>
          </cell>
        </row>
        <row r="64">
          <cell r="A64">
            <v>20470</v>
          </cell>
          <cell r="B64">
            <v>204</v>
          </cell>
          <cell r="C64">
            <v>70</v>
          </cell>
          <cell r="D64" t="str">
            <v>SUBSIDIOS REGULARIZACION DE CONSTRUCC</v>
          </cell>
          <cell r="E64">
            <v>0</v>
          </cell>
          <cell r="F64">
            <v>-1878</v>
          </cell>
        </row>
        <row r="65">
          <cell r="A65">
            <v>20471</v>
          </cell>
          <cell r="B65">
            <v>204</v>
          </cell>
          <cell r="C65">
            <v>71</v>
          </cell>
          <cell r="D65" t="str">
            <v>SUBSIDIOS PLANO DE FRACCIONAMIENTO</v>
          </cell>
          <cell r="E65">
            <v>-89021</v>
          </cell>
          <cell r="F65">
            <v>-376111</v>
          </cell>
        </row>
        <row r="66">
          <cell r="A66">
            <v>20472</v>
          </cell>
          <cell r="B66">
            <v>204</v>
          </cell>
          <cell r="C66">
            <v>72</v>
          </cell>
          <cell r="D66" t="str">
            <v>SUBSIDIOS SUBDIVISIONES Y FUSIONES</v>
          </cell>
          <cell r="E66">
            <v>0</v>
          </cell>
          <cell r="F66">
            <v>-937</v>
          </cell>
        </row>
        <row r="67">
          <cell r="A67">
            <v>20473</v>
          </cell>
          <cell r="B67">
            <v>204</v>
          </cell>
          <cell r="C67">
            <v>73</v>
          </cell>
          <cell r="D67" t="str">
            <v>SUBSIDIOS DESGLOSES</v>
          </cell>
          <cell r="E67">
            <v>0</v>
          </cell>
          <cell r="F67">
            <v>-1</v>
          </cell>
        </row>
        <row r="68">
          <cell r="A68">
            <v>20474</v>
          </cell>
          <cell r="B68">
            <v>204</v>
          </cell>
          <cell r="C68">
            <v>74</v>
          </cell>
          <cell r="D68" t="str">
            <v>SUBSIDIOS RELOTIFICACIONES</v>
          </cell>
          <cell r="E68">
            <v>0</v>
          </cell>
          <cell r="F68">
            <v>-9900</v>
          </cell>
        </row>
        <row r="69">
          <cell r="A69">
            <v>20475</v>
          </cell>
          <cell r="B69">
            <v>204</v>
          </cell>
          <cell r="C69">
            <v>75</v>
          </cell>
          <cell r="D69" t="str">
            <v>SUBSIDIOS RESELLOS</v>
          </cell>
          <cell r="E69">
            <v>0</v>
          </cell>
          <cell r="F69">
            <v>0</v>
          </cell>
        </row>
        <row r="70">
          <cell r="A70">
            <v>20476</v>
          </cell>
          <cell r="B70">
            <v>204</v>
          </cell>
          <cell r="C70">
            <v>76</v>
          </cell>
          <cell r="D70" t="str">
            <v>SUBSIDIOS ALTAS</v>
          </cell>
          <cell r="E70">
            <v>-134</v>
          </cell>
          <cell r="F70">
            <v>-404</v>
          </cell>
        </row>
        <row r="71">
          <cell r="A71">
            <v>20477</v>
          </cell>
          <cell r="B71">
            <v>204</v>
          </cell>
          <cell r="C71">
            <v>77</v>
          </cell>
          <cell r="D71" t="str">
            <v>SUBSIDIOS OTROS</v>
          </cell>
          <cell r="E71">
            <v>-1517</v>
          </cell>
          <cell r="F71">
            <v>-5130</v>
          </cell>
        </row>
        <row r="72">
          <cell r="A72">
            <v>20478</v>
          </cell>
          <cell r="B72">
            <v>204</v>
          </cell>
          <cell r="C72">
            <v>78</v>
          </cell>
          <cell r="D72" t="str">
            <v>SUBSIDIOS CONDOMINIO</v>
          </cell>
          <cell r="E72">
            <v>0</v>
          </cell>
          <cell r="F72">
            <v>0</v>
          </cell>
        </row>
        <row r="73">
          <cell r="A73">
            <v>20479</v>
          </cell>
          <cell r="B73">
            <v>204</v>
          </cell>
          <cell r="C73">
            <v>79</v>
          </cell>
          <cell r="D73" t="str">
            <v>SUBSIDIOS NUMERACION</v>
          </cell>
          <cell r="E73">
            <v>-1568</v>
          </cell>
          <cell r="F73">
            <v>-2464</v>
          </cell>
        </row>
        <row r="74">
          <cell r="A74">
            <v>20480</v>
          </cell>
          <cell r="B74">
            <v>204</v>
          </cell>
          <cell r="C74">
            <v>80</v>
          </cell>
          <cell r="D74" t="str">
            <v>SUBSIDIOS BAJA DE CONSTRUCCION</v>
          </cell>
          <cell r="E74">
            <v>0</v>
          </cell>
          <cell r="F74">
            <v>0</v>
          </cell>
        </row>
        <row r="75">
          <cell r="A75">
            <v>20481</v>
          </cell>
          <cell r="B75">
            <v>204</v>
          </cell>
          <cell r="C75">
            <v>81</v>
          </cell>
          <cell r="D75" t="str">
            <v>SUBSIDIOS COPIAS DE PLANOS</v>
          </cell>
          <cell r="E75">
            <v>-1780</v>
          </cell>
          <cell r="F75">
            <v>-8368</v>
          </cell>
        </row>
        <row r="76">
          <cell r="A76">
            <v>20400</v>
          </cell>
          <cell r="B76">
            <v>204</v>
          </cell>
          <cell r="C76">
            <v>0</v>
          </cell>
          <cell r="D76" t="str">
            <v>SERVICIOS DE CATASTRO</v>
          </cell>
          <cell r="E76">
            <v>6504727</v>
          </cell>
          <cell r="F76">
            <v>30807685.300000001</v>
          </cell>
        </row>
        <row r="77">
          <cell r="A77">
            <v>20600</v>
          </cell>
          <cell r="B77">
            <v>206</v>
          </cell>
          <cell r="C77">
            <v>0</v>
          </cell>
          <cell r="D77" t="str">
            <v>INCORPORACION DE REDES DE AGUA Y DRENAJE</v>
          </cell>
          <cell r="E77">
            <v>805461.37</v>
          </cell>
          <cell r="F77">
            <v>6136324.1200000001</v>
          </cell>
        </row>
        <row r="78">
          <cell r="A78">
            <v>20400</v>
          </cell>
          <cell r="B78">
            <v>204</v>
          </cell>
          <cell r="C78">
            <v>0</v>
          </cell>
          <cell r="D78" t="str">
            <v>SERVICIOS DE CATASTRO</v>
          </cell>
          <cell r="E78">
            <v>0</v>
          </cell>
          <cell r="F78">
            <v>0</v>
          </cell>
        </row>
        <row r="79">
          <cell r="A79">
            <v>20606</v>
          </cell>
          <cell r="B79">
            <v>206</v>
          </cell>
          <cell r="C79">
            <v>6</v>
          </cell>
          <cell r="D79" t="str">
            <v>SUBSIDIO INCORP REDES DE AGUA Y DRENAJE</v>
          </cell>
          <cell r="E79">
            <v>0</v>
          </cell>
          <cell r="F79">
            <v>495</v>
          </cell>
        </row>
        <row r="80">
          <cell r="A80">
            <v>20700</v>
          </cell>
          <cell r="B80">
            <v>207</v>
          </cell>
          <cell r="C80">
            <v>0</v>
          </cell>
          <cell r="D80" t="str">
            <v>INSERCIONES EN EL PERIODICO OFICIAL</v>
          </cell>
          <cell r="E80">
            <v>143157</v>
          </cell>
          <cell r="F80">
            <v>757591</v>
          </cell>
        </row>
        <row r="81">
          <cell r="A81">
            <v>20705</v>
          </cell>
          <cell r="B81">
            <v>207</v>
          </cell>
          <cell r="C81">
            <v>5</v>
          </cell>
          <cell r="D81" t="str">
            <v>SUBSIDIO INSERCIONES PERIODICO OFICIAL</v>
          </cell>
          <cell r="E81">
            <v>-891</v>
          </cell>
          <cell r="F81">
            <v>-12813</v>
          </cell>
        </row>
        <row r="82">
          <cell r="A82">
            <v>20800</v>
          </cell>
          <cell r="B82">
            <v>208</v>
          </cell>
          <cell r="C82">
            <v>0</v>
          </cell>
          <cell r="D82" t="str">
            <v>OFICIALIAS DE REGISTRO CIVIL</v>
          </cell>
          <cell r="E82">
            <v>0</v>
          </cell>
          <cell r="F82">
            <v>0</v>
          </cell>
        </row>
        <row r="83">
          <cell r="A83">
            <v>20801</v>
          </cell>
          <cell r="B83">
            <v>208</v>
          </cell>
          <cell r="C83">
            <v>1</v>
          </cell>
          <cell r="D83" t="str">
            <v>ACTAS DE NACIMIENTO</v>
          </cell>
          <cell r="E83">
            <v>344423</v>
          </cell>
          <cell r="F83">
            <v>2001631</v>
          </cell>
        </row>
        <row r="84">
          <cell r="A84">
            <v>20802</v>
          </cell>
          <cell r="B84">
            <v>208</v>
          </cell>
          <cell r="C84">
            <v>2</v>
          </cell>
          <cell r="D84" t="str">
            <v>ACTAS DE RECONOCIMIENTO DE HIJOS</v>
          </cell>
          <cell r="E84">
            <v>6138</v>
          </cell>
          <cell r="F84">
            <v>29869</v>
          </cell>
        </row>
        <row r="85">
          <cell r="A85">
            <v>20803</v>
          </cell>
          <cell r="B85">
            <v>208</v>
          </cell>
          <cell r="C85">
            <v>3</v>
          </cell>
          <cell r="D85" t="str">
            <v>ACTAS DE ADOPCION O TUTELA</v>
          </cell>
          <cell r="E85">
            <v>846</v>
          </cell>
          <cell r="F85">
            <v>5179</v>
          </cell>
        </row>
        <row r="86">
          <cell r="A86">
            <v>20804</v>
          </cell>
          <cell r="B86">
            <v>208</v>
          </cell>
          <cell r="C86">
            <v>4</v>
          </cell>
          <cell r="D86" t="str">
            <v>ACTAS DE DEFUNCION</v>
          </cell>
          <cell r="E86">
            <v>74288</v>
          </cell>
          <cell r="F86">
            <v>478253</v>
          </cell>
        </row>
        <row r="87">
          <cell r="A87">
            <v>20805</v>
          </cell>
          <cell r="B87">
            <v>208</v>
          </cell>
          <cell r="C87">
            <v>5</v>
          </cell>
          <cell r="D87" t="str">
            <v>ACTAS DE MATRIMONIO EN OFICIALIA</v>
          </cell>
          <cell r="E87">
            <v>168565</v>
          </cell>
          <cell r="F87">
            <v>1016192</v>
          </cell>
        </row>
        <row r="88">
          <cell r="A88">
            <v>20806</v>
          </cell>
          <cell r="B88">
            <v>208</v>
          </cell>
          <cell r="C88">
            <v>6</v>
          </cell>
          <cell r="D88" t="str">
            <v>ACTAS DE MATRIMONIO A DOMICILIO</v>
          </cell>
          <cell r="E88">
            <v>659176</v>
          </cell>
          <cell r="F88">
            <v>3751252</v>
          </cell>
        </row>
        <row r="89">
          <cell r="A89">
            <v>20807</v>
          </cell>
          <cell r="B89">
            <v>208</v>
          </cell>
          <cell r="C89">
            <v>7</v>
          </cell>
          <cell r="D89" t="str">
            <v>ACTAS DE DIVORCIO</v>
          </cell>
          <cell r="E89">
            <v>152764</v>
          </cell>
          <cell r="F89">
            <v>801891</v>
          </cell>
        </row>
        <row r="90">
          <cell r="A90">
            <v>20808</v>
          </cell>
          <cell r="B90">
            <v>208</v>
          </cell>
          <cell r="C90">
            <v>8</v>
          </cell>
          <cell r="D90" t="str">
            <v>COPIAS CERTIFICADAS</v>
          </cell>
          <cell r="E90">
            <v>1825738</v>
          </cell>
          <cell r="F90">
            <v>9838339</v>
          </cell>
        </row>
        <row r="91">
          <cell r="A91">
            <v>20809</v>
          </cell>
          <cell r="B91">
            <v>208</v>
          </cell>
          <cell r="C91">
            <v>9</v>
          </cell>
          <cell r="D91" t="str">
            <v>ANOTACIONES MARGINALES</v>
          </cell>
          <cell r="E91">
            <v>1558795</v>
          </cell>
          <cell r="F91">
            <v>9209255</v>
          </cell>
        </row>
        <row r="92">
          <cell r="A92">
            <v>20820</v>
          </cell>
          <cell r="B92">
            <v>208</v>
          </cell>
          <cell r="C92">
            <v>20</v>
          </cell>
          <cell r="D92" t="str">
            <v>EDIFICIO CENTRAL REG. CIVIL</v>
          </cell>
          <cell r="E92">
            <v>0</v>
          </cell>
          <cell r="F92">
            <v>0</v>
          </cell>
        </row>
        <row r="93">
          <cell r="A93">
            <v>20821</v>
          </cell>
          <cell r="B93">
            <v>208</v>
          </cell>
          <cell r="C93">
            <v>21</v>
          </cell>
          <cell r="D93" t="str">
            <v>ACTAS DE NACIMIENTO</v>
          </cell>
          <cell r="E93">
            <v>0</v>
          </cell>
          <cell r="F93">
            <v>0</v>
          </cell>
        </row>
        <row r="94">
          <cell r="A94">
            <v>20822</v>
          </cell>
          <cell r="B94">
            <v>208</v>
          </cell>
          <cell r="C94">
            <v>22</v>
          </cell>
          <cell r="D94" t="str">
            <v>COPIAS CERTIFICADAS DIRECCION</v>
          </cell>
          <cell r="E94">
            <v>1829778</v>
          </cell>
          <cell r="F94">
            <v>10625790</v>
          </cell>
        </row>
        <row r="95">
          <cell r="A95">
            <v>20823</v>
          </cell>
          <cell r="B95">
            <v>208</v>
          </cell>
          <cell r="C95">
            <v>23</v>
          </cell>
          <cell r="D95" t="str">
            <v>JUICIOS DE ACLARACION</v>
          </cell>
          <cell r="E95">
            <v>56420</v>
          </cell>
          <cell r="F95">
            <v>323595</v>
          </cell>
        </row>
        <row r="96">
          <cell r="A96">
            <v>20824</v>
          </cell>
          <cell r="B96">
            <v>208</v>
          </cell>
          <cell r="C96">
            <v>24</v>
          </cell>
          <cell r="D96" t="str">
            <v>JUICIOS DE RECTIFICACION</v>
          </cell>
          <cell r="E96">
            <v>0</v>
          </cell>
          <cell r="F96">
            <v>727</v>
          </cell>
        </row>
        <row r="97">
          <cell r="A97">
            <v>20825</v>
          </cell>
          <cell r="B97">
            <v>208</v>
          </cell>
          <cell r="C97">
            <v>25</v>
          </cell>
          <cell r="D97" t="str">
            <v>LOCALIZACIONES,SOLTERIAS E INEXISTENCIAS</v>
          </cell>
          <cell r="E97">
            <v>69438</v>
          </cell>
          <cell r="F97">
            <v>373088</v>
          </cell>
        </row>
        <row r="98">
          <cell r="A98">
            <v>20826</v>
          </cell>
          <cell r="B98">
            <v>208</v>
          </cell>
          <cell r="C98">
            <v>26</v>
          </cell>
          <cell r="D98" t="str">
            <v>COPIAS DE ACTAS DE OTROS ESTADOS</v>
          </cell>
          <cell r="E98">
            <v>32663</v>
          </cell>
          <cell r="F98">
            <v>175442</v>
          </cell>
        </row>
        <row r="99">
          <cell r="A99">
            <v>20827</v>
          </cell>
          <cell r="B99">
            <v>208</v>
          </cell>
          <cell r="C99">
            <v>27</v>
          </cell>
          <cell r="D99" t="str">
            <v>ANOTACIONES MARGINALES</v>
          </cell>
          <cell r="E99">
            <v>154686</v>
          </cell>
          <cell r="F99">
            <v>858516</v>
          </cell>
        </row>
        <row r="100">
          <cell r="A100">
            <v>20830</v>
          </cell>
          <cell r="B100">
            <v>208</v>
          </cell>
          <cell r="C100">
            <v>30</v>
          </cell>
          <cell r="D100" t="str">
            <v>DIVERSOS REGISTRO CIVIL</v>
          </cell>
          <cell r="E100">
            <v>0</v>
          </cell>
          <cell r="F100">
            <v>0</v>
          </cell>
        </row>
        <row r="101">
          <cell r="A101">
            <v>20831</v>
          </cell>
          <cell r="B101">
            <v>208</v>
          </cell>
          <cell r="C101">
            <v>31</v>
          </cell>
          <cell r="D101" t="str">
            <v>MODULOS EN TESORERIA</v>
          </cell>
          <cell r="E101">
            <v>7140</v>
          </cell>
          <cell r="F101">
            <v>40442</v>
          </cell>
        </row>
        <row r="102">
          <cell r="A102">
            <v>20832</v>
          </cell>
          <cell r="B102">
            <v>208</v>
          </cell>
          <cell r="C102">
            <v>32</v>
          </cell>
          <cell r="D102" t="str">
            <v>U.R.E.</v>
          </cell>
          <cell r="E102">
            <v>0</v>
          </cell>
          <cell r="F102">
            <v>0</v>
          </cell>
        </row>
        <row r="103">
          <cell r="A103">
            <v>20833</v>
          </cell>
          <cell r="B103">
            <v>208</v>
          </cell>
          <cell r="C103">
            <v>33</v>
          </cell>
          <cell r="D103" t="str">
            <v>COPIAS CERTIFICADAS EN BRIGADAS</v>
          </cell>
          <cell r="E103">
            <v>401884</v>
          </cell>
          <cell r="F103">
            <v>3770424</v>
          </cell>
        </row>
        <row r="104">
          <cell r="A104">
            <v>20834</v>
          </cell>
          <cell r="B104">
            <v>208</v>
          </cell>
          <cell r="C104">
            <v>34</v>
          </cell>
          <cell r="D104" t="str">
            <v>JUICIOS DIVERSOS EN BRIGADAS</v>
          </cell>
          <cell r="E104">
            <v>7007</v>
          </cell>
          <cell r="F104">
            <v>49686</v>
          </cell>
        </row>
        <row r="105">
          <cell r="A105">
            <v>20835</v>
          </cell>
          <cell r="B105">
            <v>208</v>
          </cell>
          <cell r="C105">
            <v>35</v>
          </cell>
          <cell r="D105" t="str">
            <v>SUBSIDIOS SERVICIO REGISTRO CIVIL</v>
          </cell>
          <cell r="E105">
            <v>-476269</v>
          </cell>
          <cell r="F105">
            <v>-4309940.4000000004</v>
          </cell>
        </row>
        <row r="106">
          <cell r="A106">
            <v>20836</v>
          </cell>
          <cell r="B106">
            <v>208</v>
          </cell>
          <cell r="C106">
            <v>36</v>
          </cell>
          <cell r="D106" t="str">
            <v>DIVERSOS</v>
          </cell>
          <cell r="E106">
            <v>23684</v>
          </cell>
          <cell r="F106">
            <v>173817</v>
          </cell>
        </row>
        <row r="107">
          <cell r="A107">
            <v>20800</v>
          </cell>
          <cell r="B107">
            <v>208</v>
          </cell>
          <cell r="C107">
            <v>0</v>
          </cell>
          <cell r="D107" t="str">
            <v>SERVICIOS DE REG. CIVIL</v>
          </cell>
          <cell r="E107">
            <v>0</v>
          </cell>
          <cell r="F107">
            <v>0</v>
          </cell>
        </row>
        <row r="108">
          <cell r="A108">
            <v>21001</v>
          </cell>
          <cell r="B108">
            <v>210</v>
          </cell>
          <cell r="C108">
            <v>1</v>
          </cell>
          <cell r="D108" t="str">
            <v>REGISTROS DE COMPRA VENTA</v>
          </cell>
          <cell r="E108">
            <v>8142819.2999999998</v>
          </cell>
          <cell r="F108">
            <v>40247368.509999998</v>
          </cell>
        </row>
        <row r="109">
          <cell r="A109">
            <v>21002</v>
          </cell>
          <cell r="B109">
            <v>210</v>
          </cell>
          <cell r="C109">
            <v>2</v>
          </cell>
          <cell r="D109" t="str">
            <v>REGISTROS DE HIPOTECAS</v>
          </cell>
          <cell r="E109">
            <v>3545658</v>
          </cell>
          <cell r="F109">
            <v>19110889.66</v>
          </cell>
        </row>
        <row r="110">
          <cell r="A110">
            <v>21003</v>
          </cell>
          <cell r="B110">
            <v>210</v>
          </cell>
          <cell r="C110">
            <v>3</v>
          </cell>
          <cell r="D110" t="str">
            <v>REGISTROS DE DONACIONES</v>
          </cell>
          <cell r="E110">
            <v>653578.74</v>
          </cell>
          <cell r="F110">
            <v>3196553.2</v>
          </cell>
        </row>
        <row r="111">
          <cell r="A111">
            <v>21004</v>
          </cell>
          <cell r="B111">
            <v>210</v>
          </cell>
          <cell r="C111">
            <v>4</v>
          </cell>
          <cell r="D111" t="str">
            <v>REGISTROS DE CREDITOS OTORGADOS</v>
          </cell>
          <cell r="E111">
            <v>775418</v>
          </cell>
          <cell r="F111">
            <v>4355920.63</v>
          </cell>
        </row>
        <row r="112">
          <cell r="A112">
            <v>21005</v>
          </cell>
          <cell r="B112">
            <v>210</v>
          </cell>
          <cell r="C112">
            <v>5</v>
          </cell>
          <cell r="D112" t="str">
            <v>REG. DE AUMENTO O DISMINUCION DE CAPITAL</v>
          </cell>
          <cell r="E112">
            <v>437650</v>
          </cell>
          <cell r="F112">
            <v>2211398</v>
          </cell>
        </row>
        <row r="113">
          <cell r="A113">
            <v>21006</v>
          </cell>
          <cell r="B113">
            <v>210</v>
          </cell>
          <cell r="C113">
            <v>6</v>
          </cell>
          <cell r="D113" t="str">
            <v>REGISTRO DE INSCRIPCION DE SOCIEDADES</v>
          </cell>
          <cell r="E113">
            <v>202496</v>
          </cell>
          <cell r="F113">
            <v>917535</v>
          </cell>
        </row>
        <row r="114">
          <cell r="A114">
            <v>21007</v>
          </cell>
          <cell r="B114">
            <v>210</v>
          </cell>
          <cell r="C114">
            <v>7</v>
          </cell>
          <cell r="D114" t="str">
            <v>REGISTRO DE SENTENCIAS Y SOCIEDADES</v>
          </cell>
          <cell r="E114">
            <v>30476</v>
          </cell>
          <cell r="F114">
            <v>133614</v>
          </cell>
        </row>
        <row r="115">
          <cell r="A115">
            <v>21008</v>
          </cell>
          <cell r="B115">
            <v>210</v>
          </cell>
          <cell r="C115">
            <v>8</v>
          </cell>
          <cell r="D115" t="str">
            <v>REGISTRO DE CONSTANCIAS Y CERTIFICADOS</v>
          </cell>
          <cell r="E115">
            <v>1554776.8</v>
          </cell>
          <cell r="F115">
            <v>8624351.8000000007</v>
          </cell>
        </row>
        <row r="116">
          <cell r="A116">
            <v>21009</v>
          </cell>
          <cell r="B116">
            <v>210</v>
          </cell>
          <cell r="C116">
            <v>9</v>
          </cell>
          <cell r="D116" t="str">
            <v>REGISTRO DE ARRENDAMIENTO</v>
          </cell>
          <cell r="E116">
            <v>8711</v>
          </cell>
          <cell r="F116">
            <v>104231</v>
          </cell>
        </row>
        <row r="117">
          <cell r="A117">
            <v>21010</v>
          </cell>
          <cell r="B117">
            <v>210</v>
          </cell>
          <cell r="C117">
            <v>10</v>
          </cell>
          <cell r="D117" t="str">
            <v>REGISTRO DE RECONOCIMIENTO DE ADEUDO</v>
          </cell>
          <cell r="E117">
            <v>159847</v>
          </cell>
          <cell r="F117">
            <v>1009262</v>
          </cell>
        </row>
        <row r="118">
          <cell r="A118">
            <v>21011</v>
          </cell>
          <cell r="B118">
            <v>210</v>
          </cell>
          <cell r="C118">
            <v>11</v>
          </cell>
          <cell r="D118" t="str">
            <v>REGISTRO DE CANCELACIONES</v>
          </cell>
          <cell r="E118">
            <v>520592</v>
          </cell>
          <cell r="F118">
            <v>2867791.5</v>
          </cell>
        </row>
        <row r="119">
          <cell r="A119">
            <v>21012</v>
          </cell>
          <cell r="B119">
            <v>210</v>
          </cell>
          <cell r="C119">
            <v>12</v>
          </cell>
          <cell r="D119" t="str">
            <v>REGISTRO DE DERECHOS POR HOJA</v>
          </cell>
          <cell r="E119">
            <v>306601</v>
          </cell>
          <cell r="F119">
            <v>1682888</v>
          </cell>
        </row>
        <row r="120">
          <cell r="A120">
            <v>21013</v>
          </cell>
          <cell r="B120">
            <v>210</v>
          </cell>
          <cell r="C120">
            <v>13</v>
          </cell>
          <cell r="D120" t="str">
            <v>REGISTRO DE EMBARGOS</v>
          </cell>
          <cell r="E120">
            <v>262681</v>
          </cell>
          <cell r="F120">
            <v>1786942.5</v>
          </cell>
        </row>
        <row r="121">
          <cell r="A121">
            <v>21014</v>
          </cell>
          <cell r="B121">
            <v>210</v>
          </cell>
          <cell r="C121">
            <v>14</v>
          </cell>
          <cell r="D121" t="str">
            <v>REGISTRO DE HIJUELAS</v>
          </cell>
          <cell r="E121">
            <v>312744</v>
          </cell>
          <cell r="F121">
            <v>1533781</v>
          </cell>
        </row>
        <row r="122">
          <cell r="A122">
            <v>21015</v>
          </cell>
          <cell r="B122">
            <v>210</v>
          </cell>
          <cell r="C122">
            <v>15</v>
          </cell>
          <cell r="D122" t="str">
            <v>OTROS REGISTROS DEL REG PUB DE LA PROP</v>
          </cell>
          <cell r="E122">
            <v>4123753.35</v>
          </cell>
          <cell r="F122">
            <v>22478639.190000001</v>
          </cell>
        </row>
        <row r="123">
          <cell r="A123">
            <v>21000</v>
          </cell>
          <cell r="B123">
            <v>210</v>
          </cell>
          <cell r="C123">
            <v>0</v>
          </cell>
          <cell r="D123" t="str">
            <v>SERVICIOS DE REG. PUBLICO</v>
          </cell>
          <cell r="E123">
            <v>21037802.190000001</v>
          </cell>
          <cell r="F123">
            <v>110261165.98999999</v>
          </cell>
        </row>
        <row r="124">
          <cell r="A124">
            <v>21100</v>
          </cell>
          <cell r="B124">
            <v>211</v>
          </cell>
          <cell r="C124">
            <v>0</v>
          </cell>
          <cell r="D124" t="str">
            <v>AUTORIZACION DE PROTOCOLOS</v>
          </cell>
          <cell r="E124">
            <v>8204</v>
          </cell>
          <cell r="F124">
            <v>145803</v>
          </cell>
        </row>
        <row r="125">
          <cell r="A125">
            <v>21000</v>
          </cell>
          <cell r="B125">
            <v>210</v>
          </cell>
          <cell r="C125">
            <v>0</v>
          </cell>
          <cell r="D125" t="str">
            <v>SERVICIOS DE REG. PUBLICO</v>
          </cell>
          <cell r="E125">
            <v>0</v>
          </cell>
          <cell r="F125">
            <v>0</v>
          </cell>
        </row>
        <row r="126">
          <cell r="A126">
            <v>21101</v>
          </cell>
          <cell r="B126">
            <v>211</v>
          </cell>
          <cell r="C126">
            <v>1</v>
          </cell>
          <cell r="D126" t="str">
            <v>APERTURA DE FOLIOS DE PROTOCOLOS</v>
          </cell>
          <cell r="E126">
            <v>1173300</v>
          </cell>
          <cell r="F126">
            <v>2952660</v>
          </cell>
        </row>
        <row r="127">
          <cell r="A127">
            <v>21000</v>
          </cell>
          <cell r="B127">
            <v>210</v>
          </cell>
          <cell r="C127">
            <v>0</v>
          </cell>
          <cell r="D127" t="str">
            <v>SERVICIOS DE REG. PUBLICO</v>
          </cell>
          <cell r="E127">
            <v>0</v>
          </cell>
          <cell r="F127">
            <v>0</v>
          </cell>
        </row>
        <row r="128">
          <cell r="A128">
            <v>21102</v>
          </cell>
          <cell r="B128">
            <v>211</v>
          </cell>
          <cell r="C128">
            <v>2</v>
          </cell>
          <cell r="D128" t="str">
            <v>CIERRE DE FOLIOS DE PROTOCOLOS</v>
          </cell>
          <cell r="E128">
            <v>302400</v>
          </cell>
          <cell r="F128">
            <v>1122301</v>
          </cell>
        </row>
        <row r="129">
          <cell r="A129">
            <v>21300</v>
          </cell>
          <cell r="B129">
            <v>213</v>
          </cell>
          <cell r="C129">
            <v>0</v>
          </cell>
          <cell r="D129" t="str">
            <v>EXPEDICION DE CERTIFICADOS</v>
          </cell>
          <cell r="E129">
            <v>139221.48000000001</v>
          </cell>
          <cell r="F129">
            <v>726905.53</v>
          </cell>
        </row>
        <row r="130">
          <cell r="A130">
            <v>21301</v>
          </cell>
          <cell r="B130">
            <v>213</v>
          </cell>
          <cell r="C130">
            <v>1</v>
          </cell>
          <cell r="D130" t="str">
            <v>EXP.DE CARTAS DE NO ANTECEDENTES PENALES</v>
          </cell>
          <cell r="E130">
            <v>447111</v>
          </cell>
          <cell r="F130">
            <v>2939613</v>
          </cell>
        </row>
        <row r="131">
          <cell r="A131">
            <v>21306</v>
          </cell>
          <cell r="B131">
            <v>213</v>
          </cell>
          <cell r="C131">
            <v>6</v>
          </cell>
          <cell r="D131" t="str">
            <v>SUB.CARTAS DE NO ANTECEDENTES PENALES</v>
          </cell>
          <cell r="E131">
            <v>0</v>
          </cell>
          <cell r="F131">
            <v>0</v>
          </cell>
        </row>
        <row r="132">
          <cell r="A132">
            <v>21400</v>
          </cell>
          <cell r="B132">
            <v>214</v>
          </cell>
          <cell r="C132">
            <v>0</v>
          </cell>
          <cell r="D132" t="str">
            <v>LEGALIZACION DE FIRMAS</v>
          </cell>
          <cell r="E132">
            <v>95438</v>
          </cell>
          <cell r="F132">
            <v>510370</v>
          </cell>
        </row>
        <row r="133">
          <cell r="A133">
            <v>21500</v>
          </cell>
          <cell r="B133">
            <v>215</v>
          </cell>
          <cell r="C133">
            <v>0</v>
          </cell>
          <cell r="D133" t="str">
            <v>REGISTRO DE TITULOS PROFESIONALES</v>
          </cell>
          <cell r="E133">
            <v>3186</v>
          </cell>
          <cell r="F133">
            <v>21466</v>
          </cell>
        </row>
        <row r="134">
          <cell r="A134">
            <v>21800</v>
          </cell>
          <cell r="B134">
            <v>218</v>
          </cell>
          <cell r="C134">
            <v>0</v>
          </cell>
          <cell r="D134" t="str">
            <v>CONCURSOS PUBLICOS/DIR. ADQUISICIONES</v>
          </cell>
          <cell r="E134">
            <v>14000</v>
          </cell>
          <cell r="F134">
            <v>208502.48</v>
          </cell>
        </row>
        <row r="135">
          <cell r="A135">
            <v>22101</v>
          </cell>
          <cell r="B135">
            <v>221</v>
          </cell>
          <cell r="C135">
            <v>1</v>
          </cell>
          <cell r="D135" t="str">
            <v>SOLICITUD DE SUBDIV. FUSIONES Y RELOTIF.</v>
          </cell>
          <cell r="E135">
            <v>0</v>
          </cell>
          <cell r="F135">
            <v>0</v>
          </cell>
        </row>
        <row r="136">
          <cell r="A136">
            <v>22102</v>
          </cell>
          <cell r="B136">
            <v>221</v>
          </cell>
          <cell r="C136">
            <v>2</v>
          </cell>
          <cell r="D136" t="str">
            <v>SOLICITUD DE LICENCIAS DE USO DE SUELO</v>
          </cell>
          <cell r="E136">
            <v>0</v>
          </cell>
          <cell r="F136">
            <v>0</v>
          </cell>
        </row>
        <row r="137">
          <cell r="A137">
            <v>22103</v>
          </cell>
          <cell r="B137">
            <v>221</v>
          </cell>
          <cell r="C137">
            <v>3</v>
          </cell>
          <cell r="D137" t="str">
            <v>SOLICITUD DE FACTIBILIDAD Y AUT DE COND</v>
          </cell>
          <cell r="E137">
            <v>0</v>
          </cell>
          <cell r="F137">
            <v>0</v>
          </cell>
        </row>
        <row r="138">
          <cell r="A138">
            <v>22104</v>
          </cell>
          <cell r="B138">
            <v>221</v>
          </cell>
          <cell r="C138">
            <v>4</v>
          </cell>
          <cell r="D138" t="str">
            <v>AUTORIZACION DE FRACCIONAMIENTOS</v>
          </cell>
          <cell r="E138">
            <v>0</v>
          </cell>
          <cell r="F138">
            <v>0</v>
          </cell>
        </row>
        <row r="139">
          <cell r="A139">
            <v>22105</v>
          </cell>
          <cell r="B139">
            <v>221</v>
          </cell>
          <cell r="C139">
            <v>5</v>
          </cell>
          <cell r="D139" t="str">
            <v>SOLICITUD DE REGULARIZACIONES</v>
          </cell>
          <cell r="E139">
            <v>0</v>
          </cell>
          <cell r="F139">
            <v>0</v>
          </cell>
        </row>
        <row r="140">
          <cell r="A140">
            <v>22106</v>
          </cell>
          <cell r="B140">
            <v>221</v>
          </cell>
          <cell r="C140">
            <v>6</v>
          </cell>
          <cell r="D140" t="str">
            <v>OTRAS SOLICITUDES DE SEDUOP</v>
          </cell>
          <cell r="E140">
            <v>0</v>
          </cell>
          <cell r="F140">
            <v>0</v>
          </cell>
        </row>
        <row r="141">
          <cell r="A141">
            <v>22100</v>
          </cell>
          <cell r="B141">
            <v>221</v>
          </cell>
          <cell r="C141">
            <v>0</v>
          </cell>
          <cell r="D141" t="str">
            <v>SERVICIOS DE LA SEDUOP</v>
          </cell>
          <cell r="E141">
            <v>0</v>
          </cell>
          <cell r="F141">
            <v>0</v>
          </cell>
        </row>
        <row r="142">
          <cell r="A142">
            <v>22300</v>
          </cell>
          <cell r="B142">
            <v>223</v>
          </cell>
          <cell r="C142">
            <v>0</v>
          </cell>
          <cell r="D142" t="str">
            <v>POR INTRODUCCION DE SERVICIOS</v>
          </cell>
          <cell r="E142">
            <v>0</v>
          </cell>
          <cell r="F142">
            <v>0</v>
          </cell>
        </row>
        <row r="143">
          <cell r="A143">
            <v>22301</v>
          </cell>
          <cell r="B143">
            <v>223</v>
          </cell>
          <cell r="C143">
            <v>1</v>
          </cell>
          <cell r="D143" t="str">
            <v>SERVICIOS DE AGUA Y DRENAJE</v>
          </cell>
          <cell r="E143">
            <v>0</v>
          </cell>
          <cell r="F143">
            <v>0</v>
          </cell>
        </row>
        <row r="144">
          <cell r="A144">
            <v>22300</v>
          </cell>
          <cell r="B144">
            <v>223</v>
          </cell>
          <cell r="C144">
            <v>0</v>
          </cell>
          <cell r="D144" t="str">
            <v>POR INTRODUCCION DE SERVICIOS</v>
          </cell>
          <cell r="E144">
            <v>0</v>
          </cell>
          <cell r="F144">
            <v>0</v>
          </cell>
        </row>
        <row r="145">
          <cell r="A145">
            <v>22400</v>
          </cell>
          <cell r="B145">
            <v>224</v>
          </cell>
          <cell r="C145">
            <v>0</v>
          </cell>
          <cell r="D145" t="str">
            <v>EXAMEN Y REF. DE PATENTE DE NOTARIOS PUB</v>
          </cell>
          <cell r="E145">
            <v>4039</v>
          </cell>
          <cell r="F145">
            <v>150798</v>
          </cell>
        </row>
        <row r="146">
          <cell r="A146">
            <v>23000</v>
          </cell>
          <cell r="B146">
            <v>230</v>
          </cell>
          <cell r="C146">
            <v>0</v>
          </cell>
          <cell r="D146" t="str">
            <v>AGENCIA P/LA RACIONAL.Y MOD.TRANSP.PUB.</v>
          </cell>
          <cell r="E146">
            <v>0</v>
          </cell>
          <cell r="F146">
            <v>0</v>
          </cell>
        </row>
        <row r="147">
          <cell r="A147">
            <v>23001</v>
          </cell>
          <cell r="B147">
            <v>230</v>
          </cell>
          <cell r="C147">
            <v>1</v>
          </cell>
          <cell r="D147" t="str">
            <v>EXPEDICION O REFRENDO DE LA CONCESION</v>
          </cell>
          <cell r="E147">
            <v>0</v>
          </cell>
          <cell r="F147">
            <v>472</v>
          </cell>
        </row>
        <row r="148">
          <cell r="A148">
            <v>23002</v>
          </cell>
          <cell r="B148">
            <v>230</v>
          </cell>
          <cell r="C148">
            <v>2</v>
          </cell>
          <cell r="D148" t="str">
            <v>TRAMITE DE CESION DE DER.DE LA CONCESION</v>
          </cell>
          <cell r="E148">
            <v>344268</v>
          </cell>
          <cell r="F148">
            <v>1685970</v>
          </cell>
        </row>
        <row r="149">
          <cell r="A149">
            <v>23003</v>
          </cell>
          <cell r="B149">
            <v>230</v>
          </cell>
          <cell r="C149">
            <v>3</v>
          </cell>
          <cell r="D149" t="str">
            <v>REP.DE DOC.EN EL QUE CONSTA LA CONCESION</v>
          </cell>
          <cell r="E149">
            <v>0</v>
          </cell>
          <cell r="F149">
            <v>0</v>
          </cell>
        </row>
        <row r="150">
          <cell r="A150">
            <v>23004</v>
          </cell>
          <cell r="B150">
            <v>230</v>
          </cell>
          <cell r="C150">
            <v>4</v>
          </cell>
          <cell r="D150" t="str">
            <v>CAMBIO DE VEHICULO OBJ.DE LA CONCESION</v>
          </cell>
          <cell r="E150">
            <v>132632</v>
          </cell>
          <cell r="F150">
            <v>970667</v>
          </cell>
        </row>
        <row r="151">
          <cell r="A151">
            <v>26200</v>
          </cell>
          <cell r="B151">
            <v>262</v>
          </cell>
          <cell r="C151">
            <v>0</v>
          </cell>
          <cell r="D151" t="str">
            <v>CERTIFICACION</v>
          </cell>
          <cell r="E151">
            <v>0</v>
          </cell>
          <cell r="F151">
            <v>0</v>
          </cell>
        </row>
        <row r="152">
          <cell r="A152">
            <v>26201</v>
          </cell>
          <cell r="B152">
            <v>262</v>
          </cell>
          <cell r="C152">
            <v>1</v>
          </cell>
          <cell r="D152" t="str">
            <v>CERTIFICACION RECIBOS SUELDOS</v>
          </cell>
          <cell r="E152">
            <v>1645</v>
          </cell>
          <cell r="F152">
            <v>10246</v>
          </cell>
        </row>
        <row r="153">
          <cell r="A153">
            <v>26202</v>
          </cell>
          <cell r="B153">
            <v>262</v>
          </cell>
          <cell r="C153">
            <v>2</v>
          </cell>
          <cell r="D153" t="str">
            <v>CONSTANCIA O CARTA DE NO INHABILITACION</v>
          </cell>
          <cell r="E153">
            <v>17860</v>
          </cell>
          <cell r="F153">
            <v>116513</v>
          </cell>
        </row>
        <row r="154">
          <cell r="A154">
            <v>26203</v>
          </cell>
          <cell r="B154">
            <v>262</v>
          </cell>
          <cell r="C154">
            <v>3</v>
          </cell>
          <cell r="D154" t="str">
            <v>COPIAS DIVERSAS</v>
          </cell>
          <cell r="E154">
            <v>182151</v>
          </cell>
          <cell r="F154">
            <v>909347.31</v>
          </cell>
        </row>
        <row r="155">
          <cell r="A155">
            <v>26204</v>
          </cell>
          <cell r="B155">
            <v>262</v>
          </cell>
          <cell r="C155">
            <v>4</v>
          </cell>
          <cell r="D155" t="str">
            <v>BUSQUEDA Y LOCALIZACION DE DOCUMENTOS</v>
          </cell>
          <cell r="E155">
            <v>0</v>
          </cell>
          <cell r="F155">
            <v>2174.8000000000002</v>
          </cell>
        </row>
        <row r="156">
          <cell r="A156">
            <v>26300</v>
          </cell>
          <cell r="B156">
            <v>263</v>
          </cell>
          <cell r="C156">
            <v>0</v>
          </cell>
          <cell r="D156" t="str">
            <v>DERECHOS DE CONTROL VEHICULAR</v>
          </cell>
          <cell r="E156">
            <v>0</v>
          </cell>
          <cell r="F156">
            <v>0</v>
          </cell>
        </row>
        <row r="157">
          <cell r="A157">
            <v>26301</v>
          </cell>
          <cell r="B157">
            <v>263</v>
          </cell>
          <cell r="C157">
            <v>1</v>
          </cell>
          <cell r="D157" t="str">
            <v>DERECHOS DE CONTROL VEHICULAR PTE. AÑO</v>
          </cell>
          <cell r="E157">
            <v>0</v>
          </cell>
          <cell r="F157">
            <v>0</v>
          </cell>
        </row>
        <row r="158">
          <cell r="A158">
            <v>26302</v>
          </cell>
          <cell r="B158">
            <v>263</v>
          </cell>
          <cell r="C158">
            <v>2</v>
          </cell>
          <cell r="D158" t="str">
            <v>DERECHOS DE CONTROL VEHICULAR REZAGOS</v>
          </cell>
          <cell r="E158">
            <v>0</v>
          </cell>
          <cell r="F158">
            <v>0</v>
          </cell>
        </row>
        <row r="159">
          <cell r="A159">
            <v>26303</v>
          </cell>
          <cell r="B159">
            <v>263</v>
          </cell>
          <cell r="C159">
            <v>3</v>
          </cell>
          <cell r="D159" t="str">
            <v>EXP.DE CERTIFICADOS DE CONTROL VEHICULAR</v>
          </cell>
          <cell r="E159">
            <v>0</v>
          </cell>
          <cell r="F159">
            <v>0</v>
          </cell>
        </row>
        <row r="160">
          <cell r="A160">
            <v>26304</v>
          </cell>
          <cell r="B160">
            <v>263</v>
          </cell>
          <cell r="C160">
            <v>4</v>
          </cell>
          <cell r="D160" t="str">
            <v>EXP.DE CERT.DE CTRL.VEH.OTROS ESTADOS</v>
          </cell>
          <cell r="E160">
            <v>0</v>
          </cell>
          <cell r="F160">
            <v>0</v>
          </cell>
        </row>
        <row r="161">
          <cell r="A161">
            <v>26305</v>
          </cell>
          <cell r="B161">
            <v>263</v>
          </cell>
          <cell r="C161">
            <v>5</v>
          </cell>
          <cell r="D161" t="str">
            <v>EXP.DE CERT.DE DOC.DE CTRL.VEHICULAR</v>
          </cell>
          <cell r="E161">
            <v>0</v>
          </cell>
          <cell r="F161">
            <v>0</v>
          </cell>
        </row>
        <row r="162">
          <cell r="A162">
            <v>26400</v>
          </cell>
          <cell r="B162">
            <v>264</v>
          </cell>
          <cell r="C162">
            <v>0</v>
          </cell>
          <cell r="D162" t="str">
            <v>PLACAS DE CIRCULACION VEHICULAR</v>
          </cell>
          <cell r="E162">
            <v>0</v>
          </cell>
          <cell r="F162">
            <v>0</v>
          </cell>
        </row>
        <row r="163">
          <cell r="A163">
            <v>26500</v>
          </cell>
          <cell r="B163">
            <v>265</v>
          </cell>
          <cell r="C163">
            <v>0</v>
          </cell>
          <cell r="D163" t="str">
            <v>LICENCIAS DE MANEJAR</v>
          </cell>
          <cell r="E163">
            <v>0</v>
          </cell>
          <cell r="F163">
            <v>0</v>
          </cell>
        </row>
        <row r="164">
          <cell r="A164">
            <v>26503</v>
          </cell>
          <cell r="B164">
            <v>265</v>
          </cell>
          <cell r="C164">
            <v>3</v>
          </cell>
          <cell r="D164" t="str">
            <v>EXP.DE CERT.DE LICENCIAS DE CONDUCIR</v>
          </cell>
          <cell r="E164">
            <v>0</v>
          </cell>
          <cell r="F164">
            <v>0</v>
          </cell>
        </row>
        <row r="165">
          <cell r="A165">
            <v>26600</v>
          </cell>
          <cell r="B165">
            <v>266</v>
          </cell>
          <cell r="C165">
            <v>0</v>
          </cell>
          <cell r="D165" t="str">
            <v>DUPLICADOS DE LICENCIAS</v>
          </cell>
          <cell r="E165">
            <v>0</v>
          </cell>
          <cell r="F165">
            <v>0</v>
          </cell>
        </row>
        <row r="166">
          <cell r="A166">
            <v>26700</v>
          </cell>
          <cell r="B166">
            <v>267</v>
          </cell>
          <cell r="C166">
            <v>0</v>
          </cell>
          <cell r="D166" t="str">
            <v>DUPLICADOS DE TARJETAS DE CIRCULACION</v>
          </cell>
          <cell r="E166">
            <v>0</v>
          </cell>
          <cell r="F166">
            <v>0</v>
          </cell>
        </row>
        <row r="167">
          <cell r="A167">
            <v>26800</v>
          </cell>
          <cell r="B167">
            <v>268</v>
          </cell>
          <cell r="C167">
            <v>0</v>
          </cell>
          <cell r="D167" t="str">
            <v>BAJAS DE VEHICULOS DE MOTOR</v>
          </cell>
          <cell r="E167">
            <v>0</v>
          </cell>
          <cell r="F167">
            <v>0</v>
          </cell>
        </row>
        <row r="168">
          <cell r="A168">
            <v>27500</v>
          </cell>
          <cell r="B168">
            <v>275</v>
          </cell>
          <cell r="C168">
            <v>0</v>
          </cell>
          <cell r="D168" t="str">
            <v>SUBSIDIO POR REG. PUBLICO DE LA PROP.</v>
          </cell>
          <cell r="E168">
            <v>-5773853.5899999999</v>
          </cell>
          <cell r="F168">
            <v>-33601289.450000003</v>
          </cell>
        </row>
        <row r="169">
          <cell r="A169">
            <v>27900</v>
          </cell>
          <cell r="B169">
            <v>279</v>
          </cell>
          <cell r="C169">
            <v>0</v>
          </cell>
          <cell r="D169" t="str">
            <v>DEVOLUCION DE DERECHOS</v>
          </cell>
          <cell r="E169">
            <v>0</v>
          </cell>
          <cell r="F169">
            <v>0</v>
          </cell>
        </row>
        <row r="170">
          <cell r="A170">
            <v>27901</v>
          </cell>
          <cell r="B170">
            <v>279</v>
          </cell>
          <cell r="C170">
            <v>1</v>
          </cell>
          <cell r="D170" t="str">
            <v>DEV.REG.PUB. DE LA PROPIEDAD</v>
          </cell>
          <cell r="E170">
            <v>-79649</v>
          </cell>
          <cell r="F170">
            <v>-300855</v>
          </cell>
        </row>
        <row r="171">
          <cell r="A171">
            <v>27902</v>
          </cell>
          <cell r="B171">
            <v>279</v>
          </cell>
          <cell r="C171">
            <v>2</v>
          </cell>
          <cell r="D171" t="str">
            <v>DEV. SERVICIOS DE CATASTRO</v>
          </cell>
          <cell r="E171">
            <v>0</v>
          </cell>
          <cell r="F171">
            <v>0</v>
          </cell>
        </row>
        <row r="172">
          <cell r="A172">
            <v>27903</v>
          </cell>
          <cell r="B172">
            <v>279</v>
          </cell>
          <cell r="C172">
            <v>3</v>
          </cell>
          <cell r="D172" t="str">
            <v>DEV. CONTROL VEHICULAR</v>
          </cell>
          <cell r="E172">
            <v>-14899</v>
          </cell>
          <cell r="F172">
            <v>-29307</v>
          </cell>
        </row>
        <row r="173">
          <cell r="A173">
            <v>27907</v>
          </cell>
          <cell r="B173">
            <v>279</v>
          </cell>
          <cell r="C173">
            <v>7</v>
          </cell>
          <cell r="D173" t="str">
            <v>DEVOLUCION SERVICIOS DE REGISTRO CIVIL</v>
          </cell>
          <cell r="E173">
            <v>0</v>
          </cell>
          <cell r="F173">
            <v>0</v>
          </cell>
        </row>
        <row r="174">
          <cell r="A174">
            <v>27908</v>
          </cell>
          <cell r="B174">
            <v>279</v>
          </cell>
          <cell r="C174">
            <v>8</v>
          </cell>
          <cell r="D174" t="str">
            <v>DEV. DIVERSOS DERECHOS</v>
          </cell>
          <cell r="E174">
            <v>-5033.04</v>
          </cell>
          <cell r="F174">
            <v>-30036.04</v>
          </cell>
        </row>
        <row r="175">
          <cell r="A175">
            <v>27910</v>
          </cell>
          <cell r="B175">
            <v>279</v>
          </cell>
          <cell r="C175">
            <v>10</v>
          </cell>
          <cell r="D175" t="str">
            <v>ACTUALIZACION E INTERESES DEV.DERECHOS</v>
          </cell>
          <cell r="E175">
            <v>0</v>
          </cell>
          <cell r="F175">
            <v>-2157.4499999999998</v>
          </cell>
        </row>
        <row r="176">
          <cell r="A176">
            <v>28001</v>
          </cell>
          <cell r="B176">
            <v>280</v>
          </cell>
          <cell r="C176">
            <v>1</v>
          </cell>
          <cell r="D176" t="str">
            <v>SUBSIDIO 10% Y 5%</v>
          </cell>
          <cell r="E176">
            <v>0</v>
          </cell>
          <cell r="F176">
            <v>0</v>
          </cell>
        </row>
        <row r="177">
          <cell r="A177">
            <v>28002</v>
          </cell>
          <cell r="B177">
            <v>280</v>
          </cell>
          <cell r="C177">
            <v>2</v>
          </cell>
          <cell r="D177" t="str">
            <v>SUBSIDIO ANTIGÜEDAD 5 AÑOS</v>
          </cell>
          <cell r="E177">
            <v>0</v>
          </cell>
          <cell r="F177">
            <v>0</v>
          </cell>
        </row>
        <row r="178">
          <cell r="A178">
            <v>28003</v>
          </cell>
          <cell r="B178">
            <v>280</v>
          </cell>
          <cell r="C178">
            <v>3</v>
          </cell>
          <cell r="D178" t="str">
            <v>SUBSIDIO ANTIGÜEDAD 10 AÑOS</v>
          </cell>
          <cell r="E178">
            <v>0</v>
          </cell>
          <cell r="F178">
            <v>0</v>
          </cell>
        </row>
        <row r="179">
          <cell r="A179">
            <v>28004</v>
          </cell>
          <cell r="B179">
            <v>280</v>
          </cell>
          <cell r="C179">
            <v>4</v>
          </cell>
          <cell r="D179" t="str">
            <v>SUBSIDIO LAMINAS CONTROL VEHICULAR</v>
          </cell>
          <cell r="E179">
            <v>0</v>
          </cell>
          <cell r="F179">
            <v>0</v>
          </cell>
        </row>
        <row r="180">
          <cell r="A180">
            <v>28005</v>
          </cell>
          <cell r="B180">
            <v>280</v>
          </cell>
          <cell r="C180">
            <v>5</v>
          </cell>
          <cell r="D180" t="str">
            <v>SUBSIDIO DERECHOS CONTROL VEHICULAR</v>
          </cell>
          <cell r="E180">
            <v>0</v>
          </cell>
          <cell r="F180">
            <v>0</v>
          </cell>
        </row>
        <row r="181">
          <cell r="A181">
            <v>28006</v>
          </cell>
          <cell r="B181">
            <v>280</v>
          </cell>
          <cell r="C181">
            <v>6</v>
          </cell>
          <cell r="D181" t="str">
            <v>SUBSIDIOS LICENCIAS DE MANEJO</v>
          </cell>
          <cell r="E181">
            <v>0</v>
          </cell>
          <cell r="F181">
            <v>0</v>
          </cell>
        </row>
        <row r="182">
          <cell r="A182">
            <v>28007</v>
          </cell>
          <cell r="B182">
            <v>280</v>
          </cell>
          <cell r="C182">
            <v>7</v>
          </cell>
          <cell r="D182" t="str">
            <v>SUB MAT.DE CONT.VEH.A PERS.MAYORES 65AÑO</v>
          </cell>
          <cell r="E182">
            <v>0</v>
          </cell>
          <cell r="F182">
            <v>0</v>
          </cell>
        </row>
        <row r="183">
          <cell r="A183">
            <v>0</v>
          </cell>
          <cell r="B183">
            <v>0</v>
          </cell>
          <cell r="C183">
            <v>0</v>
          </cell>
          <cell r="D183" t="str">
            <v>TOTAL DERECHOS</v>
          </cell>
          <cell r="E183">
            <v>33477545.91</v>
          </cell>
          <cell r="F183">
            <v>171553034.16999999</v>
          </cell>
        </row>
        <row r="184">
          <cell r="A184">
            <v>0</v>
          </cell>
          <cell r="B184">
            <v>0</v>
          </cell>
          <cell r="C184">
            <v>0</v>
          </cell>
          <cell r="D184" t="str">
            <v>P R O D U C T O S</v>
          </cell>
          <cell r="E184">
            <v>0</v>
          </cell>
          <cell r="F184">
            <v>0</v>
          </cell>
        </row>
        <row r="185">
          <cell r="A185">
            <v>30200</v>
          </cell>
          <cell r="B185">
            <v>302</v>
          </cell>
          <cell r="C185">
            <v>0</v>
          </cell>
          <cell r="D185" t="str">
            <v>VENTA DE LEYES Y PAPELERIA OFICIAL</v>
          </cell>
          <cell r="E185">
            <v>2750</v>
          </cell>
          <cell r="F185">
            <v>14070.5</v>
          </cell>
        </row>
        <row r="186">
          <cell r="A186">
            <v>30201</v>
          </cell>
          <cell r="B186">
            <v>302</v>
          </cell>
          <cell r="C186">
            <v>1</v>
          </cell>
          <cell r="D186" t="str">
            <v>VENTA DE IMPRESOS (INFORMATEL)</v>
          </cell>
          <cell r="E186">
            <v>100</v>
          </cell>
          <cell r="F186">
            <v>33556</v>
          </cell>
        </row>
        <row r="187">
          <cell r="A187">
            <v>30300</v>
          </cell>
          <cell r="B187">
            <v>303</v>
          </cell>
          <cell r="C187">
            <v>0</v>
          </cell>
          <cell r="D187" t="str">
            <v>VENTA DE IMPRESOS IMPRENTA DEL ESTADO</v>
          </cell>
          <cell r="E187">
            <v>31617.48</v>
          </cell>
          <cell r="F187">
            <v>223036.55</v>
          </cell>
        </row>
        <row r="188">
          <cell r="A188">
            <v>30500</v>
          </cell>
          <cell r="B188">
            <v>305</v>
          </cell>
          <cell r="C188">
            <v>0</v>
          </cell>
          <cell r="D188" t="str">
            <v>DEL PERIODICO OFICIAL</v>
          </cell>
          <cell r="E188">
            <v>3544</v>
          </cell>
          <cell r="F188">
            <v>29125</v>
          </cell>
        </row>
        <row r="189">
          <cell r="A189">
            <v>30600</v>
          </cell>
          <cell r="B189">
            <v>306</v>
          </cell>
          <cell r="C189">
            <v>0</v>
          </cell>
          <cell r="D189" t="str">
            <v>VENTA DE PAPELERIA DIVERSA</v>
          </cell>
          <cell r="E189">
            <v>48439</v>
          </cell>
          <cell r="F189">
            <v>385799.5</v>
          </cell>
        </row>
        <row r="190">
          <cell r="A190">
            <v>30701</v>
          </cell>
          <cell r="B190">
            <v>307</v>
          </cell>
          <cell r="C190">
            <v>1</v>
          </cell>
          <cell r="D190" t="str">
            <v>INSERCIONES EN EL BOLETIN JUDICIAL</v>
          </cell>
          <cell r="E190">
            <v>87872.5</v>
          </cell>
          <cell r="F190">
            <v>284359</v>
          </cell>
        </row>
        <row r="191">
          <cell r="A191">
            <v>30702</v>
          </cell>
          <cell r="B191">
            <v>307</v>
          </cell>
          <cell r="C191">
            <v>2</v>
          </cell>
          <cell r="D191" t="str">
            <v>VENTA DEL BOLETIN JUDICIAL</v>
          </cell>
          <cell r="E191">
            <v>0</v>
          </cell>
          <cell r="F191">
            <v>0</v>
          </cell>
        </row>
        <row r="192">
          <cell r="A192">
            <v>30703</v>
          </cell>
          <cell r="B192">
            <v>307</v>
          </cell>
          <cell r="C192">
            <v>3</v>
          </cell>
          <cell r="D192" t="str">
            <v>COPIAS SIMPLES</v>
          </cell>
          <cell r="E192">
            <v>249492</v>
          </cell>
          <cell r="F192">
            <v>628959</v>
          </cell>
        </row>
        <row r="193">
          <cell r="A193">
            <v>30801</v>
          </cell>
          <cell r="B193">
            <v>308</v>
          </cell>
          <cell r="C193">
            <v>1</v>
          </cell>
          <cell r="D193" t="str">
            <v>BIENES MUEBLES</v>
          </cell>
          <cell r="E193">
            <v>0</v>
          </cell>
          <cell r="F193">
            <v>0</v>
          </cell>
        </row>
        <row r="194">
          <cell r="A194">
            <v>30802</v>
          </cell>
          <cell r="B194">
            <v>308</v>
          </cell>
          <cell r="C194">
            <v>2</v>
          </cell>
          <cell r="D194" t="str">
            <v>BIENES INMUEBLES</v>
          </cell>
          <cell r="E194">
            <v>348083.03</v>
          </cell>
          <cell r="F194">
            <v>348083.03</v>
          </cell>
        </row>
        <row r="195">
          <cell r="A195">
            <v>30803</v>
          </cell>
          <cell r="B195">
            <v>308</v>
          </cell>
          <cell r="C195">
            <v>3</v>
          </cell>
          <cell r="D195" t="str">
            <v>PARQUES INDUSTRIALES Y SUS DERIVADOS</v>
          </cell>
          <cell r="E195">
            <v>0</v>
          </cell>
          <cell r="F195">
            <v>0</v>
          </cell>
        </row>
        <row r="196">
          <cell r="A196">
            <v>30804</v>
          </cell>
          <cell r="B196">
            <v>308</v>
          </cell>
          <cell r="C196">
            <v>4</v>
          </cell>
          <cell r="D196" t="str">
            <v>OTROS BIENES</v>
          </cell>
          <cell r="E196">
            <v>0</v>
          </cell>
          <cell r="F196">
            <v>58000</v>
          </cell>
        </row>
        <row r="197">
          <cell r="A197">
            <v>30806</v>
          </cell>
          <cell r="B197">
            <v>308</v>
          </cell>
          <cell r="C197">
            <v>6</v>
          </cell>
          <cell r="D197" t="str">
            <v>VENTA DE VEHICULOS Y DAÑOS PATRIMONIALES</v>
          </cell>
          <cell r="E197">
            <v>655541.65</v>
          </cell>
          <cell r="F197">
            <v>1920732.72</v>
          </cell>
        </row>
        <row r="198">
          <cell r="A198">
            <v>30800</v>
          </cell>
          <cell r="B198">
            <v>308</v>
          </cell>
          <cell r="C198">
            <v>0</v>
          </cell>
          <cell r="D198" t="str">
            <v>VENTA DE BIENES DEL ESTADO</v>
          </cell>
          <cell r="E198">
            <v>1003624.68</v>
          </cell>
          <cell r="F198">
            <v>2326815.75</v>
          </cell>
        </row>
        <row r="199">
          <cell r="A199">
            <v>30900</v>
          </cell>
          <cell r="B199">
            <v>309</v>
          </cell>
          <cell r="C199">
            <v>0</v>
          </cell>
          <cell r="D199" t="str">
            <v>DIVERSOS</v>
          </cell>
          <cell r="E199">
            <v>619901.66</v>
          </cell>
          <cell r="F199">
            <v>13891941.939999999</v>
          </cell>
        </row>
        <row r="200">
          <cell r="A200">
            <v>30800</v>
          </cell>
          <cell r="B200">
            <v>308</v>
          </cell>
          <cell r="C200">
            <v>0</v>
          </cell>
          <cell r="D200" t="str">
            <v>VENTA DE BIENES DEL ESTADO</v>
          </cell>
          <cell r="E200">
            <v>0</v>
          </cell>
          <cell r="F200">
            <v>0</v>
          </cell>
        </row>
        <row r="201">
          <cell r="A201">
            <v>30902</v>
          </cell>
          <cell r="B201">
            <v>309</v>
          </cell>
          <cell r="C201">
            <v>2</v>
          </cell>
          <cell r="D201" t="str">
            <v>IMPUESTO AL VALOR AGREGADO</v>
          </cell>
          <cell r="E201">
            <v>12201.95</v>
          </cell>
          <cell r="F201">
            <v>110506.36</v>
          </cell>
        </row>
        <row r="202">
          <cell r="A202">
            <v>31000</v>
          </cell>
          <cell r="B202">
            <v>310</v>
          </cell>
          <cell r="C202">
            <v>0</v>
          </cell>
          <cell r="D202" t="str">
            <v>INTERESES POR DPTOS. A PLAZO FIJO</v>
          </cell>
          <cell r="E202">
            <v>14296967.710000001</v>
          </cell>
          <cell r="F202">
            <v>40128393.859999999</v>
          </cell>
        </row>
        <row r="203">
          <cell r="A203">
            <v>31001</v>
          </cell>
          <cell r="B203">
            <v>310</v>
          </cell>
          <cell r="C203">
            <v>1</v>
          </cell>
          <cell r="D203" t="str">
            <v>INTERESES UNIDAD INTEGRACION EDUCATIVA</v>
          </cell>
          <cell r="E203">
            <v>393083.16</v>
          </cell>
          <cell r="F203">
            <v>2557217.91</v>
          </cell>
        </row>
        <row r="204">
          <cell r="A204">
            <v>31002</v>
          </cell>
          <cell r="B204">
            <v>310</v>
          </cell>
          <cell r="C204">
            <v>2</v>
          </cell>
          <cell r="D204" t="str">
            <v>INTERESES FIDEICOM.J.P.MORGAN</v>
          </cell>
          <cell r="E204">
            <v>594897.12</v>
          </cell>
          <cell r="F204">
            <v>3995328.36</v>
          </cell>
        </row>
        <row r="205">
          <cell r="A205">
            <v>31003</v>
          </cell>
          <cell r="B205">
            <v>310</v>
          </cell>
          <cell r="C205">
            <v>3</v>
          </cell>
          <cell r="D205" t="str">
            <v>INTERESES FIDEICOM BANOBRAS</v>
          </cell>
          <cell r="E205">
            <v>0</v>
          </cell>
          <cell r="F205">
            <v>619325.38</v>
          </cell>
        </row>
        <row r="206">
          <cell r="A206">
            <v>31004</v>
          </cell>
          <cell r="B206">
            <v>310</v>
          </cell>
          <cell r="C206">
            <v>4</v>
          </cell>
          <cell r="D206" t="str">
            <v>INTERESES INVERSIONES CERTIFICADOS</v>
          </cell>
          <cell r="E206">
            <v>1287181.18</v>
          </cell>
          <cell r="F206">
            <v>5851133.5499999998</v>
          </cell>
        </row>
        <row r="207">
          <cell r="A207">
            <v>31005</v>
          </cell>
          <cell r="B207">
            <v>310</v>
          </cell>
          <cell r="C207">
            <v>5</v>
          </cell>
          <cell r="D207" t="str">
            <v>INTERESES CUENTA DE CHEQUES</v>
          </cell>
          <cell r="E207">
            <v>1060317.31</v>
          </cell>
          <cell r="F207">
            <v>4730941.03</v>
          </cell>
        </row>
        <row r="208">
          <cell r="A208">
            <v>31006</v>
          </cell>
          <cell r="B208">
            <v>310</v>
          </cell>
          <cell r="C208">
            <v>6</v>
          </cell>
          <cell r="D208" t="str">
            <v>INTERESES FINANZAS Y RENTAS</v>
          </cell>
          <cell r="E208">
            <v>2987734.82</v>
          </cell>
          <cell r="F208">
            <v>11166900.1</v>
          </cell>
        </row>
        <row r="209">
          <cell r="A209">
            <v>31007</v>
          </cell>
          <cell r="B209">
            <v>310</v>
          </cell>
          <cell r="C209">
            <v>7</v>
          </cell>
          <cell r="D209" t="str">
            <v>INTERESES FIDEICOMISO BANORTE(BANCEN)</v>
          </cell>
          <cell r="E209">
            <v>212667.86</v>
          </cell>
          <cell r="F209">
            <v>1221523.32</v>
          </cell>
        </row>
        <row r="210">
          <cell r="A210">
            <v>31100</v>
          </cell>
          <cell r="B210">
            <v>311</v>
          </cell>
          <cell r="C210">
            <v>0</v>
          </cell>
          <cell r="D210" t="str">
            <v>PUBLICIDAD RADIO GOBIERNO</v>
          </cell>
          <cell r="E210">
            <v>0</v>
          </cell>
          <cell r="F210">
            <v>80051</v>
          </cell>
        </row>
        <row r="211">
          <cell r="A211">
            <v>31101</v>
          </cell>
          <cell r="B211">
            <v>311</v>
          </cell>
          <cell r="C211">
            <v>1</v>
          </cell>
          <cell r="D211" t="str">
            <v>PUBLICIDAD CANAL 28</v>
          </cell>
          <cell r="E211">
            <v>59620</v>
          </cell>
          <cell r="F211">
            <v>602091.72</v>
          </cell>
        </row>
        <row r="212">
          <cell r="A212">
            <v>31300</v>
          </cell>
          <cell r="B212">
            <v>313</v>
          </cell>
          <cell r="C212">
            <v>0</v>
          </cell>
          <cell r="D212" t="str">
            <v>SERV.PREST.P/ACADEMIA EST.DE POLICIA</v>
          </cell>
          <cell r="E212">
            <v>49050</v>
          </cell>
          <cell r="F212">
            <v>574950</v>
          </cell>
        </row>
        <row r="213">
          <cell r="A213">
            <v>31400</v>
          </cell>
          <cell r="B213">
            <v>314</v>
          </cell>
          <cell r="C213">
            <v>0</v>
          </cell>
          <cell r="D213" t="str">
            <v>INTERESES SOBRE PRESTAMOS DIRECTOS</v>
          </cell>
          <cell r="E213">
            <v>402508</v>
          </cell>
          <cell r="F213">
            <v>4544844</v>
          </cell>
        </row>
        <row r="214">
          <cell r="A214">
            <v>31401</v>
          </cell>
          <cell r="B214">
            <v>314</v>
          </cell>
          <cell r="C214">
            <v>1</v>
          </cell>
          <cell r="D214" t="str">
            <v>INTERESES TRIBUNAL SUPERIOR DE JUSTICIA</v>
          </cell>
          <cell r="E214">
            <v>117317.65</v>
          </cell>
          <cell r="F214">
            <v>629096.88</v>
          </cell>
        </row>
        <row r="215">
          <cell r="A215">
            <v>31800</v>
          </cell>
          <cell r="B215">
            <v>318</v>
          </cell>
          <cell r="C215">
            <v>0</v>
          </cell>
          <cell r="D215" t="str">
            <v>ARREND. DE BIENES MUEBLES E INMUEBLES</v>
          </cell>
          <cell r="E215">
            <v>99495.59</v>
          </cell>
          <cell r="F215">
            <v>1080550.6599999999</v>
          </cell>
        </row>
        <row r="216">
          <cell r="A216">
            <v>32603</v>
          </cell>
          <cell r="B216">
            <v>326</v>
          </cell>
          <cell r="C216">
            <v>3</v>
          </cell>
          <cell r="D216" t="str">
            <v>ESTACIONAMIENTO MATAMOROS Y ZUAZUA</v>
          </cell>
          <cell r="E216">
            <v>508597.1</v>
          </cell>
          <cell r="F216">
            <v>1469662.1</v>
          </cell>
        </row>
        <row r="217">
          <cell r="A217">
            <v>33001</v>
          </cell>
          <cell r="B217">
            <v>330</v>
          </cell>
          <cell r="C217">
            <v>1</v>
          </cell>
          <cell r="D217" t="str">
            <v>DEVOLUCION DE PRODUCTOS</v>
          </cell>
          <cell r="E217">
            <v>0</v>
          </cell>
          <cell r="F217">
            <v>0</v>
          </cell>
        </row>
        <row r="218">
          <cell r="A218">
            <v>33002</v>
          </cell>
          <cell r="B218">
            <v>330</v>
          </cell>
          <cell r="C218">
            <v>2</v>
          </cell>
          <cell r="D218" t="str">
            <v>DEV. DE PAGO DE BASES DE LICITACION</v>
          </cell>
          <cell r="E218">
            <v>0</v>
          </cell>
          <cell r="F218">
            <v>0</v>
          </cell>
        </row>
        <row r="219">
          <cell r="A219">
            <v>33000</v>
          </cell>
          <cell r="B219">
            <v>330</v>
          </cell>
          <cell r="C219">
            <v>0</v>
          </cell>
          <cell r="D219" t="str">
            <v>ESTACIONAMIENTO DE VEHICULOS</v>
          </cell>
          <cell r="E219">
            <v>508597.1</v>
          </cell>
          <cell r="F219">
            <v>1469662.1</v>
          </cell>
        </row>
        <row r="220">
          <cell r="A220">
            <v>0</v>
          </cell>
          <cell r="B220">
            <v>0</v>
          </cell>
          <cell r="C220">
            <v>0</v>
          </cell>
          <cell r="D220" t="str">
            <v>TOTAL PRODUCTOS</v>
          </cell>
          <cell r="E220">
            <v>24128980.77</v>
          </cell>
          <cell r="F220">
            <v>97180179.469999999</v>
          </cell>
        </row>
        <row r="221">
          <cell r="A221">
            <v>0</v>
          </cell>
          <cell r="B221">
            <v>0</v>
          </cell>
          <cell r="C221">
            <v>0</v>
          </cell>
          <cell r="D221" t="str">
            <v>A P R O V E C H A M I E N T O S</v>
          </cell>
          <cell r="E221">
            <v>0</v>
          </cell>
          <cell r="F221">
            <v>0</v>
          </cell>
        </row>
        <row r="222">
          <cell r="A222">
            <v>40100</v>
          </cell>
          <cell r="B222">
            <v>401</v>
          </cell>
          <cell r="C222">
            <v>0</v>
          </cell>
          <cell r="D222" t="str">
            <v>MULTAS</v>
          </cell>
          <cell r="E222">
            <v>62237.19</v>
          </cell>
          <cell r="F222">
            <v>445849.04</v>
          </cell>
        </row>
        <row r="223">
          <cell r="A223">
            <v>40101</v>
          </cell>
          <cell r="B223">
            <v>401</v>
          </cell>
          <cell r="C223">
            <v>1</v>
          </cell>
          <cell r="D223" t="str">
            <v>MULTA IMP. P/LA AGENCIA EST.DE TRANSP.</v>
          </cell>
          <cell r="E223">
            <v>666357</v>
          </cell>
          <cell r="F223">
            <v>4340634</v>
          </cell>
        </row>
        <row r="224">
          <cell r="A224">
            <v>40102</v>
          </cell>
          <cell r="B224">
            <v>401</v>
          </cell>
          <cell r="C224">
            <v>2</v>
          </cell>
          <cell r="D224" t="str">
            <v>MULTAS DE LA SUBSECRETARIA DE SALUD</v>
          </cell>
          <cell r="E224">
            <v>95344.66</v>
          </cell>
          <cell r="F224">
            <v>203529.32</v>
          </cell>
        </row>
        <row r="225">
          <cell r="A225">
            <v>40103</v>
          </cell>
          <cell r="B225">
            <v>401</v>
          </cell>
          <cell r="C225">
            <v>3</v>
          </cell>
          <cell r="D225" t="str">
            <v>MULTAS DE LA SUBSECRETARIA DE ECOLOGIA</v>
          </cell>
          <cell r="E225">
            <v>2993.1</v>
          </cell>
          <cell r="F225">
            <v>2993.1</v>
          </cell>
        </row>
        <row r="226">
          <cell r="A226">
            <v>40104</v>
          </cell>
          <cell r="B226">
            <v>401</v>
          </cell>
          <cell r="C226">
            <v>4</v>
          </cell>
          <cell r="D226" t="str">
            <v>MULTAS DE LA SUBSECRETARIA DEL TRABAJO</v>
          </cell>
          <cell r="E226">
            <v>0</v>
          </cell>
          <cell r="F226">
            <v>0</v>
          </cell>
        </row>
        <row r="227">
          <cell r="A227">
            <v>40105</v>
          </cell>
          <cell r="B227">
            <v>401</v>
          </cell>
          <cell r="C227">
            <v>5</v>
          </cell>
          <cell r="D227" t="str">
            <v>OTRAS MULTAS</v>
          </cell>
          <cell r="E227">
            <v>0</v>
          </cell>
          <cell r="F227">
            <v>151158.69</v>
          </cell>
        </row>
        <row r="228">
          <cell r="A228">
            <v>40106</v>
          </cell>
          <cell r="B228">
            <v>401</v>
          </cell>
          <cell r="C228">
            <v>6</v>
          </cell>
          <cell r="D228" t="str">
            <v>MULTAS DE CONTROL VEHICULAR</v>
          </cell>
          <cell r="E228">
            <v>0</v>
          </cell>
          <cell r="F228">
            <v>0</v>
          </cell>
        </row>
        <row r="229">
          <cell r="A229">
            <v>40107</v>
          </cell>
          <cell r="B229">
            <v>401</v>
          </cell>
          <cell r="C229">
            <v>7</v>
          </cell>
          <cell r="D229" t="str">
            <v>MULTAS DIRECCION DE PROTECCION CIVIL</v>
          </cell>
          <cell r="E229">
            <v>0</v>
          </cell>
          <cell r="F229">
            <v>0</v>
          </cell>
        </row>
        <row r="230">
          <cell r="A230">
            <v>40108</v>
          </cell>
          <cell r="B230">
            <v>401</v>
          </cell>
          <cell r="C230">
            <v>8</v>
          </cell>
          <cell r="D230" t="str">
            <v>MULTAS POR INCUM.DE REQUERIMIENTOS</v>
          </cell>
          <cell r="E230">
            <v>32804</v>
          </cell>
          <cell r="F230">
            <v>149383</v>
          </cell>
        </row>
        <row r="231">
          <cell r="A231">
            <v>40109</v>
          </cell>
          <cell r="B231">
            <v>401</v>
          </cell>
          <cell r="C231">
            <v>9</v>
          </cell>
          <cell r="D231" t="str">
            <v>MULTAS DEL IMP.DE TRANSMISION</v>
          </cell>
          <cell r="E231">
            <v>0</v>
          </cell>
          <cell r="F231">
            <v>0</v>
          </cell>
        </row>
        <row r="232">
          <cell r="A232">
            <v>40110</v>
          </cell>
          <cell r="B232">
            <v>401</v>
          </cell>
          <cell r="C232">
            <v>10</v>
          </cell>
          <cell r="D232" t="str">
            <v>SANCIONES EN CARTAS DE NO PROPIEDAD</v>
          </cell>
          <cell r="E232">
            <v>495</v>
          </cell>
          <cell r="F232">
            <v>2145</v>
          </cell>
        </row>
        <row r="233">
          <cell r="A233">
            <v>40111</v>
          </cell>
          <cell r="B233">
            <v>401</v>
          </cell>
          <cell r="C233">
            <v>11</v>
          </cell>
          <cell r="D233" t="str">
            <v>SANC POR REGULARIZACION DE CONSTRUCCION</v>
          </cell>
          <cell r="E233">
            <v>639159</v>
          </cell>
          <cell r="F233">
            <v>3032640.07</v>
          </cell>
        </row>
        <row r="234">
          <cell r="A234">
            <v>40112</v>
          </cell>
          <cell r="B234">
            <v>401</v>
          </cell>
          <cell r="C234">
            <v>12</v>
          </cell>
          <cell r="D234" t="str">
            <v>SANC PRESENTACION DE AVISOS DE ENAJ</v>
          </cell>
          <cell r="E234">
            <v>75858</v>
          </cell>
          <cell r="F234">
            <v>501819</v>
          </cell>
        </row>
        <row r="235">
          <cell r="A235">
            <v>40113</v>
          </cell>
          <cell r="B235">
            <v>401</v>
          </cell>
          <cell r="C235">
            <v>13</v>
          </cell>
          <cell r="D235" t="str">
            <v>MULTA POR AUTOCORRECCION ISN FISCALIZ.</v>
          </cell>
          <cell r="E235">
            <v>5416.29</v>
          </cell>
          <cell r="F235">
            <v>202023.77</v>
          </cell>
        </row>
        <row r="236">
          <cell r="A236">
            <v>40114</v>
          </cell>
          <cell r="B236">
            <v>401</v>
          </cell>
          <cell r="C236">
            <v>14</v>
          </cell>
          <cell r="D236" t="str">
            <v>MULTA POR DESACATO ISN FISCALIZ.</v>
          </cell>
          <cell r="E236">
            <v>4833.8999999999996</v>
          </cell>
          <cell r="F236">
            <v>63508.39</v>
          </cell>
        </row>
        <row r="237">
          <cell r="A237">
            <v>40115</v>
          </cell>
          <cell r="B237">
            <v>401</v>
          </cell>
          <cell r="C237">
            <v>15</v>
          </cell>
          <cell r="D237" t="str">
            <v>MULTA POR AUTOCORRECCION I.S.H. FISCALIZ</v>
          </cell>
          <cell r="E237">
            <v>0</v>
          </cell>
          <cell r="F237">
            <v>0</v>
          </cell>
        </row>
        <row r="238">
          <cell r="A238">
            <v>40116</v>
          </cell>
          <cell r="B238">
            <v>401</v>
          </cell>
          <cell r="C238">
            <v>16</v>
          </cell>
          <cell r="D238" t="str">
            <v>MULTA POR DESACATO I.S.H. FISCALIZ.</v>
          </cell>
          <cell r="E238">
            <v>0</v>
          </cell>
          <cell r="F238">
            <v>0</v>
          </cell>
        </row>
        <row r="239">
          <cell r="A239">
            <v>40117</v>
          </cell>
          <cell r="B239">
            <v>401</v>
          </cell>
          <cell r="C239">
            <v>17</v>
          </cell>
          <cell r="D239" t="str">
            <v>MULTAS PODER JUDICIAL</v>
          </cell>
          <cell r="E239">
            <v>11855.9</v>
          </cell>
          <cell r="F239">
            <v>42514.71</v>
          </cell>
        </row>
        <row r="240">
          <cell r="A240">
            <v>40118</v>
          </cell>
          <cell r="B240">
            <v>401</v>
          </cell>
          <cell r="C240">
            <v>18</v>
          </cell>
          <cell r="D240" t="str">
            <v>MULTAS IMPUESTAS POR LA CONTRALORIA</v>
          </cell>
          <cell r="E240">
            <v>5798.38</v>
          </cell>
          <cell r="F240">
            <v>55518.41</v>
          </cell>
        </row>
        <row r="241">
          <cell r="A241">
            <v>40160</v>
          </cell>
          <cell r="B241">
            <v>401</v>
          </cell>
          <cell r="C241">
            <v>60</v>
          </cell>
          <cell r="D241" t="str">
            <v>SUBSIDIOS SANCIONES EN CARTAS DE NO PROP</v>
          </cell>
          <cell r="E241">
            <v>0</v>
          </cell>
          <cell r="F241">
            <v>0</v>
          </cell>
        </row>
        <row r="242">
          <cell r="A242">
            <v>40161</v>
          </cell>
          <cell r="B242">
            <v>401</v>
          </cell>
          <cell r="C242">
            <v>61</v>
          </cell>
          <cell r="D242" t="str">
            <v>SUB SANCIONES POR REG DE CONSTRUCCION</v>
          </cell>
          <cell r="E242">
            <v>-79945</v>
          </cell>
          <cell r="F242">
            <v>-234534</v>
          </cell>
        </row>
        <row r="243">
          <cell r="A243">
            <v>40162</v>
          </cell>
          <cell r="B243">
            <v>401</v>
          </cell>
          <cell r="C243">
            <v>62</v>
          </cell>
          <cell r="D243" t="str">
            <v>SUB SANCIONES PRESENT DE AVISOS DE ENAJ</v>
          </cell>
          <cell r="E243">
            <v>0</v>
          </cell>
          <cell r="F243">
            <v>0</v>
          </cell>
        </row>
        <row r="244">
          <cell r="A244">
            <v>40200</v>
          </cell>
          <cell r="B244">
            <v>402</v>
          </cell>
          <cell r="C244">
            <v>0</v>
          </cell>
          <cell r="D244" t="str">
            <v>RECARGOS</v>
          </cell>
          <cell r="E244">
            <v>804.49</v>
          </cell>
          <cell r="F244">
            <v>12813.47</v>
          </cell>
        </row>
        <row r="245">
          <cell r="A245">
            <v>40201</v>
          </cell>
          <cell r="B245">
            <v>402</v>
          </cell>
          <cell r="C245">
            <v>1</v>
          </cell>
          <cell r="D245" t="str">
            <v>RECARGOS I.S.N. FISCALIZ.</v>
          </cell>
          <cell r="E245">
            <v>122181.34</v>
          </cell>
          <cell r="F245">
            <v>414284.51</v>
          </cell>
        </row>
        <row r="246">
          <cell r="A246">
            <v>40202</v>
          </cell>
          <cell r="B246">
            <v>402</v>
          </cell>
          <cell r="C246">
            <v>2</v>
          </cell>
          <cell r="D246" t="str">
            <v>RECARGOS IMP.SOBRE HOSPEDAJE FISCALIZ.</v>
          </cell>
          <cell r="E246">
            <v>0</v>
          </cell>
          <cell r="F246">
            <v>106.26</v>
          </cell>
        </row>
        <row r="247">
          <cell r="A247">
            <v>40203</v>
          </cell>
          <cell r="B247">
            <v>402</v>
          </cell>
          <cell r="C247">
            <v>3</v>
          </cell>
          <cell r="D247" t="str">
            <v>RECARGOS DE IMP.DE TRANSMISION</v>
          </cell>
          <cell r="E247">
            <v>0</v>
          </cell>
          <cell r="F247">
            <v>-1305.2</v>
          </cell>
        </row>
        <row r="248">
          <cell r="A248">
            <v>40204</v>
          </cell>
          <cell r="B248">
            <v>402</v>
          </cell>
          <cell r="C248">
            <v>4</v>
          </cell>
          <cell r="D248" t="str">
            <v>RECARGOS DEL I.S.N</v>
          </cell>
          <cell r="E248">
            <v>483212.07</v>
          </cell>
          <cell r="F248">
            <v>1996341.16</v>
          </cell>
        </row>
        <row r="249">
          <cell r="A249">
            <v>40205</v>
          </cell>
          <cell r="B249">
            <v>402</v>
          </cell>
          <cell r="C249">
            <v>5</v>
          </cell>
          <cell r="D249" t="str">
            <v>RECARGOS DEL IMP.SOBRE HOSPEDAJE</v>
          </cell>
          <cell r="E249">
            <v>3568.15</v>
          </cell>
          <cell r="F249">
            <v>59481.47</v>
          </cell>
        </row>
        <row r="250">
          <cell r="A250">
            <v>40206</v>
          </cell>
          <cell r="B250">
            <v>402</v>
          </cell>
          <cell r="C250">
            <v>6</v>
          </cell>
          <cell r="D250" t="str">
            <v>INTERESES POR PLAZO I.S.N.</v>
          </cell>
          <cell r="E250">
            <v>0</v>
          </cell>
          <cell r="F250">
            <v>1220.6300000000001</v>
          </cell>
        </row>
        <row r="251">
          <cell r="A251">
            <v>40207</v>
          </cell>
          <cell r="B251">
            <v>402</v>
          </cell>
          <cell r="C251">
            <v>7</v>
          </cell>
          <cell r="D251" t="str">
            <v>INTERESES POR CONVENIO CONTROL VEHICULAR</v>
          </cell>
          <cell r="E251">
            <v>0</v>
          </cell>
          <cell r="F251">
            <v>0</v>
          </cell>
        </row>
        <row r="252">
          <cell r="A252">
            <v>40211</v>
          </cell>
          <cell r="B252">
            <v>402</v>
          </cell>
          <cell r="C252">
            <v>11</v>
          </cell>
          <cell r="D252" t="str">
            <v>SUB.DE RECARGOS DE IMPUESTO S/NOMINAS</v>
          </cell>
          <cell r="E252">
            <v>0</v>
          </cell>
          <cell r="F252">
            <v>0</v>
          </cell>
        </row>
        <row r="253">
          <cell r="A253">
            <v>40300</v>
          </cell>
          <cell r="B253">
            <v>403</v>
          </cell>
          <cell r="C253">
            <v>0</v>
          </cell>
          <cell r="D253" t="str">
            <v>SANCIONES ADMINISTRATIVAS</v>
          </cell>
          <cell r="E253">
            <v>85278.17</v>
          </cell>
          <cell r="F253">
            <v>646918.67000000004</v>
          </cell>
        </row>
        <row r="254">
          <cell r="A254">
            <v>40301</v>
          </cell>
          <cell r="B254">
            <v>403</v>
          </cell>
          <cell r="C254">
            <v>1</v>
          </cell>
          <cell r="D254" t="str">
            <v>SANCIONES POR CANJE DE PLACAS EXTEMP.</v>
          </cell>
          <cell r="E254">
            <v>0</v>
          </cell>
          <cell r="F254">
            <v>0</v>
          </cell>
        </row>
        <row r="255">
          <cell r="A255">
            <v>40302</v>
          </cell>
          <cell r="B255">
            <v>403</v>
          </cell>
          <cell r="C255">
            <v>2</v>
          </cell>
          <cell r="D255" t="str">
            <v>SANCIONES IMPUESTO SOBRE HOSPEDAJE</v>
          </cell>
          <cell r="E255">
            <v>0</v>
          </cell>
          <cell r="F255">
            <v>52.4</v>
          </cell>
        </row>
        <row r="256">
          <cell r="A256">
            <v>40303</v>
          </cell>
          <cell r="B256">
            <v>403</v>
          </cell>
          <cell r="C256">
            <v>3</v>
          </cell>
          <cell r="D256" t="str">
            <v>SAN.DE DER.DE CONTROL VEH.PTE.AÑO</v>
          </cell>
          <cell r="E256">
            <v>0</v>
          </cell>
          <cell r="F256">
            <v>0</v>
          </cell>
        </row>
        <row r="257">
          <cell r="A257">
            <v>40304</v>
          </cell>
          <cell r="B257">
            <v>403</v>
          </cell>
          <cell r="C257">
            <v>4</v>
          </cell>
          <cell r="D257" t="str">
            <v>SAN.DE DER.CONTROL VEH. REZAGO</v>
          </cell>
          <cell r="E257">
            <v>0</v>
          </cell>
          <cell r="F257">
            <v>0</v>
          </cell>
        </row>
        <row r="258">
          <cell r="A258">
            <v>40305</v>
          </cell>
          <cell r="B258">
            <v>403</v>
          </cell>
          <cell r="C258">
            <v>5</v>
          </cell>
          <cell r="D258" t="str">
            <v>SANCIONES I.S.N.</v>
          </cell>
          <cell r="E258">
            <v>445463.32</v>
          </cell>
          <cell r="F258">
            <v>3393795.76</v>
          </cell>
        </row>
        <row r="259">
          <cell r="A259">
            <v>40311</v>
          </cell>
          <cell r="B259">
            <v>403</v>
          </cell>
          <cell r="C259">
            <v>11</v>
          </cell>
          <cell r="D259" t="str">
            <v>CONDONACION DE SANCIONES DE ISN</v>
          </cell>
          <cell r="E259">
            <v>-25145.34</v>
          </cell>
          <cell r="F259">
            <v>-119426.03</v>
          </cell>
        </row>
        <row r="260">
          <cell r="A260">
            <v>40400</v>
          </cell>
          <cell r="B260">
            <v>404</v>
          </cell>
          <cell r="C260">
            <v>0</v>
          </cell>
          <cell r="D260" t="str">
            <v>CONMUTACION DE PENAS</v>
          </cell>
          <cell r="E260">
            <v>182522.14</v>
          </cell>
          <cell r="F260">
            <v>1254991.3400000001</v>
          </cell>
        </row>
        <row r="261">
          <cell r="A261">
            <v>40500</v>
          </cell>
          <cell r="B261">
            <v>405</v>
          </cell>
          <cell r="C261">
            <v>0</v>
          </cell>
          <cell r="D261" t="str">
            <v>GASTOS DE EJECUCION</v>
          </cell>
          <cell r="E261">
            <v>13547.49</v>
          </cell>
          <cell r="F261">
            <v>42046.98</v>
          </cell>
        </row>
        <row r="262">
          <cell r="A262">
            <v>40503</v>
          </cell>
          <cell r="B262">
            <v>405</v>
          </cell>
          <cell r="C262">
            <v>3</v>
          </cell>
          <cell r="D262" t="str">
            <v>GASTOS DE EJECUCION I.S.N.</v>
          </cell>
          <cell r="E262">
            <v>120114.64</v>
          </cell>
          <cell r="F262">
            <v>691019.29</v>
          </cell>
        </row>
        <row r="263">
          <cell r="A263">
            <v>40504</v>
          </cell>
          <cell r="B263">
            <v>405</v>
          </cell>
          <cell r="C263">
            <v>4</v>
          </cell>
          <cell r="D263" t="str">
            <v>GASTOS DE EJECUCION IMP.SOBRE HOSPEDAJE</v>
          </cell>
          <cell r="E263">
            <v>0</v>
          </cell>
          <cell r="F263">
            <v>600</v>
          </cell>
        </row>
        <row r="264">
          <cell r="A264">
            <v>40505</v>
          </cell>
          <cell r="B264">
            <v>405</v>
          </cell>
          <cell r="C264">
            <v>5</v>
          </cell>
          <cell r="D264" t="str">
            <v>GASTOS DE EJECUCION CHEQUES NO PAG.</v>
          </cell>
          <cell r="E264">
            <v>22826</v>
          </cell>
          <cell r="F264">
            <v>202295.27</v>
          </cell>
        </row>
        <row r="265">
          <cell r="A265">
            <v>40506</v>
          </cell>
          <cell r="B265">
            <v>405</v>
          </cell>
          <cell r="C265">
            <v>6</v>
          </cell>
          <cell r="D265" t="str">
            <v>GASTOS DE EJEC.TRANS.VEH.MOTOR</v>
          </cell>
          <cell r="E265">
            <v>0</v>
          </cell>
          <cell r="F265">
            <v>88.83</v>
          </cell>
        </row>
        <row r="266">
          <cell r="A266">
            <v>40900</v>
          </cell>
          <cell r="B266">
            <v>409</v>
          </cell>
          <cell r="C266">
            <v>0</v>
          </cell>
          <cell r="D266" t="str">
            <v>DIVERSOS</v>
          </cell>
          <cell r="E266">
            <v>68375.75</v>
          </cell>
          <cell r="F266">
            <v>1837409.86</v>
          </cell>
        </row>
        <row r="267">
          <cell r="A267">
            <v>40901</v>
          </cell>
          <cell r="B267">
            <v>409</v>
          </cell>
          <cell r="C267">
            <v>1</v>
          </cell>
          <cell r="D267" t="str">
            <v>UNIDAD DE INTEGRACION EDUCATIVA</v>
          </cell>
          <cell r="E267">
            <v>0</v>
          </cell>
          <cell r="F267">
            <v>98047</v>
          </cell>
        </row>
        <row r="268">
          <cell r="A268">
            <v>40902</v>
          </cell>
          <cell r="B268">
            <v>409</v>
          </cell>
          <cell r="C268">
            <v>2</v>
          </cell>
          <cell r="D268" t="str">
            <v>APORT. SECRETARIA DE LA CONTRALORIA</v>
          </cell>
          <cell r="E268">
            <v>3660000</v>
          </cell>
          <cell r="F268">
            <v>3660000</v>
          </cell>
        </row>
        <row r="269">
          <cell r="A269">
            <v>40903</v>
          </cell>
          <cell r="B269">
            <v>409</v>
          </cell>
          <cell r="C269">
            <v>3</v>
          </cell>
          <cell r="D269" t="str">
            <v>10% INFRACC.DE TRANSITO AREA MET.</v>
          </cell>
          <cell r="E269">
            <v>25.96</v>
          </cell>
          <cell r="F269">
            <v>160.63</v>
          </cell>
        </row>
        <row r="270">
          <cell r="A270">
            <v>40904</v>
          </cell>
          <cell r="B270">
            <v>409</v>
          </cell>
          <cell r="C270">
            <v>4</v>
          </cell>
          <cell r="D270" t="str">
            <v>APORTACION C.M.C.I.</v>
          </cell>
          <cell r="E270">
            <v>0</v>
          </cell>
          <cell r="F270">
            <v>88439.66</v>
          </cell>
        </row>
        <row r="271">
          <cell r="A271">
            <v>40905</v>
          </cell>
          <cell r="B271">
            <v>409</v>
          </cell>
          <cell r="C271">
            <v>5</v>
          </cell>
          <cell r="D271" t="str">
            <v>DEVOLUCION SUELDOS Y PRESTACIONES</v>
          </cell>
          <cell r="E271">
            <v>0</v>
          </cell>
          <cell r="F271">
            <v>0</v>
          </cell>
        </row>
        <row r="272">
          <cell r="A272">
            <v>40906</v>
          </cell>
          <cell r="B272">
            <v>409</v>
          </cell>
          <cell r="C272">
            <v>6</v>
          </cell>
          <cell r="D272" t="str">
            <v>SANCIONES A CONTRATISTAS P.E.I.</v>
          </cell>
          <cell r="E272">
            <v>88623.73</v>
          </cell>
          <cell r="F272">
            <v>174229.06</v>
          </cell>
        </row>
        <row r="273">
          <cell r="A273">
            <v>41000</v>
          </cell>
          <cell r="B273">
            <v>410</v>
          </cell>
          <cell r="C273">
            <v>0</v>
          </cell>
          <cell r="D273" t="str">
            <v>DONATIVOS PARA OBRAS Y GASTOS PUBLICOS</v>
          </cell>
          <cell r="E273">
            <v>143329.94</v>
          </cell>
          <cell r="F273">
            <v>2214229.17</v>
          </cell>
        </row>
        <row r="274">
          <cell r="A274">
            <v>41001</v>
          </cell>
          <cell r="B274">
            <v>410</v>
          </cell>
          <cell r="C274">
            <v>1</v>
          </cell>
          <cell r="D274" t="str">
            <v>DONATIVO PARA OBRAS VIA RAPIDA</v>
          </cell>
          <cell r="E274">
            <v>0</v>
          </cell>
          <cell r="F274">
            <v>10868.27</v>
          </cell>
        </row>
        <row r="275">
          <cell r="A275">
            <v>41002</v>
          </cell>
          <cell r="B275">
            <v>410</v>
          </cell>
          <cell r="C275">
            <v>2</v>
          </cell>
          <cell r="D275" t="str">
            <v>APORT.AL GOB.DEL EDO. POR APOYO DE SEG.</v>
          </cell>
          <cell r="E275">
            <v>278000</v>
          </cell>
          <cell r="F275">
            <v>1605000</v>
          </cell>
        </row>
        <row r="276">
          <cell r="A276">
            <v>41003</v>
          </cell>
          <cell r="B276">
            <v>410</v>
          </cell>
          <cell r="C276">
            <v>3</v>
          </cell>
          <cell r="D276" t="str">
            <v>APORTACIONES FORUM DE LAS CULTURAS</v>
          </cell>
          <cell r="E276">
            <v>0</v>
          </cell>
          <cell r="F276">
            <v>0</v>
          </cell>
        </row>
        <row r="277">
          <cell r="A277">
            <v>41601</v>
          </cell>
          <cell r="B277">
            <v>416</v>
          </cell>
          <cell r="C277">
            <v>1</v>
          </cell>
          <cell r="D277" t="str">
            <v>APORTACION FONAES</v>
          </cell>
          <cell r="E277">
            <v>0</v>
          </cell>
          <cell r="F277">
            <v>0</v>
          </cell>
        </row>
        <row r="278">
          <cell r="A278">
            <v>41602</v>
          </cell>
          <cell r="B278">
            <v>416</v>
          </cell>
          <cell r="C278">
            <v>2</v>
          </cell>
          <cell r="D278" t="str">
            <v>APORTACION RED ESTATAL DE AUTOPISTAS</v>
          </cell>
          <cell r="E278">
            <v>0</v>
          </cell>
          <cell r="F278">
            <v>0</v>
          </cell>
        </row>
        <row r="279">
          <cell r="A279">
            <v>41603</v>
          </cell>
          <cell r="B279">
            <v>416</v>
          </cell>
          <cell r="C279">
            <v>3</v>
          </cell>
          <cell r="D279" t="str">
            <v>APORTACIONES INST.DE CONTROL VEHICULAR</v>
          </cell>
          <cell r="E279">
            <v>0</v>
          </cell>
          <cell r="F279">
            <v>2771777200.27</v>
          </cell>
        </row>
        <row r="280">
          <cell r="A280">
            <v>44001</v>
          </cell>
          <cell r="B280">
            <v>440</v>
          </cell>
          <cell r="C280">
            <v>1</v>
          </cell>
          <cell r="D280" t="str">
            <v>MUNICIPIOS AREA METROP.</v>
          </cell>
          <cell r="E280">
            <v>2000000</v>
          </cell>
          <cell r="F280">
            <v>20950066</v>
          </cell>
        </row>
        <row r="281">
          <cell r="A281">
            <v>44002</v>
          </cell>
          <cell r="B281">
            <v>440</v>
          </cell>
          <cell r="C281">
            <v>2</v>
          </cell>
          <cell r="D281" t="str">
            <v>OTROS MUNICIPIOS</v>
          </cell>
          <cell r="E281">
            <v>563819.05000000005</v>
          </cell>
          <cell r="F281">
            <v>5811164.8300000001</v>
          </cell>
        </row>
        <row r="282">
          <cell r="A282">
            <v>45000</v>
          </cell>
          <cell r="B282">
            <v>450</v>
          </cell>
          <cell r="C282">
            <v>0</v>
          </cell>
          <cell r="D282" t="str">
            <v>APORTACION FIDEICOMISO TURISMO, N.L.</v>
          </cell>
          <cell r="E282">
            <v>0</v>
          </cell>
          <cell r="F282">
            <v>0</v>
          </cell>
        </row>
        <row r="283">
          <cell r="A283">
            <v>45100</v>
          </cell>
          <cell r="B283">
            <v>451</v>
          </cell>
          <cell r="C283">
            <v>0</v>
          </cell>
          <cell r="D283" t="str">
            <v>SERV. DE AGUA Y DRENAJE DE MTY.</v>
          </cell>
          <cell r="E283">
            <v>0</v>
          </cell>
          <cell r="F283">
            <v>0</v>
          </cell>
        </row>
        <row r="284">
          <cell r="A284">
            <v>45101</v>
          </cell>
          <cell r="B284">
            <v>451</v>
          </cell>
          <cell r="C284">
            <v>1</v>
          </cell>
          <cell r="D284" t="str">
            <v>UNIVERSIDAD AUTONOMA DE N. L.</v>
          </cell>
          <cell r="E284">
            <v>13942339.289999999</v>
          </cell>
          <cell r="F284">
            <v>13942339.289999999</v>
          </cell>
        </row>
        <row r="285">
          <cell r="A285">
            <v>45102</v>
          </cell>
          <cell r="B285">
            <v>451</v>
          </cell>
          <cell r="C285">
            <v>2</v>
          </cell>
          <cell r="D285" t="str">
            <v>COCYTE,N.L.</v>
          </cell>
          <cell r="E285">
            <v>0</v>
          </cell>
          <cell r="F285">
            <v>0</v>
          </cell>
        </row>
        <row r="286">
          <cell r="A286">
            <v>45200</v>
          </cell>
          <cell r="B286">
            <v>452</v>
          </cell>
          <cell r="C286">
            <v>0</v>
          </cell>
          <cell r="D286" t="str">
            <v>OTROS ORGANISMOS</v>
          </cell>
          <cell r="E286">
            <v>0</v>
          </cell>
          <cell r="F286">
            <v>800869</v>
          </cell>
        </row>
        <row r="287">
          <cell r="A287">
            <v>46001</v>
          </cell>
          <cell r="B287">
            <v>460</v>
          </cell>
          <cell r="C287">
            <v>1</v>
          </cell>
          <cell r="D287" t="str">
            <v>DEV.DIVERSOS APROVECHAMIENTOS</v>
          </cell>
          <cell r="E287">
            <v>-15621.52</v>
          </cell>
          <cell r="F287">
            <v>-109225.79</v>
          </cell>
        </row>
        <row r="288">
          <cell r="A288">
            <v>47000</v>
          </cell>
          <cell r="B288">
            <v>470</v>
          </cell>
          <cell r="C288">
            <v>0</v>
          </cell>
          <cell r="D288" t="str">
            <v>FINANCIAMIENTO PUBLICO</v>
          </cell>
          <cell r="E288">
            <v>0</v>
          </cell>
          <cell r="F288">
            <v>0</v>
          </cell>
        </row>
        <row r="289">
          <cell r="A289">
            <v>0</v>
          </cell>
          <cell r="B289">
            <v>0</v>
          </cell>
          <cell r="C289">
            <v>0</v>
          </cell>
          <cell r="D289" t="str">
            <v>SUB TOTAL APROVECHAMIENTOS</v>
          </cell>
          <cell r="E289">
            <v>23706472.09</v>
          </cell>
          <cell r="F289">
            <v>2840415304.5599999</v>
          </cell>
        </row>
        <row r="290">
          <cell r="A290">
            <v>0</v>
          </cell>
          <cell r="B290">
            <v>0</v>
          </cell>
          <cell r="C290">
            <v>0</v>
          </cell>
          <cell r="D290" t="str">
            <v>INCENTIVOS POR RECAUDACION DE IMPUESTOS FEDERALES COORDINADOS</v>
          </cell>
          <cell r="E290">
            <v>0</v>
          </cell>
          <cell r="F290">
            <v>0</v>
          </cell>
        </row>
        <row r="291">
          <cell r="A291">
            <v>51600</v>
          </cell>
          <cell r="B291">
            <v>516</v>
          </cell>
          <cell r="C291">
            <v>0</v>
          </cell>
          <cell r="D291" t="str">
            <v>INCENTIVOS POR FISC. CONJUNTA</v>
          </cell>
          <cell r="E291">
            <v>0</v>
          </cell>
          <cell r="F291">
            <v>0</v>
          </cell>
        </row>
        <row r="292">
          <cell r="A292">
            <v>0</v>
          </cell>
          <cell r="B292">
            <v>0</v>
          </cell>
          <cell r="C292">
            <v>0</v>
          </cell>
          <cell r="D292" t="str">
            <v>INCENTIVOS POR RECAUDACION DE IMPUESTOS FEDERALES COORDINADOS</v>
          </cell>
          <cell r="E292">
            <v>0</v>
          </cell>
          <cell r="F292">
            <v>0</v>
          </cell>
        </row>
        <row r="293">
          <cell r="A293">
            <v>51601</v>
          </cell>
          <cell r="B293">
            <v>516</v>
          </cell>
          <cell r="C293">
            <v>1</v>
          </cell>
          <cell r="D293" t="str">
            <v>INCENTIVOS POR FISC.CONCURRENTE</v>
          </cell>
          <cell r="E293">
            <v>0</v>
          </cell>
          <cell r="F293">
            <v>6945318</v>
          </cell>
        </row>
        <row r="294">
          <cell r="A294">
            <v>0</v>
          </cell>
          <cell r="B294">
            <v>0</v>
          </cell>
          <cell r="C294">
            <v>0</v>
          </cell>
          <cell r="D294" t="str">
            <v>INCENTIVOS POR RECAUDACION DE IMPUESTOS FEDERALES COORDINADOS</v>
          </cell>
          <cell r="E294">
            <v>0</v>
          </cell>
          <cell r="F294">
            <v>6945318</v>
          </cell>
        </row>
        <row r="295">
          <cell r="A295">
            <v>51602</v>
          </cell>
          <cell r="B295">
            <v>516</v>
          </cell>
          <cell r="C295">
            <v>2</v>
          </cell>
          <cell r="D295" t="str">
            <v>INCENTIVOS POR VIG.DE OBLIGACIONES</v>
          </cell>
          <cell r="E295">
            <v>0</v>
          </cell>
          <cell r="F295">
            <v>0</v>
          </cell>
        </row>
        <row r="296">
          <cell r="A296">
            <v>0</v>
          </cell>
          <cell r="B296">
            <v>0</v>
          </cell>
          <cell r="C296">
            <v>0</v>
          </cell>
          <cell r="D296" t="str">
            <v>INCENTIVOS POR RECAUDACION DE IMPUESTOS FEDERALES COORDINADOS</v>
          </cell>
          <cell r="E296">
            <v>0</v>
          </cell>
          <cell r="F296">
            <v>0</v>
          </cell>
        </row>
        <row r="297">
          <cell r="A297">
            <v>51603</v>
          </cell>
          <cell r="B297">
            <v>516</v>
          </cell>
          <cell r="C297">
            <v>3</v>
          </cell>
          <cell r="D297" t="str">
            <v>INCENTIVOS POR REG.PEQ.CONTRIBUYENTE</v>
          </cell>
          <cell r="E297">
            <v>0</v>
          </cell>
          <cell r="F297">
            <v>15229074</v>
          </cell>
        </row>
        <row r="298">
          <cell r="A298">
            <v>0</v>
          </cell>
          <cell r="B298">
            <v>0</v>
          </cell>
          <cell r="C298">
            <v>0</v>
          </cell>
          <cell r="D298" t="str">
            <v>INCENTIVOS POR RECAUDACION DE IMPUESTOS FEDERALES COORDINADOS</v>
          </cell>
          <cell r="E298">
            <v>0</v>
          </cell>
          <cell r="F298">
            <v>15229074</v>
          </cell>
        </row>
        <row r="299">
          <cell r="A299">
            <v>51604</v>
          </cell>
          <cell r="B299">
            <v>516</v>
          </cell>
          <cell r="C299">
            <v>4</v>
          </cell>
          <cell r="D299" t="str">
            <v>INCENTIVOS POR REG. INTERMEDIO</v>
          </cell>
          <cell r="E299">
            <v>0</v>
          </cell>
          <cell r="F299">
            <v>3936713</v>
          </cell>
        </row>
        <row r="300">
          <cell r="A300">
            <v>0</v>
          </cell>
          <cell r="B300">
            <v>0</v>
          </cell>
          <cell r="C300">
            <v>0</v>
          </cell>
          <cell r="D300" t="str">
            <v>INCENTIVOS POR RECAUDACION DE IMPUESTOS FEDERALES COORDINADOS</v>
          </cell>
          <cell r="E300">
            <v>0</v>
          </cell>
          <cell r="F300">
            <v>3936713</v>
          </cell>
        </row>
        <row r="301">
          <cell r="A301">
            <v>51605</v>
          </cell>
          <cell r="B301">
            <v>516</v>
          </cell>
          <cell r="C301">
            <v>5</v>
          </cell>
          <cell r="D301" t="str">
            <v>INCEN.POR GANANCIA DE ENAJ.DE BIENES</v>
          </cell>
          <cell r="E301">
            <v>0</v>
          </cell>
          <cell r="F301">
            <v>177124</v>
          </cell>
        </row>
        <row r="302">
          <cell r="A302">
            <v>56700</v>
          </cell>
          <cell r="B302">
            <v>567</v>
          </cell>
          <cell r="C302">
            <v>0</v>
          </cell>
          <cell r="D302" t="str">
            <v>IMPUESTO SOBRE LA RENTA</v>
          </cell>
          <cell r="E302">
            <v>0</v>
          </cell>
          <cell r="F302">
            <v>0</v>
          </cell>
        </row>
        <row r="303">
          <cell r="A303">
            <v>56701</v>
          </cell>
          <cell r="B303">
            <v>567</v>
          </cell>
          <cell r="C303">
            <v>1</v>
          </cell>
          <cell r="D303" t="str">
            <v>ISR PERSONAS MORALES PAGOS DEFINI. 50%</v>
          </cell>
          <cell r="E303">
            <v>0</v>
          </cell>
          <cell r="F303">
            <v>0</v>
          </cell>
        </row>
        <row r="304">
          <cell r="A304">
            <v>56702</v>
          </cell>
          <cell r="B304">
            <v>567</v>
          </cell>
          <cell r="C304">
            <v>2</v>
          </cell>
          <cell r="D304" t="str">
            <v>ISR PERSONAS MORALES PAGOS DEFINI. 75%</v>
          </cell>
          <cell r="E304">
            <v>0</v>
          </cell>
          <cell r="F304">
            <v>0</v>
          </cell>
        </row>
        <row r="305">
          <cell r="A305">
            <v>56703</v>
          </cell>
          <cell r="B305">
            <v>567</v>
          </cell>
          <cell r="C305">
            <v>3</v>
          </cell>
          <cell r="D305" t="str">
            <v>ISR PERSONAS MORALES PAGOS PROV. 50%</v>
          </cell>
          <cell r="E305">
            <v>0</v>
          </cell>
          <cell r="F305">
            <v>0</v>
          </cell>
        </row>
        <row r="306">
          <cell r="A306">
            <v>56704</v>
          </cell>
          <cell r="B306">
            <v>567</v>
          </cell>
          <cell r="C306">
            <v>4</v>
          </cell>
          <cell r="D306" t="str">
            <v>ISR PERSONAS MORALES PAGOS PROV. 75%</v>
          </cell>
          <cell r="E306">
            <v>0</v>
          </cell>
          <cell r="F306">
            <v>0</v>
          </cell>
        </row>
        <row r="307">
          <cell r="A307">
            <v>56705</v>
          </cell>
          <cell r="B307">
            <v>567</v>
          </cell>
          <cell r="C307">
            <v>5</v>
          </cell>
          <cell r="D307" t="str">
            <v>AJUSTES (ART 12-A FRACC III) 50% (130)</v>
          </cell>
          <cell r="E307">
            <v>0</v>
          </cell>
          <cell r="F307">
            <v>0</v>
          </cell>
        </row>
        <row r="308">
          <cell r="A308">
            <v>56706</v>
          </cell>
          <cell r="B308">
            <v>567</v>
          </cell>
          <cell r="C308">
            <v>6</v>
          </cell>
          <cell r="D308" t="str">
            <v>IMP. SUSTIT.DEL CREDITO AL SALARIO 50%</v>
          </cell>
          <cell r="E308">
            <v>0</v>
          </cell>
          <cell r="F308">
            <v>0</v>
          </cell>
        </row>
        <row r="309">
          <cell r="A309">
            <v>56707</v>
          </cell>
          <cell r="B309">
            <v>567</v>
          </cell>
          <cell r="C309">
            <v>7</v>
          </cell>
          <cell r="D309" t="str">
            <v>ISR P.MORALES PAGOS PROV.REG.SIM. 50%</v>
          </cell>
          <cell r="E309">
            <v>0</v>
          </cell>
          <cell r="F309">
            <v>0</v>
          </cell>
        </row>
        <row r="310">
          <cell r="A310">
            <v>56708</v>
          </cell>
          <cell r="B310">
            <v>567</v>
          </cell>
          <cell r="C310">
            <v>8</v>
          </cell>
          <cell r="D310" t="str">
            <v>ISR P.MORALES PAGOS PROV.REG.SIM. 75%</v>
          </cell>
          <cell r="E310">
            <v>0</v>
          </cell>
          <cell r="F310">
            <v>0</v>
          </cell>
        </row>
        <row r="311">
          <cell r="A311">
            <v>56709</v>
          </cell>
          <cell r="B311">
            <v>567</v>
          </cell>
          <cell r="C311">
            <v>9</v>
          </cell>
          <cell r="D311" t="str">
            <v>PAGOS DEFINITIVOS (ART 67) 50% (654)</v>
          </cell>
          <cell r="E311">
            <v>0</v>
          </cell>
          <cell r="F311">
            <v>0</v>
          </cell>
        </row>
        <row r="312">
          <cell r="A312">
            <v>56710</v>
          </cell>
          <cell r="B312">
            <v>567</v>
          </cell>
          <cell r="C312">
            <v>10</v>
          </cell>
          <cell r="D312" t="str">
            <v>PAGOS DEFINITIVOS (ART 67) 75% (654)</v>
          </cell>
          <cell r="E312">
            <v>0</v>
          </cell>
          <cell r="F312">
            <v>0</v>
          </cell>
        </row>
        <row r="313">
          <cell r="A313">
            <v>56711</v>
          </cell>
          <cell r="B313">
            <v>567</v>
          </cell>
          <cell r="C313">
            <v>11</v>
          </cell>
          <cell r="D313" t="str">
            <v>ISR P.MORALES PAGOS DEF.REG.SIM. 50%</v>
          </cell>
          <cell r="E313">
            <v>0</v>
          </cell>
          <cell r="F313">
            <v>0</v>
          </cell>
        </row>
        <row r="314">
          <cell r="A314">
            <v>56712</v>
          </cell>
          <cell r="B314">
            <v>567</v>
          </cell>
          <cell r="C314">
            <v>12</v>
          </cell>
          <cell r="D314" t="str">
            <v>ISR P.MORALES PAGOS DEF.REG.SIM. 75%</v>
          </cell>
          <cell r="E314">
            <v>0</v>
          </cell>
          <cell r="F314">
            <v>0</v>
          </cell>
        </row>
        <row r="315">
          <cell r="A315">
            <v>56713</v>
          </cell>
          <cell r="B315">
            <v>567</v>
          </cell>
          <cell r="C315">
            <v>13</v>
          </cell>
          <cell r="D315" t="str">
            <v>POR HONORARIOS (ART 86) 50% (027)</v>
          </cell>
          <cell r="E315">
            <v>0</v>
          </cell>
          <cell r="F315">
            <v>0</v>
          </cell>
        </row>
        <row r="316">
          <cell r="A316">
            <v>56714</v>
          </cell>
          <cell r="B316">
            <v>567</v>
          </cell>
          <cell r="C316">
            <v>14</v>
          </cell>
          <cell r="D316" t="str">
            <v>POR HONORARIOS (ART 86) 75% (027)</v>
          </cell>
          <cell r="E316">
            <v>0</v>
          </cell>
          <cell r="F316">
            <v>0</v>
          </cell>
        </row>
        <row r="317">
          <cell r="A317">
            <v>56715</v>
          </cell>
          <cell r="B317">
            <v>567</v>
          </cell>
          <cell r="C317">
            <v>15</v>
          </cell>
          <cell r="D317" t="str">
            <v>ISR P.FISICAS PAGOS PROV.ACT.EMP. 50%</v>
          </cell>
          <cell r="E317">
            <v>0</v>
          </cell>
          <cell r="F317">
            <v>0</v>
          </cell>
        </row>
        <row r="318">
          <cell r="A318">
            <v>56716</v>
          </cell>
          <cell r="B318">
            <v>567</v>
          </cell>
          <cell r="C318">
            <v>16</v>
          </cell>
          <cell r="D318" t="str">
            <v>ISR P.FISICAS PAGOS PROV.ACT.EMP. 75%</v>
          </cell>
          <cell r="E318">
            <v>0</v>
          </cell>
          <cell r="F318">
            <v>0</v>
          </cell>
        </row>
        <row r="319">
          <cell r="A319">
            <v>56717</v>
          </cell>
          <cell r="B319">
            <v>567</v>
          </cell>
          <cell r="C319">
            <v>17</v>
          </cell>
          <cell r="D319" t="str">
            <v>AJUSTES REG GRAL LEY (ART 111) 50%(023)</v>
          </cell>
          <cell r="E319">
            <v>0</v>
          </cell>
          <cell r="F319">
            <v>0</v>
          </cell>
        </row>
        <row r="320">
          <cell r="A320">
            <v>56718</v>
          </cell>
          <cell r="B320">
            <v>567</v>
          </cell>
          <cell r="C320">
            <v>18</v>
          </cell>
          <cell r="D320" t="str">
            <v>AJUSTES REG GRAL LEY (ART 111) 75%(023)</v>
          </cell>
          <cell r="E320">
            <v>0</v>
          </cell>
          <cell r="F320">
            <v>0</v>
          </cell>
        </row>
        <row r="321">
          <cell r="A321">
            <v>56719</v>
          </cell>
          <cell r="B321">
            <v>567</v>
          </cell>
          <cell r="C321">
            <v>19</v>
          </cell>
          <cell r="D321" t="str">
            <v>ISR P.FISICAS PAGOS PROV.OTROS ING. 50%</v>
          </cell>
          <cell r="E321">
            <v>0</v>
          </cell>
          <cell r="F321">
            <v>0</v>
          </cell>
        </row>
        <row r="322">
          <cell r="A322">
            <v>56720</v>
          </cell>
          <cell r="B322">
            <v>567</v>
          </cell>
          <cell r="C322">
            <v>20</v>
          </cell>
          <cell r="D322" t="str">
            <v>ISR P.FISICAS PAGOS PROV.OTROS ING. 75%</v>
          </cell>
          <cell r="E322">
            <v>0</v>
          </cell>
          <cell r="F322">
            <v>0</v>
          </cell>
        </row>
        <row r="323">
          <cell r="A323">
            <v>56721</v>
          </cell>
          <cell r="B323">
            <v>567</v>
          </cell>
          <cell r="C323">
            <v>21</v>
          </cell>
          <cell r="D323" t="str">
            <v>ISR P.FIS.PAG.PROV.ACT.EMP.PEQ.CONT.50%</v>
          </cell>
          <cell r="E323">
            <v>0</v>
          </cell>
          <cell r="F323">
            <v>0</v>
          </cell>
        </row>
        <row r="324">
          <cell r="A324">
            <v>56722</v>
          </cell>
          <cell r="B324">
            <v>567</v>
          </cell>
          <cell r="C324">
            <v>22</v>
          </cell>
          <cell r="D324" t="str">
            <v>ISR P.FIS.PAG.PROV.ACT.EMP.PEQ.CONT. 75%</v>
          </cell>
          <cell r="E324">
            <v>0</v>
          </cell>
          <cell r="F324">
            <v>0</v>
          </cell>
        </row>
        <row r="325">
          <cell r="A325">
            <v>56723</v>
          </cell>
          <cell r="B325">
            <v>567</v>
          </cell>
          <cell r="C325">
            <v>23</v>
          </cell>
          <cell r="D325" t="str">
            <v>ISR P.FISICAS PAGOS DEFINITIVOS 50%</v>
          </cell>
          <cell r="E325">
            <v>0</v>
          </cell>
          <cell r="F325">
            <v>0</v>
          </cell>
        </row>
        <row r="326">
          <cell r="A326">
            <v>56724</v>
          </cell>
          <cell r="B326">
            <v>567</v>
          </cell>
          <cell r="C326">
            <v>24</v>
          </cell>
          <cell r="D326" t="str">
            <v>ISR PERSONAS FISICAS PAGOS DEF. 75%</v>
          </cell>
          <cell r="E326">
            <v>0</v>
          </cell>
          <cell r="F326">
            <v>0</v>
          </cell>
        </row>
        <row r="327">
          <cell r="A327">
            <v>56725</v>
          </cell>
          <cell r="B327">
            <v>567</v>
          </cell>
          <cell r="C327">
            <v>25</v>
          </cell>
          <cell r="D327" t="str">
            <v>IMP.SUST.DEL CREDITO AL SALARIO 75%</v>
          </cell>
          <cell r="E327">
            <v>0</v>
          </cell>
          <cell r="F327">
            <v>0</v>
          </cell>
        </row>
        <row r="328">
          <cell r="A328">
            <v>56726</v>
          </cell>
          <cell r="B328">
            <v>567</v>
          </cell>
          <cell r="C328">
            <v>26</v>
          </cell>
          <cell r="D328" t="str">
            <v>ISR RET.P.MOR.YFIS.PAG.PROV.SUEL.YSAL50%</v>
          </cell>
          <cell r="E328">
            <v>0</v>
          </cell>
          <cell r="F328">
            <v>0</v>
          </cell>
        </row>
        <row r="329">
          <cell r="A329">
            <v>56727</v>
          </cell>
          <cell r="B329">
            <v>567</v>
          </cell>
          <cell r="C329">
            <v>27</v>
          </cell>
          <cell r="D329" t="str">
            <v>ISR RET.P.MOR.YFIS.PAG.PROV.SUEL.YSAL75%</v>
          </cell>
          <cell r="E329">
            <v>0</v>
          </cell>
          <cell r="F329">
            <v>0</v>
          </cell>
        </row>
        <row r="330">
          <cell r="A330">
            <v>56728</v>
          </cell>
          <cell r="B330">
            <v>567</v>
          </cell>
          <cell r="C330">
            <v>28</v>
          </cell>
          <cell r="D330" t="str">
            <v>ISR PER.FIS.PAG.PROV.ARRE.INMUEBLES 50%</v>
          </cell>
          <cell r="E330">
            <v>0</v>
          </cell>
          <cell r="F330">
            <v>0</v>
          </cell>
        </row>
        <row r="331">
          <cell r="A331">
            <v>56729</v>
          </cell>
          <cell r="B331">
            <v>567</v>
          </cell>
          <cell r="C331">
            <v>29</v>
          </cell>
          <cell r="D331" t="str">
            <v>ISR PER.FIS.PAG.PROV.ARRE.INMUEBLES 75%</v>
          </cell>
          <cell r="E331">
            <v>0</v>
          </cell>
          <cell r="F331">
            <v>0</v>
          </cell>
        </row>
        <row r="332">
          <cell r="A332">
            <v>56730</v>
          </cell>
          <cell r="B332">
            <v>567</v>
          </cell>
          <cell r="C332">
            <v>30</v>
          </cell>
          <cell r="D332" t="str">
            <v>ISR RET.P.MOR.YFIS.P.PROV.ENAJ.BIENES50%</v>
          </cell>
          <cell r="E332">
            <v>0</v>
          </cell>
          <cell r="F332">
            <v>0</v>
          </cell>
        </row>
        <row r="333">
          <cell r="A333">
            <v>56731</v>
          </cell>
          <cell r="B333">
            <v>567</v>
          </cell>
          <cell r="C333">
            <v>31</v>
          </cell>
          <cell r="D333" t="str">
            <v>ISR RET.P.MOR.YFIS.P.PROV.ENAJ.BIENES75%</v>
          </cell>
          <cell r="E333">
            <v>0</v>
          </cell>
          <cell r="F333">
            <v>0</v>
          </cell>
        </row>
        <row r="334">
          <cell r="A334">
            <v>56732</v>
          </cell>
          <cell r="B334">
            <v>567</v>
          </cell>
          <cell r="C334">
            <v>32</v>
          </cell>
          <cell r="D334" t="str">
            <v>ISR RET.P.MOR.YFIS.PAG.PROV.OTRAS RET50%</v>
          </cell>
          <cell r="E334">
            <v>0</v>
          </cell>
          <cell r="F334">
            <v>0</v>
          </cell>
        </row>
        <row r="335">
          <cell r="A335">
            <v>56733</v>
          </cell>
          <cell r="B335">
            <v>567</v>
          </cell>
          <cell r="C335">
            <v>33</v>
          </cell>
          <cell r="D335" t="str">
            <v>ISR RET.P.MOR.YFIS.PAG.PROV.OTRAS RET75%</v>
          </cell>
          <cell r="E335">
            <v>0</v>
          </cell>
          <cell r="F335">
            <v>0</v>
          </cell>
        </row>
        <row r="336">
          <cell r="A336">
            <v>56734</v>
          </cell>
          <cell r="B336">
            <v>567</v>
          </cell>
          <cell r="C336">
            <v>34</v>
          </cell>
          <cell r="D336" t="str">
            <v>ISR P.FIS.PAG.PROV.ACT.EMP.REG.INTER.50%</v>
          </cell>
          <cell r="E336">
            <v>0</v>
          </cell>
          <cell r="F336">
            <v>0</v>
          </cell>
        </row>
        <row r="337">
          <cell r="A337">
            <v>56735</v>
          </cell>
          <cell r="B337">
            <v>567</v>
          </cell>
          <cell r="C337">
            <v>35</v>
          </cell>
          <cell r="D337" t="str">
            <v>ISR P.FIS.PAG.PROV.ACT.EMP.REG.INTER.75%</v>
          </cell>
          <cell r="E337">
            <v>0</v>
          </cell>
          <cell r="F337">
            <v>0</v>
          </cell>
        </row>
        <row r="338">
          <cell r="A338">
            <v>56736</v>
          </cell>
          <cell r="B338">
            <v>567</v>
          </cell>
          <cell r="C338">
            <v>36</v>
          </cell>
          <cell r="D338" t="str">
            <v>ISR RET.P.MOR.YFIS.PAG.DEF.SUE.Y SAL 50%</v>
          </cell>
          <cell r="E338">
            <v>0</v>
          </cell>
          <cell r="F338">
            <v>0</v>
          </cell>
        </row>
        <row r="339">
          <cell r="A339">
            <v>56737</v>
          </cell>
          <cell r="B339">
            <v>567</v>
          </cell>
          <cell r="C339">
            <v>37</v>
          </cell>
          <cell r="D339" t="str">
            <v>ISR RET.P.MOR.YFIS.PAG.DEF.SUE.YSAL. 75%</v>
          </cell>
          <cell r="E339">
            <v>0</v>
          </cell>
          <cell r="F339">
            <v>0</v>
          </cell>
        </row>
        <row r="340">
          <cell r="A340">
            <v>56738</v>
          </cell>
          <cell r="B340">
            <v>567</v>
          </cell>
          <cell r="C340">
            <v>38</v>
          </cell>
          <cell r="D340" t="str">
            <v>ISR PERSONAS MORALES PAGOS DEF. 100%</v>
          </cell>
          <cell r="E340">
            <v>0</v>
          </cell>
          <cell r="F340">
            <v>0</v>
          </cell>
        </row>
        <row r="341">
          <cell r="A341">
            <v>56739</v>
          </cell>
          <cell r="B341">
            <v>567</v>
          </cell>
          <cell r="C341">
            <v>39</v>
          </cell>
          <cell r="D341" t="str">
            <v>ISR PERSONAS MORALES PAG.PROV. 100%</v>
          </cell>
          <cell r="E341">
            <v>0</v>
          </cell>
          <cell r="F341">
            <v>0</v>
          </cell>
        </row>
        <row r="342">
          <cell r="A342">
            <v>56740</v>
          </cell>
          <cell r="B342">
            <v>567</v>
          </cell>
          <cell r="C342">
            <v>40</v>
          </cell>
          <cell r="D342" t="str">
            <v>ISR RET.P.MOR.YFIS.PAG.DEF.SUE.YSAL.100%</v>
          </cell>
          <cell r="E342">
            <v>0</v>
          </cell>
          <cell r="F342">
            <v>0</v>
          </cell>
        </row>
        <row r="343">
          <cell r="A343">
            <v>56741</v>
          </cell>
          <cell r="B343">
            <v>567</v>
          </cell>
          <cell r="C343">
            <v>41</v>
          </cell>
          <cell r="D343" t="str">
            <v>ISR P.MOR.PAG.PROV.REG.SIMPL. 100%</v>
          </cell>
          <cell r="E343">
            <v>0</v>
          </cell>
          <cell r="F343">
            <v>0</v>
          </cell>
        </row>
        <row r="344">
          <cell r="A344">
            <v>56742</v>
          </cell>
          <cell r="B344">
            <v>567</v>
          </cell>
          <cell r="C344">
            <v>42</v>
          </cell>
          <cell r="D344" t="str">
            <v>PAGOS DEFINITIVOS (ART 67) 100%</v>
          </cell>
          <cell r="E344">
            <v>0</v>
          </cell>
          <cell r="F344">
            <v>0</v>
          </cell>
        </row>
        <row r="345">
          <cell r="A345">
            <v>56743</v>
          </cell>
          <cell r="B345">
            <v>567</v>
          </cell>
          <cell r="C345">
            <v>43</v>
          </cell>
          <cell r="D345" t="str">
            <v>ISR P.MOR.PAG.DEF.REG.SIMPL. 100%</v>
          </cell>
          <cell r="E345">
            <v>0</v>
          </cell>
          <cell r="F345">
            <v>0</v>
          </cell>
        </row>
        <row r="346">
          <cell r="A346">
            <v>56744</v>
          </cell>
          <cell r="B346">
            <v>567</v>
          </cell>
          <cell r="C346">
            <v>44</v>
          </cell>
          <cell r="D346" t="str">
            <v>POR HONORARIOS (ART 86) 100%</v>
          </cell>
          <cell r="E346">
            <v>0</v>
          </cell>
          <cell r="F346">
            <v>0</v>
          </cell>
        </row>
        <row r="347">
          <cell r="A347">
            <v>56745</v>
          </cell>
          <cell r="B347">
            <v>567</v>
          </cell>
          <cell r="C347">
            <v>45</v>
          </cell>
          <cell r="D347" t="str">
            <v>ISR P.FIS.PAG.PROV.ACT.EMP. 100%</v>
          </cell>
          <cell r="E347">
            <v>0</v>
          </cell>
          <cell r="F347">
            <v>0</v>
          </cell>
        </row>
        <row r="348">
          <cell r="A348">
            <v>56746</v>
          </cell>
          <cell r="B348">
            <v>567</v>
          </cell>
          <cell r="C348">
            <v>46</v>
          </cell>
          <cell r="D348" t="str">
            <v>AJUSTES REG GRAL LEY (ART 111) 100%</v>
          </cell>
          <cell r="E348">
            <v>0</v>
          </cell>
          <cell r="F348">
            <v>0</v>
          </cell>
        </row>
        <row r="349">
          <cell r="A349">
            <v>56747</v>
          </cell>
          <cell r="B349">
            <v>567</v>
          </cell>
          <cell r="C349">
            <v>47</v>
          </cell>
          <cell r="D349" t="str">
            <v>ISR P.FIS.PAG.PROV.OTROS ING. 100%</v>
          </cell>
          <cell r="E349">
            <v>0</v>
          </cell>
          <cell r="F349">
            <v>0</v>
          </cell>
        </row>
        <row r="350">
          <cell r="A350">
            <v>56748</v>
          </cell>
          <cell r="B350">
            <v>567</v>
          </cell>
          <cell r="C350">
            <v>48</v>
          </cell>
          <cell r="D350" t="str">
            <v>ISR P.FIS.PAG.PROV.ACT.PEQ.CONT.100%</v>
          </cell>
          <cell r="E350">
            <v>81.06</v>
          </cell>
          <cell r="F350">
            <v>43636.57</v>
          </cell>
        </row>
        <row r="351">
          <cell r="A351">
            <v>56749</v>
          </cell>
          <cell r="B351">
            <v>567</v>
          </cell>
          <cell r="C351">
            <v>49</v>
          </cell>
          <cell r="D351" t="str">
            <v>ISR PERSONAS.FISICAS PAGOS DEF. 100%</v>
          </cell>
          <cell r="E351">
            <v>0</v>
          </cell>
          <cell r="F351">
            <v>0</v>
          </cell>
        </row>
        <row r="352">
          <cell r="A352">
            <v>56751</v>
          </cell>
          <cell r="B352">
            <v>567</v>
          </cell>
          <cell r="C352">
            <v>51</v>
          </cell>
          <cell r="D352" t="str">
            <v>ISR RET.P.MOR.YFIS.PAG.PRO.SUE.YSAL.100%</v>
          </cell>
          <cell r="E352">
            <v>0</v>
          </cell>
          <cell r="F352">
            <v>0</v>
          </cell>
        </row>
        <row r="353">
          <cell r="A353">
            <v>56752</v>
          </cell>
          <cell r="B353">
            <v>567</v>
          </cell>
          <cell r="C353">
            <v>52</v>
          </cell>
          <cell r="D353" t="str">
            <v>ISR P.FIS.PAG.PROV.ARRE.INMUEBLES 100%</v>
          </cell>
          <cell r="E353">
            <v>0</v>
          </cell>
          <cell r="F353">
            <v>0</v>
          </cell>
        </row>
        <row r="354">
          <cell r="A354">
            <v>56754</v>
          </cell>
          <cell r="B354">
            <v>567</v>
          </cell>
          <cell r="C354">
            <v>54</v>
          </cell>
          <cell r="D354" t="str">
            <v>ISR RET.P.MOR.YFIS.PAG.PRO.ENAJ.BIE.100%</v>
          </cell>
          <cell r="E354">
            <v>0</v>
          </cell>
          <cell r="F354">
            <v>0</v>
          </cell>
        </row>
        <row r="355">
          <cell r="A355">
            <v>56755</v>
          </cell>
          <cell r="B355">
            <v>567</v>
          </cell>
          <cell r="C355">
            <v>55</v>
          </cell>
          <cell r="D355" t="str">
            <v>ISR RET.P.MOR.YFIS.PAG.PRO.OTRAS RET100%</v>
          </cell>
          <cell r="E355">
            <v>0</v>
          </cell>
          <cell r="F355">
            <v>0</v>
          </cell>
        </row>
        <row r="356">
          <cell r="A356">
            <v>56756</v>
          </cell>
          <cell r="B356">
            <v>567</v>
          </cell>
          <cell r="C356">
            <v>56</v>
          </cell>
          <cell r="D356" t="str">
            <v>ISR P.FIS.PAG.PROV.ACT.EMP.REG.INT.100%</v>
          </cell>
          <cell r="E356">
            <v>0</v>
          </cell>
          <cell r="F356">
            <v>0</v>
          </cell>
        </row>
        <row r="357">
          <cell r="A357">
            <v>56757</v>
          </cell>
          <cell r="B357">
            <v>567</v>
          </cell>
          <cell r="C357">
            <v>57</v>
          </cell>
          <cell r="D357" t="str">
            <v>OTROS PAGOS (ART 144) 100%</v>
          </cell>
          <cell r="E357">
            <v>0</v>
          </cell>
          <cell r="F357">
            <v>0</v>
          </cell>
        </row>
        <row r="358">
          <cell r="A358">
            <v>56700</v>
          </cell>
          <cell r="B358">
            <v>567</v>
          </cell>
          <cell r="C358">
            <v>0</v>
          </cell>
          <cell r="D358" t="str">
            <v>TOTAL DE IMPUESTO SOBRE LA RENTA</v>
          </cell>
          <cell r="E358">
            <v>81.06</v>
          </cell>
          <cell r="F358">
            <v>43636.57</v>
          </cell>
        </row>
        <row r="359">
          <cell r="A359">
            <v>56800</v>
          </cell>
          <cell r="B359">
            <v>568</v>
          </cell>
          <cell r="C359">
            <v>0</v>
          </cell>
          <cell r="D359" t="str">
            <v>IMPUESTO AL ACTIVO</v>
          </cell>
          <cell r="E359">
            <v>0</v>
          </cell>
          <cell r="F359">
            <v>0</v>
          </cell>
        </row>
        <row r="360">
          <cell r="A360">
            <v>56801</v>
          </cell>
          <cell r="B360">
            <v>568</v>
          </cell>
          <cell r="C360">
            <v>1</v>
          </cell>
          <cell r="D360" t="str">
            <v>IA P.MOR.YFIS.PAG.PROVISIONALES 50%</v>
          </cell>
          <cell r="E360">
            <v>0</v>
          </cell>
          <cell r="F360">
            <v>0</v>
          </cell>
        </row>
        <row r="361">
          <cell r="A361">
            <v>56802</v>
          </cell>
          <cell r="B361">
            <v>568</v>
          </cell>
          <cell r="C361">
            <v>2</v>
          </cell>
          <cell r="D361" t="str">
            <v>IA PERS.MOR.YFIS.PAG.PROVISIONALES 75%</v>
          </cell>
          <cell r="E361">
            <v>0</v>
          </cell>
          <cell r="F361">
            <v>0</v>
          </cell>
        </row>
        <row r="362">
          <cell r="A362">
            <v>56803</v>
          </cell>
          <cell r="B362">
            <v>568</v>
          </cell>
          <cell r="C362">
            <v>3</v>
          </cell>
          <cell r="D362" t="str">
            <v>PAGO NORMAL P FISICAS 50% (545)</v>
          </cell>
          <cell r="E362">
            <v>0</v>
          </cell>
          <cell r="F362">
            <v>0</v>
          </cell>
        </row>
        <row r="363">
          <cell r="A363">
            <v>56804</v>
          </cell>
          <cell r="B363">
            <v>568</v>
          </cell>
          <cell r="C363">
            <v>4</v>
          </cell>
          <cell r="D363" t="str">
            <v>PAGO NORMAL P FISICAS 75% (545)</v>
          </cell>
          <cell r="E363">
            <v>0</v>
          </cell>
          <cell r="F363">
            <v>0</v>
          </cell>
        </row>
        <row r="364">
          <cell r="A364">
            <v>56805</v>
          </cell>
          <cell r="B364">
            <v>568</v>
          </cell>
          <cell r="C364">
            <v>5</v>
          </cell>
          <cell r="D364" t="str">
            <v>PAGO PROV P/MOR S/MERC REG SIMP 50%(007)</v>
          </cell>
          <cell r="E364">
            <v>0</v>
          </cell>
          <cell r="F364">
            <v>0</v>
          </cell>
        </row>
        <row r="365">
          <cell r="A365">
            <v>56806</v>
          </cell>
          <cell r="B365">
            <v>568</v>
          </cell>
          <cell r="C365">
            <v>6</v>
          </cell>
          <cell r="D365" t="str">
            <v>PAGO PROV P/MOR S/MERC REG SIMP 75%(007)</v>
          </cell>
          <cell r="E365">
            <v>0</v>
          </cell>
          <cell r="F365">
            <v>0</v>
          </cell>
        </row>
        <row r="366">
          <cell r="A366">
            <v>56807</v>
          </cell>
          <cell r="B366">
            <v>568</v>
          </cell>
          <cell r="C366">
            <v>7</v>
          </cell>
          <cell r="D366" t="str">
            <v>IA PERS.MORALES YFIS. PAG.DEF. 50%</v>
          </cell>
          <cell r="E366">
            <v>0</v>
          </cell>
          <cell r="F366">
            <v>0</v>
          </cell>
        </row>
        <row r="367">
          <cell r="A367">
            <v>56808</v>
          </cell>
          <cell r="B367">
            <v>568</v>
          </cell>
          <cell r="C367">
            <v>8</v>
          </cell>
          <cell r="D367" t="str">
            <v>IA PERS.MOR.Y FIS.PAG.DEF. 75%</v>
          </cell>
          <cell r="E367">
            <v>0</v>
          </cell>
          <cell r="F367">
            <v>0</v>
          </cell>
        </row>
        <row r="368">
          <cell r="A368">
            <v>56809</v>
          </cell>
          <cell r="B368">
            <v>568</v>
          </cell>
          <cell r="C368">
            <v>9</v>
          </cell>
          <cell r="D368" t="str">
            <v>REGIMEN GRAL DE LEY P FISICAS 50% (548)</v>
          </cell>
          <cell r="E368">
            <v>0</v>
          </cell>
          <cell r="F368">
            <v>0</v>
          </cell>
        </row>
        <row r="369">
          <cell r="A369">
            <v>56810</v>
          </cell>
          <cell r="B369">
            <v>568</v>
          </cell>
          <cell r="C369">
            <v>10</v>
          </cell>
          <cell r="D369" t="str">
            <v>REGIMEN GRAL DE LEY P FISICAS 75% (548)</v>
          </cell>
          <cell r="E369">
            <v>0</v>
          </cell>
          <cell r="F369">
            <v>0</v>
          </cell>
        </row>
        <row r="370">
          <cell r="A370">
            <v>56811</v>
          </cell>
          <cell r="B370">
            <v>568</v>
          </cell>
          <cell r="C370">
            <v>11</v>
          </cell>
          <cell r="D370" t="str">
            <v>IA PERS.MOR.Y FIS.PAG.PROV.REG.SIMPL.50%</v>
          </cell>
          <cell r="E370">
            <v>0</v>
          </cell>
          <cell r="F370">
            <v>0</v>
          </cell>
        </row>
        <row r="371">
          <cell r="A371">
            <v>56812</v>
          </cell>
          <cell r="B371">
            <v>568</v>
          </cell>
          <cell r="C371">
            <v>12</v>
          </cell>
          <cell r="D371" t="str">
            <v>IA PERS.MOR.Y FIS.PAG.PROV.REG.SIMPL.75%</v>
          </cell>
          <cell r="E371">
            <v>0</v>
          </cell>
          <cell r="F371">
            <v>0</v>
          </cell>
        </row>
        <row r="372">
          <cell r="A372">
            <v>56813</v>
          </cell>
          <cell r="B372">
            <v>568</v>
          </cell>
          <cell r="C372">
            <v>13</v>
          </cell>
          <cell r="D372" t="str">
            <v>IA PERS.MOR.Y FIS.PAG.DEF.REG.SIMPL. 50%</v>
          </cell>
          <cell r="E372">
            <v>0</v>
          </cell>
          <cell r="F372">
            <v>0</v>
          </cell>
        </row>
        <row r="373">
          <cell r="A373">
            <v>56814</v>
          </cell>
          <cell r="B373">
            <v>568</v>
          </cell>
          <cell r="C373">
            <v>14</v>
          </cell>
          <cell r="D373" t="str">
            <v>IA PERS.MOR. Y FIS.PAG.DEF.REG.SIMPL.75%</v>
          </cell>
          <cell r="E373">
            <v>0</v>
          </cell>
          <cell r="F373">
            <v>0</v>
          </cell>
        </row>
        <row r="374">
          <cell r="A374">
            <v>56815</v>
          </cell>
          <cell r="B374">
            <v>568</v>
          </cell>
          <cell r="C374">
            <v>15</v>
          </cell>
          <cell r="D374" t="str">
            <v>PAGO DEF P/FISICAS REG SIMP 50%(511)</v>
          </cell>
          <cell r="E374">
            <v>0</v>
          </cell>
          <cell r="F374">
            <v>0</v>
          </cell>
        </row>
        <row r="375">
          <cell r="A375">
            <v>56816</v>
          </cell>
          <cell r="B375">
            <v>568</v>
          </cell>
          <cell r="C375">
            <v>16</v>
          </cell>
          <cell r="D375" t="str">
            <v>PAGO DEF P/FISICAS REG SIMP 75%(511)</v>
          </cell>
          <cell r="E375">
            <v>0</v>
          </cell>
          <cell r="F375">
            <v>0</v>
          </cell>
        </row>
        <row r="376">
          <cell r="A376">
            <v>56817</v>
          </cell>
          <cell r="B376">
            <v>568</v>
          </cell>
          <cell r="C376">
            <v>17</v>
          </cell>
          <cell r="D376" t="str">
            <v>PAGO NORMAL P FISICAS 100%</v>
          </cell>
          <cell r="E376">
            <v>0</v>
          </cell>
          <cell r="F376">
            <v>0</v>
          </cell>
        </row>
        <row r="377">
          <cell r="A377">
            <v>56818</v>
          </cell>
          <cell r="B377">
            <v>568</v>
          </cell>
          <cell r="C377">
            <v>18</v>
          </cell>
          <cell r="D377" t="str">
            <v>PAGO PROV P/MOR S/MERC REG SIMP 100%</v>
          </cell>
          <cell r="E377">
            <v>0</v>
          </cell>
          <cell r="F377">
            <v>0</v>
          </cell>
        </row>
        <row r="378">
          <cell r="A378">
            <v>56819</v>
          </cell>
          <cell r="B378">
            <v>568</v>
          </cell>
          <cell r="C378">
            <v>19</v>
          </cell>
          <cell r="D378" t="str">
            <v>IA PERS.MOR.Y FIS. PAG.DEF. 100%</v>
          </cell>
          <cell r="E378">
            <v>0</v>
          </cell>
          <cell r="F378">
            <v>0</v>
          </cell>
        </row>
        <row r="379">
          <cell r="A379">
            <v>56820</v>
          </cell>
          <cell r="B379">
            <v>568</v>
          </cell>
          <cell r="C379">
            <v>20</v>
          </cell>
          <cell r="D379" t="str">
            <v>REGIMEN GRAL DE LEY P FISICAS 100%</v>
          </cell>
          <cell r="E379">
            <v>0</v>
          </cell>
          <cell r="F379">
            <v>0</v>
          </cell>
        </row>
        <row r="380">
          <cell r="A380">
            <v>56821</v>
          </cell>
          <cell r="B380">
            <v>568</v>
          </cell>
          <cell r="C380">
            <v>21</v>
          </cell>
          <cell r="D380" t="str">
            <v>IA PER.MOR.Y FIS.PAG.PROV.REG.SIMPL.100%</v>
          </cell>
          <cell r="E380">
            <v>0</v>
          </cell>
          <cell r="F380">
            <v>0</v>
          </cell>
        </row>
        <row r="381">
          <cell r="A381">
            <v>56822</v>
          </cell>
          <cell r="B381">
            <v>568</v>
          </cell>
          <cell r="C381">
            <v>22</v>
          </cell>
          <cell r="D381" t="str">
            <v>IA PERS.MOR.Y FIS.PAG.DEF.REG.SIMPL.100%</v>
          </cell>
          <cell r="E381">
            <v>0</v>
          </cell>
          <cell r="F381">
            <v>0</v>
          </cell>
        </row>
        <row r="382">
          <cell r="A382">
            <v>56823</v>
          </cell>
          <cell r="B382">
            <v>568</v>
          </cell>
          <cell r="C382">
            <v>23</v>
          </cell>
          <cell r="D382" t="str">
            <v>PAGO DEF P/FISICAS REG SIMP 100%</v>
          </cell>
          <cell r="E382">
            <v>0</v>
          </cell>
          <cell r="F382">
            <v>0</v>
          </cell>
        </row>
        <row r="383">
          <cell r="A383">
            <v>56824</v>
          </cell>
          <cell r="B383">
            <v>568</v>
          </cell>
          <cell r="C383">
            <v>24</v>
          </cell>
          <cell r="D383" t="str">
            <v>IA PERS.MOR.Y FIS.PAG.PROV. 100%</v>
          </cell>
          <cell r="E383">
            <v>0</v>
          </cell>
          <cell r="F383">
            <v>0</v>
          </cell>
        </row>
        <row r="384">
          <cell r="A384">
            <v>56800</v>
          </cell>
          <cell r="B384">
            <v>568</v>
          </cell>
          <cell r="C384">
            <v>0</v>
          </cell>
          <cell r="D384" t="str">
            <v>TOTAL IMPUESTO AL ACTIVO</v>
          </cell>
          <cell r="E384">
            <v>0</v>
          </cell>
          <cell r="F384">
            <v>0</v>
          </cell>
        </row>
        <row r="385">
          <cell r="A385">
            <v>56900</v>
          </cell>
          <cell r="B385">
            <v>569</v>
          </cell>
          <cell r="C385">
            <v>0</v>
          </cell>
          <cell r="D385" t="str">
            <v>IMPUESTO AL VALOR AGREGADO</v>
          </cell>
          <cell r="E385">
            <v>0</v>
          </cell>
          <cell r="F385">
            <v>0</v>
          </cell>
        </row>
        <row r="386">
          <cell r="A386">
            <v>56901</v>
          </cell>
          <cell r="B386">
            <v>569</v>
          </cell>
          <cell r="C386">
            <v>1</v>
          </cell>
          <cell r="D386" t="str">
            <v>IVA PAG.PROV.PERS.MOR.Y FIS. 100%</v>
          </cell>
          <cell r="E386">
            <v>0</v>
          </cell>
          <cell r="F386">
            <v>0</v>
          </cell>
        </row>
        <row r="387">
          <cell r="A387">
            <v>56902</v>
          </cell>
          <cell r="B387">
            <v>569</v>
          </cell>
          <cell r="C387">
            <v>2</v>
          </cell>
          <cell r="D387" t="str">
            <v>IVA PAG. PROV.PERS.MOR.Y FIS. 50%</v>
          </cell>
          <cell r="E387">
            <v>0</v>
          </cell>
          <cell r="F387">
            <v>0</v>
          </cell>
        </row>
        <row r="388">
          <cell r="A388">
            <v>56903</v>
          </cell>
          <cell r="B388">
            <v>569</v>
          </cell>
          <cell r="C388">
            <v>3</v>
          </cell>
          <cell r="D388" t="str">
            <v>IVA PAG.DEF.PERS.MOR. Y FIS. 100%</v>
          </cell>
          <cell r="E388">
            <v>4657.0200000000004</v>
          </cell>
          <cell r="F388">
            <v>27985.37</v>
          </cell>
        </row>
        <row r="389">
          <cell r="A389">
            <v>56904</v>
          </cell>
          <cell r="B389">
            <v>569</v>
          </cell>
          <cell r="C389">
            <v>4</v>
          </cell>
          <cell r="D389" t="str">
            <v>IVA PAG.DEF.PERS.MOR.Y FIS. 50%</v>
          </cell>
          <cell r="E389">
            <v>0</v>
          </cell>
          <cell r="F389">
            <v>0</v>
          </cell>
        </row>
        <row r="390">
          <cell r="A390">
            <v>56905</v>
          </cell>
          <cell r="B390">
            <v>569</v>
          </cell>
          <cell r="C390">
            <v>5</v>
          </cell>
          <cell r="D390" t="str">
            <v>DEC ANUAL Y COMP R SIMPLIF 100% (054)</v>
          </cell>
          <cell r="E390">
            <v>0</v>
          </cell>
          <cell r="F390">
            <v>0</v>
          </cell>
        </row>
        <row r="391">
          <cell r="A391">
            <v>56906</v>
          </cell>
          <cell r="B391">
            <v>569</v>
          </cell>
          <cell r="C391">
            <v>6</v>
          </cell>
          <cell r="D391" t="str">
            <v>DEC ANUAL Y COMP R SIMPLIF 50% (054)</v>
          </cell>
          <cell r="E391">
            <v>0</v>
          </cell>
          <cell r="F391">
            <v>0</v>
          </cell>
        </row>
        <row r="392">
          <cell r="A392">
            <v>56907</v>
          </cell>
          <cell r="B392">
            <v>569</v>
          </cell>
          <cell r="C392">
            <v>7</v>
          </cell>
          <cell r="D392" t="str">
            <v>ACTOS OCASIONALES 100% (070)</v>
          </cell>
          <cell r="E392">
            <v>0</v>
          </cell>
          <cell r="F392">
            <v>0</v>
          </cell>
        </row>
        <row r="393">
          <cell r="A393">
            <v>56908</v>
          </cell>
          <cell r="B393">
            <v>569</v>
          </cell>
          <cell r="C393">
            <v>8</v>
          </cell>
          <cell r="D393" t="str">
            <v>ACTOS OCASIONALES 50% (070)</v>
          </cell>
          <cell r="E393">
            <v>0</v>
          </cell>
          <cell r="F393">
            <v>0</v>
          </cell>
        </row>
        <row r="394">
          <cell r="A394">
            <v>56909</v>
          </cell>
          <cell r="B394">
            <v>569</v>
          </cell>
          <cell r="C394">
            <v>9</v>
          </cell>
          <cell r="D394" t="str">
            <v>PAGO PROV REG SIMPLIFICADO 100%(003)</v>
          </cell>
          <cell r="E394">
            <v>0</v>
          </cell>
          <cell r="F394">
            <v>0</v>
          </cell>
        </row>
        <row r="395">
          <cell r="A395">
            <v>56910</v>
          </cell>
          <cell r="B395">
            <v>569</v>
          </cell>
          <cell r="C395">
            <v>10</v>
          </cell>
          <cell r="D395" t="str">
            <v>PAGO PROV REG SIMPLIFICADO 50%(003)</v>
          </cell>
          <cell r="E395">
            <v>0</v>
          </cell>
          <cell r="F395">
            <v>0</v>
          </cell>
        </row>
        <row r="396">
          <cell r="A396">
            <v>56911</v>
          </cell>
          <cell r="B396">
            <v>569</v>
          </cell>
          <cell r="C396">
            <v>11</v>
          </cell>
          <cell r="D396" t="str">
            <v>IVA PAG.PROV.PERS.MOR. Y FIS. RET. 100%</v>
          </cell>
          <cell r="E396">
            <v>0</v>
          </cell>
          <cell r="F396">
            <v>0</v>
          </cell>
        </row>
        <row r="397">
          <cell r="A397">
            <v>56912</v>
          </cell>
          <cell r="B397">
            <v>569</v>
          </cell>
          <cell r="C397">
            <v>12</v>
          </cell>
          <cell r="D397" t="str">
            <v>IVA PAG.PROV.PERS.MOR.Y FIS.RET. 50%</v>
          </cell>
          <cell r="E397">
            <v>0</v>
          </cell>
          <cell r="F397">
            <v>0</v>
          </cell>
        </row>
        <row r="398">
          <cell r="A398">
            <v>56913</v>
          </cell>
          <cell r="B398">
            <v>569</v>
          </cell>
          <cell r="C398">
            <v>13</v>
          </cell>
          <cell r="D398" t="str">
            <v>REGIMEN DE PEQUEÑOS CONT 100%(048)</v>
          </cell>
          <cell r="E398">
            <v>0</v>
          </cell>
          <cell r="F398">
            <v>0</v>
          </cell>
        </row>
        <row r="399">
          <cell r="A399">
            <v>56914</v>
          </cell>
          <cell r="B399">
            <v>569</v>
          </cell>
          <cell r="C399">
            <v>14</v>
          </cell>
          <cell r="D399" t="str">
            <v>REGIMEN DE PEQUEÑOS CONT 50%(048)</v>
          </cell>
          <cell r="E399">
            <v>0</v>
          </cell>
          <cell r="F399">
            <v>0</v>
          </cell>
        </row>
        <row r="400">
          <cell r="A400">
            <v>56900</v>
          </cell>
          <cell r="B400">
            <v>569</v>
          </cell>
          <cell r="C400">
            <v>0</v>
          </cell>
          <cell r="D400" t="str">
            <v>TOTAL IMPUESTO AL VALOR AGREGADO</v>
          </cell>
          <cell r="E400">
            <v>4657.0200000000004</v>
          </cell>
          <cell r="F400">
            <v>27985.37</v>
          </cell>
        </row>
        <row r="401">
          <cell r="A401">
            <v>57400</v>
          </cell>
          <cell r="B401">
            <v>574</v>
          </cell>
          <cell r="C401">
            <v>0</v>
          </cell>
          <cell r="D401" t="str">
            <v>GASTOS DE EJECUCION</v>
          </cell>
          <cell r="E401">
            <v>0</v>
          </cell>
          <cell r="F401">
            <v>0</v>
          </cell>
        </row>
        <row r="402">
          <cell r="A402">
            <v>57401</v>
          </cell>
          <cell r="B402">
            <v>574</v>
          </cell>
          <cell r="C402">
            <v>1</v>
          </cell>
          <cell r="D402" t="str">
            <v>GASTOS DE EJECUCION ISAN</v>
          </cell>
          <cell r="E402">
            <v>270</v>
          </cell>
          <cell r="F402">
            <v>810</v>
          </cell>
        </row>
        <row r="403">
          <cell r="A403">
            <v>57403</v>
          </cell>
          <cell r="B403">
            <v>574</v>
          </cell>
          <cell r="C403">
            <v>3</v>
          </cell>
          <cell r="D403" t="str">
            <v>GASTOS DE EJEC.VIG.DE OBLIGACIONES 100%</v>
          </cell>
          <cell r="E403">
            <v>0</v>
          </cell>
          <cell r="F403">
            <v>0</v>
          </cell>
        </row>
        <row r="404">
          <cell r="A404">
            <v>57404</v>
          </cell>
          <cell r="B404">
            <v>574</v>
          </cell>
          <cell r="C404">
            <v>4</v>
          </cell>
          <cell r="D404" t="str">
            <v>GASTOS DE EJECUCION IMP. SOBRE TENENCIA</v>
          </cell>
          <cell r="E404">
            <v>1885</v>
          </cell>
          <cell r="F404">
            <v>19224.560000000001</v>
          </cell>
        </row>
        <row r="405">
          <cell r="A405">
            <v>57405</v>
          </cell>
          <cell r="B405">
            <v>574</v>
          </cell>
          <cell r="C405">
            <v>5</v>
          </cell>
          <cell r="D405" t="str">
            <v>GASTOS DE EJECUCION FISCALIZACION 100%</v>
          </cell>
          <cell r="E405">
            <v>220.98</v>
          </cell>
          <cell r="F405">
            <v>14683.52</v>
          </cell>
        </row>
        <row r="406">
          <cell r="A406">
            <v>57400</v>
          </cell>
          <cell r="B406">
            <v>574</v>
          </cell>
          <cell r="C406">
            <v>0</v>
          </cell>
          <cell r="D406" t="str">
            <v>GASTOS DE EJECUCION</v>
          </cell>
          <cell r="E406">
            <v>2645.98</v>
          </cell>
          <cell r="F406">
            <v>35528.080000000002</v>
          </cell>
        </row>
        <row r="407">
          <cell r="A407">
            <v>57500</v>
          </cell>
          <cell r="B407">
            <v>575</v>
          </cell>
          <cell r="C407">
            <v>0</v>
          </cell>
          <cell r="D407" t="str">
            <v>MULTAS</v>
          </cell>
          <cell r="E407">
            <v>0</v>
          </cell>
          <cell r="F407">
            <v>0</v>
          </cell>
        </row>
        <row r="408">
          <cell r="A408">
            <v>57502</v>
          </cell>
          <cell r="B408">
            <v>575</v>
          </cell>
          <cell r="C408">
            <v>2</v>
          </cell>
          <cell r="D408" t="str">
            <v>MULTAS ISR IA IVA E IESPS FISC 100%(653)</v>
          </cell>
          <cell r="E408">
            <v>13126.26</v>
          </cell>
          <cell r="F408">
            <v>375978.7</v>
          </cell>
        </row>
        <row r="409">
          <cell r="A409">
            <v>57503</v>
          </cell>
          <cell r="B409">
            <v>575</v>
          </cell>
          <cell r="C409">
            <v>3</v>
          </cell>
          <cell r="D409" t="str">
            <v>MULT ISR,IA,IVA E IESPS V OBL 100% (317)</v>
          </cell>
          <cell r="E409">
            <v>14532.4</v>
          </cell>
          <cell r="F409">
            <v>740234.43</v>
          </cell>
        </row>
        <row r="410">
          <cell r="A410">
            <v>57505</v>
          </cell>
          <cell r="B410">
            <v>575</v>
          </cell>
          <cell r="C410">
            <v>5</v>
          </cell>
          <cell r="D410" t="str">
            <v>MULTAS POR CORRECCION FISCAL 100%(194)</v>
          </cell>
          <cell r="E410">
            <v>14678</v>
          </cell>
          <cell r="F410">
            <v>14678</v>
          </cell>
        </row>
        <row r="411">
          <cell r="A411">
            <v>57506</v>
          </cell>
          <cell r="B411">
            <v>575</v>
          </cell>
          <cell r="C411">
            <v>6</v>
          </cell>
          <cell r="D411" t="str">
            <v>MULTAS INSCRIPCION AL R.F.C.</v>
          </cell>
          <cell r="E411">
            <v>0</v>
          </cell>
          <cell r="F411">
            <v>0</v>
          </cell>
        </row>
        <row r="412">
          <cell r="A412">
            <v>57507</v>
          </cell>
          <cell r="B412">
            <v>575</v>
          </cell>
          <cell r="C412">
            <v>7</v>
          </cell>
          <cell r="D412" t="str">
            <v>MULTAS IMP S/TENENCIA CTRL.DE OBLIG 100%</v>
          </cell>
          <cell r="E412">
            <v>38457.96</v>
          </cell>
          <cell r="F412">
            <v>366575.13</v>
          </cell>
        </row>
        <row r="413">
          <cell r="A413">
            <v>57500</v>
          </cell>
          <cell r="B413">
            <v>575</v>
          </cell>
          <cell r="C413">
            <v>0</v>
          </cell>
          <cell r="D413" t="str">
            <v>MULTAS</v>
          </cell>
          <cell r="E413">
            <v>80794.62</v>
          </cell>
          <cell r="F413">
            <v>1497466.26</v>
          </cell>
        </row>
        <row r="414">
          <cell r="A414">
            <v>57600</v>
          </cell>
          <cell r="B414">
            <v>576</v>
          </cell>
          <cell r="C414">
            <v>0</v>
          </cell>
          <cell r="D414" t="str">
            <v>RECARGOS</v>
          </cell>
          <cell r="E414">
            <v>0</v>
          </cell>
          <cell r="F414">
            <v>0</v>
          </cell>
        </row>
        <row r="415">
          <cell r="A415">
            <v>57601</v>
          </cell>
          <cell r="B415">
            <v>576</v>
          </cell>
          <cell r="C415">
            <v>1</v>
          </cell>
          <cell r="D415" t="str">
            <v>RECARGOS IVA 100%</v>
          </cell>
          <cell r="E415">
            <v>2889.28</v>
          </cell>
          <cell r="F415">
            <v>17776.11</v>
          </cell>
        </row>
        <row r="416">
          <cell r="A416">
            <v>57602</v>
          </cell>
          <cell r="B416">
            <v>576</v>
          </cell>
          <cell r="C416">
            <v>2</v>
          </cell>
          <cell r="D416" t="str">
            <v>RECARGOS ISR 75%</v>
          </cell>
          <cell r="E416">
            <v>0</v>
          </cell>
          <cell r="F416">
            <v>16027.58</v>
          </cell>
        </row>
        <row r="417">
          <cell r="A417">
            <v>57603</v>
          </cell>
          <cell r="B417">
            <v>576</v>
          </cell>
          <cell r="C417">
            <v>3</v>
          </cell>
          <cell r="D417" t="str">
            <v>RECARGOS 50% (362)</v>
          </cell>
          <cell r="E417">
            <v>0</v>
          </cell>
          <cell r="F417">
            <v>0</v>
          </cell>
        </row>
        <row r="418">
          <cell r="A418">
            <v>57604</v>
          </cell>
          <cell r="B418">
            <v>576</v>
          </cell>
          <cell r="C418">
            <v>4</v>
          </cell>
          <cell r="D418" t="str">
            <v>INTERESES POR PLAZO (98%)</v>
          </cell>
          <cell r="E418">
            <v>317.25</v>
          </cell>
          <cell r="F418">
            <v>7742.26</v>
          </cell>
        </row>
        <row r="419">
          <cell r="A419">
            <v>57605</v>
          </cell>
          <cell r="B419">
            <v>576</v>
          </cell>
          <cell r="C419">
            <v>5</v>
          </cell>
          <cell r="D419" t="str">
            <v>RECARGOS ISR 100%</v>
          </cell>
          <cell r="E419">
            <v>0</v>
          </cell>
          <cell r="F419">
            <v>214.05</v>
          </cell>
        </row>
        <row r="420">
          <cell r="A420">
            <v>57606</v>
          </cell>
          <cell r="B420">
            <v>576</v>
          </cell>
          <cell r="C420">
            <v>6</v>
          </cell>
          <cell r="D420" t="str">
            <v>RECARGOS IA 100%</v>
          </cell>
          <cell r="E420">
            <v>0</v>
          </cell>
          <cell r="F420">
            <v>0</v>
          </cell>
        </row>
        <row r="421">
          <cell r="A421">
            <v>57607</v>
          </cell>
          <cell r="B421">
            <v>576</v>
          </cell>
          <cell r="C421">
            <v>7</v>
          </cell>
          <cell r="D421" t="str">
            <v>RECARGOS IA 75%</v>
          </cell>
          <cell r="E421">
            <v>0</v>
          </cell>
          <cell r="F421">
            <v>0</v>
          </cell>
        </row>
        <row r="422">
          <cell r="A422">
            <v>57608</v>
          </cell>
          <cell r="B422">
            <v>576</v>
          </cell>
          <cell r="C422">
            <v>8</v>
          </cell>
          <cell r="D422" t="str">
            <v>RECARGOS ISR REPECOS 100%</v>
          </cell>
          <cell r="E422">
            <v>5.62</v>
          </cell>
          <cell r="F422">
            <v>1450.73</v>
          </cell>
        </row>
        <row r="423">
          <cell r="A423">
            <v>57609</v>
          </cell>
          <cell r="B423">
            <v>576</v>
          </cell>
          <cell r="C423">
            <v>9</v>
          </cell>
          <cell r="D423" t="str">
            <v>RECARGOS IVA REPECOS 100%</v>
          </cell>
          <cell r="E423">
            <v>0</v>
          </cell>
          <cell r="F423">
            <v>0</v>
          </cell>
        </row>
        <row r="424">
          <cell r="A424">
            <v>57610</v>
          </cell>
          <cell r="B424">
            <v>576</v>
          </cell>
          <cell r="C424">
            <v>10</v>
          </cell>
          <cell r="D424" t="str">
            <v>INT.POR PLAZO CREDITOS FISCALIZACION 75%</v>
          </cell>
          <cell r="E424">
            <v>723.42</v>
          </cell>
          <cell r="F424">
            <v>723.42</v>
          </cell>
        </row>
        <row r="425">
          <cell r="A425">
            <v>57611</v>
          </cell>
          <cell r="B425">
            <v>576</v>
          </cell>
          <cell r="C425">
            <v>11</v>
          </cell>
          <cell r="D425" t="str">
            <v>REC.POR MORA CREDITOS FISCALIZACION 75%</v>
          </cell>
          <cell r="E425">
            <v>0</v>
          </cell>
          <cell r="F425">
            <v>0</v>
          </cell>
        </row>
        <row r="426">
          <cell r="A426">
            <v>57600</v>
          </cell>
          <cell r="B426">
            <v>576</v>
          </cell>
          <cell r="C426">
            <v>0</v>
          </cell>
          <cell r="D426" t="str">
            <v>RECARGOS</v>
          </cell>
          <cell r="E426">
            <v>3935.57</v>
          </cell>
          <cell r="F426">
            <v>43934.15</v>
          </cell>
        </row>
        <row r="427">
          <cell r="A427">
            <v>57900</v>
          </cell>
          <cell r="B427">
            <v>579</v>
          </cell>
          <cell r="C427">
            <v>0</v>
          </cell>
          <cell r="D427" t="str">
            <v>ACTUALIZACION</v>
          </cell>
          <cell r="E427">
            <v>0</v>
          </cell>
          <cell r="F427">
            <v>0</v>
          </cell>
        </row>
        <row r="428">
          <cell r="A428">
            <v>57901</v>
          </cell>
          <cell r="B428">
            <v>579</v>
          </cell>
          <cell r="C428">
            <v>1</v>
          </cell>
          <cell r="D428" t="str">
            <v>ACTUALIZACION IVA 100%</v>
          </cell>
          <cell r="E428">
            <v>657.99</v>
          </cell>
          <cell r="F428">
            <v>3954.64</v>
          </cell>
        </row>
        <row r="429">
          <cell r="A429">
            <v>57902</v>
          </cell>
          <cell r="B429">
            <v>579</v>
          </cell>
          <cell r="C429">
            <v>2</v>
          </cell>
          <cell r="D429" t="str">
            <v>ACTUALIZACION ISR 75%</v>
          </cell>
          <cell r="E429">
            <v>0</v>
          </cell>
          <cell r="F429">
            <v>4998.3999999999996</v>
          </cell>
        </row>
        <row r="430">
          <cell r="A430">
            <v>57903</v>
          </cell>
          <cell r="B430">
            <v>579</v>
          </cell>
          <cell r="C430">
            <v>3</v>
          </cell>
          <cell r="D430" t="str">
            <v>ACTUALIZACION 50% (637)</v>
          </cell>
          <cell r="E430">
            <v>0</v>
          </cell>
          <cell r="F430">
            <v>0</v>
          </cell>
        </row>
        <row r="431">
          <cell r="A431">
            <v>57905</v>
          </cell>
          <cell r="B431">
            <v>579</v>
          </cell>
          <cell r="C431">
            <v>5</v>
          </cell>
          <cell r="D431" t="str">
            <v>ACTUALIZACION ISR 100%</v>
          </cell>
          <cell r="E431">
            <v>0</v>
          </cell>
          <cell r="F431">
            <v>0</v>
          </cell>
        </row>
        <row r="432">
          <cell r="A432">
            <v>57906</v>
          </cell>
          <cell r="B432">
            <v>579</v>
          </cell>
          <cell r="C432">
            <v>6</v>
          </cell>
          <cell r="D432" t="str">
            <v>ACTUALIZACION IA 100%</v>
          </cell>
          <cell r="E432">
            <v>0</v>
          </cell>
          <cell r="F432">
            <v>0</v>
          </cell>
        </row>
        <row r="433">
          <cell r="A433">
            <v>57907</v>
          </cell>
          <cell r="B433">
            <v>579</v>
          </cell>
          <cell r="C433">
            <v>7</v>
          </cell>
          <cell r="D433" t="str">
            <v>ACTUALIZACION IA 75%</v>
          </cell>
          <cell r="E433">
            <v>0</v>
          </cell>
          <cell r="F433">
            <v>0</v>
          </cell>
        </row>
        <row r="434">
          <cell r="A434">
            <v>57908</v>
          </cell>
          <cell r="B434">
            <v>579</v>
          </cell>
          <cell r="C434">
            <v>8</v>
          </cell>
          <cell r="D434" t="str">
            <v>ACTUALIZACION ISR REPECOS 100%</v>
          </cell>
          <cell r="E434">
            <v>1.92</v>
          </cell>
          <cell r="F434">
            <v>321.08999999999997</v>
          </cell>
        </row>
        <row r="435">
          <cell r="A435">
            <v>57909</v>
          </cell>
          <cell r="B435">
            <v>579</v>
          </cell>
          <cell r="C435">
            <v>9</v>
          </cell>
          <cell r="D435" t="str">
            <v>ACTUALIZACION IVA REPECOS 100%</v>
          </cell>
          <cell r="E435">
            <v>0</v>
          </cell>
          <cell r="F435">
            <v>0</v>
          </cell>
        </row>
        <row r="436">
          <cell r="A436">
            <v>57900</v>
          </cell>
          <cell r="B436">
            <v>579</v>
          </cell>
          <cell r="C436">
            <v>0</v>
          </cell>
          <cell r="D436" t="str">
            <v>ACTUALIZACION</v>
          </cell>
          <cell r="E436">
            <v>659.91</v>
          </cell>
          <cell r="F436">
            <v>9274.1299999999992</v>
          </cell>
        </row>
        <row r="437">
          <cell r="A437">
            <v>58000</v>
          </cell>
          <cell r="B437">
            <v>580</v>
          </cell>
          <cell r="C437">
            <v>0</v>
          </cell>
          <cell r="D437" t="str">
            <v>HONOR DE EJE POR C DE OBLIG 100% (523)</v>
          </cell>
          <cell r="E437">
            <v>0</v>
          </cell>
          <cell r="F437">
            <v>0</v>
          </cell>
        </row>
        <row r="438">
          <cell r="A438">
            <v>58001</v>
          </cell>
          <cell r="B438">
            <v>580</v>
          </cell>
          <cell r="C438">
            <v>1</v>
          </cell>
          <cell r="D438" t="str">
            <v>HONORARIOS EJEC.POR CONTROL VEHICULAR</v>
          </cell>
          <cell r="E438">
            <v>1740</v>
          </cell>
          <cell r="F438">
            <v>20160</v>
          </cell>
        </row>
        <row r="439">
          <cell r="A439">
            <v>58002</v>
          </cell>
          <cell r="B439">
            <v>580</v>
          </cell>
          <cell r="C439">
            <v>2</v>
          </cell>
          <cell r="D439" t="str">
            <v>HONORARIOS EJEC. ISAN</v>
          </cell>
          <cell r="E439">
            <v>0</v>
          </cell>
          <cell r="F439">
            <v>0</v>
          </cell>
        </row>
        <row r="440">
          <cell r="A440">
            <v>58003</v>
          </cell>
          <cell r="B440">
            <v>580</v>
          </cell>
          <cell r="C440">
            <v>3</v>
          </cell>
          <cell r="D440" t="str">
            <v>HONORARIOS EJEC.POR CONTROL OBLIG.100%</v>
          </cell>
          <cell r="E440">
            <v>2070</v>
          </cell>
          <cell r="F440">
            <v>95417</v>
          </cell>
        </row>
        <row r="441">
          <cell r="A441">
            <v>58900</v>
          </cell>
          <cell r="B441">
            <v>589</v>
          </cell>
          <cell r="C441">
            <v>0</v>
          </cell>
          <cell r="D441" t="str">
            <v>MULTAS ADMVAS FEDERALES NO FISCALES 98%</v>
          </cell>
          <cell r="E441">
            <v>0</v>
          </cell>
          <cell r="F441">
            <v>0</v>
          </cell>
        </row>
        <row r="442">
          <cell r="A442">
            <v>58901</v>
          </cell>
          <cell r="B442">
            <v>589</v>
          </cell>
          <cell r="C442">
            <v>1</v>
          </cell>
          <cell r="D442" t="str">
            <v>MULTAS INFRACC LEY FED TRAB 98% (325)</v>
          </cell>
          <cell r="E442">
            <v>3466.26</v>
          </cell>
          <cell r="F442">
            <v>31156.77</v>
          </cell>
        </row>
        <row r="443">
          <cell r="A443">
            <v>58902</v>
          </cell>
          <cell r="B443">
            <v>589</v>
          </cell>
          <cell r="C443">
            <v>2</v>
          </cell>
          <cell r="D443" t="str">
            <v>MULTAS INF REGLAM DE TRAN FED 98% (327)</v>
          </cell>
          <cell r="E443">
            <v>164919.38</v>
          </cell>
          <cell r="F443">
            <v>4541963.75</v>
          </cell>
        </row>
        <row r="444">
          <cell r="A444">
            <v>58903</v>
          </cell>
          <cell r="B444">
            <v>589</v>
          </cell>
          <cell r="C444">
            <v>3</v>
          </cell>
          <cell r="D444" t="str">
            <v>MULTAS DE LA PROFECO 98% (332)</v>
          </cell>
          <cell r="E444">
            <v>229558.64</v>
          </cell>
          <cell r="F444">
            <v>1406712.2</v>
          </cell>
        </row>
        <row r="445">
          <cell r="A445">
            <v>58904</v>
          </cell>
          <cell r="B445">
            <v>589</v>
          </cell>
          <cell r="C445">
            <v>4</v>
          </cell>
          <cell r="D445" t="str">
            <v>MULTAS DE VARIAS DEP FED 98% (334)</v>
          </cell>
          <cell r="E445">
            <v>33320</v>
          </cell>
          <cell r="F445">
            <v>77858.06</v>
          </cell>
        </row>
        <row r="446">
          <cell r="A446">
            <v>58905</v>
          </cell>
          <cell r="B446">
            <v>589</v>
          </cell>
          <cell r="C446">
            <v>5</v>
          </cell>
          <cell r="D446" t="str">
            <v>MULTAS SECOFI 98%</v>
          </cell>
          <cell r="E446">
            <v>355002.06</v>
          </cell>
          <cell r="F446">
            <v>867312.74</v>
          </cell>
        </row>
        <row r="447">
          <cell r="A447">
            <v>58906</v>
          </cell>
          <cell r="B447">
            <v>589</v>
          </cell>
          <cell r="C447">
            <v>6</v>
          </cell>
          <cell r="D447" t="str">
            <v>MULTAS PROFEPA 98%</v>
          </cell>
          <cell r="E447">
            <v>17007.900000000001</v>
          </cell>
          <cell r="F447">
            <v>29832.33</v>
          </cell>
        </row>
        <row r="448">
          <cell r="A448">
            <v>57900</v>
          </cell>
          <cell r="B448">
            <v>579</v>
          </cell>
          <cell r="C448">
            <v>0</v>
          </cell>
          <cell r="D448" t="str">
            <v>TOTAL MULTAS</v>
          </cell>
          <cell r="E448">
            <v>803274.23999999999</v>
          </cell>
          <cell r="F448">
            <v>6954835.8499999996</v>
          </cell>
        </row>
        <row r="449">
          <cell r="A449">
            <v>0</v>
          </cell>
          <cell r="B449">
            <v>0</v>
          </cell>
          <cell r="C449">
            <v>0</v>
          </cell>
          <cell r="D449" t="str">
            <v>SUB TOTAL INCENTIVOS</v>
          </cell>
          <cell r="E449">
            <v>899588.4</v>
          </cell>
          <cell r="F449">
            <v>35015656.409999996</v>
          </cell>
        </row>
        <row r="450">
          <cell r="A450">
            <v>0</v>
          </cell>
          <cell r="B450">
            <v>0</v>
          </cell>
          <cell r="C450">
            <v>0</v>
          </cell>
          <cell r="D450" t="str">
            <v>TOTAL APROVECHAMIENTOS</v>
          </cell>
          <cell r="E450">
            <v>24606060.489999998</v>
          </cell>
          <cell r="F450">
            <v>2875430960.9699998</v>
          </cell>
        </row>
        <row r="451">
          <cell r="A451">
            <v>0</v>
          </cell>
          <cell r="B451">
            <v>0</v>
          </cell>
          <cell r="C451">
            <v>0</v>
          </cell>
          <cell r="D451" t="str">
            <v>PARTICIPACION ESTATAL EN  IMPUESTOS FEDERALES COORDINADOS</v>
          </cell>
          <cell r="E451">
            <v>0</v>
          </cell>
          <cell r="F451">
            <v>0</v>
          </cell>
        </row>
        <row r="452">
          <cell r="A452">
            <v>51300</v>
          </cell>
          <cell r="B452">
            <v>513</v>
          </cell>
          <cell r="C452">
            <v>0</v>
          </cell>
          <cell r="D452" t="str">
            <v>FONDO DE PART. FEDERALES AÑOS ANTERIORES</v>
          </cell>
          <cell r="E452">
            <v>0</v>
          </cell>
          <cell r="F452">
            <v>84066741</v>
          </cell>
        </row>
        <row r="453">
          <cell r="A453">
            <v>53400</v>
          </cell>
          <cell r="B453">
            <v>534</v>
          </cell>
          <cell r="C453">
            <v>0</v>
          </cell>
          <cell r="D453" t="str">
            <v>FONDO GRAL DE PART Y COORD EN DERECHOS</v>
          </cell>
          <cell r="E453">
            <v>1870606215</v>
          </cell>
          <cell r="F453">
            <v>7345268235</v>
          </cell>
        </row>
        <row r="454">
          <cell r="A454">
            <v>53500</v>
          </cell>
          <cell r="B454">
            <v>535</v>
          </cell>
          <cell r="C454">
            <v>0</v>
          </cell>
          <cell r="D454" t="str">
            <v>IMP ESP S/PROD Y SERV ALC, TAB Y CERVEZA</v>
          </cell>
          <cell r="E454">
            <v>22688333</v>
          </cell>
          <cell r="F454">
            <v>171380194</v>
          </cell>
        </row>
        <row r="455">
          <cell r="A455">
            <v>53501</v>
          </cell>
          <cell r="B455">
            <v>535</v>
          </cell>
          <cell r="C455">
            <v>1</v>
          </cell>
          <cell r="D455" t="str">
            <v>I.E.P.S. EJERCICIOS ANTERIORES</v>
          </cell>
          <cell r="E455">
            <v>0</v>
          </cell>
          <cell r="F455">
            <v>-1775736</v>
          </cell>
        </row>
        <row r="456">
          <cell r="A456">
            <v>53600</v>
          </cell>
          <cell r="B456">
            <v>536</v>
          </cell>
          <cell r="C456">
            <v>0</v>
          </cell>
          <cell r="D456" t="str">
            <v>FONDO DE FOMENTO MUNICIPAL</v>
          </cell>
          <cell r="E456">
            <v>18939192</v>
          </cell>
          <cell r="F456">
            <v>93769449</v>
          </cell>
        </row>
        <row r="457">
          <cell r="A457">
            <v>53700</v>
          </cell>
          <cell r="B457">
            <v>537</v>
          </cell>
          <cell r="C457">
            <v>0</v>
          </cell>
          <cell r="D457" t="str">
            <v>FONDO DE FOMENTO AÑOS ANTERIORES</v>
          </cell>
          <cell r="E457">
            <v>0</v>
          </cell>
          <cell r="F457">
            <v>1297059</v>
          </cell>
        </row>
        <row r="458">
          <cell r="A458">
            <v>53800</v>
          </cell>
          <cell r="B458">
            <v>538</v>
          </cell>
          <cell r="C458">
            <v>0</v>
          </cell>
          <cell r="D458" t="str">
            <v>I.S.A.N. PAGOS PROVISIONALES</v>
          </cell>
          <cell r="E458">
            <v>0</v>
          </cell>
          <cell r="F458">
            <v>0</v>
          </cell>
        </row>
        <row r="459">
          <cell r="A459">
            <v>53801</v>
          </cell>
          <cell r="B459">
            <v>538</v>
          </cell>
          <cell r="C459">
            <v>1</v>
          </cell>
          <cell r="D459" t="str">
            <v>INCENTIVOS POR ISAN</v>
          </cell>
          <cell r="E459">
            <v>0</v>
          </cell>
          <cell r="F459">
            <v>0</v>
          </cell>
        </row>
        <row r="460">
          <cell r="A460">
            <v>53802</v>
          </cell>
          <cell r="B460">
            <v>538</v>
          </cell>
          <cell r="C460">
            <v>2</v>
          </cell>
          <cell r="D460" t="str">
            <v>RECARGOS DE I.S.A.N.</v>
          </cell>
          <cell r="E460">
            <v>40774</v>
          </cell>
          <cell r="F460">
            <v>2359108</v>
          </cell>
        </row>
        <row r="461">
          <cell r="A461">
            <v>53803</v>
          </cell>
          <cell r="B461">
            <v>538</v>
          </cell>
          <cell r="C461">
            <v>3</v>
          </cell>
          <cell r="D461" t="str">
            <v>SANCIONES ISAN</v>
          </cell>
          <cell r="E461">
            <v>6850</v>
          </cell>
          <cell r="F461">
            <v>20339</v>
          </cell>
        </row>
        <row r="462">
          <cell r="A462">
            <v>53804</v>
          </cell>
          <cell r="B462">
            <v>538</v>
          </cell>
          <cell r="C462">
            <v>4</v>
          </cell>
          <cell r="D462" t="str">
            <v>ISAN FISCALIZADO</v>
          </cell>
          <cell r="E462">
            <v>0</v>
          </cell>
          <cell r="F462">
            <v>0</v>
          </cell>
        </row>
        <row r="463">
          <cell r="A463">
            <v>53805</v>
          </cell>
          <cell r="B463">
            <v>538</v>
          </cell>
          <cell r="C463">
            <v>5</v>
          </cell>
          <cell r="D463" t="str">
            <v>ACTUALIZACION ISAN FISCALIZADO</v>
          </cell>
          <cell r="E463">
            <v>0</v>
          </cell>
          <cell r="F463">
            <v>0</v>
          </cell>
        </row>
        <row r="464">
          <cell r="A464">
            <v>53806</v>
          </cell>
          <cell r="B464">
            <v>538</v>
          </cell>
          <cell r="C464">
            <v>6</v>
          </cell>
          <cell r="D464" t="str">
            <v>RECARGOS ISAN FISCALIZADO</v>
          </cell>
          <cell r="E464">
            <v>0</v>
          </cell>
          <cell r="F464">
            <v>0</v>
          </cell>
        </row>
        <row r="465">
          <cell r="A465">
            <v>53807</v>
          </cell>
          <cell r="B465">
            <v>538</v>
          </cell>
          <cell r="C465">
            <v>7</v>
          </cell>
          <cell r="D465" t="str">
            <v>MULTAS POR AUTOCORRECCION ISAN FISCALIZ.</v>
          </cell>
          <cell r="E465">
            <v>0</v>
          </cell>
          <cell r="F465">
            <v>0</v>
          </cell>
        </row>
        <row r="466">
          <cell r="A466">
            <v>53808</v>
          </cell>
          <cell r="B466">
            <v>538</v>
          </cell>
          <cell r="C466">
            <v>8</v>
          </cell>
          <cell r="D466" t="str">
            <v>MULTAS POR DESACATO ISAN FISCALIZ.</v>
          </cell>
          <cell r="E466">
            <v>0</v>
          </cell>
          <cell r="F466">
            <v>0</v>
          </cell>
        </row>
        <row r="467">
          <cell r="A467">
            <v>53809</v>
          </cell>
          <cell r="B467">
            <v>538</v>
          </cell>
          <cell r="C467">
            <v>9</v>
          </cell>
          <cell r="D467" t="str">
            <v>I.S.A.N. PAGOS PROVISIONALES</v>
          </cell>
          <cell r="E467">
            <v>38739983</v>
          </cell>
          <cell r="F467">
            <v>213976558.13</v>
          </cell>
        </row>
        <row r="468">
          <cell r="A468">
            <v>53810</v>
          </cell>
          <cell r="B468">
            <v>538</v>
          </cell>
          <cell r="C468">
            <v>10</v>
          </cell>
          <cell r="D468" t="str">
            <v>ACTUALIZACION DE I.S.A.N.</v>
          </cell>
          <cell r="E468">
            <v>6531</v>
          </cell>
          <cell r="F468">
            <v>881904</v>
          </cell>
        </row>
        <row r="469">
          <cell r="A469">
            <v>53811</v>
          </cell>
          <cell r="B469">
            <v>538</v>
          </cell>
          <cell r="C469">
            <v>11</v>
          </cell>
          <cell r="D469" t="str">
            <v>FONDO DE COMPENSACION DEL I.S.A.N.</v>
          </cell>
          <cell r="E469">
            <v>7378775</v>
          </cell>
          <cell r="F469">
            <v>44272650</v>
          </cell>
        </row>
        <row r="470">
          <cell r="A470">
            <v>53812</v>
          </cell>
          <cell r="B470">
            <v>538</v>
          </cell>
          <cell r="C470">
            <v>12</v>
          </cell>
          <cell r="D470" t="str">
            <v>MULTAS POR AUTOCORRECCION I.S.A.N.</v>
          </cell>
          <cell r="E470">
            <v>0</v>
          </cell>
          <cell r="F470">
            <v>202709</v>
          </cell>
        </row>
        <row r="471">
          <cell r="A471">
            <v>53901</v>
          </cell>
          <cell r="B471">
            <v>539</v>
          </cell>
          <cell r="C471">
            <v>1</v>
          </cell>
          <cell r="D471" t="str">
            <v>DEVOLUCION IMP. SOBRE AUTOMOVILES NUEVOS</v>
          </cell>
          <cell r="E471">
            <v>0</v>
          </cell>
          <cell r="F471">
            <v>0</v>
          </cell>
        </row>
        <row r="472">
          <cell r="A472">
            <v>53902</v>
          </cell>
          <cell r="B472">
            <v>539</v>
          </cell>
          <cell r="C472">
            <v>2</v>
          </cell>
          <cell r="D472" t="str">
            <v>ACT.E INT'S.POR DEV.IMP.S/AUTOMOV.NVOS.</v>
          </cell>
          <cell r="E472">
            <v>0</v>
          </cell>
          <cell r="F472">
            <v>0</v>
          </cell>
        </row>
        <row r="473">
          <cell r="A473">
            <v>55800</v>
          </cell>
          <cell r="B473">
            <v>558</v>
          </cell>
          <cell r="C473">
            <v>0</v>
          </cell>
          <cell r="D473" t="str">
            <v>IMPUESTO S/TENENCIA O USO DE VEHICULOS</v>
          </cell>
          <cell r="E473">
            <v>54353868.520000003</v>
          </cell>
          <cell r="F473">
            <v>995443053.14999998</v>
          </cell>
        </row>
        <row r="474">
          <cell r="A474">
            <v>55801</v>
          </cell>
          <cell r="B474">
            <v>558</v>
          </cell>
          <cell r="C474">
            <v>1</v>
          </cell>
          <cell r="D474" t="str">
            <v>IMPUESTO S/TENENCIA, MOTOCICLETAS</v>
          </cell>
          <cell r="E474">
            <v>456240.25</v>
          </cell>
          <cell r="F474">
            <v>4948197.16</v>
          </cell>
        </row>
        <row r="475">
          <cell r="A475">
            <v>55802</v>
          </cell>
          <cell r="B475">
            <v>558</v>
          </cell>
          <cell r="C475">
            <v>2</v>
          </cell>
          <cell r="D475" t="str">
            <v>IMP. SOBRE TENENCIA FISCALIZADA</v>
          </cell>
          <cell r="E475">
            <v>0</v>
          </cell>
          <cell r="F475">
            <v>0</v>
          </cell>
        </row>
        <row r="476">
          <cell r="A476">
            <v>55803</v>
          </cell>
          <cell r="B476">
            <v>558</v>
          </cell>
          <cell r="C476">
            <v>3</v>
          </cell>
          <cell r="D476" t="str">
            <v>ACTUALIZACION IMP.SOBRE TENENCIA FISCALI</v>
          </cell>
          <cell r="E476">
            <v>0</v>
          </cell>
          <cell r="F476">
            <v>0</v>
          </cell>
        </row>
        <row r="477">
          <cell r="A477">
            <v>55900</v>
          </cell>
          <cell r="B477">
            <v>559</v>
          </cell>
          <cell r="C477">
            <v>0</v>
          </cell>
          <cell r="D477" t="str">
            <v>RECARGOS Y ACT DE IMP S/TENENCIA DE VEH</v>
          </cell>
          <cell r="E477">
            <v>3079853.23</v>
          </cell>
          <cell r="F477">
            <v>17922113.530000001</v>
          </cell>
        </row>
        <row r="478">
          <cell r="A478">
            <v>55901</v>
          </cell>
          <cell r="B478">
            <v>559</v>
          </cell>
          <cell r="C478">
            <v>1</v>
          </cell>
          <cell r="D478" t="str">
            <v>RECARGOS Y ACT DE IMP S/TEN DE MOTOS</v>
          </cell>
          <cell r="E478">
            <v>31209.5</v>
          </cell>
          <cell r="F478">
            <v>143775.26</v>
          </cell>
        </row>
        <row r="479">
          <cell r="A479">
            <v>55902</v>
          </cell>
          <cell r="B479">
            <v>559</v>
          </cell>
          <cell r="C479">
            <v>2</v>
          </cell>
          <cell r="D479" t="str">
            <v>RECARGOS IMP.SOBRE TENENCIA FISCALIZ.</v>
          </cell>
          <cell r="E479">
            <v>0</v>
          </cell>
          <cell r="F479">
            <v>0</v>
          </cell>
        </row>
        <row r="480">
          <cell r="A480">
            <v>56000</v>
          </cell>
          <cell r="B480">
            <v>560</v>
          </cell>
          <cell r="C480">
            <v>0</v>
          </cell>
          <cell r="D480" t="str">
            <v>MULTAS POR AUTOCORRECCION IST FISCALIZ.</v>
          </cell>
          <cell r="E480">
            <v>0</v>
          </cell>
          <cell r="F480">
            <v>0</v>
          </cell>
        </row>
        <row r="481">
          <cell r="A481">
            <v>56001</v>
          </cell>
          <cell r="B481">
            <v>560</v>
          </cell>
          <cell r="C481">
            <v>1</v>
          </cell>
          <cell r="D481" t="str">
            <v>MULTAS POR DESACTO IST FISCALIZ.</v>
          </cell>
          <cell r="E481">
            <v>0</v>
          </cell>
          <cell r="F481">
            <v>0</v>
          </cell>
        </row>
        <row r="482">
          <cell r="A482">
            <v>56101</v>
          </cell>
          <cell r="B482">
            <v>561</v>
          </cell>
          <cell r="C482">
            <v>1</v>
          </cell>
          <cell r="D482" t="str">
            <v>ACTUALIZACION IMP.S/TENENCIA DE VEH.</v>
          </cell>
          <cell r="E482">
            <v>0</v>
          </cell>
          <cell r="F482">
            <v>0</v>
          </cell>
        </row>
        <row r="483">
          <cell r="A483">
            <v>56102</v>
          </cell>
          <cell r="B483">
            <v>561</v>
          </cell>
          <cell r="C483">
            <v>2</v>
          </cell>
          <cell r="D483" t="str">
            <v>ACTUALIZACION DE IMP.S/TENENCIA DE MOTOS</v>
          </cell>
          <cell r="E483">
            <v>0</v>
          </cell>
          <cell r="F483">
            <v>0</v>
          </cell>
        </row>
        <row r="484">
          <cell r="A484">
            <v>57000</v>
          </cell>
          <cell r="B484">
            <v>570</v>
          </cell>
          <cell r="C484">
            <v>0</v>
          </cell>
          <cell r="D484" t="str">
            <v>INSCR. DE VEHICULOS EXTRANJEROS(F.E.E.)</v>
          </cell>
          <cell r="E484">
            <v>0</v>
          </cell>
          <cell r="F484">
            <v>0</v>
          </cell>
        </row>
        <row r="485">
          <cell r="A485">
            <v>57001</v>
          </cell>
          <cell r="B485">
            <v>570</v>
          </cell>
          <cell r="C485">
            <v>1</v>
          </cell>
          <cell r="D485" t="str">
            <v>DEV.INSCR.VEH.EXTRANJEROS</v>
          </cell>
          <cell r="E485">
            <v>0</v>
          </cell>
          <cell r="F485">
            <v>-78850</v>
          </cell>
        </row>
        <row r="486">
          <cell r="A486">
            <v>57002</v>
          </cell>
          <cell r="B486">
            <v>570</v>
          </cell>
          <cell r="C486">
            <v>2</v>
          </cell>
          <cell r="D486" t="str">
            <v>ACT.E INTS.POR DEV.INSCR.VEH.EXTRANJEROS</v>
          </cell>
          <cell r="E486">
            <v>0</v>
          </cell>
          <cell r="F486">
            <v>-4432.07</v>
          </cell>
        </row>
        <row r="487">
          <cell r="A487">
            <v>57100</v>
          </cell>
          <cell r="B487">
            <v>571</v>
          </cell>
          <cell r="C487">
            <v>0</v>
          </cell>
          <cell r="D487" t="str">
            <v>DEVOLUCION IMPUESTOS SOBRE TENENCIA</v>
          </cell>
          <cell r="E487">
            <v>-54938.75</v>
          </cell>
          <cell r="F487">
            <v>-4466624.08</v>
          </cell>
        </row>
        <row r="488">
          <cell r="A488">
            <v>57101</v>
          </cell>
          <cell r="B488">
            <v>571</v>
          </cell>
          <cell r="C488">
            <v>1</v>
          </cell>
          <cell r="D488" t="str">
            <v>ACT.E INTS.POR DEV.IMP.S/TENENCIA</v>
          </cell>
          <cell r="E488">
            <v>0</v>
          </cell>
          <cell r="F488">
            <v>-2012939.06</v>
          </cell>
        </row>
        <row r="489">
          <cell r="A489">
            <v>57102</v>
          </cell>
          <cell r="B489">
            <v>571</v>
          </cell>
          <cell r="C489">
            <v>2</v>
          </cell>
          <cell r="D489" t="str">
            <v>ACREDITAMENTO DEL IMP.S/TENENCIA AR.15-D</v>
          </cell>
          <cell r="E489">
            <v>0</v>
          </cell>
          <cell r="F489">
            <v>0</v>
          </cell>
        </row>
        <row r="490">
          <cell r="A490">
            <v>57200</v>
          </cell>
          <cell r="B490">
            <v>572</v>
          </cell>
          <cell r="C490">
            <v>0</v>
          </cell>
          <cell r="D490" t="str">
            <v>IMP.ESP.S/PROD.Y SERV.ALC.,TAB.Y CERVEZA</v>
          </cell>
          <cell r="E490">
            <v>0</v>
          </cell>
          <cell r="F490">
            <v>0</v>
          </cell>
        </row>
        <row r="491">
          <cell r="A491">
            <v>57201</v>
          </cell>
          <cell r="B491">
            <v>572</v>
          </cell>
          <cell r="C491">
            <v>1</v>
          </cell>
          <cell r="D491" t="str">
            <v>IEPS PAGO DEF RETENCIONES 50%</v>
          </cell>
          <cell r="E491">
            <v>0</v>
          </cell>
          <cell r="F491">
            <v>0</v>
          </cell>
        </row>
        <row r="492">
          <cell r="A492">
            <v>57202</v>
          </cell>
          <cell r="B492">
            <v>572</v>
          </cell>
          <cell r="C492">
            <v>2</v>
          </cell>
          <cell r="D492" t="str">
            <v>IPES PAG DEF DE ALC Y ALC DESNATUR 50%</v>
          </cell>
          <cell r="E492">
            <v>0</v>
          </cell>
          <cell r="F492">
            <v>0</v>
          </cell>
        </row>
        <row r="493">
          <cell r="A493">
            <v>57203</v>
          </cell>
          <cell r="B493">
            <v>572</v>
          </cell>
          <cell r="C493">
            <v>3</v>
          </cell>
          <cell r="D493" t="str">
            <v>IEPS PAGO DEF DE BEBIDAS ALCOHOLICAS 50%</v>
          </cell>
          <cell r="E493">
            <v>0</v>
          </cell>
          <cell r="F493">
            <v>0</v>
          </cell>
        </row>
        <row r="494">
          <cell r="A494">
            <v>57204</v>
          </cell>
          <cell r="B494">
            <v>572</v>
          </cell>
          <cell r="C494">
            <v>4</v>
          </cell>
          <cell r="D494" t="str">
            <v>IEPS PAGO DEF DE CERVEZA 50%</v>
          </cell>
          <cell r="E494">
            <v>0</v>
          </cell>
          <cell r="F494">
            <v>0</v>
          </cell>
        </row>
        <row r="495">
          <cell r="A495">
            <v>57205</v>
          </cell>
          <cell r="B495">
            <v>572</v>
          </cell>
          <cell r="C495">
            <v>5</v>
          </cell>
          <cell r="D495" t="str">
            <v>IEPS DEF DE TABACOS LABRADOS 50%</v>
          </cell>
          <cell r="E495">
            <v>0</v>
          </cell>
          <cell r="F495">
            <v>0</v>
          </cell>
        </row>
        <row r="496">
          <cell r="A496">
            <v>57206</v>
          </cell>
          <cell r="B496">
            <v>572</v>
          </cell>
          <cell r="C496">
            <v>6</v>
          </cell>
          <cell r="D496" t="str">
            <v>IEPS PAGO DEF DE TELECOMUNICACIONES 50%</v>
          </cell>
          <cell r="E496">
            <v>0</v>
          </cell>
          <cell r="F496">
            <v>0</v>
          </cell>
        </row>
        <row r="497">
          <cell r="A497">
            <v>57207</v>
          </cell>
          <cell r="B497">
            <v>572</v>
          </cell>
          <cell r="C497">
            <v>7</v>
          </cell>
          <cell r="D497" t="str">
            <v>IEPS PAGO DEF DE AGUAS REFR Y CONCEN 50%</v>
          </cell>
          <cell r="E497">
            <v>0</v>
          </cell>
          <cell r="F497">
            <v>0</v>
          </cell>
        </row>
        <row r="498">
          <cell r="A498">
            <v>57208</v>
          </cell>
          <cell r="B498">
            <v>572</v>
          </cell>
          <cell r="C498">
            <v>8</v>
          </cell>
          <cell r="D498" t="str">
            <v>IEPS PAGO DEF DE BEBIDAS REFRESCAN 50%</v>
          </cell>
          <cell r="E498">
            <v>0</v>
          </cell>
          <cell r="F498">
            <v>0</v>
          </cell>
        </row>
        <row r="499">
          <cell r="A499">
            <v>57300</v>
          </cell>
          <cell r="B499">
            <v>573</v>
          </cell>
          <cell r="C499">
            <v>0</v>
          </cell>
          <cell r="D499" t="str">
            <v>PESCA DEPORTIVA Y RECURSOS PESQUEROS</v>
          </cell>
          <cell r="E499">
            <v>0</v>
          </cell>
          <cell r="F499">
            <v>0</v>
          </cell>
        </row>
        <row r="500">
          <cell r="A500">
            <v>57301</v>
          </cell>
          <cell r="B500">
            <v>573</v>
          </cell>
          <cell r="C500">
            <v>1</v>
          </cell>
          <cell r="D500" t="str">
            <v>PERMISOS PARA PESCA DEPORTIVA</v>
          </cell>
          <cell r="E500">
            <v>32957</v>
          </cell>
          <cell r="F500">
            <v>271361</v>
          </cell>
        </row>
        <row r="501">
          <cell r="A501">
            <v>57302</v>
          </cell>
          <cell r="B501">
            <v>573</v>
          </cell>
          <cell r="C501">
            <v>2</v>
          </cell>
          <cell r="D501" t="str">
            <v>APROVECHAMIENTO RECURSOS PESQUEROS</v>
          </cell>
          <cell r="E501">
            <v>0</v>
          </cell>
          <cell r="F501">
            <v>0</v>
          </cell>
        </row>
        <row r="502">
          <cell r="A502">
            <v>59000</v>
          </cell>
          <cell r="B502">
            <v>590</v>
          </cell>
          <cell r="C502">
            <v>0</v>
          </cell>
          <cell r="D502" t="str">
            <v>APORTACIONES FEDERALES</v>
          </cell>
          <cell r="E502">
            <v>0</v>
          </cell>
          <cell r="F502">
            <v>0</v>
          </cell>
        </row>
        <row r="503">
          <cell r="A503">
            <v>59100</v>
          </cell>
          <cell r="B503">
            <v>591</v>
          </cell>
          <cell r="C503">
            <v>0</v>
          </cell>
          <cell r="D503" t="str">
            <v>RAMO 39</v>
          </cell>
          <cell r="E503">
            <v>0</v>
          </cell>
          <cell r="F503">
            <v>0</v>
          </cell>
        </row>
        <row r="504">
          <cell r="A504">
            <v>59101</v>
          </cell>
          <cell r="B504">
            <v>591</v>
          </cell>
          <cell r="C504">
            <v>1</v>
          </cell>
          <cell r="D504" t="str">
            <v>FORTALECIMIENTO A ENTIDADES FEDERATIVAS</v>
          </cell>
          <cell r="E504">
            <v>85807644</v>
          </cell>
          <cell r="F504">
            <v>514845864</v>
          </cell>
        </row>
        <row r="505">
          <cell r="A505">
            <v>59200</v>
          </cell>
          <cell r="B505">
            <v>592</v>
          </cell>
          <cell r="C505">
            <v>0</v>
          </cell>
          <cell r="D505" t="str">
            <v>RAMO 33</v>
          </cell>
          <cell r="E505">
            <v>0</v>
          </cell>
          <cell r="F505">
            <v>0</v>
          </cell>
        </row>
        <row r="506">
          <cell r="A506">
            <v>59201</v>
          </cell>
          <cell r="B506">
            <v>592</v>
          </cell>
          <cell r="C506">
            <v>1</v>
          </cell>
          <cell r="D506" t="str">
            <v>EDUCACION BASICA Y NORMAL</v>
          </cell>
          <cell r="E506">
            <v>447881127.49000001</v>
          </cell>
          <cell r="F506">
            <v>2629259780</v>
          </cell>
        </row>
        <row r="507">
          <cell r="A507">
            <v>59202</v>
          </cell>
          <cell r="B507">
            <v>592</v>
          </cell>
          <cell r="C507">
            <v>2</v>
          </cell>
          <cell r="D507" t="str">
            <v>ALTA CARGA EDUCATIVA</v>
          </cell>
          <cell r="E507">
            <v>42511250</v>
          </cell>
          <cell r="F507">
            <v>255067500</v>
          </cell>
        </row>
        <row r="508">
          <cell r="A508">
            <v>59203</v>
          </cell>
          <cell r="B508">
            <v>592</v>
          </cell>
          <cell r="C508">
            <v>3</v>
          </cell>
          <cell r="D508" t="str">
            <v>SERVICIOS DE SALUD</v>
          </cell>
          <cell r="E508">
            <v>83263307</v>
          </cell>
          <cell r="F508">
            <v>512765830.43000001</v>
          </cell>
        </row>
        <row r="509">
          <cell r="A509">
            <v>59204</v>
          </cell>
          <cell r="B509">
            <v>592</v>
          </cell>
          <cell r="C509">
            <v>4</v>
          </cell>
          <cell r="D509" t="str">
            <v>INFRAESTRUCTURA SOCIAL ESTATAL (FISE)</v>
          </cell>
          <cell r="E509">
            <v>3320978</v>
          </cell>
          <cell r="F509">
            <v>19925868</v>
          </cell>
        </row>
        <row r="510">
          <cell r="A510">
            <v>59205</v>
          </cell>
          <cell r="B510">
            <v>592</v>
          </cell>
          <cell r="C510">
            <v>5</v>
          </cell>
          <cell r="D510" t="str">
            <v>INFRAESTRUCTURA SOCIAL MUNICIPAL (FISM)</v>
          </cell>
          <cell r="E510">
            <v>24079827</v>
          </cell>
          <cell r="F510">
            <v>144478962</v>
          </cell>
        </row>
        <row r="511">
          <cell r="A511">
            <v>59206</v>
          </cell>
          <cell r="B511">
            <v>592</v>
          </cell>
          <cell r="C511">
            <v>6</v>
          </cell>
          <cell r="D511" t="str">
            <v>FORTALECIMIENTO DE LOS MUN. (FORTAMUN)</v>
          </cell>
          <cell r="E511">
            <v>96258830</v>
          </cell>
          <cell r="F511">
            <v>577552980</v>
          </cell>
        </row>
        <row r="512">
          <cell r="A512">
            <v>59207</v>
          </cell>
          <cell r="B512">
            <v>592</v>
          </cell>
          <cell r="C512">
            <v>7</v>
          </cell>
          <cell r="D512" t="str">
            <v>ASISTENCIA SOCIAL</v>
          </cell>
          <cell r="E512">
            <v>8724286</v>
          </cell>
          <cell r="F512">
            <v>51555077</v>
          </cell>
        </row>
        <row r="513">
          <cell r="A513">
            <v>59208</v>
          </cell>
          <cell r="B513">
            <v>592</v>
          </cell>
          <cell r="C513">
            <v>8</v>
          </cell>
          <cell r="D513" t="str">
            <v>INFRAESTRUCTURA EDUCATIVA BASICA</v>
          </cell>
          <cell r="E513">
            <v>10379175</v>
          </cell>
          <cell r="F513">
            <v>62275045</v>
          </cell>
        </row>
        <row r="514">
          <cell r="A514">
            <v>59209</v>
          </cell>
          <cell r="B514">
            <v>592</v>
          </cell>
          <cell r="C514">
            <v>9</v>
          </cell>
          <cell r="D514" t="str">
            <v>INFRAESTRUCTURA EDUCATIVA SUPERIOR</v>
          </cell>
          <cell r="E514">
            <v>27059902</v>
          </cell>
          <cell r="F514">
            <v>27059902</v>
          </cell>
        </row>
        <row r="515">
          <cell r="A515">
            <v>59210</v>
          </cell>
          <cell r="B515">
            <v>592</v>
          </cell>
          <cell r="C515">
            <v>10</v>
          </cell>
          <cell r="D515" t="str">
            <v>EDUCACION TECNOLOGICA (FAETA)</v>
          </cell>
          <cell r="E515">
            <v>7393021</v>
          </cell>
          <cell r="F515">
            <v>49224209</v>
          </cell>
        </row>
        <row r="516">
          <cell r="A516">
            <v>59211</v>
          </cell>
          <cell r="B516">
            <v>592</v>
          </cell>
          <cell r="C516">
            <v>11</v>
          </cell>
          <cell r="D516" t="str">
            <v>EDUCACION DE ADULTOS</v>
          </cell>
          <cell r="E516">
            <v>0</v>
          </cell>
          <cell r="F516">
            <v>0</v>
          </cell>
        </row>
        <row r="517">
          <cell r="A517">
            <v>59212</v>
          </cell>
          <cell r="B517">
            <v>592</v>
          </cell>
          <cell r="C517">
            <v>12</v>
          </cell>
          <cell r="D517" t="str">
            <v>SEGURIDAD PUBLICA</v>
          </cell>
          <cell r="E517">
            <v>19476267</v>
          </cell>
          <cell r="F517">
            <v>115244699</v>
          </cell>
        </row>
        <row r="518">
          <cell r="A518">
            <v>59213</v>
          </cell>
          <cell r="B518">
            <v>592</v>
          </cell>
          <cell r="C518">
            <v>13</v>
          </cell>
          <cell r="D518" t="str">
            <v>APORT. FEDERALES CARRERA MAGISTERIAL</v>
          </cell>
          <cell r="E518">
            <v>41373770.509999998</v>
          </cell>
          <cell r="F518">
            <v>241659529.13</v>
          </cell>
        </row>
        <row r="519">
          <cell r="A519">
            <v>59214</v>
          </cell>
          <cell r="B519">
            <v>592</v>
          </cell>
          <cell r="C519">
            <v>14</v>
          </cell>
          <cell r="D519" t="str">
            <v>APORT CARRERA MAGISTRAL EJ. ANTERIORES</v>
          </cell>
          <cell r="E519">
            <v>0</v>
          </cell>
          <cell r="F519">
            <v>0</v>
          </cell>
        </row>
        <row r="520">
          <cell r="A520">
            <v>59300</v>
          </cell>
          <cell r="B520">
            <v>593</v>
          </cell>
          <cell r="C520">
            <v>0</v>
          </cell>
          <cell r="D520" t="str">
            <v>OTRAS APORTACIONES</v>
          </cell>
          <cell r="E520">
            <v>0</v>
          </cell>
          <cell r="F520">
            <v>0</v>
          </cell>
        </row>
        <row r="521">
          <cell r="A521">
            <v>59301</v>
          </cell>
          <cell r="B521">
            <v>593</v>
          </cell>
          <cell r="C521">
            <v>1</v>
          </cell>
          <cell r="D521" t="str">
            <v>UNIVERSIDAD AUTONOMA DE N.L. (UANL)</v>
          </cell>
          <cell r="E521">
            <v>210324894</v>
          </cell>
          <cell r="F521">
            <v>1673337599.4100001</v>
          </cell>
        </row>
        <row r="522">
          <cell r="A522">
            <v>59302</v>
          </cell>
          <cell r="B522">
            <v>593</v>
          </cell>
          <cell r="C522">
            <v>2</v>
          </cell>
          <cell r="D522" t="str">
            <v>APORTACIONES DIVERSAS</v>
          </cell>
          <cell r="E522">
            <v>2727786</v>
          </cell>
          <cell r="F522">
            <v>87964641.859999999</v>
          </cell>
        </row>
        <row r="523">
          <cell r="A523">
            <v>59304</v>
          </cell>
          <cell r="B523">
            <v>593</v>
          </cell>
          <cell r="C523">
            <v>4</v>
          </cell>
          <cell r="D523" t="str">
            <v>CONAGUA</v>
          </cell>
          <cell r="E523">
            <v>260000</v>
          </cell>
          <cell r="F523">
            <v>85777781</v>
          </cell>
        </row>
        <row r="524">
          <cell r="A524">
            <v>59305</v>
          </cell>
          <cell r="B524">
            <v>593</v>
          </cell>
          <cell r="C524">
            <v>5</v>
          </cell>
          <cell r="D524" t="str">
            <v>CAPUFE</v>
          </cell>
          <cell r="E524">
            <v>366161.89</v>
          </cell>
          <cell r="F524">
            <v>1440755.46</v>
          </cell>
        </row>
        <row r="525">
          <cell r="A525">
            <v>59306</v>
          </cell>
          <cell r="B525">
            <v>593</v>
          </cell>
          <cell r="C525">
            <v>6</v>
          </cell>
          <cell r="D525" t="str">
            <v>BECAS PROBECAT</v>
          </cell>
          <cell r="E525">
            <v>7135733.25</v>
          </cell>
          <cell r="F525">
            <v>8240172.8300000001</v>
          </cell>
        </row>
        <row r="526">
          <cell r="A526">
            <v>59307</v>
          </cell>
          <cell r="B526">
            <v>593</v>
          </cell>
          <cell r="C526">
            <v>7</v>
          </cell>
          <cell r="D526" t="str">
            <v>BECAS PROFSNE</v>
          </cell>
          <cell r="E526">
            <v>1221832.8500000001</v>
          </cell>
          <cell r="F526">
            <v>11319602.17</v>
          </cell>
        </row>
        <row r="527">
          <cell r="A527">
            <v>59308</v>
          </cell>
          <cell r="B527">
            <v>593</v>
          </cell>
          <cell r="C527">
            <v>8</v>
          </cell>
          <cell r="D527" t="str">
            <v>FIDEICOMISO DE APOYO A LOS AHORRADORES</v>
          </cell>
          <cell r="E527">
            <v>0</v>
          </cell>
          <cell r="F527">
            <v>0</v>
          </cell>
        </row>
        <row r="528">
          <cell r="A528">
            <v>59309</v>
          </cell>
          <cell r="B528">
            <v>593</v>
          </cell>
          <cell r="C528">
            <v>9</v>
          </cell>
          <cell r="D528" t="str">
            <v>ALIM.REOS FEDERALES(SOCORRO DE LEY)</v>
          </cell>
          <cell r="E528">
            <v>1571815</v>
          </cell>
          <cell r="F528">
            <v>9798280</v>
          </cell>
        </row>
        <row r="529">
          <cell r="A529">
            <v>59310</v>
          </cell>
          <cell r="B529">
            <v>593</v>
          </cell>
          <cell r="C529">
            <v>10</v>
          </cell>
          <cell r="D529" t="str">
            <v>FONDO DE APOYO A LA MIC. PEQ. Y MED. EMP</v>
          </cell>
          <cell r="E529">
            <v>0</v>
          </cell>
          <cell r="F529">
            <v>0</v>
          </cell>
        </row>
        <row r="530">
          <cell r="A530">
            <v>59311</v>
          </cell>
          <cell r="B530">
            <v>593</v>
          </cell>
          <cell r="C530">
            <v>11</v>
          </cell>
          <cell r="D530" t="str">
            <v>FONDO DE FOM. A LA INTEG. DE CAD. PROD.</v>
          </cell>
          <cell r="E530">
            <v>0</v>
          </cell>
          <cell r="F530">
            <v>0</v>
          </cell>
        </row>
        <row r="531">
          <cell r="A531">
            <v>59312</v>
          </cell>
          <cell r="B531">
            <v>593</v>
          </cell>
          <cell r="C531">
            <v>12</v>
          </cell>
          <cell r="D531" t="str">
            <v>INFRAESTRUC EDUCATIVA NIVEL MEDIO SUP</v>
          </cell>
          <cell r="E531">
            <v>0</v>
          </cell>
          <cell r="F531">
            <v>0</v>
          </cell>
        </row>
        <row r="532">
          <cell r="A532">
            <v>59313</v>
          </cell>
          <cell r="B532">
            <v>593</v>
          </cell>
          <cell r="C532">
            <v>13</v>
          </cell>
          <cell r="D532" t="str">
            <v>COMISION NACIONAL FORESTAL</v>
          </cell>
          <cell r="E532">
            <v>0</v>
          </cell>
          <cell r="F532">
            <v>0</v>
          </cell>
        </row>
        <row r="533">
          <cell r="A533">
            <v>59314</v>
          </cell>
          <cell r="B533">
            <v>593</v>
          </cell>
          <cell r="C533">
            <v>14</v>
          </cell>
          <cell r="D533" t="str">
            <v>PROG.TECNOLOGIAS EDUCATIVAS Y DE LA INF.</v>
          </cell>
          <cell r="E533">
            <v>0</v>
          </cell>
          <cell r="F533">
            <v>0</v>
          </cell>
        </row>
        <row r="534">
          <cell r="A534">
            <v>59315</v>
          </cell>
          <cell r="B534">
            <v>593</v>
          </cell>
          <cell r="C534">
            <v>15</v>
          </cell>
          <cell r="D534" t="str">
            <v>FIDEICOMISO INFRAESTRUCTURA DE LOS EDOS.</v>
          </cell>
          <cell r="E534">
            <v>232099386</v>
          </cell>
          <cell r="F534">
            <v>234145913</v>
          </cell>
        </row>
        <row r="535">
          <cell r="A535">
            <v>59316</v>
          </cell>
          <cell r="B535">
            <v>593</v>
          </cell>
          <cell r="C535">
            <v>16</v>
          </cell>
          <cell r="D535" t="str">
            <v>CENTRO DE DESARROLLO INFANTIL(CENDIS)</v>
          </cell>
          <cell r="E535">
            <v>0</v>
          </cell>
          <cell r="F535">
            <v>0</v>
          </cell>
        </row>
        <row r="536">
          <cell r="A536">
            <v>59317</v>
          </cell>
          <cell r="B536">
            <v>593</v>
          </cell>
          <cell r="C536">
            <v>17</v>
          </cell>
          <cell r="D536" t="str">
            <v>FIDEICOMISO INFRA.DE LOS EDOS.PTE.AÑO</v>
          </cell>
          <cell r="E536">
            <v>0</v>
          </cell>
          <cell r="F536">
            <v>2012196</v>
          </cell>
        </row>
        <row r="537">
          <cell r="A537">
            <v>59400</v>
          </cell>
          <cell r="B537">
            <v>594</v>
          </cell>
          <cell r="C537">
            <v>0</v>
          </cell>
          <cell r="D537" t="str">
            <v>DEVOLUCION DE APORTACIONES FEDERALES</v>
          </cell>
          <cell r="E537">
            <v>-3772323.37</v>
          </cell>
          <cell r="F537">
            <v>-3772323.37</v>
          </cell>
        </row>
        <row r="538">
          <cell r="A538">
            <v>0</v>
          </cell>
          <cell r="B538">
            <v>0</v>
          </cell>
          <cell r="C538">
            <v>0</v>
          </cell>
          <cell r="D538" t="str">
            <v>SUB TOTAL PARTICIPACIONES</v>
          </cell>
          <cell r="E538">
            <v>3365770513.3699999</v>
          </cell>
          <cell r="F538">
            <v>16279064728.940001</v>
          </cell>
        </row>
        <row r="539">
          <cell r="A539">
            <v>0</v>
          </cell>
          <cell r="B539">
            <v>0</v>
          </cell>
          <cell r="C539">
            <v>0</v>
          </cell>
          <cell r="D539" t="str">
            <v>TOTAL PRESUPUESTAL</v>
          </cell>
          <cell r="E539">
            <v>3626166902.3699999</v>
          </cell>
          <cell r="F539">
            <v>20509499331.720001</v>
          </cell>
        </row>
        <row r="540">
          <cell r="A540">
            <v>0</v>
          </cell>
          <cell r="B540">
            <v>0</v>
          </cell>
          <cell r="C540">
            <v>0</v>
          </cell>
          <cell r="D540" t="str">
            <v>INGRESOS EXTRAORDINARIOS AJENOS</v>
          </cell>
          <cell r="E540">
            <v>0</v>
          </cell>
          <cell r="F540">
            <v>0</v>
          </cell>
        </row>
        <row r="541">
          <cell r="A541">
            <v>61000</v>
          </cell>
          <cell r="B541">
            <v>610</v>
          </cell>
          <cell r="C541">
            <v>0</v>
          </cell>
          <cell r="D541" t="str">
            <v>REINTEGROS APLICABLES A EGRESOS</v>
          </cell>
          <cell r="E541">
            <v>0</v>
          </cell>
          <cell r="F541">
            <v>0</v>
          </cell>
        </row>
        <row r="542">
          <cell r="A542">
            <v>62300</v>
          </cell>
          <cell r="B542">
            <v>623</v>
          </cell>
          <cell r="C542">
            <v>0</v>
          </cell>
          <cell r="D542" t="str">
            <v>DONATIVOS AJENOS</v>
          </cell>
          <cell r="E542">
            <v>0</v>
          </cell>
          <cell r="F542">
            <v>0</v>
          </cell>
        </row>
        <row r="543">
          <cell r="A543">
            <v>62301</v>
          </cell>
          <cell r="B543">
            <v>623</v>
          </cell>
          <cell r="C543">
            <v>1</v>
          </cell>
          <cell r="D543" t="str">
            <v>DONATIVOS AJENOS</v>
          </cell>
          <cell r="E543">
            <v>0</v>
          </cell>
          <cell r="F543">
            <v>0</v>
          </cell>
        </row>
        <row r="544">
          <cell r="A544">
            <v>62302</v>
          </cell>
          <cell r="B544">
            <v>623</v>
          </cell>
          <cell r="C544">
            <v>2</v>
          </cell>
          <cell r="D544" t="str">
            <v>DONATIVOS PARA CRUZ ROJA</v>
          </cell>
          <cell r="E544">
            <v>0</v>
          </cell>
          <cell r="F544">
            <v>0</v>
          </cell>
        </row>
        <row r="545">
          <cell r="A545">
            <v>62303</v>
          </cell>
          <cell r="B545">
            <v>623</v>
          </cell>
          <cell r="C545">
            <v>3</v>
          </cell>
          <cell r="D545" t="str">
            <v>DONATIVOS PARA PATRONATO DE BOMBEROS</v>
          </cell>
          <cell r="E545">
            <v>0</v>
          </cell>
          <cell r="F545">
            <v>0</v>
          </cell>
        </row>
        <row r="546">
          <cell r="A546">
            <v>63000</v>
          </cell>
          <cell r="B546">
            <v>630</v>
          </cell>
          <cell r="C546">
            <v>0</v>
          </cell>
          <cell r="D546" t="str">
            <v>INGRESOS DE BANCOS POR APLICAR</v>
          </cell>
          <cell r="E546">
            <v>0</v>
          </cell>
          <cell r="F546">
            <v>0</v>
          </cell>
        </row>
        <row r="547">
          <cell r="A547">
            <v>0</v>
          </cell>
          <cell r="B547">
            <v>0</v>
          </cell>
          <cell r="C547">
            <v>0</v>
          </cell>
          <cell r="D547" t="str">
            <v>TOTAL ING. EXTRAORDINARIOS</v>
          </cell>
          <cell r="E547">
            <v>0</v>
          </cell>
          <cell r="F547">
            <v>0</v>
          </cell>
        </row>
        <row r="548">
          <cell r="A548">
            <v>0</v>
          </cell>
          <cell r="B548">
            <v>0</v>
          </cell>
          <cell r="C548">
            <v>0</v>
          </cell>
          <cell r="D548" t="str">
            <v>INGRESOS FED. CONVENIO DE COORD.</v>
          </cell>
          <cell r="E548">
            <v>0</v>
          </cell>
          <cell r="F548">
            <v>0</v>
          </cell>
        </row>
        <row r="549">
          <cell r="A549">
            <v>70200</v>
          </cell>
          <cell r="B549">
            <v>702</v>
          </cell>
          <cell r="C549">
            <v>0</v>
          </cell>
          <cell r="D549" t="str">
            <v>ANTICIPOS DE PART PARA EL EDO Y MPIOS</v>
          </cell>
          <cell r="E549">
            <v>312304336</v>
          </cell>
          <cell r="F549">
            <v>1472365552</v>
          </cell>
        </row>
        <row r="550">
          <cell r="A550">
            <v>70201</v>
          </cell>
          <cell r="B550">
            <v>702</v>
          </cell>
          <cell r="C550">
            <v>1</v>
          </cell>
          <cell r="D550" t="str">
            <v>ANTICIPO CUENTA DE PARTICIPACIONES 2003</v>
          </cell>
          <cell r="E550">
            <v>0</v>
          </cell>
          <cell r="F550">
            <v>0</v>
          </cell>
        </row>
        <row r="551">
          <cell r="A551">
            <v>76701</v>
          </cell>
          <cell r="B551">
            <v>767</v>
          </cell>
          <cell r="C551">
            <v>1</v>
          </cell>
          <cell r="D551" t="str">
            <v>ISR PERSONAS MORALES PAGOS DEFINI. 50%</v>
          </cell>
          <cell r="E551">
            <v>0</v>
          </cell>
          <cell r="F551">
            <v>0</v>
          </cell>
        </row>
        <row r="552">
          <cell r="A552">
            <v>76702</v>
          </cell>
          <cell r="B552">
            <v>767</v>
          </cell>
          <cell r="C552">
            <v>2</v>
          </cell>
          <cell r="D552" t="str">
            <v>ISR PERSONAS MORALES PAGOS DEFINI. 25%</v>
          </cell>
          <cell r="E552">
            <v>0</v>
          </cell>
          <cell r="F552">
            <v>0</v>
          </cell>
        </row>
        <row r="553">
          <cell r="A553">
            <v>76703</v>
          </cell>
          <cell r="B553">
            <v>767</v>
          </cell>
          <cell r="C553">
            <v>3</v>
          </cell>
          <cell r="D553" t="str">
            <v>ISR PERSONAS MORALES PAGOS PROV. 50%</v>
          </cell>
          <cell r="E553">
            <v>0</v>
          </cell>
          <cell r="F553">
            <v>0</v>
          </cell>
        </row>
        <row r="554">
          <cell r="A554">
            <v>76704</v>
          </cell>
          <cell r="B554">
            <v>767</v>
          </cell>
          <cell r="C554">
            <v>4</v>
          </cell>
          <cell r="D554" t="str">
            <v>ISR PERSONAS MORALES PAGOS PROV. 25%</v>
          </cell>
          <cell r="E554">
            <v>0</v>
          </cell>
          <cell r="F554">
            <v>0</v>
          </cell>
        </row>
        <row r="555">
          <cell r="A555">
            <v>76705</v>
          </cell>
          <cell r="B555">
            <v>767</v>
          </cell>
          <cell r="C555">
            <v>5</v>
          </cell>
          <cell r="D555" t="str">
            <v>AJUSTES (ART 12-A FRACC III) 50% (130)</v>
          </cell>
          <cell r="E555">
            <v>0</v>
          </cell>
          <cell r="F555">
            <v>0</v>
          </cell>
        </row>
        <row r="556">
          <cell r="A556">
            <v>76706</v>
          </cell>
          <cell r="B556">
            <v>767</v>
          </cell>
          <cell r="C556">
            <v>6</v>
          </cell>
          <cell r="D556" t="str">
            <v>IMP.SUSTIT.DEL CREDITO AL SALARIO 50%</v>
          </cell>
          <cell r="E556">
            <v>0</v>
          </cell>
          <cell r="F556">
            <v>0</v>
          </cell>
        </row>
        <row r="557">
          <cell r="A557">
            <v>76707</v>
          </cell>
          <cell r="B557">
            <v>767</v>
          </cell>
          <cell r="C557">
            <v>7</v>
          </cell>
          <cell r="D557" t="str">
            <v>ISR P.MORALES PAGOS PROV.REG.SIM. 50%</v>
          </cell>
          <cell r="E557">
            <v>0</v>
          </cell>
          <cell r="F557">
            <v>0</v>
          </cell>
        </row>
        <row r="558">
          <cell r="A558">
            <v>76708</v>
          </cell>
          <cell r="B558">
            <v>767</v>
          </cell>
          <cell r="C558">
            <v>8</v>
          </cell>
          <cell r="D558" t="str">
            <v>ISR P.MORALES PAGOS PROV.REG.SIM. 25%</v>
          </cell>
          <cell r="E558">
            <v>0</v>
          </cell>
          <cell r="F558">
            <v>0</v>
          </cell>
        </row>
        <row r="559">
          <cell r="A559">
            <v>76709</v>
          </cell>
          <cell r="B559">
            <v>767</v>
          </cell>
          <cell r="C559">
            <v>9</v>
          </cell>
          <cell r="D559" t="str">
            <v>PAGOS DEFINITIVOS (ART 67) 50% (654)</v>
          </cell>
          <cell r="E559">
            <v>0</v>
          </cell>
          <cell r="F559">
            <v>0</v>
          </cell>
        </row>
        <row r="560">
          <cell r="A560">
            <v>76710</v>
          </cell>
          <cell r="B560">
            <v>767</v>
          </cell>
          <cell r="C560">
            <v>10</v>
          </cell>
          <cell r="D560" t="str">
            <v>PAGOS DEFINITIVOS (ART 67) 25% (654)</v>
          </cell>
          <cell r="E560">
            <v>0</v>
          </cell>
          <cell r="F560">
            <v>0</v>
          </cell>
        </row>
        <row r="561">
          <cell r="A561">
            <v>76711</v>
          </cell>
          <cell r="B561">
            <v>767</v>
          </cell>
          <cell r="C561">
            <v>11</v>
          </cell>
          <cell r="D561" t="str">
            <v>ISR P.MORALES PAGOS DEF.REG.SIM. 50%</v>
          </cell>
          <cell r="E561">
            <v>0</v>
          </cell>
          <cell r="F561">
            <v>0</v>
          </cell>
        </row>
        <row r="562">
          <cell r="A562">
            <v>76712</v>
          </cell>
          <cell r="B562">
            <v>767</v>
          </cell>
          <cell r="C562">
            <v>12</v>
          </cell>
          <cell r="D562" t="str">
            <v>ISR P.MORALES PAGOS DEF.REG.SIM. 25%</v>
          </cell>
          <cell r="E562">
            <v>0</v>
          </cell>
          <cell r="F562">
            <v>0</v>
          </cell>
        </row>
        <row r="563">
          <cell r="A563">
            <v>76713</v>
          </cell>
          <cell r="B563">
            <v>767</v>
          </cell>
          <cell r="C563">
            <v>13</v>
          </cell>
          <cell r="D563" t="str">
            <v>POR HONORARIOS (ART 86) 50% (027)</v>
          </cell>
          <cell r="E563">
            <v>0</v>
          </cell>
          <cell r="F563">
            <v>0</v>
          </cell>
        </row>
        <row r="564">
          <cell r="A564">
            <v>76714</v>
          </cell>
          <cell r="B564">
            <v>767</v>
          </cell>
          <cell r="C564">
            <v>14</v>
          </cell>
          <cell r="D564" t="str">
            <v>POR HONORARIOS (ART 86) 25% (027)</v>
          </cell>
          <cell r="E564">
            <v>0</v>
          </cell>
          <cell r="F564">
            <v>0</v>
          </cell>
        </row>
        <row r="565">
          <cell r="A565">
            <v>76715</v>
          </cell>
          <cell r="B565">
            <v>767</v>
          </cell>
          <cell r="C565">
            <v>15</v>
          </cell>
          <cell r="D565" t="str">
            <v>ISR P.FISICAS PAGOS PROV.ACT.EMP. 50%</v>
          </cell>
          <cell r="E565">
            <v>0</v>
          </cell>
          <cell r="F565">
            <v>0</v>
          </cell>
        </row>
        <row r="566">
          <cell r="A566">
            <v>76716</v>
          </cell>
          <cell r="B566">
            <v>767</v>
          </cell>
          <cell r="C566">
            <v>16</v>
          </cell>
          <cell r="D566" t="str">
            <v>ISR P.FISICAS PAGOS PROV.ACT.EMP. 25%</v>
          </cell>
          <cell r="E566">
            <v>0</v>
          </cell>
          <cell r="F566">
            <v>0</v>
          </cell>
        </row>
        <row r="567">
          <cell r="A567">
            <v>76717</v>
          </cell>
          <cell r="B567">
            <v>767</v>
          </cell>
          <cell r="C567">
            <v>17</v>
          </cell>
          <cell r="D567" t="str">
            <v>AJUSTES REG GRAL LEY (ART 111) 50% (023)</v>
          </cell>
          <cell r="E567">
            <v>0</v>
          </cell>
          <cell r="F567">
            <v>0</v>
          </cell>
        </row>
        <row r="568">
          <cell r="A568">
            <v>76718</v>
          </cell>
          <cell r="B568">
            <v>767</v>
          </cell>
          <cell r="C568">
            <v>18</v>
          </cell>
          <cell r="D568" t="str">
            <v>AJUSTES REG GRAL LEY (ART 111) 25% (023)</v>
          </cell>
          <cell r="E568">
            <v>0</v>
          </cell>
          <cell r="F568">
            <v>0</v>
          </cell>
        </row>
        <row r="569">
          <cell r="A569">
            <v>76719</v>
          </cell>
          <cell r="B569">
            <v>767</v>
          </cell>
          <cell r="C569">
            <v>19</v>
          </cell>
          <cell r="D569" t="str">
            <v>ISR P.FISICAS PAGOS PROV.OTROS ING. 50%</v>
          </cell>
          <cell r="E569">
            <v>0</v>
          </cell>
          <cell r="F569">
            <v>0</v>
          </cell>
        </row>
        <row r="570">
          <cell r="A570">
            <v>76720</v>
          </cell>
          <cell r="B570">
            <v>767</v>
          </cell>
          <cell r="C570">
            <v>20</v>
          </cell>
          <cell r="D570" t="str">
            <v>ISR P.FISICAS PAGOS PROV.OTROS ING. 25%</v>
          </cell>
          <cell r="E570">
            <v>0</v>
          </cell>
          <cell r="F570">
            <v>0</v>
          </cell>
        </row>
        <row r="571">
          <cell r="A571">
            <v>76721</v>
          </cell>
          <cell r="B571">
            <v>767</v>
          </cell>
          <cell r="C571">
            <v>21</v>
          </cell>
          <cell r="D571" t="str">
            <v>ISR P.FIS.PAG.PROV.ACT.EMP.PEQ.CONT.50%</v>
          </cell>
          <cell r="E571">
            <v>0</v>
          </cell>
          <cell r="F571">
            <v>0</v>
          </cell>
        </row>
        <row r="572">
          <cell r="A572">
            <v>76722</v>
          </cell>
          <cell r="B572">
            <v>767</v>
          </cell>
          <cell r="C572">
            <v>22</v>
          </cell>
          <cell r="D572" t="str">
            <v>ISR P.FIS.PAG.PROV.ACT.EMP.PEQ.CONT. 25%</v>
          </cell>
          <cell r="E572">
            <v>0</v>
          </cell>
          <cell r="F572">
            <v>0</v>
          </cell>
        </row>
        <row r="573">
          <cell r="A573">
            <v>76723</v>
          </cell>
          <cell r="B573">
            <v>767</v>
          </cell>
          <cell r="C573">
            <v>23</v>
          </cell>
          <cell r="D573" t="str">
            <v>ISR P.FISICAS PAGOS DEFINITIVOS 50%</v>
          </cell>
          <cell r="E573">
            <v>0</v>
          </cell>
          <cell r="F573">
            <v>0</v>
          </cell>
        </row>
        <row r="574">
          <cell r="A574">
            <v>76724</v>
          </cell>
          <cell r="B574">
            <v>767</v>
          </cell>
          <cell r="C574">
            <v>24</v>
          </cell>
          <cell r="D574" t="str">
            <v>ISR PERSONAS FISICAS PAGOS DEF. 25%</v>
          </cell>
          <cell r="E574">
            <v>0</v>
          </cell>
          <cell r="F574">
            <v>0</v>
          </cell>
        </row>
        <row r="575">
          <cell r="A575">
            <v>76725</v>
          </cell>
          <cell r="B575">
            <v>767</v>
          </cell>
          <cell r="C575">
            <v>25</v>
          </cell>
          <cell r="D575" t="str">
            <v>IMP.SUST.DEL CREDITO AL SALARIO 25%</v>
          </cell>
          <cell r="E575">
            <v>0</v>
          </cell>
          <cell r="F575">
            <v>0</v>
          </cell>
        </row>
        <row r="576">
          <cell r="A576">
            <v>76726</v>
          </cell>
          <cell r="B576">
            <v>767</v>
          </cell>
          <cell r="C576">
            <v>26</v>
          </cell>
          <cell r="D576" t="str">
            <v>ISR RET.P.MOR.YFIS.PAG.PROV.SUEL.YSAL50%</v>
          </cell>
          <cell r="E576">
            <v>0</v>
          </cell>
          <cell r="F576">
            <v>0</v>
          </cell>
        </row>
        <row r="577">
          <cell r="A577">
            <v>76727</v>
          </cell>
          <cell r="B577">
            <v>767</v>
          </cell>
          <cell r="C577">
            <v>27</v>
          </cell>
          <cell r="D577" t="str">
            <v>ISR RET.P.MOR.YFIS.PAG.PROV.SUEL.YSAL25%</v>
          </cell>
          <cell r="E577">
            <v>0</v>
          </cell>
          <cell r="F577">
            <v>0</v>
          </cell>
        </row>
        <row r="578">
          <cell r="A578">
            <v>76728</v>
          </cell>
          <cell r="B578">
            <v>767</v>
          </cell>
          <cell r="C578">
            <v>28</v>
          </cell>
          <cell r="D578" t="str">
            <v>ISR PER.FIS.PAG.PROV.ARRE.INMUEBLES 50%</v>
          </cell>
          <cell r="E578">
            <v>0</v>
          </cell>
          <cell r="F578">
            <v>0</v>
          </cell>
        </row>
        <row r="579">
          <cell r="A579">
            <v>76729</v>
          </cell>
          <cell r="B579">
            <v>767</v>
          </cell>
          <cell r="C579">
            <v>29</v>
          </cell>
          <cell r="D579" t="str">
            <v>ISR PER.FIS.PAG.PROV.ARRE.INMUEBLES 25%</v>
          </cell>
          <cell r="E579">
            <v>0</v>
          </cell>
          <cell r="F579">
            <v>0</v>
          </cell>
        </row>
        <row r="580">
          <cell r="A580">
            <v>76730</v>
          </cell>
          <cell r="B580">
            <v>767</v>
          </cell>
          <cell r="C580">
            <v>30</v>
          </cell>
          <cell r="D580" t="str">
            <v>ISR RET.P.MOR.YFIS.P.PROV.ENAJ.BIENES50%</v>
          </cell>
          <cell r="E580">
            <v>0</v>
          </cell>
          <cell r="F580">
            <v>0</v>
          </cell>
        </row>
        <row r="581">
          <cell r="A581">
            <v>76731</v>
          </cell>
          <cell r="B581">
            <v>767</v>
          </cell>
          <cell r="C581">
            <v>31</v>
          </cell>
          <cell r="D581" t="str">
            <v>ISR RET.P.MOR.YFIS.P.PROV.ENAJ.BIENES25%</v>
          </cell>
          <cell r="E581">
            <v>0</v>
          </cell>
          <cell r="F581">
            <v>0</v>
          </cell>
        </row>
        <row r="582">
          <cell r="A582">
            <v>76732</v>
          </cell>
          <cell r="B582">
            <v>767</v>
          </cell>
          <cell r="C582">
            <v>32</v>
          </cell>
          <cell r="D582" t="str">
            <v>ISR RET.P.MOR.YFIS.PAG.PROV.OTRAS RET50%</v>
          </cell>
          <cell r="E582">
            <v>0</v>
          </cell>
          <cell r="F582">
            <v>0</v>
          </cell>
        </row>
        <row r="583">
          <cell r="A583">
            <v>76733</v>
          </cell>
          <cell r="B583">
            <v>767</v>
          </cell>
          <cell r="C583">
            <v>33</v>
          </cell>
          <cell r="D583" t="str">
            <v>ISR RET.P.MOR.YFIS.PAG.PROV.OTRAS RET25%</v>
          </cell>
          <cell r="E583">
            <v>0</v>
          </cell>
          <cell r="F583">
            <v>0</v>
          </cell>
        </row>
        <row r="584">
          <cell r="A584">
            <v>76734</v>
          </cell>
          <cell r="B584">
            <v>767</v>
          </cell>
          <cell r="C584">
            <v>34</v>
          </cell>
          <cell r="D584" t="str">
            <v>ISR P.FIS.PAG.PROV.ACT.EMP.REG.INTER.50%</v>
          </cell>
          <cell r="E584">
            <v>0</v>
          </cell>
          <cell r="F584">
            <v>0</v>
          </cell>
        </row>
        <row r="585">
          <cell r="A585">
            <v>76735</v>
          </cell>
          <cell r="B585">
            <v>767</v>
          </cell>
          <cell r="C585">
            <v>35</v>
          </cell>
          <cell r="D585" t="str">
            <v>ISR P.FIS.PAG.PROV.ACT.EMP.REG.INTER.25%</v>
          </cell>
          <cell r="E585">
            <v>0</v>
          </cell>
          <cell r="F585">
            <v>0</v>
          </cell>
        </row>
        <row r="586">
          <cell r="A586">
            <v>76736</v>
          </cell>
          <cell r="B586">
            <v>767</v>
          </cell>
          <cell r="C586">
            <v>36</v>
          </cell>
          <cell r="D586" t="str">
            <v>ISR RET.P.MOR.YFIS.PAG.DEF.SUE.Y SAL 50%</v>
          </cell>
          <cell r="E586">
            <v>0</v>
          </cell>
          <cell r="F586">
            <v>0</v>
          </cell>
        </row>
        <row r="587">
          <cell r="A587">
            <v>76737</v>
          </cell>
          <cell r="B587">
            <v>767</v>
          </cell>
          <cell r="C587">
            <v>37</v>
          </cell>
          <cell r="D587" t="str">
            <v>ISR RET.P.MOR.YFIS.PAG.DEF.SUE.YSAL. 25%</v>
          </cell>
          <cell r="E587">
            <v>0</v>
          </cell>
          <cell r="F587">
            <v>0</v>
          </cell>
        </row>
        <row r="588">
          <cell r="A588">
            <v>76700</v>
          </cell>
          <cell r="B588">
            <v>767</v>
          </cell>
          <cell r="C588">
            <v>0</v>
          </cell>
          <cell r="D588" t="str">
            <v>TOTAL IMPUESTO SOBRE LA RENTA</v>
          </cell>
          <cell r="E588">
            <v>0</v>
          </cell>
          <cell r="F588">
            <v>0</v>
          </cell>
        </row>
        <row r="589">
          <cell r="A589">
            <v>76801</v>
          </cell>
          <cell r="B589">
            <v>768</v>
          </cell>
          <cell r="C589">
            <v>1</v>
          </cell>
          <cell r="D589" t="str">
            <v>IA P.MOR.YFIS.PAG.PROVISIONALES 50%</v>
          </cell>
          <cell r="E589">
            <v>0</v>
          </cell>
          <cell r="F589">
            <v>0</v>
          </cell>
        </row>
        <row r="590">
          <cell r="A590">
            <v>76802</v>
          </cell>
          <cell r="B590">
            <v>768</v>
          </cell>
          <cell r="C590">
            <v>2</v>
          </cell>
          <cell r="D590" t="str">
            <v>IA PERS.MOR.YFIS.PAG.PROVISIONALES 25%</v>
          </cell>
          <cell r="E590">
            <v>0</v>
          </cell>
          <cell r="F590">
            <v>0</v>
          </cell>
        </row>
        <row r="591">
          <cell r="A591">
            <v>76803</v>
          </cell>
          <cell r="B591">
            <v>768</v>
          </cell>
          <cell r="C591">
            <v>3</v>
          </cell>
          <cell r="D591" t="str">
            <v>PAGO NORMAL P FISICAS 50% (545)</v>
          </cell>
          <cell r="E591">
            <v>0</v>
          </cell>
          <cell r="F591">
            <v>0</v>
          </cell>
        </row>
        <row r="592">
          <cell r="A592">
            <v>76804</v>
          </cell>
          <cell r="B592">
            <v>768</v>
          </cell>
          <cell r="C592">
            <v>4</v>
          </cell>
          <cell r="D592" t="str">
            <v>PAGO NORMAL P FISICAS 25% (545)</v>
          </cell>
          <cell r="E592">
            <v>0</v>
          </cell>
          <cell r="F592">
            <v>0</v>
          </cell>
        </row>
        <row r="593">
          <cell r="A593">
            <v>76805</v>
          </cell>
          <cell r="B593">
            <v>768</v>
          </cell>
          <cell r="C593">
            <v>5</v>
          </cell>
          <cell r="D593" t="str">
            <v>PAGO PROV P/MOR S/MERC REG SIMP 50%(007)</v>
          </cell>
          <cell r="E593">
            <v>0</v>
          </cell>
          <cell r="F593">
            <v>0</v>
          </cell>
        </row>
        <row r="594">
          <cell r="A594">
            <v>76806</v>
          </cell>
          <cell r="B594">
            <v>768</v>
          </cell>
          <cell r="C594">
            <v>6</v>
          </cell>
          <cell r="D594" t="str">
            <v>PAGO PROV P/MOR S/MERC REG SIMP 25%(007)</v>
          </cell>
          <cell r="E594">
            <v>0</v>
          </cell>
          <cell r="F594">
            <v>0</v>
          </cell>
        </row>
        <row r="595">
          <cell r="A595">
            <v>76807</v>
          </cell>
          <cell r="B595">
            <v>768</v>
          </cell>
          <cell r="C595">
            <v>7</v>
          </cell>
          <cell r="D595" t="str">
            <v>IA PERS.MORALES YFIS. PAG.DEF. 50%</v>
          </cell>
          <cell r="E595">
            <v>0</v>
          </cell>
          <cell r="F595">
            <v>0</v>
          </cell>
        </row>
        <row r="596">
          <cell r="A596">
            <v>76808</v>
          </cell>
          <cell r="B596">
            <v>768</v>
          </cell>
          <cell r="C596">
            <v>8</v>
          </cell>
          <cell r="D596" t="str">
            <v>IA PERS.MOR.Y FIS.PAG.DEF. 25%</v>
          </cell>
          <cell r="E596">
            <v>0</v>
          </cell>
          <cell r="F596">
            <v>0</v>
          </cell>
        </row>
        <row r="597">
          <cell r="A597">
            <v>76809</v>
          </cell>
          <cell r="B597">
            <v>768</v>
          </cell>
          <cell r="C597">
            <v>9</v>
          </cell>
          <cell r="D597" t="str">
            <v>REGIMEN GRAL LEY P FISICAS 50% (548)</v>
          </cell>
          <cell r="E597">
            <v>0</v>
          </cell>
          <cell r="F597">
            <v>0</v>
          </cell>
        </row>
        <row r="598">
          <cell r="A598">
            <v>76810</v>
          </cell>
          <cell r="B598">
            <v>768</v>
          </cell>
          <cell r="C598">
            <v>10</v>
          </cell>
          <cell r="D598" t="str">
            <v>REGIMEN GRAL LEY P FISICAS 25% (548)</v>
          </cell>
          <cell r="E598">
            <v>0</v>
          </cell>
          <cell r="F598">
            <v>0</v>
          </cell>
        </row>
        <row r="599">
          <cell r="A599">
            <v>76811</v>
          </cell>
          <cell r="B599">
            <v>768</v>
          </cell>
          <cell r="C599">
            <v>11</v>
          </cell>
          <cell r="D599" t="str">
            <v>IA PERS.MOR.Y FIS.PAG.PROV.REG.SIMPL.50%</v>
          </cell>
          <cell r="E599">
            <v>0</v>
          </cell>
          <cell r="F599">
            <v>0</v>
          </cell>
        </row>
        <row r="600">
          <cell r="A600">
            <v>76812</v>
          </cell>
          <cell r="B600">
            <v>768</v>
          </cell>
          <cell r="C600">
            <v>12</v>
          </cell>
          <cell r="D600" t="str">
            <v>IA PERS.MOR.Y FIS.PAG.PROV.REG.SIMPL.25%</v>
          </cell>
          <cell r="E600">
            <v>0</v>
          </cell>
          <cell r="F600">
            <v>0</v>
          </cell>
        </row>
        <row r="601">
          <cell r="A601">
            <v>76813</v>
          </cell>
          <cell r="B601">
            <v>768</v>
          </cell>
          <cell r="C601">
            <v>13</v>
          </cell>
          <cell r="D601" t="str">
            <v>IA PERS.MOR.Y FIS.PAG.DEF.REG.SIMPL. 50%</v>
          </cell>
          <cell r="E601">
            <v>0</v>
          </cell>
          <cell r="F601">
            <v>0</v>
          </cell>
        </row>
        <row r="602">
          <cell r="A602">
            <v>76814</v>
          </cell>
          <cell r="B602">
            <v>768</v>
          </cell>
          <cell r="C602">
            <v>14</v>
          </cell>
          <cell r="D602" t="str">
            <v>IA PERS.MOR. Y FIS.PAG.DEF.REG.SIMPL.25%</v>
          </cell>
          <cell r="E602">
            <v>0</v>
          </cell>
          <cell r="F602">
            <v>0</v>
          </cell>
        </row>
        <row r="603">
          <cell r="A603">
            <v>76815</v>
          </cell>
          <cell r="B603">
            <v>768</v>
          </cell>
          <cell r="C603">
            <v>15</v>
          </cell>
          <cell r="D603" t="str">
            <v>PAGO DEF P/FISICAS REG SIMP 50%(511)</v>
          </cell>
          <cell r="E603">
            <v>0</v>
          </cell>
          <cell r="F603">
            <v>0</v>
          </cell>
        </row>
        <row r="604">
          <cell r="A604">
            <v>76816</v>
          </cell>
          <cell r="B604">
            <v>768</v>
          </cell>
          <cell r="C604">
            <v>16</v>
          </cell>
          <cell r="D604" t="str">
            <v>PAGO DEF P/FISICAS REG SIMP 25%(511)</v>
          </cell>
          <cell r="E604">
            <v>0</v>
          </cell>
          <cell r="F604">
            <v>0</v>
          </cell>
        </row>
        <row r="605">
          <cell r="A605">
            <v>76800</v>
          </cell>
          <cell r="B605">
            <v>768</v>
          </cell>
          <cell r="C605">
            <v>0</v>
          </cell>
          <cell r="D605" t="str">
            <v>TOTAL IMPUESTO AL ACTIVO</v>
          </cell>
          <cell r="E605">
            <v>0</v>
          </cell>
          <cell r="F605">
            <v>0</v>
          </cell>
        </row>
        <row r="606">
          <cell r="A606">
            <v>76902</v>
          </cell>
          <cell r="B606">
            <v>769</v>
          </cell>
          <cell r="C606">
            <v>2</v>
          </cell>
          <cell r="D606" t="str">
            <v>IVA PAG. PROV.PERS.MOR.Y FIS. 50%</v>
          </cell>
          <cell r="E606">
            <v>0</v>
          </cell>
          <cell r="F606">
            <v>0</v>
          </cell>
        </row>
        <row r="607">
          <cell r="A607">
            <v>76904</v>
          </cell>
          <cell r="B607">
            <v>769</v>
          </cell>
          <cell r="C607">
            <v>4</v>
          </cell>
          <cell r="D607" t="str">
            <v>IVA PAG.DEF.PERS.MOR.Y FIS. 50%</v>
          </cell>
          <cell r="E607">
            <v>0</v>
          </cell>
          <cell r="F607">
            <v>0</v>
          </cell>
        </row>
        <row r="608">
          <cell r="A608">
            <v>76906</v>
          </cell>
          <cell r="B608">
            <v>769</v>
          </cell>
          <cell r="C608">
            <v>6</v>
          </cell>
          <cell r="D608" t="str">
            <v>DEC ANUAL Y COMP R SIMPLIF 50% (054)</v>
          </cell>
          <cell r="E608">
            <v>0</v>
          </cell>
          <cell r="F608">
            <v>0</v>
          </cell>
        </row>
        <row r="609">
          <cell r="A609">
            <v>76908</v>
          </cell>
          <cell r="B609">
            <v>769</v>
          </cell>
          <cell r="C609">
            <v>8</v>
          </cell>
          <cell r="D609" t="str">
            <v>ACTOS OCASIONALES 50% (070)</v>
          </cell>
          <cell r="E609">
            <v>0</v>
          </cell>
          <cell r="F609">
            <v>0</v>
          </cell>
        </row>
        <row r="610">
          <cell r="A610">
            <v>76910</v>
          </cell>
          <cell r="B610">
            <v>769</v>
          </cell>
          <cell r="C610">
            <v>10</v>
          </cell>
          <cell r="D610" t="str">
            <v>PAGO PROV REG SIMPLIFICADO 50%(003)</v>
          </cell>
          <cell r="E610">
            <v>0</v>
          </cell>
          <cell r="F610">
            <v>0</v>
          </cell>
        </row>
        <row r="611">
          <cell r="A611">
            <v>76912</v>
          </cell>
          <cell r="B611">
            <v>769</v>
          </cell>
          <cell r="C611">
            <v>12</v>
          </cell>
          <cell r="D611" t="str">
            <v>IVA PAG.PROV.PERS.MOR.Y FIS.RET. 50%</v>
          </cell>
          <cell r="E611">
            <v>0</v>
          </cell>
          <cell r="F611">
            <v>0</v>
          </cell>
        </row>
        <row r="612">
          <cell r="A612">
            <v>76914</v>
          </cell>
          <cell r="B612">
            <v>769</v>
          </cell>
          <cell r="C612">
            <v>14</v>
          </cell>
          <cell r="D612" t="str">
            <v>REGIMEN DE PEQUEÑOS CONT 50%(048)</v>
          </cell>
          <cell r="E612">
            <v>0</v>
          </cell>
          <cell r="F612">
            <v>0</v>
          </cell>
        </row>
        <row r="613">
          <cell r="A613">
            <v>77200</v>
          </cell>
          <cell r="B613">
            <v>772</v>
          </cell>
          <cell r="C613">
            <v>0</v>
          </cell>
          <cell r="D613" t="str">
            <v>IMP.ESP.S/PROD.Y SERV.ALC.TAB.Y CERV.</v>
          </cell>
          <cell r="E613">
            <v>0</v>
          </cell>
          <cell r="F613">
            <v>0</v>
          </cell>
        </row>
        <row r="614">
          <cell r="A614">
            <v>77201</v>
          </cell>
          <cell r="B614">
            <v>772</v>
          </cell>
          <cell r="C614">
            <v>1</v>
          </cell>
          <cell r="D614" t="str">
            <v>IEPS PAGO DEF.RETENCIONES 50%</v>
          </cell>
          <cell r="E614">
            <v>0</v>
          </cell>
          <cell r="F614">
            <v>0</v>
          </cell>
        </row>
        <row r="615">
          <cell r="A615">
            <v>77202</v>
          </cell>
          <cell r="B615">
            <v>772</v>
          </cell>
          <cell r="C615">
            <v>2</v>
          </cell>
          <cell r="D615" t="str">
            <v>IEPS PAGO DEF.ALC. Y ALC.DESNATUR 50%</v>
          </cell>
          <cell r="E615">
            <v>0</v>
          </cell>
          <cell r="F615">
            <v>0</v>
          </cell>
        </row>
        <row r="616">
          <cell r="A616">
            <v>77203</v>
          </cell>
          <cell r="B616">
            <v>772</v>
          </cell>
          <cell r="C616">
            <v>3</v>
          </cell>
          <cell r="D616" t="str">
            <v>IEPS PAGO DEF.DE BEBIDAS ALC.50%</v>
          </cell>
          <cell r="E616">
            <v>0</v>
          </cell>
          <cell r="F616">
            <v>0</v>
          </cell>
        </row>
        <row r="617">
          <cell r="A617">
            <v>77204</v>
          </cell>
          <cell r="B617">
            <v>772</v>
          </cell>
          <cell r="C617">
            <v>4</v>
          </cell>
          <cell r="D617" t="str">
            <v>IEPS PAGO DEF.DE CERVEZA 50%</v>
          </cell>
          <cell r="E617">
            <v>0</v>
          </cell>
          <cell r="F617">
            <v>0</v>
          </cell>
        </row>
        <row r="618">
          <cell r="A618">
            <v>77205</v>
          </cell>
          <cell r="B618">
            <v>772</v>
          </cell>
          <cell r="C618">
            <v>5</v>
          </cell>
          <cell r="D618" t="str">
            <v>IEPS PAGO DEF.DE TABACOS LABRADOS 50%</v>
          </cell>
          <cell r="E618">
            <v>0</v>
          </cell>
          <cell r="F618">
            <v>0</v>
          </cell>
        </row>
        <row r="619">
          <cell r="A619">
            <v>77206</v>
          </cell>
          <cell r="B619">
            <v>772</v>
          </cell>
          <cell r="C619">
            <v>6</v>
          </cell>
          <cell r="D619" t="str">
            <v>IEPS PAGO DEF.DE TELECOMUNICACIONES 50%</v>
          </cell>
          <cell r="E619">
            <v>0</v>
          </cell>
          <cell r="F619">
            <v>0</v>
          </cell>
        </row>
        <row r="620">
          <cell r="A620">
            <v>77207</v>
          </cell>
          <cell r="B620">
            <v>772</v>
          </cell>
          <cell r="C620">
            <v>7</v>
          </cell>
          <cell r="D620" t="str">
            <v>IEPS PAGO DEF.DE AGUAS,REF.Y CONCENT.50%</v>
          </cell>
          <cell r="E620">
            <v>0</v>
          </cell>
          <cell r="F620">
            <v>0</v>
          </cell>
        </row>
        <row r="621">
          <cell r="A621">
            <v>77208</v>
          </cell>
          <cell r="B621">
            <v>772</v>
          </cell>
          <cell r="C621">
            <v>8</v>
          </cell>
          <cell r="D621" t="str">
            <v>IEPS PAGO DEF.DE BEBIDAS REFRESC.50%</v>
          </cell>
          <cell r="E621">
            <v>0</v>
          </cell>
          <cell r="F621">
            <v>0</v>
          </cell>
        </row>
        <row r="622">
          <cell r="A622">
            <v>77602</v>
          </cell>
          <cell r="B622">
            <v>776</v>
          </cell>
          <cell r="C622">
            <v>2</v>
          </cell>
          <cell r="D622" t="str">
            <v>RECARGOS ISR 25%</v>
          </cell>
          <cell r="E622">
            <v>-5342.53</v>
          </cell>
          <cell r="F622">
            <v>0</v>
          </cell>
        </row>
        <row r="623">
          <cell r="A623">
            <v>77603</v>
          </cell>
          <cell r="B623">
            <v>776</v>
          </cell>
          <cell r="C623">
            <v>3</v>
          </cell>
          <cell r="D623" t="str">
            <v>RECARGOS 50% (362)</v>
          </cell>
          <cell r="E623">
            <v>0</v>
          </cell>
          <cell r="F623">
            <v>0</v>
          </cell>
        </row>
        <row r="624">
          <cell r="A624">
            <v>77604</v>
          </cell>
          <cell r="B624">
            <v>776</v>
          </cell>
          <cell r="C624">
            <v>4</v>
          </cell>
          <cell r="D624" t="str">
            <v>INTERESES POR PLAZO (2%)</v>
          </cell>
          <cell r="E624">
            <v>-37.26</v>
          </cell>
          <cell r="F624">
            <v>6.47</v>
          </cell>
        </row>
        <row r="625">
          <cell r="A625">
            <v>77607</v>
          </cell>
          <cell r="B625">
            <v>776</v>
          </cell>
          <cell r="C625">
            <v>7</v>
          </cell>
          <cell r="D625" t="str">
            <v>RECARGOS IA 25%</v>
          </cell>
          <cell r="E625">
            <v>0</v>
          </cell>
          <cell r="F625">
            <v>0</v>
          </cell>
        </row>
        <row r="626">
          <cell r="A626">
            <v>77610</v>
          </cell>
          <cell r="B626">
            <v>776</v>
          </cell>
          <cell r="C626">
            <v>10</v>
          </cell>
          <cell r="D626" t="str">
            <v>INT.POR PLAZO CREDITOS FISCALIZACION 25%</v>
          </cell>
          <cell r="E626">
            <v>241.13</v>
          </cell>
          <cell r="F626">
            <v>241.13</v>
          </cell>
        </row>
        <row r="627">
          <cell r="A627">
            <v>77611</v>
          </cell>
          <cell r="B627">
            <v>776</v>
          </cell>
          <cell r="C627">
            <v>11</v>
          </cell>
          <cell r="D627" t="str">
            <v>REC.POR MORA CREDITOS FISCALIZACION 25%</v>
          </cell>
          <cell r="E627">
            <v>0</v>
          </cell>
          <cell r="F627">
            <v>0</v>
          </cell>
        </row>
        <row r="628">
          <cell r="A628">
            <v>77600</v>
          </cell>
          <cell r="B628">
            <v>776</v>
          </cell>
          <cell r="C628">
            <v>0</v>
          </cell>
          <cell r="D628" t="str">
            <v>RECARGOS</v>
          </cell>
          <cell r="E628">
            <v>-5138.66</v>
          </cell>
          <cell r="F628">
            <v>247.6</v>
          </cell>
        </row>
        <row r="629">
          <cell r="A629">
            <v>77902</v>
          </cell>
          <cell r="B629">
            <v>779</v>
          </cell>
          <cell r="C629">
            <v>2</v>
          </cell>
          <cell r="D629" t="str">
            <v>ACTUALIZACION ISR 25%</v>
          </cell>
          <cell r="E629">
            <v>-1666.13</v>
          </cell>
          <cell r="F629">
            <v>0</v>
          </cell>
        </row>
        <row r="630">
          <cell r="A630">
            <v>77903</v>
          </cell>
          <cell r="B630">
            <v>779</v>
          </cell>
          <cell r="C630">
            <v>3</v>
          </cell>
          <cell r="D630" t="str">
            <v>ACTUALIZACION 50% (637)</v>
          </cell>
          <cell r="E630">
            <v>0</v>
          </cell>
          <cell r="F630">
            <v>0</v>
          </cell>
        </row>
        <row r="631">
          <cell r="A631">
            <v>77907</v>
          </cell>
          <cell r="B631">
            <v>779</v>
          </cell>
          <cell r="C631">
            <v>7</v>
          </cell>
          <cell r="D631" t="str">
            <v>ACTUALIZACION IA 25%</v>
          </cell>
          <cell r="E631">
            <v>0</v>
          </cell>
          <cell r="F631">
            <v>0</v>
          </cell>
        </row>
        <row r="632">
          <cell r="A632">
            <v>78901</v>
          </cell>
          <cell r="B632">
            <v>789</v>
          </cell>
          <cell r="C632">
            <v>1</v>
          </cell>
          <cell r="D632" t="str">
            <v>MULTAS INFRACC LEY FED TRAB 2% (325)</v>
          </cell>
          <cell r="E632">
            <v>-56.59</v>
          </cell>
          <cell r="F632">
            <v>70.739999999999995</v>
          </cell>
        </row>
        <row r="633">
          <cell r="A633">
            <v>78902</v>
          </cell>
          <cell r="B633">
            <v>789</v>
          </cell>
          <cell r="C633">
            <v>2</v>
          </cell>
          <cell r="D633" t="str">
            <v>MULTAS INFRACC REG TRAN FED 2% (327)</v>
          </cell>
          <cell r="E633">
            <v>-58.83</v>
          </cell>
          <cell r="F633">
            <v>3365.7</v>
          </cell>
        </row>
        <row r="634">
          <cell r="A634">
            <v>78903</v>
          </cell>
          <cell r="B634">
            <v>789</v>
          </cell>
          <cell r="C634">
            <v>3</v>
          </cell>
          <cell r="D634" t="str">
            <v>MULTAS DE LA PROFECO 2% (332)</v>
          </cell>
          <cell r="E634">
            <v>1287.3</v>
          </cell>
          <cell r="F634">
            <v>4684.87</v>
          </cell>
        </row>
        <row r="635">
          <cell r="A635">
            <v>78904</v>
          </cell>
          <cell r="B635">
            <v>789</v>
          </cell>
          <cell r="C635">
            <v>4</v>
          </cell>
          <cell r="D635" t="str">
            <v>MULTAS DE VARIAS DEP FED 2% (334)</v>
          </cell>
          <cell r="E635">
            <v>680</v>
          </cell>
          <cell r="F635">
            <v>680</v>
          </cell>
        </row>
        <row r="636">
          <cell r="A636">
            <v>78905</v>
          </cell>
          <cell r="B636">
            <v>789</v>
          </cell>
          <cell r="C636">
            <v>5</v>
          </cell>
          <cell r="D636" t="str">
            <v>MULTAS SECOFI 2%</v>
          </cell>
          <cell r="E636">
            <v>2756.2</v>
          </cell>
          <cell r="F636">
            <v>7244.94</v>
          </cell>
        </row>
        <row r="637">
          <cell r="A637">
            <v>78906</v>
          </cell>
          <cell r="B637">
            <v>789</v>
          </cell>
          <cell r="C637">
            <v>6</v>
          </cell>
          <cell r="D637" t="str">
            <v>MULTAS PROFEPA 2%</v>
          </cell>
          <cell r="E637">
            <v>289.63</v>
          </cell>
          <cell r="F637">
            <v>347.1</v>
          </cell>
        </row>
        <row r="638">
          <cell r="A638">
            <v>78900</v>
          </cell>
          <cell r="B638">
            <v>789</v>
          </cell>
          <cell r="C638">
            <v>0</v>
          </cell>
          <cell r="D638" t="str">
            <v>TOTAL MULTAS</v>
          </cell>
          <cell r="E638">
            <v>3231.58</v>
          </cell>
          <cell r="F638">
            <v>16393.349999999999</v>
          </cell>
        </row>
        <row r="639">
          <cell r="A639">
            <v>0</v>
          </cell>
          <cell r="B639">
            <v>0</v>
          </cell>
          <cell r="C639">
            <v>0</v>
          </cell>
          <cell r="D639" t="str">
            <v>TOTAL ING. FEDERALES DE COORDINACION</v>
          </cell>
          <cell r="E639">
            <v>312302428.92000002</v>
          </cell>
          <cell r="F639">
            <v>1472382192.95</v>
          </cell>
        </row>
        <row r="640">
          <cell r="A640">
            <v>78900</v>
          </cell>
          <cell r="B640">
            <v>789</v>
          </cell>
          <cell r="C640">
            <v>0</v>
          </cell>
          <cell r="D640" t="str">
            <v>TOTAL MULTAS</v>
          </cell>
          <cell r="E640">
            <v>0</v>
          </cell>
          <cell r="F640">
            <v>0</v>
          </cell>
        </row>
        <row r="641">
          <cell r="A641">
            <v>78900</v>
          </cell>
          <cell r="B641">
            <v>789</v>
          </cell>
          <cell r="C641">
            <v>0</v>
          </cell>
          <cell r="D641" t="str">
            <v>ACREEDORES DIVERSOS DE ADMINISTRACION</v>
          </cell>
          <cell r="E641">
            <v>0</v>
          </cell>
          <cell r="F641">
            <v>0</v>
          </cell>
        </row>
        <row r="642">
          <cell r="A642">
            <v>80113</v>
          </cell>
          <cell r="B642">
            <v>801</v>
          </cell>
          <cell r="C642">
            <v>13</v>
          </cell>
          <cell r="D642" t="str">
            <v>FOMERREY</v>
          </cell>
          <cell r="E642">
            <v>0</v>
          </cell>
          <cell r="F642">
            <v>0</v>
          </cell>
        </row>
        <row r="643">
          <cell r="A643">
            <v>80115</v>
          </cell>
          <cell r="B643">
            <v>801</v>
          </cell>
          <cell r="C643">
            <v>15</v>
          </cell>
          <cell r="D643" t="str">
            <v>INJUDE</v>
          </cell>
          <cell r="E643">
            <v>0</v>
          </cell>
          <cell r="F643">
            <v>0</v>
          </cell>
        </row>
        <row r="644">
          <cell r="A644">
            <v>80120</v>
          </cell>
          <cell r="B644">
            <v>801</v>
          </cell>
          <cell r="C644">
            <v>20</v>
          </cell>
          <cell r="D644" t="str">
            <v>OSETUR</v>
          </cell>
          <cell r="E644">
            <v>0</v>
          </cell>
          <cell r="F644">
            <v>0</v>
          </cell>
        </row>
        <row r="645">
          <cell r="A645">
            <v>80124</v>
          </cell>
          <cell r="B645">
            <v>801</v>
          </cell>
          <cell r="C645">
            <v>24</v>
          </cell>
          <cell r="D645" t="str">
            <v>SIMEPRODE</v>
          </cell>
          <cell r="E645">
            <v>0</v>
          </cell>
          <cell r="F645">
            <v>0</v>
          </cell>
        </row>
        <row r="646">
          <cell r="A646">
            <v>80150</v>
          </cell>
          <cell r="B646">
            <v>801</v>
          </cell>
          <cell r="C646">
            <v>50</v>
          </cell>
          <cell r="D646" t="str">
            <v>INTERESES ORGANISMOS DESCENTRALIZADOS</v>
          </cell>
          <cell r="E646">
            <v>0</v>
          </cell>
          <cell r="F646">
            <v>0</v>
          </cell>
        </row>
        <row r="647">
          <cell r="A647">
            <v>80152</v>
          </cell>
          <cell r="B647">
            <v>801</v>
          </cell>
          <cell r="C647">
            <v>52</v>
          </cell>
          <cell r="D647" t="str">
            <v>EDUCACION CUOTAS SUBSIST PREPA ABIERTA</v>
          </cell>
          <cell r="E647">
            <v>0</v>
          </cell>
          <cell r="F647">
            <v>0</v>
          </cell>
        </row>
        <row r="648">
          <cell r="A648">
            <v>80153</v>
          </cell>
          <cell r="B648">
            <v>801</v>
          </cell>
          <cell r="C648">
            <v>53</v>
          </cell>
          <cell r="D648" t="str">
            <v>INFRASTRUCTURA EDUC.COCE U.A.N.L.</v>
          </cell>
          <cell r="E648">
            <v>0</v>
          </cell>
          <cell r="F648">
            <v>0</v>
          </cell>
        </row>
        <row r="649">
          <cell r="A649">
            <v>80154</v>
          </cell>
          <cell r="B649">
            <v>801</v>
          </cell>
          <cell r="C649">
            <v>54</v>
          </cell>
          <cell r="D649" t="str">
            <v>PRESTAMOS FOVILEON SERVIDORES PUBLICOS</v>
          </cell>
          <cell r="E649">
            <v>0</v>
          </cell>
          <cell r="F649">
            <v>0</v>
          </cell>
        </row>
        <row r="650">
          <cell r="A650">
            <v>80155</v>
          </cell>
          <cell r="B650">
            <v>801</v>
          </cell>
          <cell r="C650">
            <v>55</v>
          </cell>
          <cell r="D650" t="str">
            <v>PRESTAMOS FOVILEON MAGISTERIO</v>
          </cell>
          <cell r="E650">
            <v>0</v>
          </cell>
          <cell r="F650">
            <v>0</v>
          </cell>
        </row>
        <row r="651">
          <cell r="A651">
            <v>80500</v>
          </cell>
          <cell r="B651">
            <v>805</v>
          </cell>
          <cell r="C651">
            <v>0</v>
          </cell>
          <cell r="D651" t="str">
            <v>90% INFRACCIONES DE TRANSITO AREA MET.</v>
          </cell>
          <cell r="E651">
            <v>0</v>
          </cell>
          <cell r="F651">
            <v>0</v>
          </cell>
        </row>
        <row r="652">
          <cell r="A652">
            <v>80501</v>
          </cell>
          <cell r="B652">
            <v>805</v>
          </cell>
          <cell r="C652">
            <v>1</v>
          </cell>
          <cell r="D652" t="str">
            <v>90% INFRACC. TRANSITO AREA METROPOLITANA</v>
          </cell>
          <cell r="E652">
            <v>0</v>
          </cell>
          <cell r="F652">
            <v>0</v>
          </cell>
        </row>
        <row r="653">
          <cell r="A653">
            <v>80700</v>
          </cell>
          <cell r="B653">
            <v>807</v>
          </cell>
          <cell r="C653">
            <v>0</v>
          </cell>
          <cell r="D653" t="str">
            <v>RET DEL 2 AL MILLAR S/RECURSOS RAMO 33</v>
          </cell>
          <cell r="E653">
            <v>0</v>
          </cell>
          <cell r="F653">
            <v>0</v>
          </cell>
        </row>
        <row r="654">
          <cell r="A654">
            <v>80800</v>
          </cell>
          <cell r="B654">
            <v>808</v>
          </cell>
          <cell r="C654">
            <v>0</v>
          </cell>
          <cell r="D654" t="str">
            <v>RET DEL 5 AL MILLAR P/INSP Y VIG DE O.P.</v>
          </cell>
          <cell r="E654">
            <v>0</v>
          </cell>
          <cell r="F654">
            <v>0</v>
          </cell>
        </row>
        <row r="655">
          <cell r="A655">
            <v>81700</v>
          </cell>
          <cell r="B655">
            <v>817</v>
          </cell>
          <cell r="C655">
            <v>0</v>
          </cell>
          <cell r="D655" t="str">
            <v>APORT.DE CONT. P/ICIC (2 AL MILLAR)</v>
          </cell>
          <cell r="E655">
            <v>0</v>
          </cell>
          <cell r="F655">
            <v>0</v>
          </cell>
        </row>
        <row r="656">
          <cell r="A656">
            <v>82500</v>
          </cell>
          <cell r="B656">
            <v>825</v>
          </cell>
          <cell r="C656">
            <v>0</v>
          </cell>
          <cell r="D656" t="str">
            <v>PROGRAMA TIERRA PROPIA</v>
          </cell>
          <cell r="E656">
            <v>0</v>
          </cell>
          <cell r="F656">
            <v>0</v>
          </cell>
        </row>
        <row r="657">
          <cell r="A657">
            <v>83900</v>
          </cell>
          <cell r="B657">
            <v>839</v>
          </cell>
          <cell r="C657">
            <v>0</v>
          </cell>
          <cell r="D657" t="str">
            <v>DEP EN GARANTIA FIANZAS PODER JUD P/ANO</v>
          </cell>
          <cell r="E657">
            <v>-2437.4</v>
          </cell>
          <cell r="F657">
            <v>0</v>
          </cell>
        </row>
        <row r="658">
          <cell r="A658">
            <v>83901</v>
          </cell>
          <cell r="B658">
            <v>839</v>
          </cell>
          <cell r="C658">
            <v>1</v>
          </cell>
          <cell r="D658" t="str">
            <v>FIANZAS DE INTERES SOCIAL</v>
          </cell>
          <cell r="E658">
            <v>0</v>
          </cell>
          <cell r="F658">
            <v>0</v>
          </cell>
        </row>
        <row r="659">
          <cell r="A659">
            <v>84000</v>
          </cell>
          <cell r="B659">
            <v>840</v>
          </cell>
          <cell r="C659">
            <v>0</v>
          </cell>
          <cell r="D659" t="str">
            <v>DEP DE RENTA JUZGADOS PTE ANO</v>
          </cell>
          <cell r="E659">
            <v>2437.4</v>
          </cell>
          <cell r="F659">
            <v>0</v>
          </cell>
        </row>
        <row r="660">
          <cell r="A660">
            <v>85000</v>
          </cell>
          <cell r="B660">
            <v>850</v>
          </cell>
          <cell r="C660">
            <v>0</v>
          </cell>
          <cell r="D660" t="str">
            <v>ACREEDORES DIVERSOS ADMINISTRACION</v>
          </cell>
          <cell r="E660">
            <v>0</v>
          </cell>
          <cell r="F660">
            <v>0</v>
          </cell>
        </row>
        <row r="661">
          <cell r="A661">
            <v>89000</v>
          </cell>
          <cell r="B661">
            <v>890</v>
          </cell>
          <cell r="C661">
            <v>0</v>
          </cell>
          <cell r="D661" t="str">
            <v>TRANSFERENCIAS INFORMATICA</v>
          </cell>
          <cell r="E661">
            <v>0</v>
          </cell>
          <cell r="F661">
            <v>0</v>
          </cell>
        </row>
        <row r="662">
          <cell r="A662">
            <v>89001</v>
          </cell>
          <cell r="B662">
            <v>890</v>
          </cell>
          <cell r="C662">
            <v>1</v>
          </cell>
          <cell r="D662" t="str">
            <v>TRANSFERENCIAS DEPOSITOS DEL DIA</v>
          </cell>
          <cell r="E662">
            <v>0</v>
          </cell>
          <cell r="F662">
            <v>0</v>
          </cell>
        </row>
        <row r="663">
          <cell r="A663">
            <v>89102</v>
          </cell>
          <cell r="B663">
            <v>891</v>
          </cell>
          <cell r="C663">
            <v>2</v>
          </cell>
          <cell r="D663" t="str">
            <v>RESTO MUNICIPIOS</v>
          </cell>
          <cell r="E663">
            <v>0</v>
          </cell>
          <cell r="F663">
            <v>0</v>
          </cell>
        </row>
        <row r="664">
          <cell r="A664">
            <v>89201</v>
          </cell>
          <cell r="B664">
            <v>892</v>
          </cell>
          <cell r="C664">
            <v>1</v>
          </cell>
          <cell r="D664" t="str">
            <v>ISR H.CONGRESO DEL ESTADO</v>
          </cell>
          <cell r="E664">
            <v>0</v>
          </cell>
          <cell r="F664">
            <v>0</v>
          </cell>
        </row>
        <row r="665">
          <cell r="A665">
            <v>89202</v>
          </cell>
          <cell r="B665">
            <v>892</v>
          </cell>
          <cell r="C665">
            <v>2</v>
          </cell>
          <cell r="D665" t="str">
            <v>ISR TRIBUNAL SUPERIOR DE JUSTICIA</v>
          </cell>
          <cell r="E665">
            <v>0</v>
          </cell>
          <cell r="F665">
            <v>0</v>
          </cell>
        </row>
        <row r="666">
          <cell r="A666">
            <v>89203</v>
          </cell>
          <cell r="B666">
            <v>892</v>
          </cell>
          <cell r="C666">
            <v>3</v>
          </cell>
          <cell r="D666" t="str">
            <v>ISR CONTADURIA MAYOR DE HACIENDA</v>
          </cell>
          <cell r="E666">
            <v>0</v>
          </cell>
          <cell r="F666">
            <v>0</v>
          </cell>
        </row>
        <row r="667">
          <cell r="A667">
            <v>89204</v>
          </cell>
          <cell r="B667">
            <v>892</v>
          </cell>
          <cell r="C667">
            <v>4</v>
          </cell>
          <cell r="D667" t="str">
            <v>ISR FIDEICOMISO DE SEGURIDAD PUBLICA</v>
          </cell>
          <cell r="E667">
            <v>0</v>
          </cell>
          <cell r="F667">
            <v>0</v>
          </cell>
        </row>
        <row r="668">
          <cell r="A668">
            <v>89205</v>
          </cell>
          <cell r="B668">
            <v>892</v>
          </cell>
          <cell r="C668">
            <v>5</v>
          </cell>
          <cell r="D668" t="str">
            <v>ISR NORMAL SUPERIOR</v>
          </cell>
          <cell r="E668">
            <v>0</v>
          </cell>
          <cell r="F668">
            <v>0</v>
          </cell>
        </row>
        <row r="669">
          <cell r="A669">
            <v>89206</v>
          </cell>
          <cell r="B669">
            <v>892</v>
          </cell>
          <cell r="C669">
            <v>6</v>
          </cell>
          <cell r="D669" t="str">
            <v>ISR CONSEJO DE LA JUDICATURA</v>
          </cell>
          <cell r="E669">
            <v>0</v>
          </cell>
          <cell r="F669">
            <v>0</v>
          </cell>
        </row>
        <row r="670">
          <cell r="A670">
            <v>89207</v>
          </cell>
          <cell r="B670">
            <v>892</v>
          </cell>
          <cell r="C670">
            <v>7</v>
          </cell>
          <cell r="D670" t="str">
            <v>ISR ESCUELAS DE CALIDAD</v>
          </cell>
          <cell r="E670">
            <v>0</v>
          </cell>
          <cell r="F670">
            <v>0</v>
          </cell>
        </row>
        <row r="671">
          <cell r="A671">
            <v>89208</v>
          </cell>
          <cell r="B671">
            <v>892</v>
          </cell>
          <cell r="C671">
            <v>8</v>
          </cell>
          <cell r="D671" t="str">
            <v>ISR FIRECOM</v>
          </cell>
          <cell r="E671">
            <v>0</v>
          </cell>
          <cell r="F671">
            <v>0</v>
          </cell>
        </row>
        <row r="672">
          <cell r="A672">
            <v>89209</v>
          </cell>
          <cell r="B672">
            <v>892</v>
          </cell>
          <cell r="C672">
            <v>9</v>
          </cell>
          <cell r="D672" t="str">
            <v>ISR FID.FONDO DE FOM.AGROPECUARIO</v>
          </cell>
          <cell r="E672">
            <v>0</v>
          </cell>
          <cell r="F672">
            <v>0</v>
          </cell>
        </row>
        <row r="673">
          <cell r="A673">
            <v>89210</v>
          </cell>
          <cell r="B673">
            <v>892</v>
          </cell>
          <cell r="C673">
            <v>10</v>
          </cell>
          <cell r="D673" t="str">
            <v>ISR CONTRALORIA</v>
          </cell>
          <cell r="E673">
            <v>0</v>
          </cell>
          <cell r="F673">
            <v>0</v>
          </cell>
        </row>
        <row r="674">
          <cell r="A674">
            <v>89211</v>
          </cell>
          <cell r="B674">
            <v>892</v>
          </cell>
          <cell r="C674">
            <v>11</v>
          </cell>
          <cell r="D674" t="str">
            <v>FONDO DE AHORRO</v>
          </cell>
          <cell r="E674">
            <v>0</v>
          </cell>
          <cell r="F674">
            <v>0</v>
          </cell>
        </row>
        <row r="675">
          <cell r="A675">
            <v>0</v>
          </cell>
          <cell r="B675">
            <v>0</v>
          </cell>
          <cell r="C675">
            <v>0</v>
          </cell>
          <cell r="D675" t="str">
            <v>SUB TOTAL PARTICIPACIONES FEDERALES A MPIOS</v>
          </cell>
          <cell r="E675">
            <v>0</v>
          </cell>
          <cell r="F675">
            <v>0</v>
          </cell>
        </row>
        <row r="676">
          <cell r="A676">
            <v>0</v>
          </cell>
          <cell r="B676">
            <v>0</v>
          </cell>
          <cell r="C676">
            <v>0</v>
          </cell>
          <cell r="D676" t="str">
            <v>TOTAL ACREEDORES</v>
          </cell>
          <cell r="E676">
            <v>0</v>
          </cell>
          <cell r="F676">
            <v>0</v>
          </cell>
        </row>
        <row r="677">
          <cell r="A677">
            <v>0</v>
          </cell>
          <cell r="B677">
            <v>0</v>
          </cell>
          <cell r="C677">
            <v>0</v>
          </cell>
          <cell r="D677" t="str">
            <v>DEUDORES DIVERSOS DE ADMINISTRACION</v>
          </cell>
          <cell r="E677">
            <v>0</v>
          </cell>
          <cell r="F677">
            <v>0</v>
          </cell>
        </row>
        <row r="678">
          <cell r="A678">
            <v>90200</v>
          </cell>
          <cell r="B678">
            <v>902</v>
          </cell>
          <cell r="C678">
            <v>0</v>
          </cell>
          <cell r="D678" t="str">
            <v>DEUDORES DIVERSOS DE ADMINISTRACION</v>
          </cell>
          <cell r="E678">
            <v>0</v>
          </cell>
          <cell r="F678">
            <v>0</v>
          </cell>
        </row>
        <row r="679">
          <cell r="A679">
            <v>90201</v>
          </cell>
          <cell r="B679">
            <v>902</v>
          </cell>
          <cell r="C679">
            <v>1</v>
          </cell>
          <cell r="D679" t="str">
            <v>DEUDORES DIVERSOS DIRECC DE RECAUDACION</v>
          </cell>
          <cell r="E679">
            <v>0</v>
          </cell>
          <cell r="F679">
            <v>0</v>
          </cell>
        </row>
        <row r="680">
          <cell r="A680">
            <v>95000</v>
          </cell>
          <cell r="B680">
            <v>950</v>
          </cell>
          <cell r="C680">
            <v>0</v>
          </cell>
          <cell r="D680" t="str">
            <v>DEPOSITOS DIVERSOS DE ADMINISTRACION</v>
          </cell>
          <cell r="E680">
            <v>0</v>
          </cell>
          <cell r="F680">
            <v>0</v>
          </cell>
        </row>
        <row r="681">
          <cell r="A681">
            <v>95100</v>
          </cell>
          <cell r="B681">
            <v>951</v>
          </cell>
          <cell r="C681">
            <v>0</v>
          </cell>
          <cell r="D681" t="str">
            <v>INSTITUTO CONTROL VEH.RECURSOS PROPIOS</v>
          </cell>
          <cell r="E681">
            <v>0</v>
          </cell>
          <cell r="F681">
            <v>0</v>
          </cell>
        </row>
        <row r="682">
          <cell r="A682">
            <v>95101</v>
          </cell>
          <cell r="B682">
            <v>951</v>
          </cell>
          <cell r="C682">
            <v>1</v>
          </cell>
          <cell r="D682" t="str">
            <v>DERECHOS DE CONTROL VEHICULAR PTE.AÑO</v>
          </cell>
          <cell r="E682">
            <v>0</v>
          </cell>
          <cell r="F682">
            <v>0</v>
          </cell>
        </row>
        <row r="683">
          <cell r="A683">
            <v>95102</v>
          </cell>
          <cell r="B683">
            <v>951</v>
          </cell>
          <cell r="C683">
            <v>2</v>
          </cell>
          <cell r="D683" t="str">
            <v>DERECHOS DE CONTROL VEHICULAR REZAGOS</v>
          </cell>
          <cell r="E683">
            <v>0</v>
          </cell>
          <cell r="F683">
            <v>0</v>
          </cell>
        </row>
        <row r="684">
          <cell r="A684">
            <v>95103</v>
          </cell>
          <cell r="B684">
            <v>951</v>
          </cell>
          <cell r="C684">
            <v>3</v>
          </cell>
          <cell r="D684" t="str">
            <v>DEVOLUCION CONTROL VEHICULAR</v>
          </cell>
          <cell r="E684">
            <v>0</v>
          </cell>
          <cell r="F684">
            <v>0</v>
          </cell>
        </row>
        <row r="685">
          <cell r="A685">
            <v>95104</v>
          </cell>
          <cell r="B685">
            <v>951</v>
          </cell>
          <cell r="C685">
            <v>4</v>
          </cell>
          <cell r="D685" t="str">
            <v>SUBSIDIO 10% Y 5%</v>
          </cell>
          <cell r="E685">
            <v>0</v>
          </cell>
          <cell r="F685">
            <v>0</v>
          </cell>
        </row>
        <row r="686">
          <cell r="A686">
            <v>95105</v>
          </cell>
          <cell r="B686">
            <v>951</v>
          </cell>
          <cell r="C686">
            <v>5</v>
          </cell>
          <cell r="D686" t="str">
            <v>SUBSIDIO ANTIGUEDAD 5 AÑOS</v>
          </cell>
          <cell r="E686">
            <v>0</v>
          </cell>
          <cell r="F686">
            <v>0</v>
          </cell>
        </row>
        <row r="687">
          <cell r="A687">
            <v>95106</v>
          </cell>
          <cell r="B687">
            <v>951</v>
          </cell>
          <cell r="C687">
            <v>6</v>
          </cell>
          <cell r="D687" t="str">
            <v>SUBSIDIO ANTIGUEDAD 10 AÑOS</v>
          </cell>
          <cell r="E687">
            <v>0</v>
          </cell>
          <cell r="F687">
            <v>0</v>
          </cell>
        </row>
        <row r="688">
          <cell r="A688">
            <v>95107</v>
          </cell>
          <cell r="B688">
            <v>951</v>
          </cell>
          <cell r="C688">
            <v>7</v>
          </cell>
          <cell r="D688" t="str">
            <v>SUBSIDIO DERECHOS CONTROL VEHICULAR</v>
          </cell>
          <cell r="E688">
            <v>0</v>
          </cell>
          <cell r="F688">
            <v>0</v>
          </cell>
        </row>
        <row r="689">
          <cell r="A689">
            <v>95108</v>
          </cell>
          <cell r="B689">
            <v>951</v>
          </cell>
          <cell r="C689">
            <v>8</v>
          </cell>
          <cell r="D689" t="str">
            <v>SUB.MAT.CONT.VEH.A PERS.MAYORES 65 AÑOS</v>
          </cell>
          <cell r="E689">
            <v>0</v>
          </cell>
          <cell r="F689">
            <v>0</v>
          </cell>
        </row>
        <row r="690">
          <cell r="A690">
            <v>95109</v>
          </cell>
          <cell r="B690">
            <v>951</v>
          </cell>
          <cell r="C690">
            <v>9</v>
          </cell>
          <cell r="D690" t="str">
            <v>EXP.DE CERTIFICADOS DE CONTROL VEHICULAR</v>
          </cell>
          <cell r="E690">
            <v>0</v>
          </cell>
          <cell r="F690">
            <v>0</v>
          </cell>
        </row>
        <row r="691">
          <cell r="A691">
            <v>95110</v>
          </cell>
          <cell r="B691">
            <v>951</v>
          </cell>
          <cell r="C691">
            <v>10</v>
          </cell>
          <cell r="D691" t="str">
            <v>EXP.DE CERT.DE CONTROL VEH.OTROS ESTADOS</v>
          </cell>
          <cell r="E691">
            <v>0</v>
          </cell>
          <cell r="F691">
            <v>0</v>
          </cell>
        </row>
        <row r="692">
          <cell r="A692">
            <v>95111</v>
          </cell>
          <cell r="B692">
            <v>951</v>
          </cell>
          <cell r="C692">
            <v>11</v>
          </cell>
          <cell r="D692" t="str">
            <v>EXP.DE CERT.DE DOCUM.DE CTRL.VEHICULAR</v>
          </cell>
          <cell r="E692">
            <v>0</v>
          </cell>
          <cell r="F692">
            <v>0</v>
          </cell>
        </row>
        <row r="693">
          <cell r="A693">
            <v>95112</v>
          </cell>
          <cell r="B693">
            <v>951</v>
          </cell>
          <cell r="C693">
            <v>12</v>
          </cell>
          <cell r="D693" t="str">
            <v>PLACAS DE CIRCULACION VEHICULAR</v>
          </cell>
          <cell r="E693">
            <v>0</v>
          </cell>
          <cell r="F693">
            <v>0</v>
          </cell>
        </row>
        <row r="694">
          <cell r="A694">
            <v>95113</v>
          </cell>
          <cell r="B694">
            <v>951</v>
          </cell>
          <cell r="C694">
            <v>13</v>
          </cell>
          <cell r="D694" t="str">
            <v>LICENCIAS DE MANEJAR</v>
          </cell>
          <cell r="E694">
            <v>0</v>
          </cell>
          <cell r="F694">
            <v>0</v>
          </cell>
        </row>
        <row r="695">
          <cell r="A695">
            <v>95114</v>
          </cell>
          <cell r="B695">
            <v>951</v>
          </cell>
          <cell r="C695">
            <v>14</v>
          </cell>
          <cell r="D695" t="str">
            <v>EXP.DE CERT.DE LICENCIAS DE CONDUCIR</v>
          </cell>
          <cell r="E695">
            <v>0</v>
          </cell>
          <cell r="F695">
            <v>0</v>
          </cell>
        </row>
        <row r="696">
          <cell r="A696">
            <v>95115</v>
          </cell>
          <cell r="B696">
            <v>951</v>
          </cell>
          <cell r="C696">
            <v>15</v>
          </cell>
          <cell r="D696" t="str">
            <v>DUPLICADOS DE LICENCIAS</v>
          </cell>
          <cell r="E696">
            <v>0</v>
          </cell>
          <cell r="F696">
            <v>0</v>
          </cell>
        </row>
        <row r="697">
          <cell r="A697">
            <v>95116</v>
          </cell>
          <cell r="B697">
            <v>951</v>
          </cell>
          <cell r="C697">
            <v>16</v>
          </cell>
          <cell r="D697" t="str">
            <v>DUPLICADOS DE TARJETAS DE CIRCULACION</v>
          </cell>
          <cell r="E697">
            <v>0</v>
          </cell>
          <cell r="F697">
            <v>0</v>
          </cell>
        </row>
        <row r="698">
          <cell r="A698">
            <v>95117</v>
          </cell>
          <cell r="B698">
            <v>951</v>
          </cell>
          <cell r="C698">
            <v>17</v>
          </cell>
          <cell r="D698" t="str">
            <v>BAJAS DE VEHICULOS DE MOTOR</v>
          </cell>
          <cell r="E698">
            <v>0</v>
          </cell>
          <cell r="F698">
            <v>0</v>
          </cell>
        </row>
        <row r="699">
          <cell r="A699">
            <v>95118</v>
          </cell>
          <cell r="B699">
            <v>951</v>
          </cell>
          <cell r="C699">
            <v>18</v>
          </cell>
          <cell r="D699" t="str">
            <v>SUBSIDIO LAMINAS CONTROL VEHICULAR</v>
          </cell>
          <cell r="E699">
            <v>0</v>
          </cell>
          <cell r="F699">
            <v>0</v>
          </cell>
        </row>
        <row r="700">
          <cell r="A700">
            <v>95119</v>
          </cell>
          <cell r="B700">
            <v>951</v>
          </cell>
          <cell r="C700">
            <v>19</v>
          </cell>
          <cell r="D700" t="str">
            <v>SUBSIDIOS LICENCIAS DE MANEJO</v>
          </cell>
          <cell r="E700">
            <v>0</v>
          </cell>
          <cell r="F700">
            <v>0</v>
          </cell>
        </row>
        <row r="701">
          <cell r="A701">
            <v>95120</v>
          </cell>
          <cell r="B701">
            <v>951</v>
          </cell>
          <cell r="C701">
            <v>20</v>
          </cell>
          <cell r="D701" t="str">
            <v>MULTAS DE CONTROL VEHICULAR</v>
          </cell>
          <cell r="E701">
            <v>0</v>
          </cell>
          <cell r="F701">
            <v>0</v>
          </cell>
        </row>
        <row r="702">
          <cell r="A702">
            <v>95121</v>
          </cell>
          <cell r="B702">
            <v>951</v>
          </cell>
          <cell r="C702">
            <v>21</v>
          </cell>
          <cell r="D702" t="str">
            <v>INTERESES POR CONVENIO CONTROL VEHICULAR</v>
          </cell>
          <cell r="E702">
            <v>0</v>
          </cell>
          <cell r="F702">
            <v>0</v>
          </cell>
        </row>
        <row r="703">
          <cell r="A703">
            <v>95122</v>
          </cell>
          <cell r="B703">
            <v>951</v>
          </cell>
          <cell r="C703">
            <v>22</v>
          </cell>
          <cell r="D703" t="str">
            <v>SANCIONES POR CANJE DE PLACAS EXTEMP.</v>
          </cell>
          <cell r="E703">
            <v>0</v>
          </cell>
          <cell r="F703">
            <v>0</v>
          </cell>
        </row>
        <row r="704">
          <cell r="A704">
            <v>95123</v>
          </cell>
          <cell r="B704">
            <v>951</v>
          </cell>
          <cell r="C704">
            <v>23</v>
          </cell>
          <cell r="D704" t="str">
            <v>SAN.DE DER.DE CONTROL VEH.PTE.AÑO</v>
          </cell>
          <cell r="E704">
            <v>0</v>
          </cell>
          <cell r="F704">
            <v>0</v>
          </cell>
        </row>
        <row r="705">
          <cell r="A705">
            <v>95124</v>
          </cell>
          <cell r="B705">
            <v>951</v>
          </cell>
          <cell r="C705">
            <v>24</v>
          </cell>
          <cell r="D705" t="str">
            <v>SAN.DE DER.CONTROL VEH.REZAGO</v>
          </cell>
          <cell r="E705">
            <v>0</v>
          </cell>
          <cell r="F705">
            <v>0</v>
          </cell>
        </row>
        <row r="706">
          <cell r="A706">
            <v>95125</v>
          </cell>
          <cell r="B706">
            <v>951</v>
          </cell>
          <cell r="C706">
            <v>25</v>
          </cell>
          <cell r="D706" t="str">
            <v>10% INFRACC.DE TRANSITO AREA MET.</v>
          </cell>
          <cell r="E706">
            <v>0</v>
          </cell>
          <cell r="F706">
            <v>0</v>
          </cell>
        </row>
        <row r="707">
          <cell r="A707">
            <v>95200</v>
          </cell>
          <cell r="B707">
            <v>952</v>
          </cell>
          <cell r="C707">
            <v>0</v>
          </cell>
          <cell r="D707" t="str">
            <v>INSTITUTO DE CONTROL VEH.RECURSOS ADMON.</v>
          </cell>
          <cell r="E707">
            <v>0</v>
          </cell>
          <cell r="F707">
            <v>0</v>
          </cell>
        </row>
        <row r="708">
          <cell r="A708">
            <v>95201</v>
          </cell>
          <cell r="B708">
            <v>952</v>
          </cell>
          <cell r="C708">
            <v>1</v>
          </cell>
          <cell r="D708" t="str">
            <v>IMP.SOBRE TRANS.DE PROP.DE VEH.AUT.USADO</v>
          </cell>
          <cell r="E708">
            <v>0</v>
          </cell>
          <cell r="F708">
            <v>0</v>
          </cell>
        </row>
        <row r="709">
          <cell r="A709">
            <v>95202</v>
          </cell>
          <cell r="B709">
            <v>952</v>
          </cell>
          <cell r="C709">
            <v>2</v>
          </cell>
          <cell r="D709" t="str">
            <v>IMP.DE TRANSM.POR REQUERIMIENTO</v>
          </cell>
          <cell r="E709">
            <v>0</v>
          </cell>
          <cell r="F709">
            <v>0</v>
          </cell>
        </row>
        <row r="710">
          <cell r="A710">
            <v>95203</v>
          </cell>
          <cell r="B710">
            <v>952</v>
          </cell>
          <cell r="C710">
            <v>3</v>
          </cell>
          <cell r="D710" t="str">
            <v>ACT.E INTS.POR DEV.IMP.S/TRANS.VEH.USADO</v>
          </cell>
          <cell r="E710">
            <v>0</v>
          </cell>
          <cell r="F710">
            <v>0</v>
          </cell>
        </row>
        <row r="711">
          <cell r="A711">
            <v>95204</v>
          </cell>
          <cell r="B711">
            <v>952</v>
          </cell>
          <cell r="C711">
            <v>4</v>
          </cell>
          <cell r="D711" t="str">
            <v>DEV.IMP.S/TRANS.PROP.VEH.USADOS</v>
          </cell>
          <cell r="E711">
            <v>0</v>
          </cell>
          <cell r="F711">
            <v>0</v>
          </cell>
        </row>
        <row r="712">
          <cell r="A712">
            <v>95205</v>
          </cell>
          <cell r="B712">
            <v>952</v>
          </cell>
          <cell r="C712">
            <v>5</v>
          </cell>
          <cell r="D712" t="str">
            <v>MULTA IMP.P/LA AGENCIA EST.DE TRANSP.</v>
          </cell>
          <cell r="E712">
            <v>0</v>
          </cell>
          <cell r="F712">
            <v>0</v>
          </cell>
        </row>
        <row r="713">
          <cell r="A713">
            <v>95206</v>
          </cell>
          <cell r="B713">
            <v>952</v>
          </cell>
          <cell r="C713">
            <v>6</v>
          </cell>
          <cell r="D713" t="str">
            <v>MULTA DEL IMP.DE TRANSMISION</v>
          </cell>
          <cell r="E713">
            <v>0</v>
          </cell>
          <cell r="F713">
            <v>0</v>
          </cell>
        </row>
        <row r="714">
          <cell r="A714">
            <v>95207</v>
          </cell>
          <cell r="B714">
            <v>952</v>
          </cell>
          <cell r="C714">
            <v>7</v>
          </cell>
          <cell r="D714" t="str">
            <v>RECARGOS DE IMP.DE TRANSMISION</v>
          </cell>
          <cell r="E714">
            <v>0</v>
          </cell>
          <cell r="F714">
            <v>0</v>
          </cell>
        </row>
        <row r="715">
          <cell r="A715">
            <v>95208</v>
          </cell>
          <cell r="B715">
            <v>952</v>
          </cell>
          <cell r="C715">
            <v>8</v>
          </cell>
          <cell r="D715" t="str">
            <v>GASTOS DE EJEC.TRANS.VEH.MOTOR</v>
          </cell>
          <cell r="E715">
            <v>0</v>
          </cell>
          <cell r="F715">
            <v>0</v>
          </cell>
        </row>
        <row r="716">
          <cell r="A716">
            <v>95209</v>
          </cell>
          <cell r="B716">
            <v>952</v>
          </cell>
          <cell r="C716">
            <v>9</v>
          </cell>
          <cell r="D716" t="str">
            <v>INCENTIVOS POR ISAN</v>
          </cell>
          <cell r="E716">
            <v>0</v>
          </cell>
          <cell r="F716">
            <v>0</v>
          </cell>
        </row>
        <row r="717">
          <cell r="A717">
            <v>95210</v>
          </cell>
          <cell r="B717">
            <v>952</v>
          </cell>
          <cell r="C717">
            <v>10</v>
          </cell>
          <cell r="D717" t="str">
            <v>RECARGOS DE ISAN</v>
          </cell>
          <cell r="E717">
            <v>0</v>
          </cell>
          <cell r="F717">
            <v>0</v>
          </cell>
        </row>
        <row r="718">
          <cell r="A718">
            <v>95211</v>
          </cell>
          <cell r="B718">
            <v>952</v>
          </cell>
          <cell r="C718">
            <v>11</v>
          </cell>
          <cell r="D718" t="str">
            <v>SANCIONES ISAN</v>
          </cell>
          <cell r="E718">
            <v>0</v>
          </cell>
          <cell r="F718">
            <v>0</v>
          </cell>
        </row>
        <row r="719">
          <cell r="A719">
            <v>95212</v>
          </cell>
          <cell r="B719">
            <v>952</v>
          </cell>
          <cell r="C719">
            <v>12</v>
          </cell>
          <cell r="D719" t="str">
            <v>ISAN PAGOS PROVISIONALES</v>
          </cell>
          <cell r="E719">
            <v>0</v>
          </cell>
          <cell r="F719">
            <v>0</v>
          </cell>
        </row>
        <row r="720">
          <cell r="A720">
            <v>95213</v>
          </cell>
          <cell r="B720">
            <v>952</v>
          </cell>
          <cell r="C720">
            <v>13</v>
          </cell>
          <cell r="D720" t="str">
            <v>ACTUALIZACION DE ISAN</v>
          </cell>
          <cell r="E720">
            <v>0</v>
          </cell>
          <cell r="F720">
            <v>0</v>
          </cell>
        </row>
        <row r="721">
          <cell r="A721">
            <v>95214</v>
          </cell>
          <cell r="B721">
            <v>952</v>
          </cell>
          <cell r="C721">
            <v>14</v>
          </cell>
          <cell r="D721" t="str">
            <v>DEVOLUCION IMP.SOBRE AUTOMOVILES NUEVOS</v>
          </cell>
          <cell r="E721">
            <v>0</v>
          </cell>
          <cell r="F721">
            <v>0</v>
          </cell>
        </row>
        <row r="722">
          <cell r="A722">
            <v>95215</v>
          </cell>
          <cell r="B722">
            <v>952</v>
          </cell>
          <cell r="C722">
            <v>15</v>
          </cell>
          <cell r="D722" t="str">
            <v>ACT.E INT'S.POR DEV.ISAN</v>
          </cell>
          <cell r="E722">
            <v>0</v>
          </cell>
          <cell r="F722">
            <v>0</v>
          </cell>
        </row>
        <row r="723">
          <cell r="A723">
            <v>95216</v>
          </cell>
          <cell r="B723">
            <v>952</v>
          </cell>
          <cell r="C723">
            <v>16</v>
          </cell>
          <cell r="D723" t="str">
            <v>IMPUESTO S/TENENCIA O USO DE VEHICULOS</v>
          </cell>
          <cell r="E723">
            <v>0</v>
          </cell>
          <cell r="F723">
            <v>0</v>
          </cell>
        </row>
        <row r="724">
          <cell r="A724">
            <v>95217</v>
          </cell>
          <cell r="B724">
            <v>952</v>
          </cell>
          <cell r="C724">
            <v>17</v>
          </cell>
          <cell r="D724" t="str">
            <v>IMPUESTO S/TENENCIA MOTOCICLETAS</v>
          </cell>
          <cell r="E724">
            <v>0</v>
          </cell>
          <cell r="F724">
            <v>0</v>
          </cell>
        </row>
        <row r="725">
          <cell r="A725">
            <v>95218</v>
          </cell>
          <cell r="B725">
            <v>952</v>
          </cell>
          <cell r="C725">
            <v>18</v>
          </cell>
          <cell r="D725" t="str">
            <v>RECARGOS Y ACT.DE IMP.S/TENENCIA DE VEH.</v>
          </cell>
          <cell r="E725">
            <v>0</v>
          </cell>
          <cell r="F725">
            <v>0</v>
          </cell>
        </row>
        <row r="726">
          <cell r="A726">
            <v>95219</v>
          </cell>
          <cell r="B726">
            <v>952</v>
          </cell>
          <cell r="C726">
            <v>19</v>
          </cell>
          <cell r="D726" t="str">
            <v>RECARGOS Y ACT.DE IMP.S/TENENCIA DE MOTO</v>
          </cell>
          <cell r="E726">
            <v>0</v>
          </cell>
          <cell r="F726">
            <v>0</v>
          </cell>
        </row>
        <row r="727">
          <cell r="A727">
            <v>95220</v>
          </cell>
          <cell r="B727">
            <v>952</v>
          </cell>
          <cell r="C727">
            <v>20</v>
          </cell>
          <cell r="D727" t="str">
            <v>DEVOLUCION IMPUESTOS SOBRE TENENCIA</v>
          </cell>
          <cell r="E727">
            <v>0</v>
          </cell>
          <cell r="F727">
            <v>0</v>
          </cell>
        </row>
        <row r="728">
          <cell r="A728">
            <v>95221</v>
          </cell>
          <cell r="B728">
            <v>952</v>
          </cell>
          <cell r="C728">
            <v>21</v>
          </cell>
          <cell r="D728" t="str">
            <v>ACT.E INT'S POR DEV.IMP.S/TENENCIA</v>
          </cell>
          <cell r="E728">
            <v>0</v>
          </cell>
          <cell r="F728">
            <v>0</v>
          </cell>
        </row>
        <row r="729">
          <cell r="A729">
            <v>95222</v>
          </cell>
          <cell r="B729">
            <v>952</v>
          </cell>
          <cell r="C729">
            <v>22</v>
          </cell>
          <cell r="D729" t="str">
            <v>ACREDITAMIENTO DEL IMP.S/TENENCIA AR.15D</v>
          </cell>
          <cell r="E729">
            <v>0</v>
          </cell>
          <cell r="F729">
            <v>0</v>
          </cell>
        </row>
        <row r="730">
          <cell r="A730">
            <v>95223</v>
          </cell>
          <cell r="B730">
            <v>952</v>
          </cell>
          <cell r="C730">
            <v>23</v>
          </cell>
          <cell r="D730" t="str">
            <v>GASTOS DE EJECUCION ISAN</v>
          </cell>
          <cell r="E730">
            <v>0</v>
          </cell>
          <cell r="F730">
            <v>0</v>
          </cell>
        </row>
        <row r="731">
          <cell r="A731">
            <v>95224</v>
          </cell>
          <cell r="B731">
            <v>952</v>
          </cell>
          <cell r="C731">
            <v>24</v>
          </cell>
          <cell r="D731" t="str">
            <v>GASTOS DE EJEC.IMP.SOBRE TENENCIA</v>
          </cell>
          <cell r="E731">
            <v>0</v>
          </cell>
          <cell r="F731">
            <v>0</v>
          </cell>
        </row>
        <row r="732">
          <cell r="A732">
            <v>95225</v>
          </cell>
          <cell r="B732">
            <v>952</v>
          </cell>
          <cell r="C732">
            <v>25</v>
          </cell>
          <cell r="D732" t="str">
            <v>MULTAS IMP.S/TENENCIA CTRL.DE OBLIG.100%</v>
          </cell>
          <cell r="E732">
            <v>0</v>
          </cell>
          <cell r="F732">
            <v>0</v>
          </cell>
        </row>
        <row r="733">
          <cell r="A733">
            <v>95226</v>
          </cell>
          <cell r="B733">
            <v>952</v>
          </cell>
          <cell r="C733">
            <v>26</v>
          </cell>
          <cell r="D733" t="str">
            <v>HONORARIOS EJEC.POR CONTROL VEHICULAR</v>
          </cell>
          <cell r="E733">
            <v>0</v>
          </cell>
          <cell r="F733">
            <v>0</v>
          </cell>
        </row>
        <row r="734">
          <cell r="A734">
            <v>95227</v>
          </cell>
          <cell r="B734">
            <v>952</v>
          </cell>
          <cell r="C734">
            <v>27</v>
          </cell>
          <cell r="D734" t="str">
            <v>HONORARIOS EJECUCION ISAN</v>
          </cell>
          <cell r="E734">
            <v>0</v>
          </cell>
          <cell r="F734">
            <v>0</v>
          </cell>
        </row>
        <row r="735">
          <cell r="A735">
            <v>95228</v>
          </cell>
          <cell r="B735">
            <v>952</v>
          </cell>
          <cell r="C735">
            <v>28</v>
          </cell>
          <cell r="D735" t="str">
            <v>90% INFRACC.TRANSITO AREA METROPOLITANA</v>
          </cell>
          <cell r="E735">
            <v>0</v>
          </cell>
          <cell r="F735">
            <v>0</v>
          </cell>
        </row>
        <row r="736">
          <cell r="A736">
            <v>95229</v>
          </cell>
          <cell r="B736">
            <v>952</v>
          </cell>
          <cell r="C736">
            <v>29</v>
          </cell>
          <cell r="D736" t="str">
            <v>MULTAS POR AUTOCORRECCION I.S.A.N.</v>
          </cell>
          <cell r="E736">
            <v>0</v>
          </cell>
          <cell r="F736">
            <v>0</v>
          </cell>
        </row>
        <row r="737">
          <cell r="A737">
            <v>95230</v>
          </cell>
          <cell r="B737">
            <v>952</v>
          </cell>
          <cell r="C737">
            <v>30</v>
          </cell>
          <cell r="D737" t="str">
            <v>ISAN FISCALIZADO</v>
          </cell>
          <cell r="E737">
            <v>0</v>
          </cell>
          <cell r="F737">
            <v>0</v>
          </cell>
        </row>
        <row r="738">
          <cell r="A738">
            <v>95231</v>
          </cell>
          <cell r="B738">
            <v>952</v>
          </cell>
          <cell r="C738">
            <v>31</v>
          </cell>
          <cell r="D738" t="str">
            <v>ACTUALIZACION ISAN FISCALIZA</v>
          </cell>
          <cell r="E738">
            <v>0</v>
          </cell>
          <cell r="F738">
            <v>0</v>
          </cell>
        </row>
        <row r="739">
          <cell r="A739">
            <v>95232</v>
          </cell>
          <cell r="B739">
            <v>952</v>
          </cell>
          <cell r="C739">
            <v>32</v>
          </cell>
          <cell r="D739" t="str">
            <v>RECARGOS ISAN FISC</v>
          </cell>
          <cell r="E739">
            <v>0</v>
          </cell>
          <cell r="F739">
            <v>0</v>
          </cell>
        </row>
        <row r="740">
          <cell r="A740">
            <v>95233</v>
          </cell>
          <cell r="B740">
            <v>952</v>
          </cell>
          <cell r="C740">
            <v>33</v>
          </cell>
          <cell r="D740" t="str">
            <v>MULTAS AUTOCORRECCION ISAN FISCALIZADO</v>
          </cell>
          <cell r="E740">
            <v>0</v>
          </cell>
          <cell r="F740">
            <v>0</v>
          </cell>
        </row>
        <row r="741">
          <cell r="A741">
            <v>95234</v>
          </cell>
          <cell r="B741">
            <v>952</v>
          </cell>
          <cell r="C741">
            <v>34</v>
          </cell>
          <cell r="D741" t="str">
            <v>MULTAS POR DESACATO ISAN FISCALIZADO</v>
          </cell>
          <cell r="E741">
            <v>0</v>
          </cell>
          <cell r="F741">
            <v>0</v>
          </cell>
        </row>
        <row r="742">
          <cell r="A742">
            <v>95235</v>
          </cell>
          <cell r="B742">
            <v>952</v>
          </cell>
          <cell r="C742">
            <v>35</v>
          </cell>
          <cell r="D742" t="str">
            <v>FONDO DE COMPENSACIÓN ISAN</v>
          </cell>
          <cell r="E742">
            <v>0</v>
          </cell>
          <cell r="F742">
            <v>0</v>
          </cell>
        </row>
        <row r="743">
          <cell r="A743">
            <v>95236</v>
          </cell>
          <cell r="B743">
            <v>952</v>
          </cell>
          <cell r="C743">
            <v>36</v>
          </cell>
          <cell r="D743" t="str">
            <v>IMP.S/TENENCIA FISCALIZADO</v>
          </cell>
          <cell r="E743">
            <v>0</v>
          </cell>
          <cell r="F743">
            <v>0</v>
          </cell>
        </row>
        <row r="744">
          <cell r="A744">
            <v>95237</v>
          </cell>
          <cell r="B744">
            <v>952</v>
          </cell>
          <cell r="C744">
            <v>37</v>
          </cell>
          <cell r="D744" t="str">
            <v>ACT.IMP. S/TEN FISCALIZADO</v>
          </cell>
          <cell r="E744">
            <v>0</v>
          </cell>
          <cell r="F744">
            <v>0</v>
          </cell>
        </row>
        <row r="745">
          <cell r="A745">
            <v>95238</v>
          </cell>
          <cell r="B745">
            <v>952</v>
          </cell>
          <cell r="C745">
            <v>38</v>
          </cell>
          <cell r="D745" t="str">
            <v>REC.IMP.S/TEN FISCALIZADO</v>
          </cell>
          <cell r="E745">
            <v>0</v>
          </cell>
          <cell r="F745">
            <v>0</v>
          </cell>
        </row>
        <row r="746">
          <cell r="A746">
            <v>95239</v>
          </cell>
          <cell r="B746">
            <v>952</v>
          </cell>
          <cell r="C746">
            <v>39</v>
          </cell>
          <cell r="D746" t="str">
            <v>MULTAS AUTOCORRECCION IMP.S/TEN FISCALIZ</v>
          </cell>
          <cell r="E746">
            <v>0</v>
          </cell>
          <cell r="F746">
            <v>0</v>
          </cell>
        </row>
        <row r="747">
          <cell r="A747">
            <v>95240</v>
          </cell>
          <cell r="B747">
            <v>952</v>
          </cell>
          <cell r="C747">
            <v>40</v>
          </cell>
          <cell r="D747" t="str">
            <v>MULTAS POR DESACATO IMP.S/TEN FISCALIZAD</v>
          </cell>
          <cell r="E747">
            <v>0</v>
          </cell>
          <cell r="F747">
            <v>0</v>
          </cell>
        </row>
        <row r="748">
          <cell r="A748">
            <v>95241</v>
          </cell>
          <cell r="B748">
            <v>952</v>
          </cell>
          <cell r="C748">
            <v>41</v>
          </cell>
          <cell r="D748" t="str">
            <v>ACTUALIZ IMP.S/TEN DE VEHICULOS</v>
          </cell>
          <cell r="E748">
            <v>0</v>
          </cell>
          <cell r="F748">
            <v>0</v>
          </cell>
        </row>
        <row r="749">
          <cell r="A749">
            <v>95242</v>
          </cell>
          <cell r="B749">
            <v>952</v>
          </cell>
          <cell r="C749">
            <v>42</v>
          </cell>
          <cell r="D749" t="str">
            <v>ACTUALIZ IMP. S/TEN DE MOTOS</v>
          </cell>
          <cell r="E749">
            <v>0</v>
          </cell>
          <cell r="F749">
            <v>0</v>
          </cell>
        </row>
        <row r="750">
          <cell r="A750">
            <v>95243</v>
          </cell>
          <cell r="B750">
            <v>952</v>
          </cell>
          <cell r="C750">
            <v>43</v>
          </cell>
          <cell r="D750" t="str">
            <v>INSCRIPCION VEH. EXTRANJEROS</v>
          </cell>
          <cell r="E750">
            <v>0</v>
          </cell>
          <cell r="F750">
            <v>0</v>
          </cell>
        </row>
        <row r="751">
          <cell r="A751">
            <v>95244</v>
          </cell>
          <cell r="B751">
            <v>952</v>
          </cell>
          <cell r="C751">
            <v>44</v>
          </cell>
          <cell r="D751" t="str">
            <v>DEV. INSCRIPC. VEH. EXT.</v>
          </cell>
          <cell r="E751">
            <v>0</v>
          </cell>
          <cell r="F751">
            <v>0</v>
          </cell>
        </row>
        <row r="752">
          <cell r="A752">
            <v>95245</v>
          </cell>
          <cell r="B752">
            <v>952</v>
          </cell>
          <cell r="C752">
            <v>45</v>
          </cell>
          <cell r="D752" t="str">
            <v>ACT.E INTS. POR DEV.INSCRIP.VEH.EXT.</v>
          </cell>
          <cell r="E752">
            <v>0</v>
          </cell>
          <cell r="F752">
            <v>0</v>
          </cell>
        </row>
        <row r="753">
          <cell r="A753">
            <v>95246</v>
          </cell>
          <cell r="B753">
            <v>952</v>
          </cell>
          <cell r="C753">
            <v>46</v>
          </cell>
          <cell r="D753" t="str">
            <v>EXPEDICION O REFRENDO DE LA CONCESION</v>
          </cell>
          <cell r="E753">
            <v>0</v>
          </cell>
          <cell r="F753">
            <v>0</v>
          </cell>
        </row>
        <row r="754">
          <cell r="A754">
            <v>95247</v>
          </cell>
          <cell r="B754">
            <v>952</v>
          </cell>
          <cell r="C754">
            <v>47</v>
          </cell>
          <cell r="D754" t="str">
            <v>TRAMITE DE CESION DE DER.DE LA CONCESION</v>
          </cell>
          <cell r="E754">
            <v>0</v>
          </cell>
          <cell r="F754">
            <v>0</v>
          </cell>
        </row>
        <row r="755">
          <cell r="A755">
            <v>95248</v>
          </cell>
          <cell r="B755">
            <v>952</v>
          </cell>
          <cell r="C755">
            <v>48</v>
          </cell>
          <cell r="D755" t="str">
            <v>REP.DE DOC.EN EL QUE CONSTA LA CONCESION</v>
          </cell>
          <cell r="E755">
            <v>0</v>
          </cell>
          <cell r="F755">
            <v>0</v>
          </cell>
        </row>
        <row r="756">
          <cell r="A756">
            <v>95249</v>
          </cell>
          <cell r="B756">
            <v>952</v>
          </cell>
          <cell r="C756">
            <v>49</v>
          </cell>
          <cell r="D756" t="str">
            <v>CAMBIO DE VEHICULO OBJ.DE LA CONCESION</v>
          </cell>
          <cell r="E756">
            <v>0</v>
          </cell>
          <cell r="F756">
            <v>0</v>
          </cell>
        </row>
        <row r="757">
          <cell r="B757">
            <v>0</v>
          </cell>
          <cell r="C757">
            <v>0</v>
          </cell>
          <cell r="D757" t="str">
            <v>TOTAL DEUDORES</v>
          </cell>
          <cell r="E757">
            <v>0</v>
          </cell>
          <cell r="F757">
            <v>0</v>
          </cell>
        </row>
        <row r="758">
          <cell r="B758">
            <v>0</v>
          </cell>
          <cell r="C758">
            <v>0</v>
          </cell>
          <cell r="D758" t="str">
            <v>TOTAL NO PRESUPUESTAL</v>
          </cell>
          <cell r="E758">
            <v>312302428.92000002</v>
          </cell>
          <cell r="F758">
            <v>1472382192.95</v>
          </cell>
        </row>
        <row r="759">
          <cell r="B759">
            <v>0</v>
          </cell>
          <cell r="C759">
            <v>0</v>
          </cell>
          <cell r="D759" t="str">
            <v>TOTAL GENERAL</v>
          </cell>
          <cell r="E759">
            <v>3938469331.29</v>
          </cell>
          <cell r="F759">
            <v>21981881524.669998</v>
          </cell>
        </row>
        <row r="760">
          <cell r="B760" t="str">
            <v>_x001A_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D59"/>
  <sheetViews>
    <sheetView showGridLines="0" tabSelected="1" zoomScaleNormal="100" workbookViewId="0">
      <selection activeCell="A2" sqref="A2:D2"/>
    </sheetView>
  </sheetViews>
  <sheetFormatPr baseColWidth="10" defaultColWidth="11.42578125" defaultRowHeight="12.75" x14ac:dyDescent="0.2"/>
  <cols>
    <col min="1" max="1" width="30" style="13" customWidth="1"/>
    <col min="2" max="2" width="13.85546875" style="13" bestFit="1" customWidth="1"/>
    <col min="3" max="3" width="17.5703125" style="13" customWidth="1"/>
    <col min="4" max="4" width="15.5703125" style="13" customWidth="1"/>
    <col min="5" max="16384" width="11.42578125" style="13"/>
  </cols>
  <sheetData>
    <row r="1" spans="1:4" x14ac:dyDescent="0.2">
      <c r="A1" s="264" t="s">
        <v>239</v>
      </c>
      <c r="B1" s="264"/>
      <c r="C1" s="264"/>
      <c r="D1" s="264"/>
    </row>
    <row r="2" spans="1:4" ht="26.25" customHeight="1" x14ac:dyDescent="0.2">
      <c r="A2" s="263" t="s">
        <v>252</v>
      </c>
      <c r="B2" s="264"/>
      <c r="C2" s="264"/>
      <c r="D2" s="264"/>
    </row>
    <row r="3" spans="1:4" ht="12.75" customHeight="1" x14ac:dyDescent="0.2">
      <c r="A3" s="263" t="s">
        <v>108</v>
      </c>
      <c r="B3" s="263"/>
      <c r="C3" s="263"/>
      <c r="D3" s="263"/>
    </row>
    <row r="4" spans="1:4" s="86" customFormat="1" ht="12.75" customHeight="1" thickBot="1" x14ac:dyDescent="0.25">
      <c r="A4" s="262" t="s">
        <v>257</v>
      </c>
      <c r="B4" s="262"/>
      <c r="C4" s="262"/>
      <c r="D4" s="262"/>
    </row>
    <row r="5" spans="1:4" ht="36" customHeight="1" thickTop="1" x14ac:dyDescent="0.2">
      <c r="A5" s="76" t="s">
        <v>0</v>
      </c>
      <c r="B5" s="77" t="s">
        <v>86</v>
      </c>
      <c r="C5" s="77" t="s">
        <v>114</v>
      </c>
      <c r="D5" s="78" t="s">
        <v>102</v>
      </c>
    </row>
    <row r="6" spans="1:4" x14ac:dyDescent="0.2">
      <c r="A6" s="71" t="s">
        <v>1</v>
      </c>
      <c r="B6" s="227">
        <f>+'DISTRIBUCIÓN ISN'!C7</f>
        <v>70500.797134493434</v>
      </c>
      <c r="C6" s="227">
        <f>+'DIST CTRL VEHI'!D6</f>
        <v>1905.1559999999999</v>
      </c>
      <c r="D6" s="226">
        <f t="shared" ref="D6:D37" si="0">SUM(B6:C6)</f>
        <v>72405.953134493437</v>
      </c>
    </row>
    <row r="7" spans="1:4" x14ac:dyDescent="0.2">
      <c r="A7" s="71" t="s">
        <v>2</v>
      </c>
      <c r="B7" s="227">
        <f>+'DISTRIBUCIÓN ISN'!C8</f>
        <v>126871.40707497469</v>
      </c>
      <c r="C7" s="227">
        <f>+'DIST CTRL VEHI'!D7</f>
        <v>4387.6320000000005</v>
      </c>
      <c r="D7" s="226">
        <f t="shared" si="0"/>
        <v>131259.03907497469</v>
      </c>
    </row>
    <row r="8" spans="1:4" x14ac:dyDescent="0.2">
      <c r="A8" s="71" t="s">
        <v>3</v>
      </c>
      <c r="B8" s="227">
        <f>+'DISTRIBUCIÓN ISN'!C9</f>
        <v>124142.04103237329</v>
      </c>
      <c r="C8" s="227">
        <f>+'DIST CTRL VEHI'!D8</f>
        <v>1212.3720000000001</v>
      </c>
      <c r="D8" s="226">
        <f t="shared" si="0"/>
        <v>125354.4130323733</v>
      </c>
    </row>
    <row r="9" spans="1:4" x14ac:dyDescent="0.2">
      <c r="A9" s="71" t="s">
        <v>4</v>
      </c>
      <c r="B9" s="227">
        <f>+'DISTRIBUCIÓN ISN'!C10</f>
        <v>379562.83802000881</v>
      </c>
      <c r="C9" s="227">
        <f>+'DIST CTRL VEHI'!D9</f>
        <v>64082.520000000004</v>
      </c>
      <c r="D9" s="226">
        <f t="shared" si="0"/>
        <v>443645.35802000883</v>
      </c>
    </row>
    <row r="10" spans="1:4" x14ac:dyDescent="0.2">
      <c r="A10" s="71" t="s">
        <v>5</v>
      </c>
      <c r="B10" s="227">
        <f>+'DISTRIBUCIÓN ISN'!C11</f>
        <v>461705.57286382781</v>
      </c>
      <c r="C10" s="227">
        <f>+'DIST CTRL VEHI'!D10</f>
        <v>9698.9760000000006</v>
      </c>
      <c r="D10" s="226">
        <f t="shared" si="0"/>
        <v>471404.54886382783</v>
      </c>
    </row>
    <row r="11" spans="1:4" x14ac:dyDescent="0.2">
      <c r="A11" s="71" t="s">
        <v>6</v>
      </c>
      <c r="B11" s="227">
        <f>+'DISTRIBUCIÓN ISN'!C12</f>
        <v>4890526.9146348042</v>
      </c>
      <c r="C11" s="227">
        <f>+'DIST CTRL VEHI'!D11</f>
        <v>493608.6</v>
      </c>
      <c r="D11" s="226">
        <f t="shared" si="0"/>
        <v>5384135.5146348039</v>
      </c>
    </row>
    <row r="12" spans="1:4" x14ac:dyDescent="0.2">
      <c r="A12" s="71" t="s">
        <v>7</v>
      </c>
      <c r="B12" s="227">
        <f>+'DISTRIBUCIÓN ISN'!C13</f>
        <v>514682.3657355191</v>
      </c>
      <c r="C12" s="227">
        <f>+'DIST CTRL VEHI'!D12</f>
        <v>4676.2920000000004</v>
      </c>
      <c r="D12" s="226">
        <f t="shared" si="0"/>
        <v>519358.65773551911</v>
      </c>
    </row>
    <row r="13" spans="1:4" x14ac:dyDescent="0.2">
      <c r="A13" s="71" t="s">
        <v>8</v>
      </c>
      <c r="B13" s="227">
        <f>+'DISTRIBUCIÓN ISN'!C14</f>
        <v>83601.464561474146</v>
      </c>
      <c r="C13" s="227">
        <f>+'DIST CTRL VEHI'!D13</f>
        <v>1270.104</v>
      </c>
      <c r="D13" s="226">
        <f t="shared" si="0"/>
        <v>84871.568561474152</v>
      </c>
    </row>
    <row r="14" spans="1:4" x14ac:dyDescent="0.2">
      <c r="A14" s="71" t="s">
        <v>9</v>
      </c>
      <c r="B14" s="227">
        <f>+'DISTRIBUCIÓN ISN'!C15</f>
        <v>833206.79804119375</v>
      </c>
      <c r="C14" s="227">
        <f>+'DIST CTRL VEHI'!D14</f>
        <v>104899.04399999999</v>
      </c>
      <c r="D14" s="226">
        <f t="shared" si="0"/>
        <v>938105.84204119374</v>
      </c>
    </row>
    <row r="15" spans="1:4" x14ac:dyDescent="0.2">
      <c r="A15" s="71" t="s">
        <v>10</v>
      </c>
      <c r="B15" s="227">
        <f>+'DISTRIBUCIÓN ISN'!C16</f>
        <v>205689.75782027238</v>
      </c>
      <c r="C15" s="227">
        <f>+'DIST CTRL VEHI'!D15</f>
        <v>16280.424000000001</v>
      </c>
      <c r="D15" s="226">
        <f t="shared" si="0"/>
        <v>221970.18182027238</v>
      </c>
    </row>
    <row r="16" spans="1:4" x14ac:dyDescent="0.2">
      <c r="A16" s="71" t="s">
        <v>11</v>
      </c>
      <c r="B16" s="227">
        <f>+'DISTRIBUCIÓN ISN'!C17</f>
        <v>167544.97033207931</v>
      </c>
      <c r="C16" s="227">
        <f>+'DIST CTRL VEHI'!D16</f>
        <v>7331.9639999999999</v>
      </c>
      <c r="D16" s="226">
        <f t="shared" si="0"/>
        <v>174876.93433207931</v>
      </c>
    </row>
    <row r="17" spans="1:4" x14ac:dyDescent="0.2">
      <c r="A17" s="71" t="s">
        <v>12</v>
      </c>
      <c r="B17" s="227">
        <f>+'DISTRIBUCIÓN ISN'!C18</f>
        <v>422879.70761669695</v>
      </c>
      <c r="C17" s="227">
        <f>+'DIST CTRL VEHI'!D17</f>
        <v>10045.368</v>
      </c>
      <c r="D17" s="226">
        <f t="shared" si="0"/>
        <v>432925.07561669697</v>
      </c>
    </row>
    <row r="18" spans="1:4" x14ac:dyDescent="0.2">
      <c r="A18" s="71" t="s">
        <v>13</v>
      </c>
      <c r="B18" s="227">
        <f>+'DISTRIBUCIÓN ISN'!C19</f>
        <v>591362.0087860924</v>
      </c>
      <c r="C18" s="227">
        <f>+'DIST CTRL VEHI'!D18</f>
        <v>27942.288</v>
      </c>
      <c r="D18" s="226">
        <f t="shared" si="0"/>
        <v>619304.29678609245</v>
      </c>
    </row>
    <row r="19" spans="1:4" x14ac:dyDescent="0.2">
      <c r="A19" s="71" t="s">
        <v>14</v>
      </c>
      <c r="B19" s="227">
        <f>+'DISTRIBUCIÓN ISN'!C20</f>
        <v>1123205.1312974025</v>
      </c>
      <c r="C19" s="227">
        <f>+'DIST CTRL VEHI'!D19</f>
        <v>24997.955999999998</v>
      </c>
      <c r="D19" s="226">
        <f t="shared" si="0"/>
        <v>1148203.0872974026</v>
      </c>
    </row>
    <row r="20" spans="1:4" x14ac:dyDescent="0.2">
      <c r="A20" s="71" t="s">
        <v>15</v>
      </c>
      <c r="B20" s="227">
        <f>+'DISTRIBUCIÓN ISN'!C21</f>
        <v>140429.03251143073</v>
      </c>
      <c r="C20" s="227">
        <f>+'DIST CTRL VEHI'!D20</f>
        <v>2655.672</v>
      </c>
      <c r="D20" s="226">
        <f t="shared" si="0"/>
        <v>143084.70451143073</v>
      </c>
    </row>
    <row r="21" spans="1:4" x14ac:dyDescent="0.2">
      <c r="A21" s="71" t="s">
        <v>16</v>
      </c>
      <c r="B21" s="227">
        <f>+'DISTRIBUCIÓN ISN'!C22</f>
        <v>104587.28556532846</v>
      </c>
      <c r="C21" s="227">
        <f>+'DIST CTRL VEHI'!D21</f>
        <v>1674.2280000000001</v>
      </c>
      <c r="D21" s="226">
        <f>SUM(B21:C21)</f>
        <v>106261.51356532847</v>
      </c>
    </row>
    <row r="22" spans="1:4" x14ac:dyDescent="0.2">
      <c r="A22" s="71" t="s">
        <v>17</v>
      </c>
      <c r="B22" s="227">
        <f>+'DISTRIBUCIÓN ISN'!C23</f>
        <v>919149.77356844547</v>
      </c>
      <c r="C22" s="227">
        <f>+'DIST CTRL VEHI'!D22</f>
        <v>14663.928</v>
      </c>
      <c r="D22" s="226">
        <f t="shared" si="0"/>
        <v>933813.70156844542</v>
      </c>
    </row>
    <row r="23" spans="1:4" x14ac:dyDescent="0.2">
      <c r="A23" s="71" t="s">
        <v>18</v>
      </c>
      <c r="B23" s="227">
        <f>+'DISTRIBUCIÓN ISN'!C24</f>
        <v>1310778.8136708159</v>
      </c>
      <c r="C23" s="227">
        <f>+'DIST CTRL VEHI'!D23</f>
        <v>106515.54000000001</v>
      </c>
      <c r="D23" s="226">
        <f t="shared" si="0"/>
        <v>1417294.3536708159</v>
      </c>
    </row>
    <row r="24" spans="1:4" x14ac:dyDescent="0.2">
      <c r="A24" s="71" t="s">
        <v>19</v>
      </c>
      <c r="B24" s="227">
        <f>+'DISTRIBUCIÓN ISN'!C25</f>
        <v>176462.80952510316</v>
      </c>
      <c r="C24" s="227">
        <f>+'DIST CTRL VEHI'!D24</f>
        <v>5773.2000000000007</v>
      </c>
      <c r="D24" s="226">
        <f t="shared" si="0"/>
        <v>182236.00952510317</v>
      </c>
    </row>
    <row r="25" spans="1:4" x14ac:dyDescent="0.2">
      <c r="A25" s="71" t="s">
        <v>20</v>
      </c>
      <c r="B25" s="227">
        <f>+'DISTRIBUCIÓN ISN'!C26</f>
        <v>2404671.4756950974</v>
      </c>
      <c r="C25" s="227">
        <f>+'DIST CTRL VEHI'!D25</f>
        <v>297319.80000000005</v>
      </c>
      <c r="D25" s="226">
        <f t="shared" si="0"/>
        <v>2701991.2756950976</v>
      </c>
    </row>
    <row r="26" spans="1:4" x14ac:dyDescent="0.2">
      <c r="A26" s="71" t="s">
        <v>21</v>
      </c>
      <c r="B26" s="227">
        <f>+'DISTRIBUCIÓN ISN'!C27</f>
        <v>356393.32143420138</v>
      </c>
      <c r="C26" s="227">
        <f>+'DIST CTRL VEHI'!D26</f>
        <v>17319.600000000002</v>
      </c>
      <c r="D26" s="226">
        <f t="shared" si="0"/>
        <v>373712.92143420136</v>
      </c>
    </row>
    <row r="27" spans="1:4" x14ac:dyDescent="0.2">
      <c r="A27" s="71" t="s">
        <v>22</v>
      </c>
      <c r="B27" s="227">
        <f>+'DISTRIBUCIÓN ISN'!C28</f>
        <v>56959.794227728955</v>
      </c>
      <c r="C27" s="227">
        <f>+'DIST CTRL VEHI'!D27</f>
        <v>1847.4240000000002</v>
      </c>
      <c r="D27" s="226">
        <f t="shared" si="0"/>
        <v>58807.218227728954</v>
      </c>
    </row>
    <row r="28" spans="1:4" x14ac:dyDescent="0.2">
      <c r="A28" s="71" t="s">
        <v>23</v>
      </c>
      <c r="B28" s="227">
        <f>+'DISTRIBUCIÓN ISN'!C29</f>
        <v>261527.00647173834</v>
      </c>
      <c r="C28" s="227">
        <f>+'DIST CTRL VEHI'!D28</f>
        <v>808.24800000000005</v>
      </c>
      <c r="D28" s="226">
        <f t="shared" si="0"/>
        <v>262335.25447173836</v>
      </c>
    </row>
    <row r="29" spans="1:4" x14ac:dyDescent="0.2">
      <c r="A29" s="71" t="s">
        <v>24</v>
      </c>
      <c r="B29" s="227">
        <f>+'DISTRIBUCIÓN ISN'!C30</f>
        <v>261447.68760400763</v>
      </c>
      <c r="C29" s="227">
        <f>+'DIST CTRL VEHI'!D29</f>
        <v>19917.54</v>
      </c>
      <c r="D29" s="226">
        <f t="shared" si="0"/>
        <v>281365.22760400764</v>
      </c>
    </row>
    <row r="30" spans="1:4" x14ac:dyDescent="0.2">
      <c r="A30" s="71" t="s">
        <v>25</v>
      </c>
      <c r="B30" s="227">
        <f>+'DISTRIBUCIÓN ISN'!C31</f>
        <v>4065288.1529861838</v>
      </c>
      <c r="C30" s="227">
        <f>+'DIST CTRL VEHI'!D30</f>
        <v>756924.25200000009</v>
      </c>
      <c r="D30" s="226">
        <f t="shared" si="0"/>
        <v>4822212.4049861841</v>
      </c>
    </row>
    <row r="31" spans="1:4" x14ac:dyDescent="0.2">
      <c r="A31" s="71" t="s">
        <v>26</v>
      </c>
      <c r="B31" s="227">
        <f>+'DISTRIBUCIÓN ISN'!C32</f>
        <v>106132.92106857042</v>
      </c>
      <c r="C31" s="227">
        <f>+'DIST CTRL VEHI'!D31</f>
        <v>1154.6399999999999</v>
      </c>
      <c r="D31" s="226">
        <f t="shared" si="0"/>
        <v>107287.56106857042</v>
      </c>
    </row>
    <row r="32" spans="1:4" x14ac:dyDescent="0.2">
      <c r="A32" s="71" t="s">
        <v>27</v>
      </c>
      <c r="B32" s="227">
        <f>+'DISTRIBUCIÓN ISN'!C33</f>
        <v>182868.26422049961</v>
      </c>
      <c r="C32" s="227">
        <f>+'DIST CTRL VEHI'!D32</f>
        <v>11546.400000000001</v>
      </c>
      <c r="D32" s="226">
        <f t="shared" si="0"/>
        <v>194414.6642204996</v>
      </c>
    </row>
    <row r="33" spans="1:4" x14ac:dyDescent="0.2">
      <c r="A33" s="71" t="s">
        <v>28</v>
      </c>
      <c r="B33" s="227">
        <f>+'DISTRIBUCIÓN ISN'!C34</f>
        <v>98654.732808637884</v>
      </c>
      <c r="C33" s="227">
        <f>+'DIST CTRL VEHI'!D33</f>
        <v>692.78399999999999</v>
      </c>
      <c r="D33" s="226">
        <f t="shared" si="0"/>
        <v>99347.516808637884</v>
      </c>
    </row>
    <row r="34" spans="1:4" x14ac:dyDescent="0.2">
      <c r="A34" s="71" t="s">
        <v>29</v>
      </c>
      <c r="B34" s="227">
        <f>+'DISTRIBUCIÓN ISN'!C35</f>
        <v>146348.20067025881</v>
      </c>
      <c r="C34" s="227">
        <f>+'DIST CTRL VEHI'!D34</f>
        <v>4734.0240000000003</v>
      </c>
      <c r="D34" s="226">
        <f t="shared" si="0"/>
        <v>151082.22467025882</v>
      </c>
    </row>
    <row r="35" spans="1:4" x14ac:dyDescent="0.2">
      <c r="A35" s="71" t="s">
        <v>30</v>
      </c>
      <c r="B35" s="227">
        <f>+'DISTRIBUCIÓN ISN'!C36</f>
        <v>134551.65404255324</v>
      </c>
      <c r="C35" s="227">
        <f>+'DIST CTRL VEHI'!D35</f>
        <v>1154.6399999999999</v>
      </c>
      <c r="D35" s="226">
        <f t="shared" si="0"/>
        <v>135706.29404255326</v>
      </c>
    </row>
    <row r="36" spans="1:4" x14ac:dyDescent="0.2">
      <c r="A36" s="71" t="s">
        <v>31</v>
      </c>
      <c r="B36" s="227">
        <f>+'DISTRIBUCIÓN ISN'!C37</f>
        <v>1281500.1266004008</v>
      </c>
      <c r="C36" s="227">
        <f>+'DIST CTRL VEHI'!D36</f>
        <v>131340.30000000002</v>
      </c>
      <c r="D36" s="226">
        <f t="shared" si="0"/>
        <v>1412840.4266004008</v>
      </c>
    </row>
    <row r="37" spans="1:4" x14ac:dyDescent="0.2">
      <c r="A37" s="71" t="s">
        <v>32</v>
      </c>
      <c r="B37" s="227">
        <f>+'DISTRIBUCIÓN ISN'!C38</f>
        <v>249537.82695713703</v>
      </c>
      <c r="C37" s="227">
        <f>+'DIST CTRL VEHI'!D37</f>
        <v>3868.0440000000003</v>
      </c>
      <c r="D37" s="226">
        <f t="shared" si="0"/>
        <v>253405.87095713703</v>
      </c>
    </row>
    <row r="38" spans="1:4" x14ac:dyDescent="0.2">
      <c r="A38" s="71" t="s">
        <v>33</v>
      </c>
      <c r="B38" s="227">
        <f>+'DISTRIBUCIÓN ISN'!C39</f>
        <v>915560.9539376488</v>
      </c>
      <c r="C38" s="227">
        <f>+'DIST CTRL VEHI'!D38</f>
        <v>42086.627999999997</v>
      </c>
      <c r="D38" s="226">
        <f t="shared" ref="D38:D56" si="1">SUM(B38:C38)</f>
        <v>957647.58193764882</v>
      </c>
    </row>
    <row r="39" spans="1:4" x14ac:dyDescent="0.2">
      <c r="A39" s="71" t="s">
        <v>34</v>
      </c>
      <c r="B39" s="227">
        <f>+'DISTRIBUCIÓN ISN'!C40</f>
        <v>182255.97999482459</v>
      </c>
      <c r="C39" s="227">
        <f>+'DIST CTRL VEHI'!D39</f>
        <v>4503.0960000000005</v>
      </c>
      <c r="D39" s="226">
        <f t="shared" si="1"/>
        <v>186759.07599482458</v>
      </c>
    </row>
    <row r="40" spans="1:4" x14ac:dyDescent="0.2">
      <c r="A40" s="71" t="s">
        <v>35</v>
      </c>
      <c r="B40" s="227">
        <f>+'DISTRIBUCIÓN ISN'!C41</f>
        <v>159707.00708123686</v>
      </c>
      <c r="C40" s="227">
        <f>+'DIST CTRL VEHI'!D40</f>
        <v>808.24800000000005</v>
      </c>
      <c r="D40" s="226">
        <f t="shared" si="1"/>
        <v>160515.25508123686</v>
      </c>
    </row>
    <row r="41" spans="1:4" x14ac:dyDescent="0.2">
      <c r="A41" s="71" t="s">
        <v>36</v>
      </c>
      <c r="B41" s="227">
        <f>+'DISTRIBUCIÓN ISN'!C42</f>
        <v>204339.19834796802</v>
      </c>
      <c r="C41" s="227">
        <f>+'DIST CTRL VEHI'!D41</f>
        <v>1962.8879999999999</v>
      </c>
      <c r="D41" s="226">
        <f t="shared" si="1"/>
        <v>206302.08634796803</v>
      </c>
    </row>
    <row r="42" spans="1:4" x14ac:dyDescent="0.2">
      <c r="A42" s="71" t="s">
        <v>37</v>
      </c>
      <c r="B42" s="227">
        <f>+'DISTRIBUCIÓN ISN'!C43</f>
        <v>277533.59928757406</v>
      </c>
      <c r="C42" s="227">
        <f>+'DIST CTRL VEHI'!D42</f>
        <v>2020.6200000000001</v>
      </c>
      <c r="D42" s="226">
        <f t="shared" si="1"/>
        <v>279554.21928757406</v>
      </c>
    </row>
    <row r="43" spans="1:4" x14ac:dyDescent="0.2">
      <c r="A43" s="71" t="s">
        <v>38</v>
      </c>
      <c r="B43" s="227">
        <f>+'DISTRIBUCIÓN ISN'!C44</f>
        <v>651449.44537585624</v>
      </c>
      <c r="C43" s="227">
        <f>+'DIST CTRL VEHI'!D43</f>
        <v>83480.471999999994</v>
      </c>
      <c r="D43" s="226">
        <f t="shared" si="1"/>
        <v>734929.9173758562</v>
      </c>
    </row>
    <row r="44" spans="1:4" x14ac:dyDescent="0.2">
      <c r="A44" s="71" t="s">
        <v>39</v>
      </c>
      <c r="B44" s="227">
        <f>+'DISTRIBUCIÓN ISN'!C45</f>
        <v>17922593.545349594</v>
      </c>
      <c r="C44" s="227">
        <f>+'DIST CTRL VEHI'!D44</f>
        <v>1775201.2680000002</v>
      </c>
      <c r="D44" s="226">
        <f t="shared" si="1"/>
        <v>19697794.813349593</v>
      </c>
    </row>
    <row r="45" spans="1:4" x14ac:dyDescent="0.2">
      <c r="A45" s="71" t="s">
        <v>40</v>
      </c>
      <c r="B45" s="227">
        <f>+'DISTRIBUCIÓN ISN'!C46</f>
        <v>74859.746389274529</v>
      </c>
      <c r="C45" s="227">
        <f>+'DIST CTRL VEHI'!D45</f>
        <v>1385.568</v>
      </c>
      <c r="D45" s="226">
        <f t="shared" si="1"/>
        <v>76245.314389274528</v>
      </c>
    </row>
    <row r="46" spans="1:4" x14ac:dyDescent="0.2">
      <c r="A46" s="71" t="s">
        <v>41</v>
      </c>
      <c r="B46" s="227">
        <f>+'DISTRIBUCIÓN ISN'!C47</f>
        <v>330514.82139429299</v>
      </c>
      <c r="C46" s="227">
        <f>+'DIST CTRL VEHI'!D46</f>
        <v>26210.328000000001</v>
      </c>
      <c r="D46" s="226">
        <f t="shared" si="1"/>
        <v>356725.14939429297</v>
      </c>
    </row>
    <row r="47" spans="1:4" x14ac:dyDescent="0.2">
      <c r="A47" s="71" t="s">
        <v>42</v>
      </c>
      <c r="B47" s="227">
        <f>+'DISTRIBUCIÓN ISN'!C48</f>
        <v>147490.48060128829</v>
      </c>
      <c r="C47" s="227">
        <f>+'DIST CTRL VEHI'!D47</f>
        <v>5773.2000000000007</v>
      </c>
      <c r="D47" s="226">
        <f t="shared" si="1"/>
        <v>153263.6806012883</v>
      </c>
    </row>
    <row r="48" spans="1:4" x14ac:dyDescent="0.2">
      <c r="A48" s="71" t="s">
        <v>43</v>
      </c>
      <c r="B48" s="227">
        <f>+'DISTRIBUCIÓN ISN'!C49</f>
        <v>159555.98809987499</v>
      </c>
      <c r="C48" s="227">
        <f>+'DIST CTRL VEHI'!D48</f>
        <v>1039.1760000000002</v>
      </c>
      <c r="D48" s="226">
        <f t="shared" si="1"/>
        <v>160595.16409987499</v>
      </c>
    </row>
    <row r="49" spans="1:4" x14ac:dyDescent="0.2">
      <c r="A49" s="71" t="s">
        <v>44</v>
      </c>
      <c r="B49" s="227">
        <f>+'DISTRIBUCIÓN ISN'!C50</f>
        <v>476064.62614748237</v>
      </c>
      <c r="C49" s="227">
        <f>+'DIST CTRL VEHI'!D49</f>
        <v>30020.639999999999</v>
      </c>
      <c r="D49" s="226">
        <f t="shared" si="1"/>
        <v>506085.26614748238</v>
      </c>
    </row>
    <row r="50" spans="1:4" x14ac:dyDescent="0.2">
      <c r="A50" s="71" t="s">
        <v>45</v>
      </c>
      <c r="B50" s="227">
        <f>+'DISTRIBUCIÓN ISN'!C51</f>
        <v>410201.98792664247</v>
      </c>
      <c r="C50" s="227">
        <f>+'DIST CTRL VEHI'!D50</f>
        <v>31810.331999999999</v>
      </c>
      <c r="D50" s="226">
        <f t="shared" si="1"/>
        <v>442012.31992664246</v>
      </c>
    </row>
    <row r="51" spans="1:4" x14ac:dyDescent="0.2">
      <c r="A51" s="71" t="s">
        <v>46</v>
      </c>
      <c r="B51" s="227">
        <f>+'DISTRIBUCIÓN ISN'!C52</f>
        <v>3944161.8034539106</v>
      </c>
      <c r="C51" s="227">
        <f>+'DIST CTRL VEHI'!D51</f>
        <v>628066.42800000007</v>
      </c>
      <c r="D51" s="226">
        <f t="shared" si="1"/>
        <v>4572228.2314539105</v>
      </c>
    </row>
    <row r="52" spans="1:4" x14ac:dyDescent="0.2">
      <c r="A52" s="71" t="s">
        <v>47</v>
      </c>
      <c r="B52" s="227">
        <f>+'DISTRIBUCIÓN ISN'!C53</f>
        <v>7120344.235187198</v>
      </c>
      <c r="C52" s="227">
        <f>+'DIST CTRL VEHI'!D52</f>
        <v>496668.39600000001</v>
      </c>
      <c r="D52" s="226">
        <f t="shared" si="1"/>
        <v>7617012.6311871978</v>
      </c>
    </row>
    <row r="53" spans="1:4" x14ac:dyDescent="0.2">
      <c r="A53" s="71" t="s">
        <v>48</v>
      </c>
      <c r="B53" s="227">
        <f>+'DISTRIBUCIÓN ISN'!C54</f>
        <v>2332671.8484548433</v>
      </c>
      <c r="C53" s="227">
        <f>+'DIST CTRL VEHI'!D53</f>
        <v>245476.46400000001</v>
      </c>
      <c r="D53" s="226">
        <f t="shared" si="1"/>
        <v>2578148.3124548434</v>
      </c>
    </row>
    <row r="54" spans="1:4" x14ac:dyDescent="0.2">
      <c r="A54" s="71" t="s">
        <v>49</v>
      </c>
      <c r="B54" s="227">
        <f>+'DISTRIBUCIÓN ISN'!C55</f>
        <v>518401.9210940238</v>
      </c>
      <c r="C54" s="227">
        <f>+'DIST CTRL VEHI'!D54</f>
        <v>66564.995999999999</v>
      </c>
      <c r="D54" s="226">
        <f t="shared" si="1"/>
        <v>584966.91709402378</v>
      </c>
    </row>
    <row r="55" spans="1:4" x14ac:dyDescent="0.2">
      <c r="A55" s="71" t="s">
        <v>50</v>
      </c>
      <c r="B55" s="227">
        <f>+'DISTRIBUCIÓN ISN'!C56</f>
        <v>123433.35259127068</v>
      </c>
      <c r="C55" s="227">
        <f>+'DIST CTRL VEHI'!D55</f>
        <v>1212.3720000000001</v>
      </c>
      <c r="D55" s="226">
        <f t="shared" si="1"/>
        <v>124645.72459127069</v>
      </c>
    </row>
    <row r="56" spans="1:4" x14ac:dyDescent="0.2">
      <c r="A56" s="71" t="s">
        <v>51</v>
      </c>
      <c r="B56" s="227">
        <f>+'DISTRIBUCIÓN ISN'!C57</f>
        <v>170148.09960984276</v>
      </c>
      <c r="C56" s="227">
        <f>+'DIST CTRL VEHI'!D56</f>
        <v>2020.6200000000001</v>
      </c>
      <c r="D56" s="226">
        <f t="shared" si="1"/>
        <v>172168.71960984275</v>
      </c>
    </row>
    <row r="57" spans="1:4" ht="13.5" thickBot="1" x14ac:dyDescent="0.25">
      <c r="A57" s="72" t="s">
        <v>52</v>
      </c>
      <c r="B57" s="134">
        <f t="shared" ref="B57:C57" si="2">SUM(B6:B56)</f>
        <v>58374059.294903979</v>
      </c>
      <c r="C57" s="134">
        <f t="shared" si="2"/>
        <v>5598560.7000000011</v>
      </c>
      <c r="D57" s="135">
        <f>SUM(D6:D56)</f>
        <v>63972619.994903997</v>
      </c>
    </row>
    <row r="58" spans="1:4" ht="16.5" customHeight="1" thickTop="1" x14ac:dyDescent="0.2">
      <c r="A58" s="136" t="s">
        <v>82</v>
      </c>
      <c r="B58" s="136"/>
    </row>
    <row r="59" spans="1:4" x14ac:dyDescent="0.2">
      <c r="A59" s="14" t="s">
        <v>115</v>
      </c>
    </row>
  </sheetData>
  <mergeCells count="4">
    <mergeCell ref="A4:D4"/>
    <mergeCell ref="A3:D3"/>
    <mergeCell ref="A1:D1"/>
    <mergeCell ref="A2:D2"/>
  </mergeCells>
  <printOptions horizontalCentered="1"/>
  <pageMargins left="0.39370078740157483" right="0.39370078740157483" top="0.15748031496062992" bottom="0.15748031496062992" header="0.15748031496062992" footer="0.15748031496062992"/>
  <pageSetup scale="97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474"/>
  <sheetViews>
    <sheetView topLeftCell="A19" workbookViewId="0">
      <selection activeCell="C54" sqref="C54:C56"/>
    </sheetView>
  </sheetViews>
  <sheetFormatPr baseColWidth="10" defaultRowHeight="12.75" x14ac:dyDescent="0.2"/>
  <cols>
    <col min="1" max="1" width="29.28515625" customWidth="1"/>
    <col min="2" max="2" width="17.28515625" customWidth="1"/>
    <col min="3" max="3" width="36.28515625" customWidth="1"/>
  </cols>
  <sheetData>
    <row r="1" spans="1:31" x14ac:dyDescent="0.2">
      <c r="A1" s="157"/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</row>
    <row r="2" spans="1:31" x14ac:dyDescent="0.2">
      <c r="A2" s="158"/>
      <c r="B2" s="158"/>
      <c r="C2" s="158"/>
      <c r="D2" s="158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</row>
    <row r="3" spans="1:31" x14ac:dyDescent="0.2">
      <c r="A3" s="158"/>
      <c r="B3" s="158"/>
      <c r="C3" s="158"/>
      <c r="D3" s="158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7"/>
    </row>
    <row r="4" spans="1:31" x14ac:dyDescent="0.2">
      <c r="A4" s="160" t="s">
        <v>177</v>
      </c>
      <c r="B4" s="160" t="s">
        <v>178</v>
      </c>
      <c r="C4" s="160" t="s">
        <v>179</v>
      </c>
      <c r="D4" s="158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7"/>
    </row>
    <row r="5" spans="1:31" x14ac:dyDescent="0.2">
      <c r="A5" s="159" t="s">
        <v>1</v>
      </c>
      <c r="B5" s="159">
        <v>33</v>
      </c>
      <c r="C5" s="159">
        <v>88718</v>
      </c>
      <c r="D5" s="158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  <c r="AA5" s="157"/>
      <c r="AB5" s="157"/>
      <c r="AC5" s="157"/>
      <c r="AD5" s="157"/>
      <c r="AE5" s="157"/>
    </row>
    <row r="6" spans="1:31" x14ac:dyDescent="0.2">
      <c r="A6" s="159" t="s">
        <v>2</v>
      </c>
      <c r="B6" s="159">
        <v>76</v>
      </c>
      <c r="C6" s="159">
        <v>156967</v>
      </c>
      <c r="D6" s="158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  <c r="AA6" s="157"/>
      <c r="AB6" s="157"/>
      <c r="AC6" s="157"/>
      <c r="AD6" s="157"/>
      <c r="AE6" s="157"/>
    </row>
    <row r="7" spans="1:31" x14ac:dyDescent="0.2">
      <c r="A7" s="159" t="s">
        <v>180</v>
      </c>
      <c r="B7" s="159">
        <v>21</v>
      </c>
      <c r="C7" s="159">
        <v>43541</v>
      </c>
      <c r="D7" s="158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57"/>
    </row>
    <row r="8" spans="1:31" x14ac:dyDescent="0.2">
      <c r="A8" s="159" t="s">
        <v>4</v>
      </c>
      <c r="B8" s="159">
        <v>1110</v>
      </c>
      <c r="C8" s="159">
        <v>2994280</v>
      </c>
      <c r="D8" s="158"/>
      <c r="E8" s="157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  <c r="AB8" s="157"/>
      <c r="AC8" s="157"/>
      <c r="AD8" s="157"/>
      <c r="AE8" s="157"/>
    </row>
    <row r="9" spans="1:31" x14ac:dyDescent="0.2">
      <c r="A9" s="159" t="s">
        <v>5</v>
      </c>
      <c r="B9" s="159">
        <v>163</v>
      </c>
      <c r="C9" s="159">
        <v>394368</v>
      </c>
      <c r="D9" s="158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</row>
    <row r="10" spans="1:31" x14ac:dyDescent="0.2">
      <c r="A10" s="159" t="s">
        <v>6</v>
      </c>
      <c r="B10" s="159">
        <v>8550</v>
      </c>
      <c r="C10" s="159">
        <v>23833483</v>
      </c>
      <c r="D10" s="158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</row>
    <row r="11" spans="1:31" x14ac:dyDescent="0.2">
      <c r="A11" s="159" t="s">
        <v>7</v>
      </c>
      <c r="B11" s="159">
        <v>81</v>
      </c>
      <c r="C11" s="159">
        <v>196969</v>
      </c>
      <c r="D11" s="158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</row>
    <row r="12" spans="1:31" x14ac:dyDescent="0.2">
      <c r="A12" s="159" t="s">
        <v>8</v>
      </c>
      <c r="B12" s="159">
        <v>22</v>
      </c>
      <c r="C12" s="159">
        <v>45093</v>
      </c>
      <c r="D12" s="158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</row>
    <row r="13" spans="1:31" x14ac:dyDescent="0.2">
      <c r="A13" s="159" t="s">
        <v>9</v>
      </c>
      <c r="B13" s="159">
        <v>1817</v>
      </c>
      <c r="C13" s="159">
        <v>4697726</v>
      </c>
      <c r="D13" s="158"/>
      <c r="E13" s="157"/>
      <c r="F13" s="157"/>
      <c r="G13" s="157"/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  <c r="AA13" s="157"/>
      <c r="AB13" s="157"/>
      <c r="AC13" s="157"/>
      <c r="AD13" s="157"/>
      <c r="AE13" s="157"/>
    </row>
    <row r="14" spans="1:31" x14ac:dyDescent="0.2">
      <c r="A14" s="159" t="s">
        <v>84</v>
      </c>
      <c r="B14" s="159">
        <v>127</v>
      </c>
      <c r="C14" s="159">
        <v>281367</v>
      </c>
      <c r="D14" s="158"/>
      <c r="E14" s="157"/>
      <c r="F14" s="157"/>
      <c r="G14" s="157"/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  <c r="AA14" s="157"/>
      <c r="AB14" s="157"/>
      <c r="AC14" s="157"/>
      <c r="AD14" s="157"/>
      <c r="AE14" s="157"/>
    </row>
    <row r="15" spans="1:31" x14ac:dyDescent="0.2">
      <c r="A15" s="159" t="s">
        <v>12</v>
      </c>
      <c r="B15" s="159">
        <v>174</v>
      </c>
      <c r="C15" s="159">
        <v>415917</v>
      </c>
      <c r="D15" s="158"/>
      <c r="E15" s="157"/>
      <c r="F15" s="157"/>
      <c r="G15" s="157"/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  <c r="AA15" s="157"/>
      <c r="AB15" s="157"/>
      <c r="AC15" s="157"/>
      <c r="AD15" s="157"/>
      <c r="AE15" s="157"/>
    </row>
    <row r="16" spans="1:31" x14ac:dyDescent="0.2">
      <c r="A16" s="159" t="s">
        <v>13</v>
      </c>
      <c r="B16" s="159">
        <v>484</v>
      </c>
      <c r="C16" s="159">
        <v>1280074</v>
      </c>
      <c r="D16" s="158"/>
      <c r="E16" s="157"/>
      <c r="F16" s="157"/>
      <c r="G16" s="157"/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57"/>
      <c r="AD16" s="157"/>
      <c r="AE16" s="157"/>
    </row>
    <row r="17" spans="1:31" x14ac:dyDescent="0.2">
      <c r="A17" s="159" t="s">
        <v>181</v>
      </c>
      <c r="B17" s="159">
        <v>5</v>
      </c>
      <c r="C17" s="159">
        <v>12367</v>
      </c>
      <c r="D17" s="158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</row>
    <row r="18" spans="1:31" x14ac:dyDescent="0.2">
      <c r="A18" s="159" t="s">
        <v>182</v>
      </c>
      <c r="B18" s="159">
        <v>433</v>
      </c>
      <c r="C18" s="159">
        <v>856343</v>
      </c>
      <c r="D18" s="158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</row>
    <row r="19" spans="1:31" x14ac:dyDescent="0.2">
      <c r="A19" s="159" t="s">
        <v>183</v>
      </c>
      <c r="B19" s="159">
        <v>46</v>
      </c>
      <c r="C19" s="159">
        <v>89956</v>
      </c>
      <c r="D19" s="158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</row>
    <row r="20" spans="1:31" x14ac:dyDescent="0.2">
      <c r="A20" s="159" t="s">
        <v>184</v>
      </c>
      <c r="B20" s="159">
        <v>29</v>
      </c>
      <c r="C20" s="159">
        <v>72469</v>
      </c>
      <c r="D20" s="158"/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</row>
    <row r="21" spans="1:31" x14ac:dyDescent="0.2">
      <c r="A21" s="159" t="s">
        <v>185</v>
      </c>
      <c r="B21">
        <v>282</v>
      </c>
      <c r="C21" s="159">
        <v>766609</v>
      </c>
      <c r="D21" s="158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</row>
    <row r="22" spans="1:31" x14ac:dyDescent="0.2">
      <c r="A22" s="159" t="s">
        <v>17</v>
      </c>
      <c r="B22">
        <v>254</v>
      </c>
      <c r="C22" s="159">
        <v>608603</v>
      </c>
      <c r="D22" s="158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</row>
    <row r="23" spans="1:31" x14ac:dyDescent="0.2">
      <c r="A23" s="159" t="s">
        <v>18</v>
      </c>
      <c r="B23">
        <v>1845</v>
      </c>
      <c r="C23" s="159">
        <v>5133525</v>
      </c>
      <c r="D23" s="158"/>
      <c r="E23" s="157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  <c r="AA23" s="157"/>
      <c r="AB23" s="157"/>
      <c r="AC23" s="157"/>
      <c r="AD23" s="157"/>
      <c r="AE23" s="157"/>
    </row>
    <row r="24" spans="1:31" x14ac:dyDescent="0.2">
      <c r="A24" s="159" t="s">
        <v>186</v>
      </c>
      <c r="B24">
        <v>100</v>
      </c>
      <c r="C24" s="159">
        <v>213783</v>
      </c>
      <c r="D24" s="158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  <c r="AA24" s="157"/>
      <c r="AB24" s="157"/>
      <c r="AC24" s="157"/>
      <c r="AD24" s="157"/>
      <c r="AE24" s="157"/>
    </row>
    <row r="25" spans="1:31" x14ac:dyDescent="0.2">
      <c r="A25" s="159" t="s">
        <v>187</v>
      </c>
      <c r="B25" s="159">
        <v>5150</v>
      </c>
      <c r="C25" s="159">
        <v>14033089</v>
      </c>
      <c r="D25" s="158"/>
      <c r="E25" s="157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  <c r="AA25" s="157"/>
      <c r="AB25" s="157"/>
      <c r="AC25" s="157"/>
      <c r="AD25" s="157"/>
      <c r="AE25" s="157"/>
    </row>
    <row r="26" spans="1:31" x14ac:dyDescent="0.2">
      <c r="A26" s="159" t="s">
        <v>188</v>
      </c>
      <c r="B26" s="159">
        <v>300</v>
      </c>
      <c r="C26" s="159">
        <v>710662</v>
      </c>
      <c r="D26" s="158"/>
      <c r="E26" s="157"/>
      <c r="F26" s="157"/>
      <c r="G26" s="157"/>
      <c r="H26" s="157"/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  <c r="AD26" s="157"/>
      <c r="AE26" s="157"/>
    </row>
    <row r="27" spans="1:31" x14ac:dyDescent="0.2">
      <c r="A27" s="159" t="s">
        <v>189</v>
      </c>
      <c r="B27" s="159">
        <v>32</v>
      </c>
      <c r="C27" s="159">
        <v>64511</v>
      </c>
      <c r="D27" s="158"/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</row>
    <row r="28" spans="1:31" x14ac:dyDescent="0.2">
      <c r="A28" s="159" t="s">
        <v>190</v>
      </c>
      <c r="B28" s="159">
        <v>345</v>
      </c>
      <c r="C28" s="159">
        <v>898397</v>
      </c>
      <c r="D28" s="158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</row>
    <row r="29" spans="1:31" x14ac:dyDescent="0.2">
      <c r="A29" s="159" t="s">
        <v>25</v>
      </c>
      <c r="B29" s="159">
        <v>13111</v>
      </c>
      <c r="C29" s="159">
        <v>36845308</v>
      </c>
      <c r="D29" s="158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</row>
    <row r="30" spans="1:31" x14ac:dyDescent="0.2">
      <c r="A30" s="159" t="s">
        <v>191</v>
      </c>
      <c r="B30" s="159">
        <v>20</v>
      </c>
      <c r="C30" s="159">
        <v>50670</v>
      </c>
      <c r="D30" s="158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</row>
    <row r="31" spans="1:31" x14ac:dyDescent="0.2">
      <c r="A31" s="159" t="s">
        <v>27</v>
      </c>
      <c r="B31" s="159">
        <v>200</v>
      </c>
      <c r="C31" s="159">
        <v>550225</v>
      </c>
      <c r="D31" s="158"/>
      <c r="E31" s="157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</row>
    <row r="32" spans="1:31" x14ac:dyDescent="0.2">
      <c r="A32" s="159" t="s">
        <v>28</v>
      </c>
      <c r="B32" s="159">
        <v>12</v>
      </c>
      <c r="C32" s="159">
        <v>29077</v>
      </c>
      <c r="D32" s="158"/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</row>
    <row r="33" spans="1:31" x14ac:dyDescent="0.2">
      <c r="A33" s="159" t="s">
        <v>29</v>
      </c>
      <c r="B33" s="159">
        <v>82</v>
      </c>
      <c r="C33" s="159">
        <v>189754</v>
      </c>
      <c r="D33" s="158"/>
      <c r="E33" s="157"/>
      <c r="F33" s="157"/>
      <c r="G33" s="157"/>
      <c r="H33" s="157"/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  <c r="AA33" s="157"/>
      <c r="AB33" s="157"/>
      <c r="AC33" s="157"/>
      <c r="AD33" s="157"/>
      <c r="AE33" s="157"/>
    </row>
    <row r="34" spans="1:31" x14ac:dyDescent="0.2">
      <c r="A34" s="159" t="s">
        <v>30</v>
      </c>
      <c r="B34" s="159">
        <v>20</v>
      </c>
      <c r="C34" s="159">
        <v>42902</v>
      </c>
      <c r="D34" s="158"/>
      <c r="E34" s="157"/>
      <c r="F34" s="157"/>
      <c r="G34" s="157"/>
      <c r="H34" s="157"/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</row>
    <row r="35" spans="1:31" x14ac:dyDescent="0.2">
      <c r="A35" s="159" t="s">
        <v>31</v>
      </c>
      <c r="B35" s="159">
        <v>2275</v>
      </c>
      <c r="C35" s="159">
        <v>5982499</v>
      </c>
      <c r="D35" s="158"/>
      <c r="E35" s="157"/>
      <c r="F35" s="157"/>
      <c r="G35" s="157"/>
      <c r="H35" s="157"/>
      <c r="I35" s="157"/>
      <c r="J35" s="157"/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  <c r="AA35" s="157"/>
      <c r="AB35" s="157"/>
      <c r="AC35" s="157"/>
      <c r="AD35" s="157"/>
      <c r="AE35" s="157"/>
    </row>
    <row r="36" spans="1:31" x14ac:dyDescent="0.2">
      <c r="A36" s="159" t="s">
        <v>192</v>
      </c>
      <c r="B36" s="159">
        <v>67</v>
      </c>
      <c r="C36" s="159">
        <v>157102</v>
      </c>
      <c r="D36" s="158"/>
      <c r="E36" s="157"/>
      <c r="F36" s="157"/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  <c r="AA36" s="157"/>
      <c r="AB36" s="157"/>
      <c r="AC36" s="157"/>
      <c r="AD36" s="157"/>
      <c r="AE36" s="157"/>
    </row>
    <row r="37" spans="1:31" x14ac:dyDescent="0.2">
      <c r="A37" s="159" t="s">
        <v>33</v>
      </c>
      <c r="B37" s="159">
        <v>729</v>
      </c>
      <c r="C37" s="159">
        <v>1878948</v>
      </c>
      <c r="D37" s="158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</row>
    <row r="38" spans="1:31" x14ac:dyDescent="0.2">
      <c r="A38" s="159" t="s">
        <v>34</v>
      </c>
      <c r="B38" s="159">
        <v>78</v>
      </c>
      <c r="C38" s="159">
        <v>176499</v>
      </c>
      <c r="D38" s="158"/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</row>
    <row r="39" spans="1:31" x14ac:dyDescent="0.2">
      <c r="A39" s="159" t="s">
        <v>35</v>
      </c>
      <c r="B39" s="159">
        <v>14</v>
      </c>
      <c r="C39" s="159">
        <v>36390</v>
      </c>
      <c r="D39" s="158"/>
      <c r="E39" s="157"/>
      <c r="F39" s="157"/>
      <c r="G39" s="157"/>
      <c r="H39" s="157"/>
      <c r="I39" s="157"/>
      <c r="J39" s="157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</row>
    <row r="40" spans="1:31" x14ac:dyDescent="0.2">
      <c r="A40" s="159" t="s">
        <v>36</v>
      </c>
      <c r="B40" s="159">
        <v>34</v>
      </c>
      <c r="C40" s="159">
        <v>72294</v>
      </c>
      <c r="D40" s="158"/>
      <c r="E40" s="157"/>
      <c r="F40" s="157"/>
      <c r="G40" s="157"/>
      <c r="H40" s="157"/>
      <c r="I40" s="157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</row>
    <row r="41" spans="1:31" x14ac:dyDescent="0.2">
      <c r="A41" s="159" t="s">
        <v>37</v>
      </c>
      <c r="B41" s="159">
        <v>35</v>
      </c>
      <c r="C41" s="159">
        <v>92280</v>
      </c>
      <c r="D41" s="158"/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</row>
    <row r="42" spans="1:31" x14ac:dyDescent="0.2">
      <c r="A42" s="159" t="s">
        <v>38</v>
      </c>
      <c r="B42" s="159">
        <v>1446</v>
      </c>
      <c r="C42" s="159">
        <v>3800025</v>
      </c>
      <c r="D42" s="158"/>
      <c r="E42" s="157"/>
      <c r="F42" s="157"/>
      <c r="G42" s="157"/>
      <c r="H42" s="157"/>
      <c r="I42" s="157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  <c r="AA42" s="157"/>
      <c r="AB42" s="157"/>
      <c r="AC42" s="157"/>
      <c r="AD42" s="157"/>
      <c r="AE42" s="157"/>
    </row>
    <row r="43" spans="1:31" x14ac:dyDescent="0.2">
      <c r="A43" s="159" t="s">
        <v>39</v>
      </c>
      <c r="B43" s="159">
        <v>30749</v>
      </c>
      <c r="C43" s="159">
        <v>86282365</v>
      </c>
      <c r="D43" s="158"/>
      <c r="E43" s="157"/>
      <c r="F43" s="157"/>
      <c r="G43" s="157"/>
      <c r="H43" s="157"/>
      <c r="I43" s="157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  <c r="AA43" s="157"/>
      <c r="AB43" s="157"/>
      <c r="AC43" s="157"/>
      <c r="AD43" s="157"/>
      <c r="AE43" s="157"/>
    </row>
    <row r="44" spans="1:31" x14ac:dyDescent="0.2">
      <c r="A44" s="159" t="s">
        <v>40</v>
      </c>
      <c r="B44" s="159">
        <v>24</v>
      </c>
      <c r="C44" s="159">
        <v>56481</v>
      </c>
      <c r="D44" s="158"/>
      <c r="E44" s="157"/>
      <c r="F44" s="157"/>
      <c r="G44" s="157"/>
      <c r="H44" s="157"/>
      <c r="I44" s="157"/>
      <c r="J44" s="157"/>
      <c r="K44" s="157"/>
      <c r="L44" s="157"/>
      <c r="M44" s="157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  <c r="AA44" s="157"/>
      <c r="AB44" s="157"/>
      <c r="AC44" s="157"/>
      <c r="AD44" s="157"/>
      <c r="AE44" s="157"/>
    </row>
    <row r="45" spans="1:31" x14ac:dyDescent="0.2">
      <c r="A45" s="159" t="s">
        <v>193</v>
      </c>
      <c r="B45" s="159">
        <v>454</v>
      </c>
      <c r="C45" s="159">
        <v>1143862</v>
      </c>
      <c r="D45" s="158"/>
      <c r="E45" s="157"/>
      <c r="F45" s="157"/>
      <c r="G45" s="157"/>
      <c r="H45" s="157"/>
      <c r="I45" s="157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  <c r="AA45" s="157"/>
      <c r="AB45" s="157"/>
      <c r="AC45" s="157"/>
      <c r="AD45" s="157"/>
      <c r="AE45" s="157"/>
    </row>
    <row r="46" spans="1:31" x14ac:dyDescent="0.2">
      <c r="A46" s="159" t="s">
        <v>194</v>
      </c>
      <c r="B46" s="159">
        <v>100</v>
      </c>
      <c r="C46" s="159">
        <v>199946</v>
      </c>
      <c r="D46" s="158"/>
      <c r="E46" s="157"/>
      <c r="F46" s="157"/>
      <c r="G46" s="157"/>
      <c r="H46" s="157"/>
      <c r="I46" s="157"/>
      <c r="J46" s="157"/>
      <c r="K46" s="157"/>
      <c r="L46" s="157"/>
      <c r="M46" s="157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  <c r="AA46" s="157"/>
      <c r="AB46" s="157"/>
      <c r="AC46" s="157"/>
      <c r="AD46" s="157"/>
      <c r="AE46" s="157"/>
    </row>
    <row r="47" spans="1:31" x14ac:dyDescent="0.2">
      <c r="A47" s="159" t="s">
        <v>43</v>
      </c>
      <c r="B47" s="159">
        <v>18</v>
      </c>
      <c r="C47" s="159">
        <v>33196</v>
      </c>
      <c r="D47" s="158"/>
      <c r="E47" s="157"/>
      <c r="F47" s="157"/>
      <c r="G47" s="157"/>
      <c r="H47" s="157"/>
      <c r="I47" s="157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  <c r="AA47" s="157"/>
      <c r="AB47" s="157"/>
      <c r="AC47" s="157"/>
      <c r="AD47" s="157"/>
      <c r="AE47" s="157"/>
    </row>
    <row r="48" spans="1:31" x14ac:dyDescent="0.2">
      <c r="A48" s="159" t="s">
        <v>44</v>
      </c>
      <c r="B48" s="159">
        <v>520</v>
      </c>
      <c r="C48" s="159">
        <v>1267145</v>
      </c>
      <c r="D48" s="158"/>
      <c r="E48" s="157"/>
      <c r="F48" s="157"/>
      <c r="G48" s="157"/>
      <c r="H48" s="157"/>
      <c r="I48" s="157"/>
      <c r="J48" s="157"/>
      <c r="K48" s="157"/>
      <c r="L48" s="157"/>
      <c r="M48" s="157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  <c r="AA48" s="157"/>
      <c r="AB48" s="157"/>
      <c r="AC48" s="157"/>
      <c r="AD48" s="157"/>
      <c r="AE48" s="157"/>
    </row>
    <row r="49" spans="1:31" x14ac:dyDescent="0.2">
      <c r="A49" s="159" t="s">
        <v>45</v>
      </c>
      <c r="B49" s="159">
        <v>551</v>
      </c>
      <c r="C49" s="159">
        <v>1459963</v>
      </c>
      <c r="D49" s="158"/>
      <c r="E49" s="157"/>
      <c r="F49" s="157"/>
      <c r="G49" s="157"/>
      <c r="H49" s="157"/>
      <c r="I49" s="157"/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  <c r="AA49" s="157"/>
      <c r="AB49" s="157"/>
      <c r="AC49" s="157"/>
      <c r="AD49" s="157"/>
      <c r="AE49" s="157"/>
    </row>
    <row r="50" spans="1:31" x14ac:dyDescent="0.2">
      <c r="A50" s="159" t="s">
        <v>46</v>
      </c>
      <c r="B50" s="159">
        <v>10879</v>
      </c>
      <c r="C50" s="159">
        <v>30793160</v>
      </c>
      <c r="D50" s="158"/>
      <c r="E50" s="157"/>
      <c r="F50" s="157"/>
      <c r="G50" s="157"/>
      <c r="H50" s="157"/>
      <c r="I50" s="157"/>
      <c r="J50" s="157"/>
      <c r="K50" s="157"/>
      <c r="L50" s="157"/>
      <c r="M50" s="157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  <c r="AA50" s="157"/>
      <c r="AB50" s="157"/>
      <c r="AC50" s="157"/>
      <c r="AD50" s="157"/>
      <c r="AE50" s="157"/>
    </row>
    <row r="51" spans="1:31" x14ac:dyDescent="0.2">
      <c r="A51" s="159" t="s">
        <v>47</v>
      </c>
      <c r="B51" s="159">
        <v>8603</v>
      </c>
      <c r="C51" s="159">
        <v>25333940</v>
      </c>
      <c r="D51" s="158"/>
      <c r="E51" s="157"/>
      <c r="F51" s="157"/>
      <c r="G51" s="157"/>
      <c r="H51" s="157"/>
      <c r="I51" s="157"/>
      <c r="J51" s="157"/>
      <c r="K51" s="157"/>
      <c r="L51" s="157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  <c r="AA51" s="157"/>
      <c r="AB51" s="157"/>
      <c r="AC51" s="157"/>
      <c r="AD51" s="157"/>
      <c r="AE51" s="157"/>
    </row>
    <row r="52" spans="1:31" x14ac:dyDescent="0.2">
      <c r="A52" s="159" t="s">
        <v>48</v>
      </c>
      <c r="B52" s="159">
        <v>4252</v>
      </c>
      <c r="C52" s="159">
        <v>11756959</v>
      </c>
      <c r="D52" s="158"/>
      <c r="E52" s="157"/>
      <c r="F52" s="157"/>
      <c r="G52" s="157"/>
      <c r="H52" s="157"/>
      <c r="I52" s="157"/>
      <c r="J52" s="157"/>
      <c r="K52" s="157"/>
      <c r="L52" s="157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  <c r="AA52" s="157"/>
      <c r="AB52" s="157"/>
      <c r="AC52" s="157"/>
      <c r="AD52" s="157"/>
      <c r="AE52" s="157"/>
    </row>
    <row r="53" spans="1:31" x14ac:dyDescent="0.2">
      <c r="A53" s="159" t="s">
        <v>49</v>
      </c>
      <c r="B53" s="159">
        <v>1153</v>
      </c>
      <c r="C53" s="159">
        <v>2967285</v>
      </c>
      <c r="D53" s="158"/>
      <c r="E53" s="157"/>
      <c r="F53" s="157"/>
      <c r="G53" s="157"/>
      <c r="H53" s="157"/>
      <c r="I53" s="157"/>
      <c r="J53" s="157"/>
      <c r="K53" s="157"/>
      <c r="L53" s="157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157"/>
      <c r="Z53" s="157"/>
      <c r="AA53" s="157"/>
      <c r="AB53" s="157"/>
      <c r="AC53" s="157"/>
      <c r="AD53" s="157"/>
      <c r="AE53" s="157"/>
    </row>
    <row r="54" spans="1:31" x14ac:dyDescent="0.2">
      <c r="A54" s="159" t="s">
        <v>50</v>
      </c>
      <c r="B54" s="159">
        <v>21</v>
      </c>
      <c r="C54" s="159">
        <v>56371</v>
      </c>
      <c r="D54" s="158"/>
      <c r="E54" s="157"/>
      <c r="F54" s="157"/>
      <c r="G54" s="157"/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  <c r="AA54" s="157"/>
      <c r="AB54" s="157"/>
      <c r="AC54" s="157"/>
      <c r="AD54" s="157"/>
      <c r="AE54" s="157"/>
    </row>
    <row r="55" spans="1:31" x14ac:dyDescent="0.2">
      <c r="A55" s="159" t="s">
        <v>51</v>
      </c>
      <c r="B55" s="159">
        <v>35</v>
      </c>
      <c r="C55" s="159">
        <v>96728</v>
      </c>
      <c r="D55" s="158"/>
      <c r="E55" s="157"/>
      <c r="F55" s="157"/>
      <c r="G55" s="157"/>
      <c r="H55" s="157"/>
      <c r="I55" s="157"/>
      <c r="J55" s="157"/>
      <c r="K55" s="157"/>
      <c r="L55" s="157"/>
      <c r="M55" s="157"/>
      <c r="N55" s="157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  <c r="AA55" s="157"/>
      <c r="AB55" s="157"/>
      <c r="AC55" s="157"/>
      <c r="AD55" s="157"/>
      <c r="AE55" s="157"/>
    </row>
    <row r="56" spans="1:31" x14ac:dyDescent="0.2">
      <c r="A56" s="159" t="s">
        <v>195</v>
      </c>
      <c r="B56" s="159">
        <v>14</v>
      </c>
      <c r="C56" s="159">
        <v>33348</v>
      </c>
      <c r="D56" s="158"/>
      <c r="E56" s="157"/>
      <c r="F56" s="157"/>
      <c r="G56" s="157"/>
      <c r="H56" s="157"/>
      <c r="I56" s="157"/>
      <c r="J56" s="157"/>
      <c r="K56" s="157"/>
      <c r="L56" s="157"/>
      <c r="M56" s="157"/>
      <c r="N56" s="157"/>
      <c r="O56" s="157"/>
      <c r="P56" s="157"/>
      <c r="Q56" s="157"/>
      <c r="R56" s="157"/>
      <c r="S56" s="157"/>
      <c r="T56" s="157"/>
      <c r="U56" s="157"/>
      <c r="V56" s="157"/>
      <c r="W56" s="157"/>
      <c r="X56" s="157"/>
      <c r="Y56" s="157"/>
      <c r="Z56" s="157"/>
      <c r="AA56" s="157"/>
      <c r="AB56" s="157"/>
      <c r="AC56" s="157"/>
      <c r="AD56" s="157"/>
      <c r="AE56" s="157"/>
    </row>
    <row r="57" spans="1:31" x14ac:dyDescent="0.2">
      <c r="A57" s="161" t="s">
        <v>196</v>
      </c>
      <c r="B57" s="161">
        <f>SUM(B5:B56)</f>
        <v>96975</v>
      </c>
      <c r="C57" s="161">
        <f>SUM(C5:C56)</f>
        <v>269273539</v>
      </c>
      <c r="D57" s="158"/>
      <c r="E57" s="157"/>
      <c r="F57" s="157"/>
      <c r="G57" s="157"/>
      <c r="H57" s="157"/>
      <c r="I57" s="157"/>
      <c r="J57" s="157"/>
      <c r="K57" s="157"/>
      <c r="L57" s="157"/>
      <c r="M57" s="157"/>
      <c r="N57" s="157"/>
      <c r="O57" s="157"/>
      <c r="P57" s="157"/>
      <c r="Q57" s="157"/>
      <c r="R57" s="157"/>
      <c r="S57" s="157"/>
      <c r="T57" s="157"/>
      <c r="U57" s="157"/>
      <c r="V57" s="157"/>
      <c r="W57" s="157"/>
      <c r="X57" s="157"/>
      <c r="Y57" s="157"/>
      <c r="Z57" s="157"/>
      <c r="AA57" s="157"/>
      <c r="AB57" s="157"/>
      <c r="AC57" s="157"/>
      <c r="AD57" s="157"/>
      <c r="AE57" s="157"/>
    </row>
    <row r="58" spans="1:31" x14ac:dyDescent="0.2">
      <c r="A58" s="158"/>
      <c r="B58" s="158"/>
      <c r="C58" s="158"/>
      <c r="D58" s="158"/>
      <c r="E58" s="157"/>
      <c r="F58" s="157"/>
      <c r="G58" s="157"/>
      <c r="H58" s="157"/>
      <c r="I58" s="157"/>
      <c r="J58" s="157"/>
      <c r="K58" s="157"/>
      <c r="L58" s="157"/>
      <c r="M58" s="157"/>
      <c r="N58" s="157"/>
      <c r="O58" s="157"/>
      <c r="P58" s="157"/>
      <c r="Q58" s="157"/>
      <c r="R58" s="157"/>
      <c r="S58" s="157"/>
      <c r="T58" s="157"/>
      <c r="U58" s="157"/>
      <c r="V58" s="157"/>
      <c r="W58" s="157"/>
      <c r="X58" s="157"/>
      <c r="Y58" s="157"/>
      <c r="Z58" s="157"/>
      <c r="AA58" s="157"/>
      <c r="AB58" s="157"/>
      <c r="AC58" s="157"/>
      <c r="AD58" s="157"/>
      <c r="AE58" s="157"/>
    </row>
    <row r="59" spans="1:31" x14ac:dyDescent="0.2">
      <c r="A59" s="157"/>
      <c r="B59" s="157"/>
      <c r="C59" s="157"/>
      <c r="D59" s="157"/>
      <c r="E59" s="157"/>
      <c r="F59" s="157"/>
      <c r="G59" s="157"/>
      <c r="H59" s="157"/>
      <c r="I59" s="157"/>
      <c r="J59" s="157"/>
      <c r="K59" s="157"/>
      <c r="L59" s="157"/>
      <c r="M59" s="157"/>
      <c r="N59" s="157"/>
      <c r="O59" s="157"/>
      <c r="P59" s="157"/>
      <c r="Q59" s="157"/>
      <c r="R59" s="157"/>
      <c r="S59" s="157"/>
      <c r="T59" s="157"/>
      <c r="U59" s="157"/>
      <c r="V59" s="157"/>
      <c r="W59" s="157"/>
      <c r="X59" s="157"/>
      <c r="Y59" s="157"/>
      <c r="Z59" s="157"/>
      <c r="AA59" s="157"/>
      <c r="AB59" s="157"/>
      <c r="AC59" s="157"/>
      <c r="AD59" s="157"/>
      <c r="AE59" s="157"/>
    </row>
    <row r="60" spans="1:31" x14ac:dyDescent="0.2">
      <c r="A60" s="157"/>
      <c r="B60" s="157"/>
      <c r="C60" s="157"/>
      <c r="D60" s="157"/>
      <c r="E60" s="157"/>
      <c r="F60" s="157"/>
      <c r="G60" s="157"/>
      <c r="H60" s="157"/>
      <c r="I60" s="157"/>
      <c r="J60" s="157"/>
      <c r="K60" s="157"/>
      <c r="L60" s="157"/>
      <c r="M60" s="157"/>
      <c r="N60" s="157"/>
      <c r="O60" s="157"/>
      <c r="P60" s="157"/>
      <c r="Q60" s="157"/>
      <c r="R60" s="157"/>
      <c r="S60" s="157"/>
      <c r="T60" s="157"/>
      <c r="U60" s="157"/>
      <c r="V60" s="157"/>
      <c r="W60" s="157"/>
      <c r="X60" s="157"/>
      <c r="Y60" s="157"/>
      <c r="Z60" s="157"/>
      <c r="AA60" s="157"/>
      <c r="AB60" s="157"/>
      <c r="AC60" s="157"/>
      <c r="AD60" s="157"/>
      <c r="AE60" s="157"/>
    </row>
    <row r="61" spans="1:31" x14ac:dyDescent="0.2">
      <c r="A61" s="157"/>
      <c r="B61" s="157"/>
      <c r="C61" s="157"/>
      <c r="D61" s="157"/>
      <c r="E61" s="157"/>
      <c r="F61" s="157"/>
      <c r="G61" s="157"/>
      <c r="H61" s="157"/>
      <c r="I61" s="157"/>
      <c r="J61" s="157"/>
      <c r="K61" s="157"/>
      <c r="L61" s="157"/>
      <c r="M61" s="157"/>
      <c r="N61" s="157"/>
      <c r="O61" s="157"/>
      <c r="P61" s="157"/>
      <c r="Q61" s="157"/>
      <c r="R61" s="157"/>
      <c r="S61" s="157"/>
      <c r="T61" s="157"/>
      <c r="U61" s="157"/>
      <c r="V61" s="157"/>
      <c r="W61" s="157"/>
      <c r="X61" s="157"/>
      <c r="Y61" s="157"/>
      <c r="Z61" s="157"/>
      <c r="AA61" s="157"/>
      <c r="AB61" s="157"/>
      <c r="AC61" s="157"/>
      <c r="AD61" s="157"/>
      <c r="AE61" s="157"/>
    </row>
    <row r="62" spans="1:31" x14ac:dyDescent="0.2">
      <c r="A62" s="157"/>
      <c r="B62" s="157"/>
      <c r="C62" s="157"/>
      <c r="D62" s="157"/>
      <c r="E62" s="157"/>
      <c r="F62" s="157"/>
      <c r="G62" s="157"/>
      <c r="H62" s="157"/>
      <c r="I62" s="157"/>
      <c r="J62" s="157"/>
      <c r="K62" s="157"/>
      <c r="L62" s="157"/>
      <c r="M62" s="157"/>
      <c r="N62" s="157"/>
      <c r="O62" s="157"/>
      <c r="P62" s="157"/>
      <c r="Q62" s="157"/>
      <c r="R62" s="157"/>
      <c r="S62" s="157"/>
      <c r="T62" s="157"/>
      <c r="U62" s="157"/>
      <c r="V62" s="157"/>
      <c r="W62" s="157"/>
      <c r="X62" s="157"/>
      <c r="Y62" s="157"/>
      <c r="Z62" s="157"/>
      <c r="AA62" s="157"/>
      <c r="AB62" s="157"/>
      <c r="AC62" s="157"/>
      <c r="AD62" s="157"/>
      <c r="AE62" s="157"/>
    </row>
    <row r="63" spans="1:31" x14ac:dyDescent="0.2">
      <c r="A63" s="157"/>
      <c r="B63" s="157"/>
      <c r="C63" s="157"/>
      <c r="D63" s="157"/>
      <c r="E63" s="157"/>
      <c r="F63" s="157"/>
      <c r="G63" s="157"/>
      <c r="H63" s="157"/>
      <c r="I63" s="157"/>
      <c r="J63" s="157"/>
      <c r="K63" s="157"/>
      <c r="L63" s="157"/>
      <c r="M63" s="157"/>
      <c r="N63" s="157"/>
      <c r="O63" s="157"/>
      <c r="P63" s="157"/>
      <c r="Q63" s="157"/>
      <c r="R63" s="157"/>
      <c r="S63" s="157"/>
      <c r="T63" s="157"/>
      <c r="U63" s="157"/>
      <c r="V63" s="157"/>
      <c r="W63" s="157"/>
      <c r="X63" s="157"/>
      <c r="Y63" s="157"/>
      <c r="Z63" s="157"/>
      <c r="AA63" s="157"/>
      <c r="AB63" s="157"/>
      <c r="AC63" s="157"/>
      <c r="AD63" s="157"/>
      <c r="AE63" s="157"/>
    </row>
    <row r="64" spans="1:31" x14ac:dyDescent="0.2">
      <c r="A64" s="157"/>
      <c r="B64" s="157"/>
      <c r="C64" s="157"/>
      <c r="D64" s="157"/>
      <c r="E64" s="157"/>
      <c r="F64" s="157"/>
      <c r="G64" s="157"/>
      <c r="H64" s="157"/>
      <c r="I64" s="157"/>
      <c r="J64" s="157"/>
      <c r="K64" s="157"/>
      <c r="L64" s="157"/>
      <c r="M64" s="157"/>
      <c r="N64" s="157"/>
      <c r="O64" s="157"/>
      <c r="P64" s="157"/>
      <c r="Q64" s="157"/>
      <c r="R64" s="157"/>
      <c r="S64" s="157"/>
      <c r="T64" s="157"/>
      <c r="U64" s="157"/>
      <c r="V64" s="157"/>
      <c r="W64" s="157"/>
      <c r="X64" s="157"/>
      <c r="Y64" s="157"/>
      <c r="Z64" s="157"/>
      <c r="AA64" s="157"/>
      <c r="AB64" s="157"/>
      <c r="AC64" s="157"/>
      <c r="AD64" s="157"/>
      <c r="AE64" s="157"/>
    </row>
    <row r="65" spans="1:31" x14ac:dyDescent="0.2">
      <c r="A65" s="157"/>
      <c r="B65" s="157"/>
      <c r="C65" s="157"/>
      <c r="D65" s="157"/>
      <c r="E65" s="157"/>
      <c r="F65" s="157"/>
      <c r="G65" s="157"/>
      <c r="H65" s="157"/>
      <c r="I65" s="157"/>
      <c r="J65" s="157"/>
      <c r="K65" s="157"/>
      <c r="L65" s="157"/>
      <c r="M65" s="157"/>
      <c r="N65" s="157"/>
      <c r="O65" s="157"/>
      <c r="P65" s="157"/>
      <c r="Q65" s="157"/>
      <c r="R65" s="157"/>
      <c r="S65" s="157"/>
      <c r="T65" s="157"/>
      <c r="U65" s="157"/>
      <c r="V65" s="157"/>
      <c r="W65" s="157"/>
      <c r="X65" s="157"/>
      <c r="Y65" s="157"/>
      <c r="Z65" s="157"/>
      <c r="AA65" s="157"/>
      <c r="AB65" s="157"/>
      <c r="AC65" s="157"/>
      <c r="AD65" s="157"/>
      <c r="AE65" s="157"/>
    </row>
    <row r="66" spans="1:31" x14ac:dyDescent="0.2">
      <c r="A66" s="157"/>
      <c r="B66" s="157"/>
      <c r="C66" s="157"/>
      <c r="D66" s="157"/>
      <c r="E66" s="157"/>
      <c r="F66" s="157"/>
      <c r="G66" s="157"/>
      <c r="H66" s="157"/>
      <c r="I66" s="157"/>
      <c r="J66" s="157"/>
      <c r="K66" s="157"/>
      <c r="L66" s="157"/>
      <c r="M66" s="157"/>
      <c r="N66" s="157"/>
      <c r="O66" s="157"/>
      <c r="P66" s="157"/>
      <c r="Q66" s="157"/>
      <c r="R66" s="157"/>
      <c r="S66" s="157"/>
      <c r="T66" s="157"/>
      <c r="U66" s="157"/>
      <c r="V66" s="157"/>
      <c r="W66" s="157"/>
      <c r="X66" s="157"/>
      <c r="Y66" s="157"/>
      <c r="Z66" s="157"/>
      <c r="AA66" s="157"/>
      <c r="AB66" s="157"/>
      <c r="AC66" s="157"/>
      <c r="AD66" s="157"/>
      <c r="AE66" s="157"/>
    </row>
    <row r="67" spans="1:31" x14ac:dyDescent="0.2">
      <c r="A67" s="157"/>
      <c r="B67" s="157"/>
      <c r="C67" s="157"/>
      <c r="D67" s="157"/>
      <c r="E67" s="157"/>
      <c r="F67" s="157"/>
      <c r="G67" s="157"/>
      <c r="H67" s="157"/>
      <c r="I67" s="157"/>
      <c r="J67" s="157"/>
      <c r="K67" s="157"/>
      <c r="L67" s="157"/>
      <c r="M67" s="157"/>
      <c r="N67" s="157"/>
      <c r="O67" s="157"/>
      <c r="P67" s="157"/>
      <c r="Q67" s="157"/>
      <c r="R67" s="157"/>
      <c r="S67" s="157"/>
      <c r="T67" s="157"/>
      <c r="U67" s="157"/>
      <c r="V67" s="157"/>
      <c r="W67" s="157"/>
      <c r="X67" s="157"/>
      <c r="Y67" s="157"/>
      <c r="Z67" s="157"/>
      <c r="AA67" s="157"/>
      <c r="AB67" s="157"/>
      <c r="AC67" s="157"/>
      <c r="AD67" s="157"/>
      <c r="AE67" s="157"/>
    </row>
    <row r="68" spans="1:31" x14ac:dyDescent="0.2">
      <c r="A68" s="157"/>
      <c r="B68" s="157"/>
      <c r="C68" s="157"/>
      <c r="D68" s="157"/>
      <c r="E68" s="157"/>
      <c r="F68" s="157"/>
      <c r="G68" s="157"/>
      <c r="H68" s="157"/>
      <c r="I68" s="157"/>
      <c r="J68" s="157"/>
      <c r="K68" s="157"/>
      <c r="L68" s="157"/>
      <c r="M68" s="157"/>
      <c r="N68" s="157"/>
      <c r="O68" s="157"/>
      <c r="P68" s="157"/>
      <c r="Q68" s="157"/>
      <c r="R68" s="157"/>
      <c r="S68" s="157"/>
      <c r="T68" s="157"/>
      <c r="U68" s="157"/>
      <c r="V68" s="157"/>
      <c r="W68" s="157"/>
      <c r="X68" s="157"/>
      <c r="Y68" s="157"/>
      <c r="Z68" s="157"/>
      <c r="AA68" s="157"/>
      <c r="AB68" s="157"/>
      <c r="AC68" s="157"/>
      <c r="AD68" s="157"/>
      <c r="AE68" s="157"/>
    </row>
    <row r="69" spans="1:31" x14ac:dyDescent="0.2">
      <c r="A69" s="157"/>
      <c r="B69" s="157"/>
      <c r="C69" s="157"/>
      <c r="D69" s="157"/>
      <c r="E69" s="157"/>
      <c r="F69" s="157"/>
      <c r="G69" s="157"/>
      <c r="H69" s="157"/>
      <c r="I69" s="157"/>
      <c r="J69" s="157"/>
      <c r="K69" s="157"/>
      <c r="L69" s="157"/>
      <c r="M69" s="157"/>
      <c r="N69" s="157"/>
      <c r="O69" s="157"/>
      <c r="P69" s="157"/>
      <c r="Q69" s="157"/>
      <c r="R69" s="157"/>
      <c r="S69" s="157"/>
      <c r="T69" s="157"/>
      <c r="U69" s="157"/>
      <c r="V69" s="157"/>
      <c r="W69" s="157"/>
      <c r="X69" s="157"/>
      <c r="Y69" s="157"/>
      <c r="Z69" s="157"/>
      <c r="AA69" s="157"/>
      <c r="AB69" s="157"/>
      <c r="AC69" s="157"/>
      <c r="AD69" s="157"/>
      <c r="AE69" s="157"/>
    </row>
    <row r="70" spans="1:31" x14ac:dyDescent="0.2">
      <c r="A70" s="157"/>
      <c r="B70" s="157"/>
      <c r="C70" s="157"/>
      <c r="D70" s="157"/>
      <c r="E70" s="157"/>
      <c r="F70" s="157"/>
      <c r="G70" s="157"/>
      <c r="H70" s="157"/>
      <c r="I70" s="157"/>
      <c r="J70" s="157"/>
      <c r="K70" s="157"/>
      <c r="L70" s="157"/>
      <c r="M70" s="157"/>
      <c r="N70" s="157"/>
      <c r="O70" s="157"/>
      <c r="P70" s="157"/>
      <c r="Q70" s="157"/>
      <c r="R70" s="157"/>
      <c r="S70" s="157"/>
      <c r="T70" s="157"/>
      <c r="U70" s="157"/>
      <c r="V70" s="157"/>
      <c r="W70" s="157"/>
      <c r="X70" s="157"/>
      <c r="Y70" s="157"/>
      <c r="Z70" s="157"/>
      <c r="AA70" s="157"/>
      <c r="AB70" s="157"/>
      <c r="AC70" s="157"/>
      <c r="AD70" s="157"/>
      <c r="AE70" s="157"/>
    </row>
    <row r="71" spans="1:31" x14ac:dyDescent="0.2">
      <c r="A71" s="157"/>
      <c r="B71" s="157"/>
      <c r="C71" s="157"/>
      <c r="D71" s="157"/>
      <c r="E71" s="157"/>
      <c r="F71" s="157"/>
      <c r="G71" s="157"/>
      <c r="H71" s="157"/>
      <c r="I71" s="157"/>
      <c r="J71" s="157"/>
      <c r="K71" s="157"/>
      <c r="L71" s="157"/>
      <c r="M71" s="157"/>
      <c r="N71" s="157"/>
      <c r="O71" s="157"/>
      <c r="P71" s="157"/>
      <c r="Q71" s="157"/>
      <c r="R71" s="157"/>
      <c r="S71" s="157"/>
      <c r="T71" s="157"/>
      <c r="U71" s="157"/>
      <c r="V71" s="157"/>
      <c r="W71" s="157"/>
      <c r="X71" s="157"/>
      <c r="Y71" s="157"/>
      <c r="Z71" s="157"/>
      <c r="AA71" s="157"/>
      <c r="AB71" s="157"/>
      <c r="AC71" s="157"/>
      <c r="AD71" s="157"/>
      <c r="AE71" s="157"/>
    </row>
    <row r="72" spans="1:31" x14ac:dyDescent="0.2">
      <c r="A72" s="157"/>
      <c r="B72" s="157"/>
      <c r="C72" s="157"/>
      <c r="D72" s="157"/>
      <c r="E72" s="157"/>
      <c r="F72" s="157"/>
      <c r="G72" s="157"/>
      <c r="H72" s="157"/>
      <c r="I72" s="157"/>
      <c r="J72" s="157"/>
      <c r="K72" s="157"/>
      <c r="L72" s="157"/>
      <c r="M72" s="157"/>
      <c r="N72" s="157"/>
      <c r="O72" s="157"/>
      <c r="P72" s="157"/>
      <c r="Q72" s="157"/>
      <c r="R72" s="157"/>
      <c r="S72" s="157"/>
      <c r="T72" s="157"/>
      <c r="U72" s="157"/>
      <c r="V72" s="157"/>
      <c r="W72" s="157"/>
      <c r="X72" s="157"/>
      <c r="Y72" s="157"/>
      <c r="Z72" s="157"/>
      <c r="AA72" s="157"/>
      <c r="AB72" s="157"/>
      <c r="AC72" s="157"/>
      <c r="AD72" s="157"/>
      <c r="AE72" s="157"/>
    </row>
    <row r="73" spans="1:31" x14ac:dyDescent="0.2">
      <c r="A73" s="157"/>
      <c r="B73" s="157"/>
      <c r="C73" s="157"/>
      <c r="D73" s="157"/>
      <c r="E73" s="157"/>
      <c r="F73" s="157"/>
      <c r="G73" s="157"/>
      <c r="H73" s="157"/>
      <c r="I73" s="157"/>
      <c r="J73" s="157"/>
      <c r="K73" s="157"/>
      <c r="L73" s="157"/>
      <c r="M73" s="157"/>
      <c r="N73" s="157"/>
      <c r="O73" s="157"/>
      <c r="P73" s="157"/>
      <c r="Q73" s="157"/>
      <c r="R73" s="157"/>
      <c r="S73" s="157"/>
      <c r="T73" s="157"/>
      <c r="U73" s="157"/>
      <c r="V73" s="157"/>
      <c r="W73" s="157"/>
      <c r="X73" s="157"/>
      <c r="Y73" s="157"/>
      <c r="Z73" s="157"/>
      <c r="AA73" s="157"/>
      <c r="AB73" s="157"/>
      <c r="AC73" s="157"/>
      <c r="AD73" s="157"/>
      <c r="AE73" s="157"/>
    </row>
    <row r="74" spans="1:31" x14ac:dyDescent="0.2">
      <c r="A74" s="157"/>
      <c r="B74" s="157"/>
      <c r="C74" s="157"/>
      <c r="D74" s="157"/>
      <c r="E74" s="157"/>
      <c r="F74" s="157"/>
      <c r="G74" s="157"/>
      <c r="H74" s="157"/>
      <c r="I74" s="157"/>
      <c r="J74" s="157"/>
      <c r="K74" s="157"/>
      <c r="L74" s="157"/>
      <c r="M74" s="157"/>
      <c r="N74" s="157"/>
      <c r="O74" s="157"/>
      <c r="P74" s="157"/>
      <c r="Q74" s="157"/>
      <c r="R74" s="157"/>
      <c r="S74" s="157"/>
      <c r="T74" s="157"/>
      <c r="U74" s="157"/>
      <c r="V74" s="157"/>
      <c r="W74" s="157"/>
      <c r="X74" s="157"/>
      <c r="Y74" s="157"/>
      <c r="Z74" s="157"/>
      <c r="AA74" s="157"/>
      <c r="AB74" s="157"/>
      <c r="AC74" s="157"/>
      <c r="AD74" s="157"/>
      <c r="AE74" s="157"/>
    </row>
    <row r="75" spans="1:31" x14ac:dyDescent="0.2">
      <c r="A75" s="157"/>
      <c r="B75" s="157"/>
      <c r="C75" s="157"/>
      <c r="D75" s="157"/>
      <c r="E75" s="157"/>
      <c r="F75" s="157"/>
      <c r="G75" s="157"/>
      <c r="H75" s="157"/>
      <c r="I75" s="157"/>
      <c r="J75" s="157"/>
      <c r="K75" s="157"/>
      <c r="L75" s="157"/>
      <c r="M75" s="157"/>
      <c r="N75" s="157"/>
      <c r="O75" s="157"/>
      <c r="P75" s="157"/>
      <c r="Q75" s="157"/>
      <c r="R75" s="157"/>
      <c r="S75" s="157"/>
      <c r="T75" s="157"/>
      <c r="U75" s="157"/>
      <c r="V75" s="157"/>
      <c r="W75" s="157"/>
      <c r="X75" s="157"/>
      <c r="Y75" s="157"/>
      <c r="Z75" s="157"/>
      <c r="AA75" s="157"/>
      <c r="AB75" s="157"/>
      <c r="AC75" s="157"/>
      <c r="AD75" s="157"/>
      <c r="AE75" s="157"/>
    </row>
    <row r="76" spans="1:31" x14ac:dyDescent="0.2">
      <c r="A76" s="157"/>
      <c r="B76" s="157"/>
      <c r="C76" s="157"/>
      <c r="D76" s="157"/>
      <c r="E76" s="157"/>
      <c r="F76" s="157"/>
      <c r="G76" s="157"/>
      <c r="H76" s="157"/>
      <c r="I76" s="157"/>
      <c r="J76" s="157"/>
      <c r="K76" s="157"/>
      <c r="L76" s="157"/>
      <c r="M76" s="157"/>
      <c r="N76" s="157"/>
      <c r="O76" s="157"/>
      <c r="P76" s="157"/>
      <c r="Q76" s="157"/>
      <c r="R76" s="157"/>
      <c r="S76" s="157"/>
      <c r="T76" s="157"/>
      <c r="U76" s="157"/>
      <c r="V76" s="157"/>
      <c r="W76" s="157"/>
      <c r="X76" s="157"/>
      <c r="Y76" s="157"/>
      <c r="Z76" s="157"/>
      <c r="AA76" s="157"/>
      <c r="AB76" s="157"/>
      <c r="AC76" s="157"/>
      <c r="AD76" s="157"/>
      <c r="AE76" s="157"/>
    </row>
    <row r="77" spans="1:31" x14ac:dyDescent="0.2">
      <c r="A77" s="157"/>
      <c r="B77" s="157"/>
      <c r="C77" s="157"/>
      <c r="D77" s="157"/>
      <c r="E77" s="157"/>
      <c r="F77" s="157"/>
      <c r="G77" s="157"/>
      <c r="H77" s="157"/>
      <c r="I77" s="157"/>
      <c r="J77" s="157"/>
      <c r="K77" s="157"/>
      <c r="L77" s="157"/>
      <c r="M77" s="157"/>
      <c r="N77" s="157"/>
      <c r="O77" s="157"/>
      <c r="P77" s="157"/>
      <c r="Q77" s="157"/>
      <c r="R77" s="157"/>
      <c r="S77" s="157"/>
      <c r="T77" s="157"/>
      <c r="U77" s="157"/>
      <c r="V77" s="157"/>
      <c r="W77" s="157"/>
      <c r="X77" s="157"/>
      <c r="Y77" s="157"/>
      <c r="Z77" s="157"/>
      <c r="AA77" s="157"/>
      <c r="AB77" s="157"/>
      <c r="AC77" s="157"/>
      <c r="AD77" s="157"/>
      <c r="AE77" s="157"/>
    </row>
    <row r="78" spans="1:31" x14ac:dyDescent="0.2">
      <c r="A78" s="157"/>
      <c r="B78" s="157"/>
      <c r="C78" s="157"/>
      <c r="D78" s="157"/>
      <c r="E78" s="157"/>
      <c r="F78" s="157"/>
      <c r="G78" s="157"/>
      <c r="H78" s="157"/>
      <c r="I78" s="157"/>
      <c r="J78" s="157"/>
      <c r="K78" s="157"/>
      <c r="L78" s="157"/>
      <c r="M78" s="157"/>
      <c r="N78" s="157"/>
      <c r="O78" s="157"/>
      <c r="P78" s="157"/>
      <c r="Q78" s="157"/>
      <c r="R78" s="157"/>
      <c r="S78" s="157"/>
      <c r="T78" s="157"/>
      <c r="U78" s="157"/>
      <c r="V78" s="157"/>
      <c r="W78" s="157"/>
      <c r="X78" s="157"/>
      <c r="Y78" s="157"/>
      <c r="Z78" s="157"/>
      <c r="AA78" s="157"/>
      <c r="AB78" s="157"/>
      <c r="AC78" s="157"/>
      <c r="AD78" s="157"/>
      <c r="AE78" s="157"/>
    </row>
    <row r="79" spans="1:31" x14ac:dyDescent="0.2">
      <c r="A79" s="157"/>
      <c r="B79" s="157"/>
      <c r="C79" s="157"/>
      <c r="D79" s="157"/>
      <c r="E79" s="157"/>
      <c r="F79" s="157"/>
      <c r="G79" s="157"/>
      <c r="H79" s="157"/>
      <c r="I79" s="157"/>
      <c r="J79" s="157"/>
      <c r="K79" s="157"/>
      <c r="L79" s="157"/>
      <c r="M79" s="157"/>
      <c r="N79" s="157"/>
      <c r="O79" s="157"/>
      <c r="P79" s="157"/>
      <c r="Q79" s="157"/>
      <c r="R79" s="157"/>
      <c r="S79" s="157"/>
      <c r="T79" s="157"/>
      <c r="U79" s="157"/>
      <c r="V79" s="157"/>
      <c r="W79" s="157"/>
      <c r="X79" s="157"/>
      <c r="Y79" s="157"/>
      <c r="Z79" s="157"/>
      <c r="AA79" s="157"/>
      <c r="AB79" s="157"/>
      <c r="AC79" s="157"/>
      <c r="AD79" s="157"/>
      <c r="AE79" s="157"/>
    </row>
    <row r="80" spans="1:31" x14ac:dyDescent="0.2">
      <c r="A80" s="157"/>
      <c r="B80" s="157"/>
      <c r="C80" s="157"/>
      <c r="D80" s="157"/>
      <c r="E80" s="157"/>
      <c r="F80" s="157"/>
      <c r="G80" s="157"/>
      <c r="H80" s="157"/>
      <c r="I80" s="157"/>
      <c r="J80" s="157"/>
      <c r="K80" s="157"/>
      <c r="L80" s="157"/>
      <c r="M80" s="157"/>
      <c r="N80" s="157"/>
      <c r="O80" s="157"/>
      <c r="P80" s="157"/>
      <c r="Q80" s="157"/>
      <c r="R80" s="157"/>
      <c r="S80" s="157"/>
      <c r="T80" s="157"/>
      <c r="U80" s="157"/>
      <c r="V80" s="157"/>
      <c r="W80" s="157"/>
      <c r="X80" s="157"/>
      <c r="Y80" s="157"/>
      <c r="Z80" s="157"/>
      <c r="AA80" s="157"/>
      <c r="AB80" s="157"/>
      <c r="AC80" s="157"/>
      <c r="AD80" s="157"/>
      <c r="AE80" s="157"/>
    </row>
    <row r="81" spans="1:31" x14ac:dyDescent="0.2">
      <c r="A81" s="157"/>
      <c r="B81" s="157"/>
      <c r="C81" s="157"/>
      <c r="D81" s="157"/>
      <c r="E81" s="157"/>
      <c r="F81" s="157"/>
      <c r="G81" s="157"/>
      <c r="H81" s="157"/>
      <c r="I81" s="157"/>
      <c r="J81" s="157"/>
      <c r="K81" s="157"/>
      <c r="L81" s="157"/>
      <c r="M81" s="157"/>
      <c r="N81" s="157"/>
      <c r="O81" s="157"/>
      <c r="P81" s="157"/>
      <c r="Q81" s="157"/>
      <c r="R81" s="157"/>
      <c r="S81" s="157"/>
      <c r="T81" s="157"/>
      <c r="U81" s="157"/>
      <c r="V81" s="157"/>
      <c r="W81" s="157"/>
      <c r="X81" s="157"/>
      <c r="Y81" s="157"/>
      <c r="Z81" s="157"/>
      <c r="AA81" s="157"/>
      <c r="AB81" s="157"/>
      <c r="AC81" s="157"/>
      <c r="AD81" s="157"/>
      <c r="AE81" s="157"/>
    </row>
    <row r="82" spans="1:31" x14ac:dyDescent="0.2">
      <c r="A82" s="157"/>
      <c r="B82" s="157"/>
      <c r="C82" s="157"/>
      <c r="D82" s="157"/>
      <c r="E82" s="157"/>
      <c r="F82" s="157"/>
      <c r="G82" s="157"/>
      <c r="H82" s="157"/>
      <c r="I82" s="157"/>
      <c r="J82" s="157"/>
      <c r="K82" s="157"/>
      <c r="L82" s="157"/>
      <c r="M82" s="157"/>
      <c r="N82" s="157"/>
      <c r="O82" s="157"/>
      <c r="P82" s="157"/>
      <c r="Q82" s="157"/>
      <c r="R82" s="157"/>
      <c r="S82" s="157"/>
      <c r="T82" s="157"/>
      <c r="U82" s="157"/>
      <c r="V82" s="157"/>
      <c r="W82" s="157"/>
      <c r="X82" s="157"/>
      <c r="Y82" s="157"/>
      <c r="Z82" s="157"/>
      <c r="AA82" s="157"/>
      <c r="AB82" s="157"/>
      <c r="AC82" s="157"/>
      <c r="AD82" s="157"/>
      <c r="AE82" s="157"/>
    </row>
    <row r="83" spans="1:31" x14ac:dyDescent="0.2">
      <c r="A83" s="157"/>
      <c r="B83" s="157"/>
      <c r="C83" s="157"/>
      <c r="D83" s="157"/>
      <c r="E83" s="157"/>
      <c r="F83" s="157"/>
      <c r="G83" s="157"/>
      <c r="H83" s="157"/>
      <c r="I83" s="157"/>
      <c r="J83" s="157"/>
      <c r="K83" s="157"/>
      <c r="L83" s="157"/>
      <c r="M83" s="157"/>
      <c r="N83" s="157"/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  <c r="Z83" s="157"/>
      <c r="AA83" s="157"/>
      <c r="AB83" s="157"/>
      <c r="AC83" s="157"/>
      <c r="AD83" s="157"/>
      <c r="AE83" s="157"/>
    </row>
    <row r="84" spans="1:31" x14ac:dyDescent="0.2">
      <c r="A84" s="157"/>
      <c r="B84" s="157"/>
      <c r="C84" s="157"/>
      <c r="D84" s="157"/>
      <c r="E84" s="157"/>
      <c r="F84" s="157"/>
      <c r="G84" s="157"/>
      <c r="H84" s="157"/>
      <c r="I84" s="157"/>
      <c r="J84" s="157"/>
      <c r="K84" s="157"/>
      <c r="L84" s="157"/>
      <c r="M84" s="157"/>
      <c r="N84" s="157"/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  <c r="AA84" s="157"/>
      <c r="AB84" s="157"/>
      <c r="AC84" s="157"/>
      <c r="AD84" s="157"/>
      <c r="AE84" s="157"/>
    </row>
    <row r="85" spans="1:31" x14ac:dyDescent="0.2">
      <c r="A85" s="157"/>
      <c r="B85" s="157"/>
      <c r="C85" s="157"/>
      <c r="D85" s="157"/>
      <c r="E85" s="157"/>
      <c r="F85" s="157"/>
      <c r="G85" s="157"/>
      <c r="H85" s="157"/>
      <c r="I85" s="157"/>
      <c r="J85" s="157"/>
      <c r="K85" s="157"/>
      <c r="L85" s="157"/>
      <c r="M85" s="157"/>
      <c r="N85" s="157"/>
      <c r="O85" s="157"/>
      <c r="P85" s="157"/>
      <c r="Q85" s="157"/>
      <c r="R85" s="157"/>
      <c r="S85" s="157"/>
      <c r="T85" s="157"/>
      <c r="U85" s="157"/>
      <c r="V85" s="157"/>
      <c r="W85" s="157"/>
      <c r="X85" s="157"/>
      <c r="Y85" s="157"/>
      <c r="Z85" s="157"/>
      <c r="AA85" s="157"/>
      <c r="AB85" s="157"/>
      <c r="AC85" s="157"/>
      <c r="AD85" s="157"/>
      <c r="AE85" s="157"/>
    </row>
    <row r="86" spans="1:31" x14ac:dyDescent="0.2">
      <c r="A86" s="157"/>
      <c r="B86" s="157"/>
      <c r="C86" s="157"/>
      <c r="D86" s="157"/>
      <c r="E86" s="157"/>
      <c r="F86" s="157"/>
      <c r="G86" s="157"/>
      <c r="H86" s="157"/>
      <c r="I86" s="157"/>
      <c r="J86" s="157"/>
      <c r="K86" s="157"/>
      <c r="L86" s="157"/>
      <c r="M86" s="157"/>
      <c r="N86" s="157"/>
      <c r="O86" s="157"/>
      <c r="P86" s="157"/>
      <c r="Q86" s="157"/>
      <c r="R86" s="157"/>
      <c r="S86" s="157"/>
      <c r="T86" s="157"/>
      <c r="U86" s="157"/>
      <c r="V86" s="157"/>
      <c r="W86" s="157"/>
      <c r="X86" s="157"/>
      <c r="Y86" s="157"/>
      <c r="Z86" s="157"/>
      <c r="AA86" s="157"/>
      <c r="AB86" s="157"/>
      <c r="AC86" s="157"/>
      <c r="AD86" s="157"/>
      <c r="AE86" s="157"/>
    </row>
    <row r="87" spans="1:31" x14ac:dyDescent="0.2">
      <c r="A87" s="157"/>
      <c r="B87" s="157"/>
      <c r="C87" s="157"/>
      <c r="D87" s="157"/>
      <c r="E87" s="157"/>
      <c r="F87" s="157"/>
      <c r="G87" s="157"/>
      <c r="H87" s="157"/>
      <c r="I87" s="157"/>
      <c r="J87" s="157"/>
      <c r="K87" s="157"/>
      <c r="L87" s="157"/>
      <c r="M87" s="157"/>
      <c r="N87" s="157"/>
      <c r="O87" s="157"/>
      <c r="P87" s="157"/>
      <c r="Q87" s="157"/>
      <c r="R87" s="157"/>
      <c r="S87" s="157"/>
      <c r="T87" s="157"/>
      <c r="U87" s="157"/>
      <c r="V87" s="157"/>
      <c r="W87" s="157"/>
      <c r="X87" s="157"/>
      <c r="Y87" s="157"/>
      <c r="Z87" s="157"/>
      <c r="AA87" s="157"/>
      <c r="AB87" s="157"/>
      <c r="AC87" s="157"/>
      <c r="AD87" s="157"/>
      <c r="AE87" s="157"/>
    </row>
    <row r="88" spans="1:31" x14ac:dyDescent="0.2">
      <c r="A88" s="157"/>
      <c r="B88" s="157"/>
      <c r="C88" s="157"/>
      <c r="D88" s="157"/>
      <c r="E88" s="157"/>
      <c r="F88" s="157"/>
      <c r="G88" s="157"/>
      <c r="H88" s="157"/>
      <c r="I88" s="157"/>
      <c r="J88" s="157"/>
      <c r="K88" s="157"/>
      <c r="L88" s="157"/>
      <c r="M88" s="157"/>
      <c r="N88" s="157"/>
      <c r="O88" s="157"/>
      <c r="P88" s="157"/>
      <c r="Q88" s="157"/>
      <c r="R88" s="157"/>
      <c r="S88" s="157"/>
      <c r="T88" s="157"/>
      <c r="U88" s="157"/>
      <c r="V88" s="157"/>
      <c r="W88" s="157"/>
      <c r="X88" s="157"/>
      <c r="Y88" s="157"/>
      <c r="Z88" s="157"/>
      <c r="AA88" s="157"/>
      <c r="AB88" s="157"/>
      <c r="AC88" s="157"/>
      <c r="AD88" s="157"/>
      <c r="AE88" s="157"/>
    </row>
    <row r="89" spans="1:31" x14ac:dyDescent="0.2">
      <c r="A89" s="157"/>
      <c r="B89" s="157"/>
      <c r="C89" s="157"/>
      <c r="D89" s="157"/>
      <c r="E89" s="157"/>
      <c r="F89" s="157"/>
      <c r="G89" s="157"/>
      <c r="H89" s="157"/>
      <c r="I89" s="157"/>
      <c r="J89" s="157"/>
      <c r="K89" s="157"/>
      <c r="L89" s="157"/>
      <c r="M89" s="157"/>
      <c r="N89" s="157"/>
      <c r="O89" s="157"/>
      <c r="P89" s="157"/>
      <c r="Q89" s="157"/>
      <c r="R89" s="157"/>
      <c r="S89" s="157"/>
      <c r="T89" s="157"/>
      <c r="U89" s="157"/>
      <c r="V89" s="157"/>
      <c r="W89" s="157"/>
      <c r="X89" s="157"/>
      <c r="Y89" s="157"/>
      <c r="Z89" s="157"/>
      <c r="AA89" s="157"/>
      <c r="AB89" s="157"/>
      <c r="AC89" s="157"/>
      <c r="AD89" s="157"/>
      <c r="AE89" s="157"/>
    </row>
    <row r="90" spans="1:31" x14ac:dyDescent="0.2">
      <c r="A90" s="157"/>
      <c r="B90" s="157"/>
      <c r="C90" s="157"/>
      <c r="D90" s="157"/>
      <c r="E90" s="157"/>
      <c r="F90" s="157"/>
      <c r="G90" s="157"/>
      <c r="H90" s="157"/>
      <c r="I90" s="157"/>
      <c r="J90" s="157"/>
      <c r="K90" s="157"/>
      <c r="L90" s="157"/>
      <c r="M90" s="157"/>
      <c r="N90" s="157"/>
      <c r="O90" s="157"/>
      <c r="P90" s="157"/>
      <c r="Q90" s="157"/>
      <c r="R90" s="157"/>
      <c r="S90" s="157"/>
      <c r="T90" s="157"/>
      <c r="U90" s="157"/>
      <c r="V90" s="157"/>
      <c r="W90" s="157"/>
      <c r="X90" s="157"/>
      <c r="Y90" s="157"/>
      <c r="Z90" s="157"/>
      <c r="AA90" s="157"/>
      <c r="AB90" s="157"/>
      <c r="AC90" s="157"/>
      <c r="AD90" s="157"/>
      <c r="AE90" s="157"/>
    </row>
    <row r="91" spans="1:31" x14ac:dyDescent="0.2">
      <c r="A91" s="157"/>
      <c r="B91" s="157"/>
      <c r="C91" s="157"/>
      <c r="D91" s="157"/>
      <c r="E91" s="157"/>
      <c r="F91" s="157"/>
      <c r="G91" s="157"/>
      <c r="H91" s="157"/>
      <c r="I91" s="157"/>
      <c r="J91" s="157"/>
      <c r="K91" s="157"/>
      <c r="L91" s="157"/>
      <c r="M91" s="157"/>
      <c r="N91" s="157"/>
      <c r="O91" s="157"/>
      <c r="P91" s="157"/>
      <c r="Q91" s="157"/>
      <c r="R91" s="157"/>
      <c r="S91" s="157"/>
      <c r="T91" s="157"/>
      <c r="U91" s="157"/>
      <c r="V91" s="157"/>
      <c r="W91" s="157"/>
      <c r="X91" s="157"/>
      <c r="Y91" s="157"/>
      <c r="Z91" s="157"/>
      <c r="AA91" s="157"/>
      <c r="AB91" s="157"/>
      <c r="AC91" s="157"/>
      <c r="AD91" s="157"/>
      <c r="AE91" s="157"/>
    </row>
    <row r="92" spans="1:31" x14ac:dyDescent="0.2">
      <c r="A92" s="157"/>
      <c r="B92" s="157"/>
      <c r="C92" s="157"/>
      <c r="D92" s="157"/>
      <c r="E92" s="157"/>
      <c r="F92" s="157"/>
      <c r="G92" s="157"/>
      <c r="H92" s="157"/>
      <c r="I92" s="157"/>
      <c r="J92" s="157"/>
      <c r="K92" s="157"/>
      <c r="L92" s="157"/>
      <c r="M92" s="157"/>
      <c r="N92" s="157"/>
      <c r="O92" s="157"/>
      <c r="P92" s="157"/>
      <c r="Q92" s="157"/>
      <c r="R92" s="157"/>
      <c r="S92" s="157"/>
      <c r="T92" s="157"/>
      <c r="U92" s="157"/>
      <c r="V92" s="157"/>
      <c r="W92" s="157"/>
      <c r="X92" s="157"/>
      <c r="Y92" s="157"/>
      <c r="Z92" s="157"/>
      <c r="AA92" s="157"/>
      <c r="AB92" s="157"/>
      <c r="AC92" s="157"/>
      <c r="AD92" s="157"/>
      <c r="AE92" s="157"/>
    </row>
    <row r="93" spans="1:31" x14ac:dyDescent="0.2">
      <c r="A93" s="157"/>
      <c r="B93" s="157"/>
      <c r="C93" s="157"/>
      <c r="D93" s="157"/>
      <c r="E93" s="157"/>
      <c r="F93" s="157"/>
      <c r="G93" s="157"/>
      <c r="H93" s="157"/>
      <c r="I93" s="157"/>
      <c r="J93" s="157"/>
      <c r="K93" s="157"/>
      <c r="L93" s="157"/>
      <c r="M93" s="157"/>
      <c r="N93" s="157"/>
      <c r="O93" s="157"/>
      <c r="P93" s="157"/>
      <c r="Q93" s="157"/>
      <c r="R93" s="157"/>
      <c r="S93" s="157"/>
      <c r="T93" s="157"/>
      <c r="U93" s="157"/>
      <c r="V93" s="157"/>
      <c r="W93" s="157"/>
      <c r="X93" s="157"/>
      <c r="Y93" s="157"/>
      <c r="Z93" s="157"/>
      <c r="AA93" s="157"/>
      <c r="AB93" s="157"/>
      <c r="AC93" s="157"/>
      <c r="AD93" s="157"/>
      <c r="AE93" s="157"/>
    </row>
    <row r="94" spans="1:31" x14ac:dyDescent="0.2">
      <c r="A94" s="157"/>
      <c r="B94" s="157"/>
      <c r="C94" s="157"/>
      <c r="D94" s="157"/>
      <c r="E94" s="157"/>
      <c r="F94" s="157"/>
      <c r="G94" s="157"/>
      <c r="H94" s="157"/>
      <c r="I94" s="157"/>
      <c r="J94" s="157"/>
      <c r="K94" s="157"/>
      <c r="L94" s="157"/>
      <c r="M94" s="157"/>
      <c r="N94" s="157"/>
      <c r="O94" s="157"/>
      <c r="P94" s="157"/>
      <c r="Q94" s="157"/>
      <c r="R94" s="157"/>
      <c r="S94" s="157"/>
      <c r="T94" s="157"/>
      <c r="U94" s="157"/>
      <c r="V94" s="157"/>
      <c r="W94" s="157"/>
      <c r="X94" s="157"/>
      <c r="Y94" s="157"/>
      <c r="Z94" s="157"/>
      <c r="AA94" s="157"/>
      <c r="AB94" s="157"/>
      <c r="AC94" s="157"/>
      <c r="AD94" s="157"/>
      <c r="AE94" s="157"/>
    </row>
    <row r="95" spans="1:31" x14ac:dyDescent="0.2">
      <c r="A95" s="157"/>
      <c r="B95" s="157"/>
      <c r="C95" s="157"/>
      <c r="D95" s="157"/>
      <c r="E95" s="157"/>
      <c r="F95" s="157"/>
      <c r="G95" s="157"/>
      <c r="H95" s="157"/>
      <c r="I95" s="157"/>
      <c r="J95" s="157"/>
      <c r="K95" s="157"/>
      <c r="L95" s="157"/>
      <c r="M95" s="157"/>
      <c r="N95" s="157"/>
      <c r="O95" s="157"/>
      <c r="P95" s="157"/>
      <c r="Q95" s="157"/>
      <c r="R95" s="157"/>
      <c r="S95" s="157"/>
      <c r="T95" s="157"/>
      <c r="U95" s="157"/>
      <c r="V95" s="157"/>
      <c r="W95" s="157"/>
      <c r="X95" s="157"/>
      <c r="Y95" s="157"/>
      <c r="Z95" s="157"/>
      <c r="AA95" s="157"/>
      <c r="AB95" s="157"/>
      <c r="AC95" s="157"/>
      <c r="AD95" s="157"/>
      <c r="AE95" s="157"/>
    </row>
    <row r="96" spans="1:31" x14ac:dyDescent="0.2">
      <c r="A96" s="157"/>
      <c r="B96" s="157"/>
      <c r="C96" s="157"/>
      <c r="D96" s="157"/>
      <c r="E96" s="157"/>
      <c r="F96" s="157"/>
      <c r="G96" s="157"/>
      <c r="H96" s="157"/>
      <c r="I96" s="157"/>
      <c r="J96" s="157"/>
      <c r="K96" s="157"/>
      <c r="L96" s="157"/>
      <c r="M96" s="157"/>
      <c r="N96" s="157"/>
      <c r="O96" s="157"/>
      <c r="P96" s="157"/>
      <c r="Q96" s="157"/>
      <c r="R96" s="157"/>
      <c r="S96" s="157"/>
      <c r="T96" s="157"/>
      <c r="U96" s="157"/>
      <c r="V96" s="157"/>
      <c r="W96" s="157"/>
      <c r="X96" s="157"/>
      <c r="Y96" s="157"/>
      <c r="Z96" s="157"/>
      <c r="AA96" s="157"/>
      <c r="AB96" s="157"/>
      <c r="AC96" s="157"/>
      <c r="AD96" s="157"/>
      <c r="AE96" s="157"/>
    </row>
    <row r="97" spans="1:31" x14ac:dyDescent="0.2">
      <c r="A97" s="157"/>
      <c r="B97" s="157"/>
      <c r="C97" s="157"/>
      <c r="D97" s="157"/>
      <c r="E97" s="157"/>
      <c r="F97" s="157"/>
      <c r="G97" s="157"/>
      <c r="H97" s="157"/>
      <c r="I97" s="157"/>
      <c r="J97" s="157"/>
      <c r="K97" s="157"/>
      <c r="L97" s="157"/>
      <c r="M97" s="157"/>
      <c r="N97" s="157"/>
      <c r="O97" s="157"/>
      <c r="P97" s="157"/>
      <c r="Q97" s="157"/>
      <c r="R97" s="157"/>
      <c r="S97" s="157"/>
      <c r="T97" s="157"/>
      <c r="U97" s="157"/>
      <c r="V97" s="157"/>
      <c r="W97" s="157"/>
      <c r="X97" s="157"/>
      <c r="Y97" s="157"/>
      <c r="Z97" s="157"/>
      <c r="AA97" s="157"/>
      <c r="AB97" s="157"/>
      <c r="AC97" s="157"/>
      <c r="AD97" s="157"/>
      <c r="AE97" s="157"/>
    </row>
    <row r="98" spans="1:31" x14ac:dyDescent="0.2">
      <c r="A98" s="157"/>
      <c r="B98" s="157"/>
      <c r="C98" s="157"/>
      <c r="D98" s="157"/>
      <c r="E98" s="157"/>
      <c r="F98" s="157"/>
      <c r="G98" s="157"/>
      <c r="H98" s="157"/>
      <c r="I98" s="157"/>
      <c r="J98" s="157"/>
      <c r="K98" s="157"/>
      <c r="L98" s="157"/>
      <c r="M98" s="157"/>
      <c r="N98" s="157"/>
      <c r="O98" s="157"/>
      <c r="P98" s="157"/>
      <c r="Q98" s="157"/>
      <c r="R98" s="157"/>
      <c r="S98" s="157"/>
      <c r="T98" s="157"/>
      <c r="U98" s="157"/>
      <c r="V98" s="157"/>
      <c r="W98" s="157"/>
      <c r="X98" s="157"/>
      <c r="Y98" s="157"/>
      <c r="Z98" s="157"/>
      <c r="AA98" s="157"/>
      <c r="AB98" s="157"/>
      <c r="AC98" s="157"/>
      <c r="AD98" s="157"/>
      <c r="AE98" s="157"/>
    </row>
    <row r="99" spans="1:31" x14ac:dyDescent="0.2">
      <c r="A99" s="157"/>
      <c r="B99" s="157"/>
      <c r="C99" s="157"/>
      <c r="D99" s="157"/>
      <c r="E99" s="157"/>
      <c r="F99" s="157"/>
      <c r="G99" s="157"/>
      <c r="H99" s="157"/>
      <c r="I99" s="157"/>
      <c r="J99" s="157"/>
      <c r="K99" s="157"/>
      <c r="L99" s="157"/>
      <c r="M99" s="157"/>
      <c r="N99" s="157"/>
      <c r="O99" s="157"/>
      <c r="P99" s="157"/>
      <c r="Q99" s="157"/>
      <c r="R99" s="157"/>
      <c r="S99" s="157"/>
      <c r="T99" s="157"/>
      <c r="U99" s="157"/>
      <c r="V99" s="157"/>
      <c r="W99" s="157"/>
      <c r="X99" s="157"/>
      <c r="Y99" s="157"/>
      <c r="Z99" s="157"/>
      <c r="AA99" s="157"/>
      <c r="AB99" s="157"/>
      <c r="AC99" s="157"/>
      <c r="AD99" s="157"/>
      <c r="AE99" s="157"/>
    </row>
    <row r="100" spans="1:31" x14ac:dyDescent="0.2">
      <c r="A100" s="157"/>
      <c r="B100" s="157"/>
      <c r="C100" s="157"/>
      <c r="D100" s="157"/>
      <c r="E100" s="157"/>
      <c r="F100" s="157"/>
      <c r="G100" s="157"/>
      <c r="H100" s="157"/>
      <c r="I100" s="157"/>
      <c r="J100" s="157"/>
      <c r="K100" s="157"/>
      <c r="L100" s="157"/>
      <c r="M100" s="157"/>
      <c r="N100" s="157"/>
      <c r="O100" s="157"/>
      <c r="P100" s="157"/>
      <c r="Q100" s="157"/>
      <c r="R100" s="157"/>
      <c r="S100" s="157"/>
      <c r="T100" s="157"/>
      <c r="U100" s="157"/>
      <c r="V100" s="157"/>
      <c r="W100" s="157"/>
      <c r="X100" s="157"/>
      <c r="Y100" s="157"/>
      <c r="Z100" s="157"/>
      <c r="AA100" s="157"/>
      <c r="AB100" s="157"/>
      <c r="AC100" s="157"/>
      <c r="AD100" s="157"/>
      <c r="AE100" s="157"/>
    </row>
    <row r="101" spans="1:31" x14ac:dyDescent="0.2">
      <c r="A101" s="157"/>
      <c r="B101" s="157"/>
      <c r="C101" s="157"/>
      <c r="D101" s="157"/>
      <c r="E101" s="157"/>
      <c r="F101" s="157"/>
      <c r="G101" s="157"/>
      <c r="H101" s="157"/>
      <c r="I101" s="157"/>
      <c r="J101" s="157"/>
      <c r="K101" s="157"/>
      <c r="L101" s="157"/>
      <c r="M101" s="157"/>
      <c r="N101" s="157"/>
      <c r="O101" s="157"/>
      <c r="P101" s="157"/>
      <c r="Q101" s="157"/>
      <c r="R101" s="157"/>
      <c r="S101" s="157"/>
      <c r="T101" s="157"/>
      <c r="U101" s="157"/>
      <c r="V101" s="157"/>
      <c r="W101" s="157"/>
      <c r="X101" s="157"/>
      <c r="Y101" s="157"/>
      <c r="Z101" s="157"/>
      <c r="AA101" s="157"/>
      <c r="AB101" s="157"/>
      <c r="AC101" s="157"/>
      <c r="AD101" s="157"/>
      <c r="AE101" s="157"/>
    </row>
    <row r="102" spans="1:31" x14ac:dyDescent="0.2">
      <c r="A102" s="157"/>
      <c r="B102" s="157"/>
      <c r="C102" s="157"/>
      <c r="D102" s="157"/>
      <c r="E102" s="157"/>
      <c r="F102" s="157"/>
      <c r="G102" s="157"/>
      <c r="H102" s="157"/>
      <c r="I102" s="157"/>
      <c r="J102" s="157"/>
      <c r="K102" s="157"/>
      <c r="L102" s="157"/>
      <c r="M102" s="157"/>
      <c r="N102" s="157"/>
      <c r="O102" s="157"/>
      <c r="P102" s="157"/>
      <c r="Q102" s="157"/>
      <c r="R102" s="157"/>
      <c r="S102" s="157"/>
      <c r="T102" s="157"/>
      <c r="U102" s="157"/>
      <c r="V102" s="157"/>
      <c r="W102" s="157"/>
      <c r="X102" s="157"/>
      <c r="Y102" s="157"/>
      <c r="Z102" s="157"/>
      <c r="AA102" s="157"/>
      <c r="AB102" s="157"/>
      <c r="AC102" s="157"/>
      <c r="AD102" s="157"/>
      <c r="AE102" s="157"/>
    </row>
    <row r="103" spans="1:31" x14ac:dyDescent="0.2">
      <c r="A103" s="157"/>
      <c r="B103" s="157"/>
      <c r="C103" s="157"/>
      <c r="D103" s="157"/>
      <c r="E103" s="157"/>
      <c r="F103" s="157"/>
      <c r="G103" s="157"/>
      <c r="H103" s="157"/>
      <c r="I103" s="157"/>
      <c r="J103" s="157"/>
      <c r="K103" s="157"/>
      <c r="L103" s="157"/>
      <c r="M103" s="157"/>
      <c r="N103" s="157"/>
      <c r="O103" s="157"/>
      <c r="P103" s="157"/>
      <c r="Q103" s="157"/>
      <c r="R103" s="157"/>
      <c r="S103" s="157"/>
      <c r="T103" s="157"/>
      <c r="U103" s="157"/>
      <c r="V103" s="157"/>
      <c r="W103" s="157"/>
      <c r="X103" s="157"/>
      <c r="Y103" s="157"/>
      <c r="Z103" s="157"/>
      <c r="AA103" s="157"/>
      <c r="AB103" s="157"/>
      <c r="AC103" s="157"/>
      <c r="AD103" s="157"/>
      <c r="AE103" s="157"/>
    </row>
    <row r="104" spans="1:31" x14ac:dyDescent="0.2">
      <c r="A104" s="157"/>
      <c r="B104" s="157"/>
      <c r="C104" s="157"/>
      <c r="D104" s="157"/>
      <c r="E104" s="157"/>
      <c r="F104" s="157"/>
      <c r="G104" s="157"/>
      <c r="H104" s="157"/>
      <c r="I104" s="157"/>
      <c r="J104" s="157"/>
      <c r="K104" s="157"/>
      <c r="L104" s="157"/>
      <c r="M104" s="157"/>
      <c r="N104" s="157"/>
      <c r="O104" s="157"/>
      <c r="P104" s="157"/>
      <c r="Q104" s="157"/>
      <c r="R104" s="157"/>
      <c r="S104" s="157"/>
      <c r="T104" s="157"/>
      <c r="U104" s="157"/>
      <c r="V104" s="157"/>
      <c r="W104" s="157"/>
      <c r="X104" s="157"/>
      <c r="Y104" s="157"/>
      <c r="Z104" s="157"/>
      <c r="AA104" s="157"/>
      <c r="AB104" s="157"/>
      <c r="AC104" s="157"/>
      <c r="AD104" s="157"/>
      <c r="AE104" s="157"/>
    </row>
    <row r="105" spans="1:31" x14ac:dyDescent="0.2">
      <c r="A105" s="157"/>
      <c r="B105" s="157"/>
      <c r="C105" s="157"/>
      <c r="D105" s="157"/>
      <c r="E105" s="157"/>
      <c r="F105" s="157"/>
      <c r="G105" s="157"/>
      <c r="H105" s="157"/>
      <c r="I105" s="157"/>
      <c r="J105" s="157"/>
      <c r="K105" s="157"/>
      <c r="L105" s="157"/>
      <c r="M105" s="157"/>
      <c r="N105" s="157"/>
      <c r="O105" s="157"/>
      <c r="P105" s="157"/>
      <c r="Q105" s="157"/>
      <c r="R105" s="157"/>
      <c r="S105" s="157"/>
      <c r="T105" s="157"/>
      <c r="U105" s="157"/>
      <c r="V105" s="157"/>
      <c r="W105" s="157"/>
      <c r="X105" s="157"/>
      <c r="Y105" s="157"/>
      <c r="Z105" s="157"/>
      <c r="AA105" s="157"/>
      <c r="AB105" s="157"/>
      <c r="AC105" s="157"/>
      <c r="AD105" s="157"/>
      <c r="AE105" s="157"/>
    </row>
    <row r="106" spans="1:31" x14ac:dyDescent="0.2">
      <c r="A106" s="157"/>
      <c r="B106" s="157"/>
      <c r="C106" s="157"/>
      <c r="D106" s="157"/>
      <c r="E106" s="157"/>
      <c r="F106" s="157"/>
      <c r="G106" s="157"/>
      <c r="H106" s="157"/>
      <c r="I106" s="157"/>
      <c r="J106" s="157"/>
      <c r="K106" s="157"/>
      <c r="L106" s="157"/>
      <c r="M106" s="157"/>
      <c r="N106" s="157"/>
      <c r="O106" s="157"/>
      <c r="P106" s="157"/>
      <c r="Q106" s="157"/>
      <c r="R106" s="157"/>
      <c r="S106" s="157"/>
      <c r="T106" s="157"/>
      <c r="U106" s="157"/>
      <c r="V106" s="157"/>
      <c r="W106" s="157"/>
      <c r="X106" s="157"/>
      <c r="Y106" s="157"/>
      <c r="Z106" s="157"/>
      <c r="AA106" s="157"/>
      <c r="AB106" s="157"/>
      <c r="AC106" s="157"/>
      <c r="AD106" s="157"/>
      <c r="AE106" s="157"/>
    </row>
    <row r="107" spans="1:31" x14ac:dyDescent="0.2">
      <c r="A107" s="157"/>
      <c r="B107" s="157"/>
      <c r="C107" s="157"/>
      <c r="D107" s="157"/>
      <c r="E107" s="157"/>
      <c r="F107" s="157"/>
      <c r="G107" s="157"/>
      <c r="H107" s="157"/>
      <c r="I107" s="157"/>
      <c r="J107" s="157"/>
      <c r="K107" s="157"/>
      <c r="L107" s="157"/>
      <c r="M107" s="157"/>
      <c r="N107" s="157"/>
      <c r="O107" s="157"/>
      <c r="P107" s="157"/>
      <c r="Q107" s="157"/>
      <c r="R107" s="157"/>
      <c r="S107" s="157"/>
      <c r="T107" s="157"/>
      <c r="U107" s="157"/>
      <c r="V107" s="157"/>
      <c r="W107" s="157"/>
      <c r="X107" s="157"/>
      <c r="Y107" s="157"/>
      <c r="Z107" s="157"/>
      <c r="AA107" s="157"/>
      <c r="AB107" s="157"/>
      <c r="AC107" s="157"/>
      <c r="AD107" s="157"/>
      <c r="AE107" s="157"/>
    </row>
    <row r="108" spans="1:31" x14ac:dyDescent="0.2">
      <c r="A108" s="157"/>
      <c r="B108" s="157"/>
      <c r="C108" s="157"/>
      <c r="D108" s="157"/>
      <c r="E108" s="157"/>
      <c r="F108" s="157"/>
      <c r="G108" s="157"/>
      <c r="H108" s="157"/>
      <c r="I108" s="157"/>
      <c r="J108" s="157"/>
      <c r="K108" s="157"/>
      <c r="L108" s="157"/>
      <c r="M108" s="157"/>
      <c r="N108" s="157"/>
      <c r="O108" s="157"/>
      <c r="P108" s="157"/>
      <c r="Q108" s="157"/>
      <c r="R108" s="157"/>
      <c r="S108" s="157"/>
      <c r="T108" s="157"/>
      <c r="U108" s="157"/>
      <c r="V108" s="157"/>
      <c r="W108" s="157"/>
      <c r="X108" s="157"/>
      <c r="Y108" s="157"/>
      <c r="Z108" s="157"/>
      <c r="AA108" s="157"/>
      <c r="AB108" s="157"/>
      <c r="AC108" s="157"/>
      <c r="AD108" s="157"/>
      <c r="AE108" s="157"/>
    </row>
    <row r="109" spans="1:31" x14ac:dyDescent="0.2">
      <c r="A109" s="157"/>
      <c r="B109" s="157"/>
      <c r="C109" s="157"/>
      <c r="D109" s="157"/>
      <c r="E109" s="157"/>
      <c r="F109" s="157"/>
      <c r="G109" s="157"/>
      <c r="H109" s="157"/>
      <c r="I109" s="157"/>
      <c r="J109" s="157"/>
      <c r="K109" s="157"/>
      <c r="L109" s="157"/>
      <c r="M109" s="157"/>
      <c r="N109" s="157"/>
      <c r="O109" s="157"/>
      <c r="P109" s="157"/>
      <c r="Q109" s="157"/>
      <c r="R109" s="157"/>
      <c r="S109" s="157"/>
      <c r="T109" s="157"/>
      <c r="U109" s="157"/>
      <c r="V109" s="157"/>
      <c r="W109" s="157"/>
      <c r="X109" s="157"/>
      <c r="Y109" s="157"/>
      <c r="Z109" s="157"/>
      <c r="AA109" s="157"/>
      <c r="AB109" s="157"/>
      <c r="AC109" s="157"/>
      <c r="AD109" s="157"/>
      <c r="AE109" s="157"/>
    </row>
    <row r="110" spans="1:31" x14ac:dyDescent="0.2">
      <c r="A110" s="157"/>
      <c r="B110" s="157"/>
      <c r="C110" s="157"/>
      <c r="D110" s="157"/>
      <c r="E110" s="157"/>
      <c r="F110" s="157"/>
      <c r="G110" s="157"/>
      <c r="H110" s="157"/>
      <c r="I110" s="157"/>
      <c r="J110" s="157"/>
      <c r="K110" s="157"/>
      <c r="L110" s="157"/>
      <c r="M110" s="157"/>
      <c r="N110" s="157"/>
      <c r="O110" s="157"/>
      <c r="P110" s="157"/>
      <c r="Q110" s="157"/>
      <c r="R110" s="157"/>
      <c r="S110" s="157"/>
      <c r="T110" s="157"/>
      <c r="U110" s="157"/>
      <c r="V110" s="157"/>
      <c r="W110" s="157"/>
      <c r="X110" s="157"/>
      <c r="Y110" s="157"/>
      <c r="Z110" s="157"/>
      <c r="AA110" s="157"/>
      <c r="AB110" s="157"/>
      <c r="AC110" s="157"/>
      <c r="AD110" s="157"/>
      <c r="AE110" s="157"/>
    </row>
    <row r="111" spans="1:31" x14ac:dyDescent="0.2">
      <c r="A111" s="157"/>
      <c r="B111" s="157"/>
      <c r="C111" s="157"/>
      <c r="D111" s="157"/>
      <c r="E111" s="157"/>
      <c r="F111" s="157"/>
      <c r="G111" s="157"/>
      <c r="H111" s="157"/>
      <c r="I111" s="157"/>
      <c r="J111" s="157"/>
      <c r="K111" s="157"/>
      <c r="L111" s="157"/>
      <c r="M111" s="157"/>
      <c r="N111" s="157"/>
      <c r="O111" s="157"/>
      <c r="P111" s="157"/>
      <c r="Q111" s="157"/>
      <c r="R111" s="157"/>
      <c r="S111" s="157"/>
      <c r="T111" s="157"/>
      <c r="U111" s="157"/>
      <c r="V111" s="157"/>
      <c r="W111" s="157"/>
      <c r="X111" s="157"/>
      <c r="Y111" s="157"/>
      <c r="Z111" s="157"/>
      <c r="AA111" s="157"/>
      <c r="AB111" s="157"/>
      <c r="AC111" s="157"/>
      <c r="AD111" s="157"/>
      <c r="AE111" s="157"/>
    </row>
    <row r="112" spans="1:31" x14ac:dyDescent="0.2">
      <c r="A112" s="157"/>
      <c r="B112" s="157"/>
      <c r="C112" s="157"/>
      <c r="D112" s="157"/>
      <c r="E112" s="157"/>
      <c r="F112" s="157"/>
      <c r="G112" s="157"/>
      <c r="H112" s="157"/>
      <c r="I112" s="157"/>
      <c r="J112" s="157"/>
      <c r="K112" s="157"/>
      <c r="L112" s="157"/>
      <c r="M112" s="157"/>
      <c r="N112" s="157"/>
      <c r="O112" s="157"/>
      <c r="P112" s="157"/>
      <c r="Q112" s="157"/>
      <c r="R112" s="157"/>
      <c r="S112" s="157"/>
      <c r="T112" s="157"/>
      <c r="U112" s="157"/>
      <c r="V112" s="157"/>
      <c r="W112" s="157"/>
      <c r="X112" s="157"/>
      <c r="Y112" s="157"/>
      <c r="Z112" s="157"/>
      <c r="AA112" s="157"/>
      <c r="AB112" s="157"/>
      <c r="AC112" s="157"/>
      <c r="AD112" s="157"/>
      <c r="AE112" s="157"/>
    </row>
    <row r="113" spans="1:31" x14ac:dyDescent="0.2">
      <c r="A113" s="157"/>
      <c r="B113" s="157"/>
      <c r="C113" s="157"/>
      <c r="D113" s="157"/>
      <c r="E113" s="157"/>
      <c r="F113" s="157"/>
      <c r="G113" s="157"/>
      <c r="H113" s="157"/>
      <c r="I113" s="157"/>
      <c r="J113" s="157"/>
      <c r="K113" s="157"/>
      <c r="L113" s="157"/>
      <c r="M113" s="157"/>
      <c r="N113" s="157"/>
      <c r="O113" s="157"/>
      <c r="P113" s="157"/>
      <c r="Q113" s="157"/>
      <c r="R113" s="157"/>
      <c r="S113" s="157"/>
      <c r="T113" s="157"/>
      <c r="U113" s="157"/>
      <c r="V113" s="157"/>
      <c r="W113" s="157"/>
      <c r="X113" s="157"/>
      <c r="Y113" s="157"/>
      <c r="Z113" s="157"/>
      <c r="AA113" s="157"/>
      <c r="AB113" s="157"/>
      <c r="AC113" s="157"/>
      <c r="AD113" s="157"/>
      <c r="AE113" s="157"/>
    </row>
    <row r="114" spans="1:31" x14ac:dyDescent="0.2">
      <c r="A114" s="157"/>
      <c r="B114" s="157"/>
      <c r="C114" s="157"/>
      <c r="D114" s="157"/>
      <c r="E114" s="157"/>
      <c r="F114" s="157"/>
      <c r="G114" s="157"/>
      <c r="H114" s="157"/>
      <c r="I114" s="157"/>
      <c r="J114" s="157"/>
      <c r="K114" s="157"/>
      <c r="L114" s="157"/>
      <c r="M114" s="157"/>
      <c r="N114" s="157"/>
      <c r="O114" s="157"/>
      <c r="P114" s="157"/>
      <c r="Q114" s="157"/>
      <c r="R114" s="157"/>
      <c r="S114" s="157"/>
      <c r="T114" s="157"/>
      <c r="U114" s="157"/>
      <c r="V114" s="157"/>
      <c r="W114" s="157"/>
      <c r="X114" s="157"/>
      <c r="Y114" s="157"/>
      <c r="Z114" s="157"/>
      <c r="AA114" s="157"/>
      <c r="AB114" s="157"/>
      <c r="AC114" s="157"/>
      <c r="AD114" s="157"/>
      <c r="AE114" s="157"/>
    </row>
    <row r="115" spans="1:31" x14ac:dyDescent="0.2">
      <c r="A115" s="157"/>
      <c r="B115" s="157"/>
      <c r="C115" s="157"/>
      <c r="D115" s="157"/>
      <c r="E115" s="157"/>
      <c r="F115" s="157"/>
      <c r="G115" s="157"/>
      <c r="H115" s="157"/>
      <c r="I115" s="157"/>
      <c r="J115" s="157"/>
      <c r="K115" s="157"/>
      <c r="L115" s="157"/>
      <c r="M115" s="157"/>
      <c r="N115" s="157"/>
      <c r="O115" s="157"/>
      <c r="P115" s="157"/>
      <c r="Q115" s="157"/>
      <c r="R115" s="157"/>
      <c r="S115" s="157"/>
      <c r="T115" s="157"/>
      <c r="U115" s="157"/>
      <c r="V115" s="157"/>
      <c r="W115" s="157"/>
      <c r="X115" s="157"/>
      <c r="Y115" s="157"/>
      <c r="Z115" s="157"/>
      <c r="AA115" s="157"/>
      <c r="AB115" s="157"/>
      <c r="AC115" s="157"/>
      <c r="AD115" s="157"/>
      <c r="AE115" s="157"/>
    </row>
    <row r="116" spans="1:31" x14ac:dyDescent="0.2">
      <c r="A116" s="157"/>
      <c r="B116" s="157"/>
      <c r="C116" s="157"/>
      <c r="D116" s="157"/>
      <c r="E116" s="157"/>
      <c r="F116" s="157"/>
      <c r="G116" s="157"/>
      <c r="H116" s="157"/>
      <c r="I116" s="157"/>
      <c r="J116" s="157"/>
      <c r="K116" s="157"/>
      <c r="L116" s="157"/>
      <c r="M116" s="157"/>
      <c r="N116" s="157"/>
      <c r="O116" s="157"/>
      <c r="P116" s="157"/>
      <c r="Q116" s="157"/>
      <c r="R116" s="157"/>
      <c r="S116" s="157"/>
      <c r="T116" s="157"/>
      <c r="U116" s="157"/>
      <c r="V116" s="157"/>
      <c r="W116" s="157"/>
      <c r="X116" s="157"/>
      <c r="Y116" s="157"/>
      <c r="Z116" s="157"/>
      <c r="AA116" s="157"/>
      <c r="AB116" s="157"/>
      <c r="AC116" s="157"/>
      <c r="AD116" s="157"/>
      <c r="AE116" s="157"/>
    </row>
    <row r="117" spans="1:31" x14ac:dyDescent="0.2">
      <c r="A117" s="157"/>
      <c r="B117" s="157"/>
      <c r="C117" s="157"/>
      <c r="D117" s="157"/>
      <c r="E117" s="157"/>
      <c r="F117" s="157"/>
      <c r="G117" s="157"/>
      <c r="H117" s="157"/>
      <c r="I117" s="157"/>
      <c r="J117" s="157"/>
      <c r="K117" s="157"/>
      <c r="L117" s="157"/>
      <c r="M117" s="157"/>
      <c r="N117" s="157"/>
      <c r="O117" s="157"/>
      <c r="P117" s="157"/>
      <c r="Q117" s="157"/>
      <c r="R117" s="157"/>
      <c r="S117" s="157"/>
      <c r="T117" s="157"/>
      <c r="U117" s="157"/>
      <c r="V117" s="157"/>
      <c r="W117" s="157"/>
      <c r="X117" s="157"/>
      <c r="Y117" s="157"/>
      <c r="Z117" s="157"/>
      <c r="AA117" s="157"/>
      <c r="AB117" s="157"/>
      <c r="AC117" s="157"/>
      <c r="AD117" s="157"/>
      <c r="AE117" s="157"/>
    </row>
    <row r="118" spans="1:31" x14ac:dyDescent="0.2">
      <c r="A118" s="157"/>
      <c r="B118" s="157"/>
      <c r="C118" s="157"/>
      <c r="D118" s="157"/>
      <c r="E118" s="157"/>
      <c r="F118" s="157"/>
      <c r="G118" s="157"/>
      <c r="H118" s="157"/>
      <c r="I118" s="157"/>
      <c r="J118" s="157"/>
      <c r="K118" s="157"/>
      <c r="L118" s="157"/>
      <c r="M118" s="157"/>
      <c r="N118" s="157"/>
      <c r="O118" s="157"/>
      <c r="P118" s="157"/>
      <c r="Q118" s="157"/>
      <c r="R118" s="157"/>
      <c r="S118" s="157"/>
      <c r="T118" s="157"/>
      <c r="U118" s="157"/>
      <c r="V118" s="157"/>
      <c r="W118" s="157"/>
      <c r="X118" s="157"/>
      <c r="Y118" s="157"/>
      <c r="Z118" s="157"/>
      <c r="AA118" s="157"/>
      <c r="AB118" s="157"/>
      <c r="AC118" s="157"/>
      <c r="AD118" s="157"/>
      <c r="AE118" s="157"/>
    </row>
    <row r="119" spans="1:31" x14ac:dyDescent="0.2">
      <c r="A119" s="157"/>
      <c r="B119" s="157"/>
      <c r="C119" s="157"/>
      <c r="D119" s="157"/>
      <c r="E119" s="157"/>
      <c r="F119" s="157"/>
      <c r="G119" s="157"/>
      <c r="H119" s="157"/>
      <c r="I119" s="157"/>
      <c r="J119" s="157"/>
      <c r="K119" s="157"/>
      <c r="L119" s="157"/>
      <c r="M119" s="157"/>
      <c r="N119" s="157"/>
      <c r="O119" s="157"/>
      <c r="P119" s="157"/>
      <c r="Q119" s="157"/>
      <c r="R119" s="157"/>
      <c r="S119" s="157"/>
      <c r="T119" s="157"/>
      <c r="U119" s="157"/>
      <c r="V119" s="157"/>
      <c r="W119" s="157"/>
      <c r="X119" s="157"/>
      <c r="Y119" s="157"/>
      <c r="Z119" s="157"/>
      <c r="AA119" s="157"/>
      <c r="AB119" s="157"/>
      <c r="AC119" s="157"/>
      <c r="AD119" s="157"/>
      <c r="AE119" s="157"/>
    </row>
    <row r="120" spans="1:31" x14ac:dyDescent="0.2">
      <c r="A120" s="157"/>
      <c r="B120" s="157"/>
      <c r="C120" s="157"/>
      <c r="D120" s="157"/>
      <c r="E120" s="157"/>
      <c r="F120" s="157"/>
      <c r="G120" s="157"/>
      <c r="H120" s="157"/>
      <c r="I120" s="157"/>
      <c r="J120" s="157"/>
      <c r="K120" s="157"/>
      <c r="L120" s="157"/>
      <c r="M120" s="157"/>
      <c r="N120" s="157"/>
      <c r="O120" s="157"/>
      <c r="P120" s="157"/>
      <c r="Q120" s="157"/>
      <c r="R120" s="157"/>
      <c r="S120" s="157"/>
      <c r="T120" s="157"/>
      <c r="U120" s="157"/>
      <c r="V120" s="157"/>
      <c r="W120" s="157"/>
      <c r="X120" s="157"/>
      <c r="Y120" s="157"/>
      <c r="Z120" s="157"/>
      <c r="AA120" s="157"/>
      <c r="AB120" s="157"/>
      <c r="AC120" s="157"/>
      <c r="AD120" s="157"/>
      <c r="AE120" s="157"/>
    </row>
    <row r="121" spans="1:31" x14ac:dyDescent="0.2">
      <c r="A121" s="157"/>
      <c r="B121" s="157"/>
      <c r="C121" s="157"/>
      <c r="D121" s="157"/>
      <c r="E121" s="157"/>
      <c r="F121" s="157"/>
      <c r="G121" s="157"/>
      <c r="H121" s="157"/>
      <c r="I121" s="157"/>
      <c r="J121" s="157"/>
      <c r="K121" s="157"/>
      <c r="L121" s="157"/>
      <c r="M121" s="157"/>
      <c r="N121" s="157"/>
      <c r="O121" s="157"/>
      <c r="P121" s="157"/>
      <c r="Q121" s="157"/>
      <c r="R121" s="157"/>
      <c r="S121" s="157"/>
      <c r="T121" s="157"/>
      <c r="U121" s="157"/>
      <c r="V121" s="157"/>
      <c r="W121" s="157"/>
      <c r="X121" s="157"/>
      <c r="Y121" s="157"/>
      <c r="Z121" s="157"/>
      <c r="AA121" s="157"/>
      <c r="AB121" s="157"/>
      <c r="AC121" s="157"/>
      <c r="AD121" s="157"/>
      <c r="AE121" s="157"/>
    </row>
    <row r="122" spans="1:31" x14ac:dyDescent="0.2">
      <c r="A122" s="157"/>
      <c r="B122" s="157"/>
      <c r="C122" s="157"/>
      <c r="D122" s="157"/>
      <c r="E122" s="157"/>
      <c r="F122" s="157"/>
      <c r="G122" s="157"/>
      <c r="H122" s="157"/>
      <c r="I122" s="157"/>
      <c r="J122" s="157"/>
      <c r="K122" s="157"/>
      <c r="L122" s="157"/>
      <c r="M122" s="157"/>
      <c r="N122" s="157"/>
      <c r="O122" s="157"/>
      <c r="P122" s="157"/>
      <c r="Q122" s="157"/>
      <c r="R122" s="157"/>
      <c r="S122" s="157"/>
      <c r="T122" s="157"/>
      <c r="U122" s="157"/>
      <c r="V122" s="157"/>
      <c r="W122" s="157"/>
      <c r="X122" s="157"/>
      <c r="Y122" s="157"/>
      <c r="Z122" s="157"/>
      <c r="AA122" s="157"/>
      <c r="AB122" s="157"/>
      <c r="AC122" s="157"/>
      <c r="AD122" s="157"/>
      <c r="AE122" s="157"/>
    </row>
    <row r="123" spans="1:31" x14ac:dyDescent="0.2">
      <c r="A123" s="157"/>
      <c r="B123" s="157"/>
      <c r="C123" s="157"/>
      <c r="D123" s="157"/>
      <c r="E123" s="157"/>
      <c r="F123" s="157"/>
      <c r="G123" s="157"/>
      <c r="H123" s="157"/>
      <c r="I123" s="157"/>
      <c r="J123" s="157"/>
      <c r="K123" s="157"/>
      <c r="L123" s="157"/>
      <c r="M123" s="157"/>
      <c r="N123" s="157"/>
      <c r="O123" s="157"/>
      <c r="P123" s="157"/>
      <c r="Q123" s="157"/>
      <c r="R123" s="157"/>
      <c r="S123" s="157"/>
      <c r="T123" s="157"/>
      <c r="U123" s="157"/>
      <c r="V123" s="157"/>
      <c r="W123" s="157"/>
      <c r="X123" s="157"/>
      <c r="Y123" s="157"/>
      <c r="Z123" s="157"/>
      <c r="AA123" s="157"/>
      <c r="AB123" s="157"/>
      <c r="AC123" s="157"/>
      <c r="AD123" s="157"/>
      <c r="AE123" s="157"/>
    </row>
    <row r="124" spans="1:31" x14ac:dyDescent="0.2">
      <c r="A124" s="157"/>
      <c r="B124" s="157"/>
      <c r="C124" s="157"/>
      <c r="D124" s="157"/>
      <c r="E124" s="157"/>
      <c r="F124" s="157"/>
      <c r="G124" s="157"/>
      <c r="H124" s="157"/>
      <c r="I124" s="157"/>
      <c r="J124" s="157"/>
      <c r="K124" s="157"/>
      <c r="L124" s="157"/>
      <c r="M124" s="157"/>
      <c r="N124" s="157"/>
      <c r="O124" s="157"/>
      <c r="P124" s="157"/>
      <c r="Q124" s="157"/>
      <c r="R124" s="157"/>
      <c r="S124" s="157"/>
      <c r="T124" s="157"/>
      <c r="U124" s="157"/>
      <c r="V124" s="157"/>
      <c r="W124" s="157"/>
      <c r="X124" s="157"/>
      <c r="Y124" s="157"/>
      <c r="Z124" s="157"/>
      <c r="AA124" s="157"/>
      <c r="AB124" s="157"/>
      <c r="AC124" s="157"/>
      <c r="AD124" s="157"/>
      <c r="AE124" s="157"/>
    </row>
    <row r="125" spans="1:31" x14ac:dyDescent="0.2">
      <c r="A125" s="157"/>
      <c r="B125" s="157"/>
      <c r="C125" s="157"/>
      <c r="D125" s="157"/>
      <c r="E125" s="157"/>
      <c r="F125" s="157"/>
      <c r="G125" s="157"/>
      <c r="H125" s="157"/>
      <c r="I125" s="157"/>
      <c r="J125" s="157"/>
      <c r="K125" s="157"/>
      <c r="L125" s="157"/>
      <c r="M125" s="157"/>
      <c r="N125" s="157"/>
      <c r="O125" s="157"/>
      <c r="P125" s="157"/>
      <c r="Q125" s="157"/>
      <c r="R125" s="157"/>
      <c r="S125" s="157"/>
      <c r="T125" s="157"/>
      <c r="U125" s="157"/>
      <c r="V125" s="157"/>
      <c r="W125" s="157"/>
      <c r="X125" s="157"/>
      <c r="Y125" s="157"/>
      <c r="Z125" s="157"/>
      <c r="AA125" s="157"/>
      <c r="AB125" s="157"/>
      <c r="AC125" s="157"/>
      <c r="AD125" s="157"/>
      <c r="AE125" s="157"/>
    </row>
    <row r="126" spans="1:31" x14ac:dyDescent="0.2">
      <c r="A126" s="157"/>
      <c r="B126" s="157"/>
      <c r="C126" s="157"/>
      <c r="D126" s="157"/>
      <c r="E126" s="157"/>
      <c r="F126" s="157"/>
      <c r="G126" s="157"/>
      <c r="H126" s="157"/>
      <c r="I126" s="157"/>
      <c r="J126" s="157"/>
      <c r="K126" s="157"/>
      <c r="L126" s="157"/>
      <c r="M126" s="157"/>
      <c r="N126" s="157"/>
      <c r="O126" s="157"/>
      <c r="P126" s="157"/>
      <c r="Q126" s="157"/>
      <c r="R126" s="157"/>
      <c r="S126" s="157"/>
      <c r="T126" s="157"/>
      <c r="U126" s="157"/>
      <c r="V126" s="157"/>
      <c r="W126" s="157"/>
      <c r="X126" s="157"/>
      <c r="Y126" s="157"/>
      <c r="Z126" s="157"/>
      <c r="AA126" s="157"/>
      <c r="AB126" s="157"/>
      <c r="AC126" s="157"/>
      <c r="AD126" s="157"/>
      <c r="AE126" s="157"/>
    </row>
    <row r="127" spans="1:31" x14ac:dyDescent="0.2">
      <c r="A127" s="157"/>
      <c r="B127" s="157"/>
      <c r="C127" s="157"/>
      <c r="D127" s="157"/>
      <c r="E127" s="157"/>
      <c r="F127" s="157"/>
      <c r="G127" s="157"/>
      <c r="H127" s="157"/>
      <c r="I127" s="157"/>
      <c r="J127" s="157"/>
      <c r="K127" s="157"/>
      <c r="L127" s="157"/>
      <c r="M127" s="157"/>
      <c r="N127" s="157"/>
      <c r="O127" s="157"/>
      <c r="P127" s="157"/>
      <c r="Q127" s="157"/>
      <c r="R127" s="157"/>
      <c r="S127" s="157"/>
      <c r="T127" s="157"/>
      <c r="U127" s="157"/>
      <c r="V127" s="157"/>
      <c r="W127" s="157"/>
      <c r="X127" s="157"/>
      <c r="Y127" s="157"/>
      <c r="Z127" s="157"/>
      <c r="AA127" s="157"/>
      <c r="AB127" s="157"/>
      <c r="AC127" s="157"/>
      <c r="AD127" s="157"/>
      <c r="AE127" s="157"/>
    </row>
    <row r="128" spans="1:31" x14ac:dyDescent="0.2">
      <c r="A128" s="157"/>
      <c r="B128" s="157"/>
      <c r="C128" s="157"/>
      <c r="D128" s="157"/>
      <c r="E128" s="157"/>
      <c r="F128" s="157"/>
      <c r="G128" s="157"/>
      <c r="H128" s="157"/>
      <c r="I128" s="157"/>
      <c r="J128" s="157"/>
      <c r="K128" s="157"/>
      <c r="L128" s="157"/>
      <c r="M128" s="157"/>
      <c r="N128" s="157"/>
      <c r="O128" s="157"/>
      <c r="P128" s="157"/>
      <c r="Q128" s="157"/>
      <c r="R128" s="157"/>
      <c r="S128" s="157"/>
      <c r="T128" s="157"/>
      <c r="U128" s="157"/>
      <c r="V128" s="157"/>
      <c r="W128" s="157"/>
      <c r="X128" s="157"/>
      <c r="Y128" s="157"/>
      <c r="Z128" s="157"/>
      <c r="AA128" s="157"/>
      <c r="AB128" s="157"/>
      <c r="AC128" s="157"/>
      <c r="AD128" s="157"/>
      <c r="AE128" s="157"/>
    </row>
    <row r="129" spans="1:31" x14ac:dyDescent="0.2">
      <c r="A129" s="157"/>
      <c r="B129" s="157"/>
      <c r="C129" s="157"/>
      <c r="D129" s="157"/>
      <c r="E129" s="157"/>
      <c r="F129" s="157"/>
      <c r="G129" s="157"/>
      <c r="H129" s="157"/>
      <c r="I129" s="157"/>
      <c r="J129" s="157"/>
      <c r="K129" s="157"/>
      <c r="L129" s="157"/>
      <c r="M129" s="157"/>
      <c r="N129" s="157"/>
      <c r="O129" s="157"/>
      <c r="P129" s="157"/>
      <c r="Q129" s="157"/>
      <c r="R129" s="157"/>
      <c r="S129" s="157"/>
      <c r="T129" s="157"/>
      <c r="U129" s="157"/>
      <c r="V129" s="157"/>
      <c r="W129" s="157"/>
      <c r="X129" s="157"/>
      <c r="Y129" s="157"/>
      <c r="Z129" s="157"/>
      <c r="AA129" s="157"/>
      <c r="AB129" s="157"/>
      <c r="AC129" s="157"/>
      <c r="AD129" s="157"/>
      <c r="AE129" s="157"/>
    </row>
    <row r="130" spans="1:31" x14ac:dyDescent="0.2">
      <c r="A130" s="157"/>
      <c r="B130" s="157"/>
      <c r="C130" s="157"/>
      <c r="D130" s="157"/>
      <c r="E130" s="157"/>
      <c r="F130" s="157"/>
      <c r="G130" s="157"/>
      <c r="H130" s="157"/>
      <c r="I130" s="157"/>
      <c r="J130" s="157"/>
      <c r="K130" s="157"/>
      <c r="L130" s="157"/>
      <c r="M130" s="157"/>
      <c r="N130" s="157"/>
      <c r="O130" s="157"/>
      <c r="P130" s="157"/>
      <c r="Q130" s="157"/>
      <c r="R130" s="157"/>
      <c r="S130" s="157"/>
      <c r="T130" s="157"/>
      <c r="U130" s="157"/>
      <c r="V130" s="157"/>
      <c r="W130" s="157"/>
      <c r="X130" s="157"/>
      <c r="Y130" s="157"/>
      <c r="Z130" s="157"/>
      <c r="AA130" s="157"/>
      <c r="AB130" s="157"/>
      <c r="AC130" s="157"/>
      <c r="AD130" s="157"/>
      <c r="AE130" s="157"/>
    </row>
    <row r="131" spans="1:31" x14ac:dyDescent="0.2">
      <c r="A131" s="157"/>
      <c r="B131" s="157"/>
      <c r="C131" s="157"/>
      <c r="D131" s="157"/>
      <c r="E131" s="157"/>
      <c r="F131" s="157"/>
      <c r="G131" s="157"/>
      <c r="H131" s="157"/>
      <c r="I131" s="157"/>
      <c r="J131" s="157"/>
      <c r="K131" s="157"/>
      <c r="L131" s="157"/>
      <c r="M131" s="157"/>
      <c r="N131" s="157"/>
      <c r="O131" s="157"/>
      <c r="P131" s="157"/>
      <c r="Q131" s="157"/>
      <c r="R131" s="157"/>
      <c r="S131" s="157"/>
      <c r="T131" s="157"/>
      <c r="U131" s="157"/>
      <c r="V131" s="157"/>
      <c r="W131" s="157"/>
      <c r="X131" s="157"/>
      <c r="Y131" s="157"/>
      <c r="Z131" s="157"/>
      <c r="AA131" s="157"/>
      <c r="AB131" s="157"/>
      <c r="AC131" s="157"/>
      <c r="AD131" s="157"/>
      <c r="AE131" s="157"/>
    </row>
    <row r="132" spans="1:31" x14ac:dyDescent="0.2">
      <c r="A132" s="157"/>
      <c r="B132" s="157"/>
      <c r="C132" s="157"/>
      <c r="D132" s="157"/>
      <c r="E132" s="157"/>
      <c r="F132" s="157"/>
      <c r="G132" s="157"/>
      <c r="H132" s="157"/>
      <c r="I132" s="157"/>
      <c r="J132" s="157"/>
      <c r="K132" s="157"/>
      <c r="L132" s="157"/>
      <c r="M132" s="157"/>
      <c r="N132" s="157"/>
      <c r="O132" s="157"/>
      <c r="P132" s="157"/>
      <c r="Q132" s="157"/>
      <c r="R132" s="157"/>
      <c r="S132" s="157"/>
      <c r="T132" s="157"/>
      <c r="U132" s="157"/>
      <c r="V132" s="157"/>
      <c r="W132" s="157"/>
      <c r="X132" s="157"/>
      <c r="Y132" s="157"/>
      <c r="Z132" s="157"/>
      <c r="AA132" s="157"/>
      <c r="AB132" s="157"/>
      <c r="AC132" s="157"/>
      <c r="AD132" s="157"/>
      <c r="AE132" s="157"/>
    </row>
    <row r="133" spans="1:31" x14ac:dyDescent="0.2">
      <c r="A133" s="157"/>
      <c r="B133" s="157"/>
      <c r="C133" s="157"/>
      <c r="D133" s="157"/>
      <c r="E133" s="157"/>
      <c r="F133" s="157"/>
      <c r="G133" s="157"/>
      <c r="H133" s="157"/>
      <c r="I133" s="157"/>
      <c r="J133" s="157"/>
      <c r="K133" s="157"/>
      <c r="L133" s="157"/>
      <c r="M133" s="157"/>
      <c r="N133" s="157"/>
      <c r="O133" s="157"/>
      <c r="P133" s="157"/>
      <c r="Q133" s="157"/>
      <c r="R133" s="157"/>
      <c r="S133" s="157"/>
      <c r="T133" s="157"/>
      <c r="U133" s="157"/>
      <c r="V133" s="157"/>
      <c r="W133" s="157"/>
      <c r="X133" s="157"/>
      <c r="Y133" s="157"/>
      <c r="Z133" s="157"/>
      <c r="AA133" s="157"/>
      <c r="AB133" s="157"/>
      <c r="AC133" s="157"/>
      <c r="AD133" s="157"/>
      <c r="AE133" s="157"/>
    </row>
    <row r="134" spans="1:31" x14ac:dyDescent="0.2">
      <c r="A134" s="157"/>
      <c r="B134" s="157"/>
      <c r="C134" s="157"/>
      <c r="D134" s="157"/>
      <c r="E134" s="157"/>
      <c r="F134" s="157"/>
      <c r="G134" s="157"/>
      <c r="H134" s="157"/>
      <c r="I134" s="157"/>
      <c r="J134" s="157"/>
      <c r="K134" s="157"/>
      <c r="L134" s="157"/>
      <c r="M134" s="157"/>
      <c r="N134" s="157"/>
      <c r="O134" s="157"/>
      <c r="P134" s="157"/>
      <c r="Q134" s="157"/>
      <c r="R134" s="157"/>
      <c r="S134" s="157"/>
      <c r="T134" s="157"/>
      <c r="U134" s="157"/>
      <c r="V134" s="157"/>
      <c r="W134" s="157"/>
      <c r="X134" s="157"/>
      <c r="Y134" s="157"/>
      <c r="Z134" s="157"/>
      <c r="AA134" s="157"/>
      <c r="AB134" s="157"/>
      <c r="AC134" s="157"/>
      <c r="AD134" s="157"/>
      <c r="AE134" s="157"/>
    </row>
    <row r="135" spans="1:31" x14ac:dyDescent="0.2">
      <c r="A135" s="157"/>
      <c r="B135" s="157"/>
      <c r="C135" s="157"/>
      <c r="D135" s="157"/>
      <c r="E135" s="157"/>
      <c r="F135" s="157"/>
      <c r="G135" s="157"/>
      <c r="H135" s="157"/>
      <c r="I135" s="157"/>
      <c r="J135" s="157"/>
      <c r="K135" s="157"/>
      <c r="L135" s="157"/>
      <c r="M135" s="157"/>
      <c r="N135" s="157"/>
      <c r="O135" s="157"/>
      <c r="P135" s="157"/>
      <c r="Q135" s="157"/>
      <c r="R135" s="157"/>
      <c r="S135" s="157"/>
      <c r="T135" s="157"/>
      <c r="U135" s="157"/>
      <c r="V135" s="157"/>
      <c r="W135" s="157"/>
      <c r="X135" s="157"/>
      <c r="Y135" s="157"/>
      <c r="Z135" s="157"/>
      <c r="AA135" s="157"/>
      <c r="AB135" s="157"/>
      <c r="AC135" s="157"/>
      <c r="AD135" s="157"/>
      <c r="AE135" s="157"/>
    </row>
    <row r="136" spans="1:31" x14ac:dyDescent="0.2">
      <c r="A136" s="157"/>
      <c r="B136" s="157"/>
      <c r="C136" s="157"/>
      <c r="D136" s="157"/>
      <c r="E136" s="157"/>
      <c r="F136" s="157"/>
      <c r="G136" s="157"/>
      <c r="H136" s="157"/>
      <c r="I136" s="157"/>
      <c r="J136" s="157"/>
      <c r="K136" s="157"/>
      <c r="L136" s="157"/>
      <c r="M136" s="157"/>
      <c r="N136" s="157"/>
      <c r="O136" s="157"/>
      <c r="P136" s="157"/>
      <c r="Q136" s="157"/>
      <c r="R136" s="157"/>
      <c r="S136" s="157"/>
      <c r="T136" s="157"/>
      <c r="U136" s="157"/>
      <c r="V136" s="157"/>
      <c r="W136" s="157"/>
      <c r="X136" s="157"/>
      <c r="Y136" s="157"/>
      <c r="Z136" s="157"/>
      <c r="AA136" s="157"/>
      <c r="AB136" s="157"/>
      <c r="AC136" s="157"/>
      <c r="AD136" s="157"/>
      <c r="AE136" s="157"/>
    </row>
    <row r="137" spans="1:31" x14ac:dyDescent="0.2">
      <c r="A137" s="157"/>
      <c r="B137" s="157"/>
      <c r="C137" s="157"/>
      <c r="D137" s="157"/>
      <c r="E137" s="157"/>
      <c r="F137" s="157"/>
      <c r="G137" s="157"/>
      <c r="H137" s="157"/>
      <c r="I137" s="157"/>
      <c r="J137" s="157"/>
      <c r="K137" s="157"/>
      <c r="L137" s="157"/>
      <c r="M137" s="157"/>
      <c r="N137" s="157"/>
      <c r="O137" s="157"/>
      <c r="P137" s="157"/>
      <c r="Q137" s="157"/>
      <c r="R137" s="157"/>
      <c r="S137" s="157"/>
      <c r="T137" s="157"/>
      <c r="U137" s="157"/>
      <c r="V137" s="157"/>
      <c r="W137" s="157"/>
      <c r="X137" s="157"/>
      <c r="Y137" s="157"/>
      <c r="Z137" s="157"/>
      <c r="AA137" s="157"/>
      <c r="AB137" s="157"/>
      <c r="AC137" s="157"/>
      <c r="AD137" s="157"/>
      <c r="AE137" s="157"/>
    </row>
    <row r="138" spans="1:31" x14ac:dyDescent="0.2">
      <c r="A138" s="157"/>
      <c r="B138" s="157"/>
      <c r="C138" s="157"/>
      <c r="D138" s="157"/>
      <c r="E138" s="157"/>
      <c r="F138" s="157"/>
      <c r="G138" s="157"/>
      <c r="H138" s="157"/>
      <c r="I138" s="157"/>
      <c r="J138" s="157"/>
      <c r="K138" s="157"/>
      <c r="L138" s="157"/>
      <c r="M138" s="157"/>
      <c r="N138" s="157"/>
      <c r="O138" s="157"/>
      <c r="P138" s="157"/>
      <c r="Q138" s="157"/>
      <c r="R138" s="157"/>
      <c r="S138" s="157"/>
      <c r="T138" s="157"/>
      <c r="U138" s="157"/>
      <c r="V138" s="157"/>
      <c r="W138" s="157"/>
      <c r="X138" s="157"/>
      <c r="Y138" s="157"/>
      <c r="Z138" s="157"/>
      <c r="AA138" s="157"/>
      <c r="AB138" s="157"/>
      <c r="AC138" s="157"/>
      <c r="AD138" s="157"/>
      <c r="AE138" s="157"/>
    </row>
    <row r="139" spans="1:31" x14ac:dyDescent="0.2">
      <c r="A139" s="157"/>
      <c r="B139" s="157"/>
      <c r="C139" s="157"/>
      <c r="D139" s="157"/>
      <c r="E139" s="157"/>
      <c r="F139" s="157"/>
      <c r="G139" s="157"/>
      <c r="H139" s="157"/>
      <c r="I139" s="157"/>
      <c r="J139" s="157"/>
      <c r="K139" s="157"/>
      <c r="L139" s="157"/>
      <c r="M139" s="157"/>
      <c r="N139" s="157"/>
      <c r="O139" s="157"/>
      <c r="P139" s="157"/>
      <c r="Q139" s="157"/>
      <c r="R139" s="157"/>
      <c r="S139" s="157"/>
      <c r="T139" s="157"/>
      <c r="U139" s="157"/>
      <c r="V139" s="157"/>
      <c r="W139" s="157"/>
      <c r="X139" s="157"/>
      <c r="Y139" s="157"/>
      <c r="Z139" s="157"/>
      <c r="AA139" s="157"/>
      <c r="AB139" s="157"/>
      <c r="AC139" s="157"/>
      <c r="AD139" s="157"/>
      <c r="AE139" s="157"/>
    </row>
    <row r="140" spans="1:31" x14ac:dyDescent="0.2">
      <c r="A140" s="157"/>
      <c r="B140" s="157"/>
      <c r="C140" s="157"/>
      <c r="D140" s="157"/>
      <c r="E140" s="157"/>
      <c r="F140" s="157"/>
      <c r="G140" s="157"/>
      <c r="H140" s="157"/>
      <c r="I140" s="157"/>
      <c r="J140" s="157"/>
      <c r="K140" s="157"/>
      <c r="L140" s="157"/>
      <c r="M140" s="157"/>
      <c r="N140" s="157"/>
      <c r="O140" s="157"/>
      <c r="P140" s="157"/>
      <c r="Q140" s="157"/>
      <c r="R140" s="157"/>
      <c r="S140" s="157"/>
      <c r="T140" s="157"/>
      <c r="U140" s="157"/>
      <c r="V140" s="157"/>
      <c r="W140" s="157"/>
      <c r="X140" s="157"/>
      <c r="Y140" s="157"/>
      <c r="Z140" s="157"/>
      <c r="AA140" s="157"/>
      <c r="AB140" s="157"/>
      <c r="AC140" s="157"/>
      <c r="AD140" s="157"/>
      <c r="AE140" s="157"/>
    </row>
    <row r="141" spans="1:31" x14ac:dyDescent="0.2">
      <c r="A141" s="157"/>
      <c r="B141" s="157"/>
      <c r="C141" s="157"/>
      <c r="D141" s="157"/>
      <c r="E141" s="157"/>
      <c r="F141" s="157"/>
      <c r="G141" s="157"/>
      <c r="H141" s="157"/>
      <c r="I141" s="157"/>
      <c r="J141" s="157"/>
      <c r="K141" s="157"/>
      <c r="L141" s="157"/>
      <c r="M141" s="157"/>
      <c r="N141" s="157"/>
      <c r="O141" s="157"/>
      <c r="P141" s="157"/>
      <c r="Q141" s="157"/>
      <c r="R141" s="157"/>
      <c r="S141" s="157"/>
      <c r="T141" s="157"/>
      <c r="U141" s="157"/>
      <c r="V141" s="157"/>
      <c r="W141" s="157"/>
      <c r="X141" s="157"/>
      <c r="Y141" s="157"/>
      <c r="Z141" s="157"/>
      <c r="AA141" s="157"/>
      <c r="AB141" s="157"/>
      <c r="AC141" s="157"/>
      <c r="AD141" s="157"/>
      <c r="AE141" s="157"/>
    </row>
    <row r="142" spans="1:31" x14ac:dyDescent="0.2">
      <c r="A142" s="157"/>
      <c r="B142" s="157"/>
      <c r="C142" s="157"/>
      <c r="D142" s="157"/>
      <c r="E142" s="157"/>
      <c r="F142" s="157"/>
      <c r="G142" s="157"/>
      <c r="H142" s="157"/>
      <c r="I142" s="157"/>
      <c r="J142" s="157"/>
      <c r="K142" s="157"/>
      <c r="L142" s="157"/>
      <c r="M142" s="157"/>
      <c r="N142" s="157"/>
      <c r="O142" s="157"/>
      <c r="P142" s="157"/>
      <c r="Q142" s="157"/>
      <c r="R142" s="157"/>
      <c r="S142" s="157"/>
      <c r="T142" s="157"/>
      <c r="U142" s="157"/>
      <c r="V142" s="157"/>
      <c r="W142" s="157"/>
      <c r="X142" s="157"/>
      <c r="Y142" s="157"/>
      <c r="Z142" s="157"/>
      <c r="AA142" s="157"/>
      <c r="AB142" s="157"/>
      <c r="AC142" s="157"/>
      <c r="AD142" s="157"/>
      <c r="AE142" s="157"/>
    </row>
    <row r="143" spans="1:31" x14ac:dyDescent="0.2">
      <c r="A143" s="157"/>
      <c r="B143" s="157"/>
      <c r="C143" s="157"/>
      <c r="D143" s="157"/>
      <c r="E143" s="157"/>
      <c r="F143" s="157"/>
      <c r="G143" s="157"/>
      <c r="H143" s="157"/>
      <c r="I143" s="157"/>
      <c r="J143" s="157"/>
      <c r="K143" s="157"/>
      <c r="L143" s="157"/>
      <c r="M143" s="157"/>
      <c r="N143" s="157"/>
      <c r="O143" s="157"/>
      <c r="P143" s="157"/>
      <c r="Q143" s="157"/>
      <c r="R143" s="157"/>
      <c r="S143" s="157"/>
      <c r="T143" s="157"/>
      <c r="U143" s="157"/>
      <c r="V143" s="157"/>
      <c r="W143" s="157"/>
      <c r="X143" s="157"/>
      <c r="Y143" s="157"/>
      <c r="Z143" s="157"/>
      <c r="AA143" s="157"/>
      <c r="AB143" s="157"/>
      <c r="AC143" s="157"/>
      <c r="AD143" s="157"/>
      <c r="AE143" s="157"/>
    </row>
    <row r="144" spans="1:31" x14ac:dyDescent="0.2">
      <c r="A144" s="157"/>
      <c r="B144" s="157"/>
      <c r="C144" s="157"/>
      <c r="D144" s="157"/>
      <c r="E144" s="157"/>
      <c r="F144" s="157"/>
      <c r="G144" s="157"/>
      <c r="H144" s="157"/>
      <c r="I144" s="157"/>
      <c r="J144" s="157"/>
      <c r="K144" s="157"/>
      <c r="L144" s="157"/>
      <c r="M144" s="157"/>
      <c r="N144" s="157"/>
      <c r="O144" s="157"/>
      <c r="P144" s="157"/>
      <c r="Q144" s="157"/>
      <c r="R144" s="157"/>
      <c r="S144" s="157"/>
      <c r="T144" s="157"/>
      <c r="U144" s="157"/>
      <c r="V144" s="157"/>
      <c r="W144" s="157"/>
      <c r="X144" s="157"/>
      <c r="Y144" s="157"/>
      <c r="Z144" s="157"/>
      <c r="AA144" s="157"/>
      <c r="AB144" s="157"/>
      <c r="AC144" s="157"/>
      <c r="AD144" s="157"/>
      <c r="AE144" s="157"/>
    </row>
    <row r="145" spans="1:31" x14ac:dyDescent="0.2">
      <c r="A145" s="157"/>
      <c r="B145" s="157"/>
      <c r="C145" s="157"/>
      <c r="D145" s="157"/>
      <c r="E145" s="157"/>
      <c r="F145" s="157"/>
      <c r="G145" s="157"/>
      <c r="H145" s="157"/>
      <c r="I145" s="157"/>
      <c r="J145" s="157"/>
      <c r="K145" s="157"/>
      <c r="L145" s="157"/>
      <c r="M145" s="157"/>
      <c r="N145" s="157"/>
      <c r="O145" s="157"/>
      <c r="P145" s="157"/>
      <c r="Q145" s="157"/>
      <c r="R145" s="157"/>
      <c r="S145" s="157"/>
      <c r="T145" s="157"/>
      <c r="U145" s="157"/>
      <c r="V145" s="157"/>
      <c r="W145" s="157"/>
      <c r="X145" s="157"/>
      <c r="Y145" s="157"/>
      <c r="Z145" s="157"/>
      <c r="AA145" s="157"/>
      <c r="AB145" s="157"/>
      <c r="AC145" s="157"/>
      <c r="AD145" s="157"/>
      <c r="AE145" s="157"/>
    </row>
    <row r="146" spans="1:31" x14ac:dyDescent="0.2">
      <c r="A146" s="157"/>
      <c r="B146" s="157"/>
      <c r="C146" s="157"/>
      <c r="D146" s="157"/>
      <c r="E146" s="157"/>
      <c r="F146" s="157"/>
      <c r="G146" s="157"/>
      <c r="H146" s="157"/>
      <c r="I146" s="157"/>
      <c r="J146" s="157"/>
      <c r="K146" s="157"/>
      <c r="L146" s="157"/>
      <c r="M146" s="157"/>
      <c r="N146" s="157"/>
      <c r="O146" s="157"/>
      <c r="P146" s="157"/>
      <c r="Q146" s="157"/>
      <c r="R146" s="157"/>
      <c r="S146" s="157"/>
      <c r="T146" s="157"/>
      <c r="U146" s="157"/>
      <c r="V146" s="157"/>
      <c r="W146" s="157"/>
      <c r="X146" s="157"/>
      <c r="Y146" s="157"/>
      <c r="Z146" s="157"/>
      <c r="AA146" s="157"/>
      <c r="AB146" s="157"/>
      <c r="AC146" s="157"/>
      <c r="AD146" s="157"/>
      <c r="AE146" s="157"/>
    </row>
    <row r="147" spans="1:31" x14ac:dyDescent="0.2">
      <c r="A147" s="157"/>
      <c r="B147" s="157"/>
      <c r="C147" s="157"/>
      <c r="D147" s="157"/>
      <c r="E147" s="157"/>
      <c r="F147" s="157"/>
      <c r="G147" s="157"/>
      <c r="H147" s="157"/>
      <c r="I147" s="157"/>
      <c r="J147" s="157"/>
      <c r="K147" s="157"/>
      <c r="L147" s="157"/>
      <c r="M147" s="157"/>
      <c r="N147" s="157"/>
      <c r="O147" s="157"/>
      <c r="P147" s="157"/>
      <c r="Q147" s="157"/>
      <c r="R147" s="157"/>
      <c r="S147" s="157"/>
      <c r="T147" s="157"/>
      <c r="U147" s="157"/>
      <c r="V147" s="157"/>
      <c r="W147" s="157"/>
      <c r="X147" s="157"/>
      <c r="Y147" s="157"/>
      <c r="Z147" s="157"/>
      <c r="AA147" s="157"/>
      <c r="AB147" s="157"/>
      <c r="AC147" s="157"/>
      <c r="AD147" s="157"/>
      <c r="AE147" s="157"/>
    </row>
    <row r="148" spans="1:31" x14ac:dyDescent="0.2">
      <c r="A148" s="157"/>
      <c r="B148" s="157"/>
      <c r="C148" s="157"/>
      <c r="D148" s="157"/>
      <c r="E148" s="157"/>
      <c r="F148" s="157"/>
      <c r="G148" s="157"/>
      <c r="H148" s="157"/>
      <c r="I148" s="157"/>
      <c r="J148" s="157"/>
      <c r="K148" s="157"/>
      <c r="L148" s="157"/>
      <c r="M148" s="157"/>
      <c r="N148" s="157"/>
      <c r="O148" s="157"/>
      <c r="P148" s="157"/>
      <c r="Q148" s="157"/>
      <c r="R148" s="157"/>
      <c r="S148" s="157"/>
      <c r="T148" s="157"/>
      <c r="U148" s="157"/>
      <c r="V148" s="157"/>
      <c r="W148" s="157"/>
      <c r="X148" s="157"/>
      <c r="Y148" s="157"/>
      <c r="Z148" s="157"/>
      <c r="AA148" s="157"/>
      <c r="AB148" s="157"/>
      <c r="AC148" s="157"/>
      <c r="AD148" s="157"/>
      <c r="AE148" s="157"/>
    </row>
    <row r="149" spans="1:31" x14ac:dyDescent="0.2">
      <c r="A149" s="157"/>
      <c r="B149" s="157"/>
      <c r="C149" s="157"/>
      <c r="D149" s="157"/>
      <c r="E149" s="157"/>
      <c r="F149" s="157"/>
      <c r="G149" s="157"/>
      <c r="H149" s="157"/>
      <c r="I149" s="157"/>
      <c r="J149" s="157"/>
      <c r="K149" s="157"/>
      <c r="L149" s="157"/>
      <c r="M149" s="157"/>
      <c r="N149" s="157"/>
      <c r="O149" s="157"/>
      <c r="P149" s="157"/>
      <c r="Q149" s="157"/>
      <c r="R149" s="157"/>
      <c r="S149" s="157"/>
      <c r="T149" s="157"/>
      <c r="U149" s="157"/>
      <c r="V149" s="157"/>
      <c r="W149" s="157"/>
      <c r="X149" s="157"/>
      <c r="Y149" s="157"/>
      <c r="Z149" s="157"/>
      <c r="AA149" s="157"/>
      <c r="AB149" s="157"/>
      <c r="AC149" s="157"/>
      <c r="AD149" s="157"/>
      <c r="AE149" s="157"/>
    </row>
    <row r="150" spans="1:31" x14ac:dyDescent="0.2">
      <c r="A150" s="157"/>
      <c r="B150" s="157"/>
      <c r="C150" s="157"/>
      <c r="D150" s="157"/>
      <c r="E150" s="157"/>
      <c r="F150" s="157"/>
      <c r="G150" s="157"/>
      <c r="H150" s="157"/>
      <c r="I150" s="157"/>
      <c r="J150" s="157"/>
      <c r="K150" s="157"/>
      <c r="L150" s="157"/>
      <c r="M150" s="157"/>
      <c r="N150" s="157"/>
      <c r="O150" s="157"/>
      <c r="P150" s="157"/>
      <c r="Q150" s="157"/>
      <c r="R150" s="157"/>
      <c r="S150" s="157"/>
      <c r="T150" s="157"/>
      <c r="U150" s="157"/>
      <c r="V150" s="157"/>
      <c r="W150" s="157"/>
      <c r="X150" s="157"/>
      <c r="Y150" s="157"/>
      <c r="Z150" s="157"/>
      <c r="AA150" s="157"/>
      <c r="AB150" s="157"/>
      <c r="AC150" s="157"/>
      <c r="AD150" s="157"/>
      <c r="AE150" s="157"/>
    </row>
    <row r="151" spans="1:31" x14ac:dyDescent="0.2">
      <c r="A151" s="157"/>
      <c r="B151" s="157"/>
      <c r="C151" s="157"/>
      <c r="D151" s="157"/>
      <c r="E151" s="157"/>
      <c r="F151" s="157"/>
      <c r="G151" s="157"/>
      <c r="H151" s="157"/>
      <c r="I151" s="157"/>
      <c r="J151" s="157"/>
      <c r="K151" s="157"/>
      <c r="L151" s="157"/>
      <c r="M151" s="157"/>
      <c r="N151" s="157"/>
      <c r="O151" s="157"/>
      <c r="P151" s="157"/>
      <c r="Q151" s="157"/>
      <c r="R151" s="157"/>
      <c r="S151" s="157"/>
      <c r="T151" s="157"/>
      <c r="U151" s="157"/>
      <c r="V151" s="157"/>
      <c r="W151" s="157"/>
      <c r="X151" s="157"/>
      <c r="Y151" s="157"/>
      <c r="Z151" s="157"/>
      <c r="AA151" s="157"/>
      <c r="AB151" s="157"/>
      <c r="AC151" s="157"/>
      <c r="AD151" s="157"/>
      <c r="AE151" s="157"/>
    </row>
    <row r="152" spans="1:31" x14ac:dyDescent="0.2">
      <c r="A152" s="157"/>
      <c r="B152" s="157"/>
      <c r="C152" s="157"/>
      <c r="D152" s="157"/>
      <c r="E152" s="157"/>
      <c r="F152" s="157"/>
      <c r="G152" s="157"/>
      <c r="H152" s="157"/>
      <c r="I152" s="157"/>
      <c r="J152" s="157"/>
      <c r="K152" s="157"/>
      <c r="L152" s="157"/>
      <c r="M152" s="157"/>
      <c r="N152" s="157"/>
      <c r="O152" s="157"/>
      <c r="P152" s="157"/>
      <c r="Q152" s="157"/>
      <c r="R152" s="157"/>
      <c r="S152" s="157"/>
      <c r="T152" s="157"/>
      <c r="U152" s="157"/>
      <c r="V152" s="157"/>
      <c r="W152" s="157"/>
      <c r="X152" s="157"/>
      <c r="Y152" s="157"/>
      <c r="Z152" s="157"/>
      <c r="AA152" s="157"/>
      <c r="AB152" s="157"/>
      <c r="AC152" s="157"/>
      <c r="AD152" s="157"/>
      <c r="AE152" s="157"/>
    </row>
    <row r="153" spans="1:31" x14ac:dyDescent="0.2">
      <c r="A153" s="157"/>
      <c r="B153" s="157"/>
      <c r="C153" s="157"/>
      <c r="D153" s="157"/>
      <c r="E153" s="157"/>
      <c r="F153" s="157"/>
      <c r="G153" s="157"/>
      <c r="H153" s="157"/>
      <c r="I153" s="157"/>
      <c r="J153" s="157"/>
      <c r="K153" s="157"/>
      <c r="L153" s="157"/>
      <c r="M153" s="157"/>
      <c r="N153" s="157"/>
      <c r="O153" s="157"/>
      <c r="P153" s="157"/>
      <c r="Q153" s="157"/>
      <c r="R153" s="157"/>
      <c r="S153" s="157"/>
      <c r="T153" s="157"/>
      <c r="U153" s="157"/>
      <c r="V153" s="157"/>
      <c r="W153" s="157"/>
      <c r="X153" s="157"/>
      <c r="Y153" s="157"/>
      <c r="Z153" s="157"/>
      <c r="AA153" s="157"/>
      <c r="AB153" s="157"/>
      <c r="AC153" s="157"/>
      <c r="AD153" s="157"/>
      <c r="AE153" s="157"/>
    </row>
    <row r="154" spans="1:31" x14ac:dyDescent="0.2">
      <c r="A154" s="157"/>
      <c r="B154" s="157"/>
      <c r="C154" s="157"/>
      <c r="D154" s="157"/>
      <c r="E154" s="157"/>
      <c r="F154" s="157"/>
      <c r="G154" s="157"/>
      <c r="H154" s="157"/>
      <c r="I154" s="157"/>
      <c r="J154" s="157"/>
      <c r="K154" s="157"/>
      <c r="L154" s="157"/>
      <c r="M154" s="157"/>
      <c r="N154" s="157"/>
      <c r="O154" s="157"/>
      <c r="P154" s="157"/>
      <c r="Q154" s="157"/>
      <c r="R154" s="157"/>
      <c r="S154" s="157"/>
      <c r="T154" s="157"/>
      <c r="U154" s="157"/>
      <c r="V154" s="157"/>
      <c r="W154" s="157"/>
      <c r="X154" s="157"/>
      <c r="Y154" s="157"/>
      <c r="Z154" s="157"/>
      <c r="AA154" s="157"/>
      <c r="AB154" s="157"/>
      <c r="AC154" s="157"/>
      <c r="AD154" s="157"/>
      <c r="AE154" s="157"/>
    </row>
    <row r="155" spans="1:31" x14ac:dyDescent="0.2">
      <c r="A155" s="157"/>
      <c r="B155" s="157"/>
      <c r="C155" s="157"/>
      <c r="D155" s="157"/>
      <c r="E155" s="157"/>
      <c r="F155" s="157"/>
      <c r="G155" s="157"/>
      <c r="H155" s="157"/>
      <c r="I155" s="157"/>
      <c r="J155" s="157"/>
      <c r="K155" s="157"/>
      <c r="L155" s="157"/>
      <c r="M155" s="157"/>
      <c r="N155" s="157"/>
      <c r="O155" s="157"/>
      <c r="P155" s="157"/>
      <c r="Q155" s="157"/>
      <c r="R155" s="157"/>
      <c r="S155" s="157"/>
      <c r="T155" s="157"/>
      <c r="U155" s="157"/>
      <c r="V155" s="157"/>
      <c r="W155" s="157"/>
      <c r="X155" s="157"/>
      <c r="Y155" s="157"/>
      <c r="Z155" s="157"/>
      <c r="AA155" s="157"/>
      <c r="AB155" s="157"/>
      <c r="AC155" s="157"/>
      <c r="AD155" s="157"/>
      <c r="AE155" s="157"/>
    </row>
    <row r="156" spans="1:31" x14ac:dyDescent="0.2">
      <c r="A156" s="157"/>
      <c r="B156" s="157"/>
      <c r="C156" s="157"/>
      <c r="D156" s="157"/>
      <c r="E156" s="157"/>
      <c r="F156" s="157"/>
      <c r="G156" s="157"/>
      <c r="H156" s="157"/>
      <c r="I156" s="157"/>
      <c r="J156" s="157"/>
      <c r="K156" s="157"/>
      <c r="L156" s="157"/>
      <c r="M156" s="157"/>
      <c r="N156" s="157"/>
      <c r="O156" s="157"/>
      <c r="P156" s="157"/>
      <c r="Q156" s="157"/>
      <c r="R156" s="157"/>
      <c r="S156" s="157"/>
      <c r="T156" s="157"/>
      <c r="U156" s="157"/>
      <c r="V156" s="157"/>
      <c r="W156" s="157"/>
      <c r="X156" s="157"/>
      <c r="Y156" s="157"/>
      <c r="Z156" s="157"/>
      <c r="AA156" s="157"/>
      <c r="AB156" s="157"/>
      <c r="AC156" s="157"/>
      <c r="AD156" s="157"/>
      <c r="AE156" s="157"/>
    </row>
    <row r="157" spans="1:31" x14ac:dyDescent="0.2">
      <c r="A157" s="157"/>
      <c r="B157" s="157"/>
      <c r="C157" s="157"/>
      <c r="D157" s="157"/>
      <c r="E157" s="157"/>
      <c r="F157" s="157"/>
      <c r="G157" s="157"/>
      <c r="H157" s="157"/>
      <c r="I157" s="157"/>
      <c r="J157" s="157"/>
      <c r="K157" s="157"/>
      <c r="L157" s="157"/>
      <c r="M157" s="157"/>
      <c r="N157" s="157"/>
      <c r="O157" s="157"/>
      <c r="P157" s="157"/>
      <c r="Q157" s="157"/>
      <c r="R157" s="157"/>
      <c r="S157" s="157"/>
      <c r="T157" s="157"/>
      <c r="U157" s="157"/>
      <c r="V157" s="157"/>
      <c r="W157" s="157"/>
      <c r="X157" s="157"/>
      <c r="Y157" s="157"/>
      <c r="Z157" s="157"/>
      <c r="AA157" s="157"/>
      <c r="AB157" s="157"/>
      <c r="AC157" s="157"/>
      <c r="AD157" s="157"/>
      <c r="AE157" s="157"/>
    </row>
    <row r="158" spans="1:31" x14ac:dyDescent="0.2">
      <c r="A158" s="157"/>
      <c r="B158" s="157"/>
      <c r="C158" s="157"/>
      <c r="D158" s="157"/>
      <c r="E158" s="157"/>
      <c r="F158" s="157"/>
      <c r="G158" s="157"/>
      <c r="H158" s="157"/>
      <c r="I158" s="157"/>
      <c r="J158" s="157"/>
      <c r="K158" s="157"/>
      <c r="L158" s="157"/>
      <c r="M158" s="157"/>
      <c r="N158" s="157"/>
      <c r="O158" s="157"/>
      <c r="P158" s="157"/>
      <c r="Q158" s="157"/>
      <c r="R158" s="157"/>
      <c r="S158" s="157"/>
      <c r="T158" s="157"/>
      <c r="U158" s="157"/>
      <c r="V158" s="157"/>
      <c r="W158" s="157"/>
      <c r="X158" s="157"/>
      <c r="Y158" s="157"/>
      <c r="Z158" s="157"/>
      <c r="AA158" s="157"/>
      <c r="AB158" s="157"/>
      <c r="AC158" s="157"/>
      <c r="AD158" s="157"/>
      <c r="AE158" s="157"/>
    </row>
    <row r="159" spans="1:31" x14ac:dyDescent="0.2">
      <c r="A159" s="157"/>
      <c r="B159" s="157"/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57"/>
      <c r="N159" s="157"/>
      <c r="O159" s="157"/>
      <c r="P159" s="157"/>
      <c r="Q159" s="157"/>
      <c r="R159" s="157"/>
      <c r="S159" s="157"/>
      <c r="T159" s="157"/>
      <c r="U159" s="157"/>
      <c r="V159" s="157"/>
      <c r="W159" s="157"/>
      <c r="X159" s="157"/>
      <c r="Y159" s="157"/>
      <c r="Z159" s="157"/>
      <c r="AA159" s="157"/>
      <c r="AB159" s="157"/>
      <c r="AC159" s="157"/>
      <c r="AD159" s="157"/>
      <c r="AE159" s="157"/>
    </row>
    <row r="160" spans="1:31" x14ac:dyDescent="0.2">
      <c r="A160" s="157"/>
      <c r="B160" s="157"/>
      <c r="C160" s="157"/>
      <c r="D160" s="157"/>
      <c r="E160" s="157"/>
      <c r="F160" s="157"/>
      <c r="G160" s="157"/>
      <c r="H160" s="157"/>
      <c r="I160" s="157"/>
      <c r="J160" s="157"/>
      <c r="K160" s="157"/>
      <c r="L160" s="157"/>
      <c r="M160" s="157"/>
      <c r="N160" s="157"/>
      <c r="O160" s="157"/>
      <c r="P160" s="157"/>
      <c r="Q160" s="157"/>
      <c r="R160" s="157"/>
      <c r="S160" s="157"/>
      <c r="T160" s="157"/>
      <c r="U160" s="157"/>
      <c r="V160" s="157"/>
      <c r="W160" s="157"/>
      <c r="X160" s="157"/>
      <c r="Y160" s="157"/>
      <c r="Z160" s="157"/>
      <c r="AA160" s="157"/>
      <c r="AB160" s="157"/>
      <c r="AC160" s="157"/>
      <c r="AD160" s="157"/>
      <c r="AE160" s="157"/>
    </row>
    <row r="161" spans="1:31" x14ac:dyDescent="0.2">
      <c r="A161" s="157"/>
      <c r="B161" s="157"/>
      <c r="C161" s="157"/>
      <c r="D161" s="157"/>
      <c r="E161" s="157"/>
      <c r="F161" s="157"/>
      <c r="G161" s="157"/>
      <c r="H161" s="157"/>
      <c r="I161" s="157"/>
      <c r="J161" s="157"/>
      <c r="K161" s="157"/>
      <c r="L161" s="157"/>
      <c r="M161" s="157"/>
      <c r="N161" s="157"/>
      <c r="O161" s="157"/>
      <c r="P161" s="157"/>
      <c r="Q161" s="157"/>
      <c r="R161" s="157"/>
      <c r="S161" s="157"/>
      <c r="T161" s="157"/>
      <c r="U161" s="157"/>
      <c r="V161" s="157"/>
      <c r="W161" s="157"/>
      <c r="X161" s="157"/>
      <c r="Y161" s="157"/>
      <c r="Z161" s="157"/>
      <c r="AA161" s="157"/>
      <c r="AB161" s="157"/>
      <c r="AC161" s="157"/>
      <c r="AD161" s="157"/>
      <c r="AE161" s="157"/>
    </row>
    <row r="162" spans="1:31" x14ac:dyDescent="0.2">
      <c r="A162" s="157"/>
      <c r="B162" s="157"/>
      <c r="C162" s="157"/>
      <c r="D162" s="157"/>
      <c r="E162" s="157"/>
      <c r="F162" s="157"/>
      <c r="G162" s="157"/>
      <c r="H162" s="157"/>
      <c r="I162" s="157"/>
      <c r="J162" s="157"/>
      <c r="K162" s="157"/>
      <c r="L162" s="157"/>
      <c r="M162" s="157"/>
      <c r="N162" s="157"/>
      <c r="O162" s="157"/>
      <c r="P162" s="157"/>
      <c r="Q162" s="157"/>
      <c r="R162" s="157"/>
      <c r="S162" s="157"/>
      <c r="T162" s="157"/>
      <c r="U162" s="157"/>
      <c r="V162" s="157"/>
      <c r="W162" s="157"/>
      <c r="X162" s="157"/>
      <c r="Y162" s="157"/>
      <c r="Z162" s="157"/>
      <c r="AA162" s="157"/>
      <c r="AB162" s="157"/>
      <c r="AC162" s="157"/>
      <c r="AD162" s="157"/>
      <c r="AE162" s="157"/>
    </row>
    <row r="163" spans="1:31" x14ac:dyDescent="0.2">
      <c r="A163" s="157"/>
      <c r="B163" s="157"/>
      <c r="C163" s="157"/>
      <c r="D163" s="157"/>
      <c r="E163" s="157"/>
      <c r="F163" s="157"/>
      <c r="G163" s="157"/>
      <c r="H163" s="157"/>
      <c r="I163" s="157"/>
      <c r="J163" s="157"/>
      <c r="K163" s="157"/>
      <c r="L163" s="157"/>
      <c r="M163" s="157"/>
      <c r="N163" s="157"/>
      <c r="O163" s="157"/>
      <c r="P163" s="157"/>
      <c r="Q163" s="157"/>
      <c r="R163" s="157"/>
      <c r="S163" s="157"/>
      <c r="T163" s="157"/>
      <c r="U163" s="157"/>
      <c r="V163" s="157"/>
      <c r="W163" s="157"/>
      <c r="X163" s="157"/>
      <c r="Y163" s="157"/>
      <c r="Z163" s="157"/>
      <c r="AA163" s="157"/>
      <c r="AB163" s="157"/>
      <c r="AC163" s="157"/>
      <c r="AD163" s="157"/>
      <c r="AE163" s="157"/>
    </row>
    <row r="164" spans="1:31" x14ac:dyDescent="0.2">
      <c r="A164" s="157"/>
      <c r="B164" s="157"/>
      <c r="C164" s="157"/>
      <c r="D164" s="157"/>
      <c r="E164" s="157"/>
      <c r="F164" s="157"/>
      <c r="G164" s="157"/>
      <c r="H164" s="157"/>
      <c r="I164" s="157"/>
      <c r="J164" s="157"/>
      <c r="K164" s="157"/>
      <c r="L164" s="157"/>
      <c r="M164" s="157"/>
      <c r="N164" s="157"/>
      <c r="O164" s="157"/>
      <c r="P164" s="157"/>
      <c r="Q164" s="157"/>
      <c r="R164" s="157"/>
      <c r="S164" s="157"/>
      <c r="T164" s="157"/>
      <c r="U164" s="157"/>
      <c r="V164" s="157"/>
      <c r="W164" s="157"/>
      <c r="X164" s="157"/>
      <c r="Y164" s="157"/>
      <c r="Z164" s="157"/>
      <c r="AA164" s="157"/>
      <c r="AB164" s="157"/>
      <c r="AC164" s="157"/>
      <c r="AD164" s="157"/>
      <c r="AE164" s="157"/>
    </row>
    <row r="165" spans="1:31" x14ac:dyDescent="0.2">
      <c r="A165" s="157"/>
      <c r="B165" s="157"/>
      <c r="C165" s="157"/>
      <c r="D165" s="157"/>
      <c r="E165" s="157"/>
      <c r="F165" s="157"/>
      <c r="G165" s="157"/>
      <c r="H165" s="157"/>
      <c r="I165" s="157"/>
      <c r="J165" s="157"/>
      <c r="K165" s="157"/>
      <c r="L165" s="157"/>
      <c r="M165" s="157"/>
      <c r="N165" s="157"/>
      <c r="O165" s="157"/>
      <c r="P165" s="157"/>
      <c r="Q165" s="157"/>
      <c r="R165" s="157"/>
      <c r="S165" s="157"/>
      <c r="T165" s="157"/>
      <c r="U165" s="157"/>
      <c r="V165" s="157"/>
      <c r="W165" s="157"/>
      <c r="X165" s="157"/>
      <c r="Y165" s="157"/>
      <c r="Z165" s="157"/>
      <c r="AA165" s="157"/>
      <c r="AB165" s="157"/>
      <c r="AC165" s="157"/>
      <c r="AD165" s="157"/>
      <c r="AE165" s="157"/>
    </row>
    <row r="166" spans="1:31" x14ac:dyDescent="0.2">
      <c r="A166" s="157"/>
      <c r="B166" s="157"/>
      <c r="C166" s="157"/>
      <c r="D166" s="157"/>
      <c r="E166" s="157"/>
      <c r="F166" s="157"/>
      <c r="G166" s="157"/>
      <c r="H166" s="157"/>
      <c r="I166" s="157"/>
      <c r="J166" s="157"/>
      <c r="K166" s="157"/>
      <c r="L166" s="157"/>
      <c r="M166" s="157"/>
      <c r="N166" s="157"/>
      <c r="O166" s="157"/>
      <c r="P166" s="157"/>
      <c r="Q166" s="157"/>
      <c r="R166" s="157"/>
      <c r="S166" s="157"/>
      <c r="T166" s="157"/>
      <c r="U166" s="157"/>
      <c r="V166" s="157"/>
      <c r="W166" s="157"/>
      <c r="X166" s="157"/>
      <c r="Y166" s="157"/>
      <c r="Z166" s="157"/>
      <c r="AA166" s="157"/>
      <c r="AB166" s="157"/>
      <c r="AC166" s="157"/>
      <c r="AD166" s="157"/>
      <c r="AE166" s="157"/>
    </row>
    <row r="167" spans="1:31" x14ac:dyDescent="0.2">
      <c r="A167" s="157"/>
      <c r="B167" s="157"/>
      <c r="C167" s="157"/>
      <c r="D167" s="157"/>
      <c r="E167" s="157"/>
      <c r="F167" s="157"/>
      <c r="G167" s="157"/>
      <c r="H167" s="157"/>
      <c r="I167" s="157"/>
      <c r="J167" s="157"/>
      <c r="K167" s="157"/>
      <c r="L167" s="157"/>
      <c r="M167" s="157"/>
      <c r="N167" s="157"/>
      <c r="O167" s="157"/>
      <c r="P167" s="157"/>
      <c r="Q167" s="157"/>
      <c r="R167" s="157"/>
      <c r="S167" s="157"/>
      <c r="T167" s="157"/>
      <c r="U167" s="157"/>
      <c r="V167" s="157"/>
      <c r="W167" s="157"/>
      <c r="X167" s="157"/>
      <c r="Y167" s="157"/>
      <c r="Z167" s="157"/>
      <c r="AA167" s="157"/>
      <c r="AB167" s="157"/>
      <c r="AC167" s="157"/>
      <c r="AD167" s="157"/>
      <c r="AE167" s="157"/>
    </row>
    <row r="168" spans="1:31" x14ac:dyDescent="0.2">
      <c r="A168" s="157"/>
      <c r="B168" s="157"/>
      <c r="C168" s="157"/>
      <c r="D168" s="157"/>
      <c r="E168" s="157"/>
      <c r="F168" s="157"/>
      <c r="G168" s="157"/>
      <c r="H168" s="157"/>
      <c r="I168" s="157"/>
      <c r="J168" s="157"/>
      <c r="K168" s="157"/>
      <c r="L168" s="157"/>
      <c r="M168" s="157"/>
      <c r="N168" s="157"/>
      <c r="O168" s="157"/>
      <c r="P168" s="157"/>
      <c r="Q168" s="157"/>
      <c r="R168" s="157"/>
      <c r="S168" s="157"/>
      <c r="T168" s="157"/>
      <c r="U168" s="157"/>
      <c r="V168" s="157"/>
      <c r="W168" s="157"/>
      <c r="X168" s="157"/>
      <c r="Y168" s="157"/>
      <c r="Z168" s="157"/>
      <c r="AA168" s="157"/>
      <c r="AB168" s="157"/>
      <c r="AC168" s="157"/>
      <c r="AD168" s="157"/>
      <c r="AE168" s="157"/>
    </row>
    <row r="169" spans="1:31" x14ac:dyDescent="0.2">
      <c r="A169" s="157"/>
      <c r="B169" s="157"/>
      <c r="C169" s="157"/>
      <c r="D169" s="157"/>
      <c r="E169" s="157"/>
      <c r="F169" s="157"/>
      <c r="G169" s="157"/>
      <c r="H169" s="157"/>
      <c r="I169" s="157"/>
      <c r="J169" s="157"/>
      <c r="K169" s="157"/>
      <c r="L169" s="157"/>
      <c r="M169" s="157"/>
      <c r="N169" s="157"/>
      <c r="O169" s="157"/>
      <c r="P169" s="157"/>
      <c r="Q169" s="157"/>
      <c r="R169" s="157"/>
      <c r="S169" s="157"/>
      <c r="T169" s="157"/>
      <c r="U169" s="157"/>
      <c r="V169" s="157"/>
      <c r="W169" s="157"/>
      <c r="X169" s="157"/>
      <c r="Y169" s="157"/>
      <c r="Z169" s="157"/>
      <c r="AA169" s="157"/>
      <c r="AB169" s="157"/>
      <c r="AC169" s="157"/>
      <c r="AD169" s="157"/>
      <c r="AE169" s="157"/>
    </row>
    <row r="170" spans="1:31" x14ac:dyDescent="0.2">
      <c r="A170" s="157"/>
      <c r="B170" s="157"/>
      <c r="C170" s="157"/>
      <c r="D170" s="157"/>
      <c r="E170" s="157"/>
      <c r="F170" s="157"/>
      <c r="G170" s="157"/>
      <c r="H170" s="157"/>
      <c r="I170" s="157"/>
      <c r="J170" s="157"/>
      <c r="K170" s="157"/>
      <c r="L170" s="157"/>
      <c r="M170" s="157"/>
      <c r="N170" s="157"/>
      <c r="O170" s="157"/>
      <c r="P170" s="157"/>
      <c r="Q170" s="157"/>
      <c r="R170" s="157"/>
      <c r="S170" s="157"/>
      <c r="T170" s="157"/>
      <c r="U170" s="157"/>
      <c r="V170" s="157"/>
      <c r="W170" s="157"/>
      <c r="X170" s="157"/>
      <c r="Y170" s="157"/>
      <c r="Z170" s="157"/>
      <c r="AA170" s="157"/>
      <c r="AB170" s="157"/>
      <c r="AC170" s="157"/>
      <c r="AD170" s="157"/>
      <c r="AE170" s="157"/>
    </row>
    <row r="171" spans="1:31" x14ac:dyDescent="0.2">
      <c r="A171" s="157"/>
      <c r="B171" s="157"/>
      <c r="C171" s="157"/>
      <c r="D171" s="157"/>
      <c r="E171" s="157"/>
      <c r="F171" s="157"/>
      <c r="G171" s="157"/>
      <c r="H171" s="157"/>
      <c r="I171" s="157"/>
      <c r="J171" s="157"/>
      <c r="K171" s="157"/>
      <c r="L171" s="157"/>
      <c r="M171" s="157"/>
      <c r="N171" s="157"/>
      <c r="O171" s="157"/>
      <c r="P171" s="157"/>
      <c r="Q171" s="157"/>
      <c r="R171" s="157"/>
      <c r="S171" s="157"/>
      <c r="T171" s="157"/>
      <c r="U171" s="157"/>
      <c r="V171" s="157"/>
      <c r="W171" s="157"/>
      <c r="X171" s="157"/>
      <c r="Y171" s="157"/>
      <c r="Z171" s="157"/>
      <c r="AA171" s="157"/>
      <c r="AB171" s="157"/>
      <c r="AC171" s="157"/>
      <c r="AD171" s="157"/>
      <c r="AE171" s="157"/>
    </row>
    <row r="172" spans="1:31" x14ac:dyDescent="0.2">
      <c r="A172" s="157"/>
      <c r="B172" s="157"/>
      <c r="C172" s="157"/>
      <c r="D172" s="157"/>
      <c r="E172" s="157"/>
      <c r="F172" s="157"/>
      <c r="G172" s="157"/>
      <c r="H172" s="157"/>
      <c r="I172" s="157"/>
      <c r="J172" s="157"/>
      <c r="K172" s="157"/>
      <c r="L172" s="157"/>
      <c r="M172" s="157"/>
      <c r="N172" s="157"/>
      <c r="O172" s="157"/>
      <c r="P172" s="157"/>
      <c r="Q172" s="157"/>
      <c r="R172" s="157"/>
      <c r="S172" s="157"/>
      <c r="T172" s="157"/>
      <c r="U172" s="157"/>
      <c r="V172" s="157"/>
      <c r="W172" s="157"/>
      <c r="X172" s="157"/>
      <c r="Y172" s="157"/>
      <c r="Z172" s="157"/>
      <c r="AA172" s="157"/>
      <c r="AB172" s="157"/>
      <c r="AC172" s="157"/>
      <c r="AD172" s="157"/>
      <c r="AE172" s="157"/>
    </row>
    <row r="173" spans="1:31" x14ac:dyDescent="0.2">
      <c r="A173" s="157"/>
      <c r="B173" s="157"/>
      <c r="C173" s="157"/>
      <c r="D173" s="157"/>
      <c r="E173" s="157"/>
      <c r="F173" s="157"/>
      <c r="G173" s="157"/>
      <c r="H173" s="157"/>
      <c r="I173" s="157"/>
      <c r="J173" s="157"/>
      <c r="K173" s="157"/>
      <c r="L173" s="157"/>
      <c r="M173" s="157"/>
      <c r="N173" s="157"/>
      <c r="O173" s="157"/>
      <c r="P173" s="157"/>
      <c r="Q173" s="157"/>
      <c r="R173" s="157"/>
      <c r="S173" s="157"/>
      <c r="T173" s="157"/>
      <c r="U173" s="157"/>
      <c r="V173" s="157"/>
      <c r="W173" s="157"/>
      <c r="X173" s="157"/>
      <c r="Y173" s="157"/>
      <c r="Z173" s="157"/>
      <c r="AA173" s="157"/>
      <c r="AB173" s="157"/>
      <c r="AC173" s="157"/>
      <c r="AD173" s="157"/>
      <c r="AE173" s="157"/>
    </row>
    <row r="174" spans="1:31" x14ac:dyDescent="0.2">
      <c r="A174" s="157"/>
      <c r="B174" s="157"/>
      <c r="C174" s="157"/>
      <c r="D174" s="157"/>
      <c r="E174" s="157"/>
      <c r="F174" s="157"/>
      <c r="G174" s="157"/>
      <c r="H174" s="157"/>
      <c r="I174" s="157"/>
      <c r="J174" s="157"/>
      <c r="K174" s="157"/>
      <c r="L174" s="157"/>
      <c r="M174" s="157"/>
      <c r="N174" s="157"/>
      <c r="O174" s="157"/>
      <c r="P174" s="157"/>
      <c r="Q174" s="157"/>
      <c r="R174" s="157"/>
      <c r="S174" s="157"/>
      <c r="T174" s="157"/>
      <c r="U174" s="157"/>
      <c r="V174" s="157"/>
      <c r="W174" s="157"/>
      <c r="X174" s="157"/>
      <c r="Y174" s="157"/>
      <c r="Z174" s="157"/>
      <c r="AA174" s="157"/>
      <c r="AB174" s="157"/>
      <c r="AC174" s="157"/>
      <c r="AD174" s="157"/>
      <c r="AE174" s="157"/>
    </row>
    <row r="175" spans="1:31" x14ac:dyDescent="0.2">
      <c r="A175" s="157"/>
      <c r="B175" s="157"/>
      <c r="C175" s="157"/>
      <c r="D175" s="157"/>
      <c r="E175" s="157"/>
      <c r="F175" s="157"/>
      <c r="G175" s="157"/>
      <c r="H175" s="157"/>
      <c r="I175" s="157"/>
      <c r="J175" s="157"/>
      <c r="K175" s="157"/>
      <c r="L175" s="157"/>
      <c r="M175" s="157"/>
      <c r="N175" s="157"/>
      <c r="O175" s="157"/>
      <c r="P175" s="157"/>
      <c r="Q175" s="157"/>
      <c r="R175" s="157"/>
      <c r="S175" s="157"/>
      <c r="T175" s="157"/>
      <c r="U175" s="157"/>
      <c r="V175" s="157"/>
      <c r="W175" s="157"/>
      <c r="X175" s="157"/>
      <c r="Y175" s="157"/>
      <c r="Z175" s="157"/>
      <c r="AA175" s="157"/>
      <c r="AB175" s="157"/>
      <c r="AC175" s="157"/>
      <c r="AD175" s="157"/>
      <c r="AE175" s="157"/>
    </row>
    <row r="176" spans="1:31" x14ac:dyDescent="0.2">
      <c r="A176" s="157"/>
      <c r="B176" s="157"/>
      <c r="C176" s="157"/>
      <c r="D176" s="157"/>
      <c r="E176" s="157"/>
      <c r="F176" s="157"/>
      <c r="G176" s="157"/>
      <c r="H176" s="157"/>
      <c r="I176" s="157"/>
      <c r="J176" s="157"/>
      <c r="K176" s="157"/>
      <c r="L176" s="157"/>
      <c r="M176" s="157"/>
      <c r="N176" s="157"/>
      <c r="O176" s="157"/>
      <c r="P176" s="157"/>
      <c r="Q176" s="157"/>
      <c r="R176" s="157"/>
      <c r="S176" s="157"/>
      <c r="T176" s="157"/>
      <c r="U176" s="157"/>
      <c r="V176" s="157"/>
      <c r="W176" s="157"/>
      <c r="X176" s="157"/>
      <c r="Y176" s="157"/>
      <c r="Z176" s="157"/>
      <c r="AA176" s="157"/>
      <c r="AB176" s="157"/>
      <c r="AC176" s="157"/>
      <c r="AD176" s="157"/>
      <c r="AE176" s="157"/>
    </row>
    <row r="177" spans="1:31" x14ac:dyDescent="0.2">
      <c r="A177" s="157"/>
      <c r="B177" s="157"/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  <c r="N177" s="157"/>
      <c r="O177" s="157"/>
      <c r="P177" s="157"/>
      <c r="Q177" s="157"/>
      <c r="R177" s="157"/>
      <c r="S177" s="157"/>
      <c r="T177" s="157"/>
      <c r="U177" s="157"/>
      <c r="V177" s="157"/>
      <c r="W177" s="157"/>
      <c r="X177" s="157"/>
      <c r="Y177" s="157"/>
      <c r="Z177" s="157"/>
      <c r="AA177" s="157"/>
      <c r="AB177" s="157"/>
      <c r="AC177" s="157"/>
      <c r="AD177" s="157"/>
      <c r="AE177" s="157"/>
    </row>
    <row r="178" spans="1:31" x14ac:dyDescent="0.2">
      <c r="A178" s="157"/>
      <c r="B178" s="157"/>
      <c r="C178" s="157"/>
      <c r="D178" s="157"/>
      <c r="E178" s="157"/>
      <c r="F178" s="157"/>
      <c r="G178" s="157"/>
      <c r="H178" s="157"/>
      <c r="I178" s="157"/>
      <c r="J178" s="157"/>
      <c r="K178" s="157"/>
      <c r="L178" s="157"/>
      <c r="M178" s="157"/>
      <c r="N178" s="157"/>
      <c r="O178" s="157"/>
      <c r="P178" s="157"/>
      <c r="Q178" s="157"/>
      <c r="R178" s="157"/>
      <c r="S178" s="157"/>
      <c r="T178" s="157"/>
      <c r="U178" s="157"/>
      <c r="V178" s="157"/>
      <c r="W178" s="157"/>
      <c r="X178" s="157"/>
      <c r="Y178" s="157"/>
      <c r="Z178" s="157"/>
      <c r="AA178" s="157"/>
      <c r="AB178" s="157"/>
      <c r="AC178" s="157"/>
      <c r="AD178" s="157"/>
      <c r="AE178" s="157"/>
    </row>
    <row r="179" spans="1:31" x14ac:dyDescent="0.2">
      <c r="A179" s="157"/>
      <c r="B179" s="157"/>
      <c r="C179" s="157"/>
      <c r="D179" s="157"/>
      <c r="E179" s="157"/>
      <c r="F179" s="157"/>
      <c r="G179" s="157"/>
      <c r="H179" s="157"/>
      <c r="I179" s="157"/>
      <c r="J179" s="157"/>
      <c r="K179" s="157"/>
      <c r="L179" s="157"/>
      <c r="M179" s="157"/>
      <c r="N179" s="157"/>
      <c r="O179" s="157"/>
      <c r="P179" s="157"/>
      <c r="Q179" s="157"/>
      <c r="R179" s="157"/>
      <c r="S179" s="157"/>
      <c r="T179" s="157"/>
      <c r="U179" s="157"/>
      <c r="V179" s="157"/>
      <c r="W179" s="157"/>
      <c r="X179" s="157"/>
      <c r="Y179" s="157"/>
      <c r="Z179" s="157"/>
      <c r="AA179" s="157"/>
      <c r="AB179" s="157"/>
      <c r="AC179" s="157"/>
      <c r="AD179" s="157"/>
      <c r="AE179" s="157"/>
    </row>
    <row r="180" spans="1:31" x14ac:dyDescent="0.2">
      <c r="A180" s="157"/>
      <c r="B180" s="157"/>
      <c r="C180" s="157"/>
      <c r="D180" s="157"/>
      <c r="E180" s="157"/>
      <c r="F180" s="157"/>
      <c r="G180" s="157"/>
      <c r="H180" s="157"/>
      <c r="I180" s="157"/>
      <c r="J180" s="157"/>
      <c r="K180" s="157"/>
      <c r="L180" s="157"/>
      <c r="M180" s="157"/>
      <c r="N180" s="157"/>
      <c r="O180" s="157"/>
      <c r="P180" s="157"/>
      <c r="Q180" s="157"/>
      <c r="R180" s="157"/>
      <c r="S180" s="157"/>
      <c r="T180" s="157"/>
      <c r="U180" s="157"/>
      <c r="V180" s="157"/>
      <c r="W180" s="157"/>
      <c r="X180" s="157"/>
      <c r="Y180" s="157"/>
      <c r="Z180" s="157"/>
      <c r="AA180" s="157"/>
      <c r="AB180" s="157"/>
      <c r="AC180" s="157"/>
      <c r="AD180" s="157"/>
      <c r="AE180" s="157"/>
    </row>
    <row r="181" spans="1:31" x14ac:dyDescent="0.2">
      <c r="A181" s="157"/>
      <c r="B181" s="157"/>
      <c r="C181" s="157"/>
      <c r="D181" s="157"/>
      <c r="E181" s="157"/>
      <c r="F181" s="157"/>
      <c r="G181" s="157"/>
      <c r="H181" s="157"/>
      <c r="I181" s="157"/>
      <c r="J181" s="157"/>
      <c r="K181" s="157"/>
      <c r="L181" s="157"/>
      <c r="M181" s="157"/>
      <c r="N181" s="157"/>
      <c r="O181" s="157"/>
      <c r="P181" s="157"/>
      <c r="Q181" s="157"/>
      <c r="R181" s="157"/>
      <c r="S181" s="157"/>
      <c r="T181" s="157"/>
      <c r="U181" s="157"/>
      <c r="V181" s="157"/>
      <c r="W181" s="157"/>
      <c r="X181" s="157"/>
      <c r="Y181" s="157"/>
      <c r="Z181" s="157"/>
      <c r="AA181" s="157"/>
      <c r="AB181" s="157"/>
      <c r="AC181" s="157"/>
      <c r="AD181" s="157"/>
      <c r="AE181" s="157"/>
    </row>
    <row r="182" spans="1:31" x14ac:dyDescent="0.2">
      <c r="A182" s="157"/>
      <c r="B182" s="157"/>
      <c r="C182" s="157"/>
      <c r="D182" s="157"/>
      <c r="E182" s="157"/>
      <c r="F182" s="157"/>
      <c r="G182" s="157"/>
      <c r="H182" s="157"/>
      <c r="I182" s="157"/>
      <c r="J182" s="157"/>
      <c r="K182" s="157"/>
      <c r="L182" s="157"/>
      <c r="M182" s="157"/>
      <c r="N182" s="157"/>
      <c r="O182" s="157"/>
      <c r="P182" s="157"/>
      <c r="Q182" s="157"/>
      <c r="R182" s="157"/>
      <c r="S182" s="157"/>
      <c r="T182" s="157"/>
      <c r="U182" s="157"/>
      <c r="V182" s="157"/>
      <c r="W182" s="157"/>
      <c r="X182" s="157"/>
      <c r="Y182" s="157"/>
      <c r="Z182" s="157"/>
      <c r="AA182" s="157"/>
      <c r="AB182" s="157"/>
      <c r="AC182" s="157"/>
      <c r="AD182" s="157"/>
      <c r="AE182" s="157"/>
    </row>
    <row r="183" spans="1:31" x14ac:dyDescent="0.2">
      <c r="A183" s="157"/>
      <c r="B183" s="157"/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  <c r="N183" s="157"/>
      <c r="O183" s="157"/>
      <c r="P183" s="157"/>
      <c r="Q183" s="157"/>
      <c r="R183" s="157"/>
      <c r="S183" s="157"/>
      <c r="T183" s="157"/>
      <c r="U183" s="157"/>
      <c r="V183" s="157"/>
      <c r="W183" s="157"/>
      <c r="X183" s="157"/>
      <c r="Y183" s="157"/>
      <c r="Z183" s="157"/>
      <c r="AA183" s="157"/>
      <c r="AB183" s="157"/>
      <c r="AC183" s="157"/>
      <c r="AD183" s="157"/>
      <c r="AE183" s="157"/>
    </row>
    <row r="184" spans="1:31" x14ac:dyDescent="0.2">
      <c r="A184" s="157"/>
      <c r="B184" s="157"/>
      <c r="C184" s="157"/>
      <c r="D184" s="157"/>
      <c r="E184" s="157"/>
      <c r="F184" s="157"/>
      <c r="G184" s="157"/>
      <c r="H184" s="157"/>
      <c r="I184" s="157"/>
      <c r="J184" s="157"/>
      <c r="K184" s="157"/>
      <c r="L184" s="157"/>
      <c r="M184" s="157"/>
      <c r="N184" s="157"/>
      <c r="O184" s="157"/>
      <c r="P184" s="157"/>
      <c r="Q184" s="157"/>
      <c r="R184" s="157"/>
      <c r="S184" s="157"/>
      <c r="T184" s="157"/>
      <c r="U184" s="157"/>
      <c r="V184" s="157"/>
      <c r="W184" s="157"/>
      <c r="X184" s="157"/>
      <c r="Y184" s="157"/>
      <c r="Z184" s="157"/>
      <c r="AA184" s="157"/>
      <c r="AB184" s="157"/>
      <c r="AC184" s="157"/>
      <c r="AD184" s="157"/>
      <c r="AE184" s="157"/>
    </row>
    <row r="185" spans="1:31" x14ac:dyDescent="0.2">
      <c r="A185" s="157"/>
      <c r="B185" s="157"/>
      <c r="C185" s="157"/>
      <c r="D185" s="157"/>
      <c r="E185" s="157"/>
      <c r="F185" s="157"/>
      <c r="G185" s="157"/>
      <c r="H185" s="157"/>
      <c r="I185" s="157"/>
      <c r="J185" s="157"/>
      <c r="K185" s="157"/>
      <c r="L185" s="157"/>
      <c r="M185" s="157"/>
      <c r="N185" s="157"/>
      <c r="O185" s="157"/>
      <c r="P185" s="157"/>
      <c r="Q185" s="157"/>
      <c r="R185" s="157"/>
      <c r="S185" s="157"/>
      <c r="T185" s="157"/>
      <c r="U185" s="157"/>
      <c r="V185" s="157"/>
      <c r="W185" s="157"/>
      <c r="X185" s="157"/>
      <c r="Y185" s="157"/>
      <c r="Z185" s="157"/>
      <c r="AA185" s="157"/>
      <c r="AB185" s="157"/>
      <c r="AC185" s="157"/>
      <c r="AD185" s="157"/>
      <c r="AE185" s="157"/>
    </row>
    <row r="186" spans="1:31" x14ac:dyDescent="0.2">
      <c r="A186" s="157"/>
      <c r="B186" s="157"/>
      <c r="C186" s="157"/>
      <c r="D186" s="157"/>
      <c r="E186" s="157"/>
      <c r="F186" s="157"/>
      <c r="G186" s="157"/>
      <c r="H186" s="157"/>
      <c r="I186" s="157"/>
      <c r="J186" s="157"/>
      <c r="K186" s="157"/>
      <c r="L186" s="157"/>
      <c r="M186" s="157"/>
      <c r="N186" s="157"/>
      <c r="O186" s="157"/>
      <c r="P186" s="157"/>
      <c r="Q186" s="157"/>
      <c r="R186" s="157"/>
      <c r="S186" s="157"/>
      <c r="T186" s="157"/>
      <c r="U186" s="157"/>
      <c r="V186" s="157"/>
      <c r="W186" s="157"/>
      <c r="X186" s="157"/>
      <c r="Y186" s="157"/>
      <c r="Z186" s="157"/>
      <c r="AA186" s="157"/>
      <c r="AB186" s="157"/>
      <c r="AC186" s="157"/>
      <c r="AD186" s="157"/>
      <c r="AE186" s="157"/>
    </row>
    <row r="187" spans="1:31" x14ac:dyDescent="0.2">
      <c r="A187" s="157"/>
      <c r="B187" s="157"/>
      <c r="C187" s="157"/>
      <c r="D187" s="157"/>
      <c r="E187" s="157"/>
      <c r="F187" s="157"/>
      <c r="G187" s="157"/>
      <c r="H187" s="157"/>
      <c r="I187" s="157"/>
      <c r="J187" s="157"/>
      <c r="K187" s="157"/>
      <c r="L187" s="157"/>
      <c r="M187" s="157"/>
      <c r="N187" s="157"/>
      <c r="O187" s="157"/>
      <c r="P187" s="157"/>
      <c r="Q187" s="157"/>
      <c r="R187" s="157"/>
      <c r="S187" s="157"/>
      <c r="T187" s="157"/>
      <c r="U187" s="157"/>
      <c r="V187" s="157"/>
      <c r="W187" s="157"/>
      <c r="X187" s="157"/>
      <c r="Y187" s="157"/>
      <c r="Z187" s="157"/>
      <c r="AA187" s="157"/>
      <c r="AB187" s="157"/>
      <c r="AC187" s="157"/>
      <c r="AD187" s="157"/>
      <c r="AE187" s="157"/>
    </row>
    <row r="188" spans="1:31" x14ac:dyDescent="0.2">
      <c r="A188" s="157"/>
      <c r="B188" s="157"/>
      <c r="C188" s="157"/>
      <c r="D188" s="157"/>
      <c r="E188" s="157"/>
      <c r="F188" s="157"/>
      <c r="G188" s="157"/>
      <c r="H188" s="157"/>
      <c r="I188" s="157"/>
      <c r="J188" s="157"/>
      <c r="K188" s="157"/>
      <c r="L188" s="157"/>
      <c r="M188" s="157"/>
      <c r="N188" s="157"/>
      <c r="O188" s="157"/>
      <c r="P188" s="157"/>
      <c r="Q188" s="157"/>
      <c r="R188" s="157"/>
      <c r="S188" s="157"/>
      <c r="T188" s="157"/>
      <c r="U188" s="157"/>
      <c r="V188" s="157"/>
      <c r="W188" s="157"/>
      <c r="X188" s="157"/>
      <c r="Y188" s="157"/>
      <c r="Z188" s="157"/>
      <c r="AA188" s="157"/>
      <c r="AB188" s="157"/>
      <c r="AC188" s="157"/>
      <c r="AD188" s="157"/>
      <c r="AE188" s="157"/>
    </row>
    <row r="189" spans="1:31" x14ac:dyDescent="0.2">
      <c r="A189" s="157"/>
      <c r="B189" s="157"/>
      <c r="C189" s="157"/>
      <c r="D189" s="157"/>
      <c r="E189" s="157"/>
      <c r="F189" s="157"/>
      <c r="G189" s="157"/>
      <c r="H189" s="157"/>
      <c r="I189" s="157"/>
      <c r="J189" s="157"/>
      <c r="K189" s="157"/>
      <c r="L189" s="157"/>
      <c r="M189" s="157"/>
      <c r="N189" s="157"/>
      <c r="O189" s="157"/>
      <c r="P189" s="157"/>
      <c r="Q189" s="157"/>
      <c r="R189" s="157"/>
      <c r="S189" s="157"/>
      <c r="T189" s="157"/>
      <c r="U189" s="157"/>
      <c r="V189" s="157"/>
      <c r="W189" s="157"/>
      <c r="X189" s="157"/>
      <c r="Y189" s="157"/>
      <c r="Z189" s="157"/>
      <c r="AA189" s="157"/>
      <c r="AB189" s="157"/>
      <c r="AC189" s="157"/>
      <c r="AD189" s="157"/>
      <c r="AE189" s="157"/>
    </row>
    <row r="190" spans="1:31" x14ac:dyDescent="0.2">
      <c r="A190" s="157"/>
      <c r="B190" s="157"/>
      <c r="C190" s="157"/>
      <c r="D190" s="157"/>
      <c r="E190" s="157"/>
      <c r="F190" s="157"/>
      <c r="G190" s="157"/>
      <c r="H190" s="157"/>
      <c r="I190" s="157"/>
      <c r="J190" s="157"/>
      <c r="K190" s="157"/>
      <c r="L190" s="157"/>
      <c r="M190" s="157"/>
      <c r="N190" s="157"/>
      <c r="O190" s="157"/>
      <c r="P190" s="157"/>
      <c r="Q190" s="157"/>
      <c r="R190" s="157"/>
      <c r="S190" s="157"/>
      <c r="T190" s="157"/>
      <c r="U190" s="157"/>
      <c r="V190" s="157"/>
      <c r="W190" s="157"/>
      <c r="X190" s="157"/>
      <c r="Y190" s="157"/>
      <c r="Z190" s="157"/>
      <c r="AA190" s="157"/>
      <c r="AB190" s="157"/>
      <c r="AC190" s="157"/>
      <c r="AD190" s="157"/>
      <c r="AE190" s="157"/>
    </row>
    <row r="191" spans="1:31" x14ac:dyDescent="0.2">
      <c r="A191" s="157"/>
      <c r="B191" s="157"/>
      <c r="C191" s="157"/>
      <c r="D191" s="157"/>
      <c r="E191" s="157"/>
      <c r="F191" s="157"/>
      <c r="G191" s="157"/>
      <c r="H191" s="157"/>
      <c r="I191" s="157"/>
      <c r="J191" s="157"/>
      <c r="K191" s="157"/>
      <c r="L191" s="157"/>
      <c r="M191" s="157"/>
      <c r="N191" s="157"/>
      <c r="O191" s="157"/>
      <c r="P191" s="157"/>
      <c r="Q191" s="157"/>
      <c r="R191" s="157"/>
      <c r="S191" s="157"/>
      <c r="T191" s="157"/>
      <c r="U191" s="157"/>
      <c r="V191" s="157"/>
      <c r="W191" s="157"/>
      <c r="X191" s="157"/>
      <c r="Y191" s="157"/>
      <c r="Z191" s="157"/>
      <c r="AA191" s="157"/>
      <c r="AB191" s="157"/>
      <c r="AC191" s="157"/>
      <c r="AD191" s="157"/>
      <c r="AE191" s="157"/>
    </row>
    <row r="192" spans="1:31" x14ac:dyDescent="0.2">
      <c r="A192" s="157"/>
      <c r="B192" s="157"/>
      <c r="C192" s="157"/>
      <c r="D192" s="157"/>
      <c r="E192" s="157"/>
      <c r="F192" s="157"/>
      <c r="G192" s="157"/>
      <c r="H192" s="157"/>
      <c r="I192" s="157"/>
      <c r="J192" s="157"/>
      <c r="K192" s="157"/>
      <c r="L192" s="157"/>
      <c r="M192" s="157"/>
      <c r="N192" s="157"/>
      <c r="O192" s="157"/>
      <c r="P192" s="157"/>
      <c r="Q192" s="157"/>
      <c r="R192" s="157"/>
      <c r="S192" s="157"/>
      <c r="T192" s="157"/>
      <c r="U192" s="157"/>
      <c r="V192" s="157"/>
      <c r="W192" s="157"/>
      <c r="X192" s="157"/>
      <c r="Y192" s="157"/>
      <c r="Z192" s="157"/>
      <c r="AA192" s="157"/>
      <c r="AB192" s="157"/>
      <c r="AC192" s="157"/>
      <c r="AD192" s="157"/>
      <c r="AE192" s="157"/>
    </row>
    <row r="193" spans="1:31" x14ac:dyDescent="0.2">
      <c r="A193" s="157"/>
      <c r="B193" s="157"/>
      <c r="C193" s="157"/>
      <c r="D193" s="157"/>
      <c r="E193" s="157"/>
      <c r="F193" s="157"/>
      <c r="G193" s="157"/>
      <c r="H193" s="157"/>
      <c r="I193" s="157"/>
      <c r="J193" s="157"/>
      <c r="K193" s="157"/>
      <c r="L193" s="157"/>
      <c r="M193" s="157"/>
      <c r="N193" s="157"/>
      <c r="O193" s="157"/>
      <c r="P193" s="157"/>
      <c r="Q193" s="157"/>
      <c r="R193" s="157"/>
      <c r="S193" s="157"/>
      <c r="T193" s="157"/>
      <c r="U193" s="157"/>
      <c r="V193" s="157"/>
      <c r="W193" s="157"/>
      <c r="X193" s="157"/>
      <c r="Y193" s="157"/>
      <c r="Z193" s="157"/>
      <c r="AA193" s="157"/>
      <c r="AB193" s="157"/>
      <c r="AC193" s="157"/>
      <c r="AD193" s="157"/>
      <c r="AE193" s="157"/>
    </row>
    <row r="194" spans="1:31" x14ac:dyDescent="0.2">
      <c r="A194" s="157"/>
      <c r="B194" s="157"/>
      <c r="C194" s="157"/>
      <c r="D194" s="157"/>
      <c r="E194" s="157"/>
      <c r="F194" s="157"/>
      <c r="G194" s="157"/>
      <c r="H194" s="157"/>
      <c r="I194" s="157"/>
      <c r="J194" s="157"/>
      <c r="K194" s="157"/>
      <c r="L194" s="157"/>
      <c r="M194" s="157"/>
      <c r="N194" s="157"/>
      <c r="O194" s="157"/>
      <c r="P194" s="157"/>
      <c r="Q194" s="157"/>
      <c r="R194" s="157"/>
      <c r="S194" s="157"/>
      <c r="T194" s="157"/>
      <c r="U194" s="157"/>
      <c r="V194" s="157"/>
      <c r="W194" s="157"/>
      <c r="X194" s="157"/>
      <c r="Y194" s="157"/>
      <c r="Z194" s="157"/>
      <c r="AA194" s="157"/>
      <c r="AB194" s="157"/>
      <c r="AC194" s="157"/>
      <c r="AD194" s="157"/>
      <c r="AE194" s="157"/>
    </row>
    <row r="195" spans="1:31" x14ac:dyDescent="0.2">
      <c r="A195" s="157"/>
      <c r="B195" s="157"/>
      <c r="C195" s="157"/>
      <c r="D195" s="157"/>
      <c r="E195" s="157"/>
      <c r="F195" s="157"/>
      <c r="G195" s="157"/>
      <c r="H195" s="157"/>
      <c r="I195" s="157"/>
      <c r="J195" s="157"/>
      <c r="K195" s="157"/>
      <c r="L195" s="157"/>
      <c r="M195" s="157"/>
      <c r="N195" s="157"/>
      <c r="O195" s="157"/>
      <c r="P195" s="157"/>
      <c r="Q195" s="157"/>
      <c r="R195" s="157"/>
      <c r="S195" s="157"/>
      <c r="T195" s="157"/>
      <c r="U195" s="157"/>
      <c r="V195" s="157"/>
      <c r="W195" s="157"/>
      <c r="X195" s="157"/>
      <c r="Y195" s="157"/>
      <c r="Z195" s="157"/>
      <c r="AA195" s="157"/>
      <c r="AB195" s="157"/>
      <c r="AC195" s="157"/>
      <c r="AD195" s="157"/>
      <c r="AE195" s="157"/>
    </row>
    <row r="196" spans="1:31" x14ac:dyDescent="0.2">
      <c r="A196" s="157"/>
      <c r="B196" s="157"/>
      <c r="C196" s="157"/>
      <c r="D196" s="157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  <c r="P196" s="157"/>
      <c r="Q196" s="157"/>
      <c r="R196" s="157"/>
      <c r="S196" s="157"/>
      <c r="T196" s="157"/>
      <c r="U196" s="157"/>
      <c r="V196" s="157"/>
      <c r="W196" s="157"/>
      <c r="X196" s="157"/>
      <c r="Y196" s="157"/>
      <c r="Z196" s="157"/>
      <c r="AA196" s="157"/>
      <c r="AB196" s="157"/>
      <c r="AC196" s="157"/>
      <c r="AD196" s="157"/>
      <c r="AE196" s="157"/>
    </row>
    <row r="197" spans="1:31" x14ac:dyDescent="0.2">
      <c r="A197" s="157"/>
      <c r="B197" s="157"/>
      <c r="C197" s="157"/>
      <c r="D197" s="157"/>
      <c r="E197" s="157"/>
      <c r="F197" s="157"/>
      <c r="G197" s="157"/>
      <c r="H197" s="157"/>
      <c r="I197" s="157"/>
      <c r="J197" s="157"/>
      <c r="K197" s="157"/>
      <c r="L197" s="157"/>
      <c r="M197" s="157"/>
      <c r="N197" s="157"/>
      <c r="O197" s="157"/>
      <c r="P197" s="157"/>
      <c r="Q197" s="157"/>
      <c r="R197" s="157"/>
      <c r="S197" s="157"/>
      <c r="T197" s="157"/>
      <c r="U197" s="157"/>
      <c r="V197" s="157"/>
      <c r="W197" s="157"/>
      <c r="X197" s="157"/>
      <c r="Y197" s="157"/>
      <c r="Z197" s="157"/>
      <c r="AA197" s="157"/>
      <c r="AB197" s="157"/>
      <c r="AC197" s="157"/>
      <c r="AD197" s="157"/>
      <c r="AE197" s="157"/>
    </row>
    <row r="198" spans="1:31" x14ac:dyDescent="0.2">
      <c r="A198" s="157"/>
      <c r="B198" s="157"/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  <c r="N198" s="157"/>
      <c r="O198" s="157"/>
      <c r="P198" s="157"/>
      <c r="Q198" s="157"/>
      <c r="R198" s="157"/>
      <c r="S198" s="157"/>
      <c r="T198" s="157"/>
      <c r="U198" s="157"/>
      <c r="V198" s="157"/>
      <c r="W198" s="157"/>
      <c r="X198" s="157"/>
      <c r="Y198" s="157"/>
      <c r="Z198" s="157"/>
      <c r="AA198" s="157"/>
      <c r="AB198" s="157"/>
      <c r="AC198" s="157"/>
      <c r="AD198" s="157"/>
      <c r="AE198" s="157"/>
    </row>
    <row r="199" spans="1:31" x14ac:dyDescent="0.2">
      <c r="A199" s="157"/>
      <c r="B199" s="157"/>
      <c r="C199" s="157"/>
      <c r="D199" s="157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  <c r="Q199" s="157"/>
      <c r="R199" s="157"/>
      <c r="S199" s="157"/>
      <c r="T199" s="157"/>
      <c r="U199" s="157"/>
      <c r="V199" s="157"/>
      <c r="W199" s="157"/>
      <c r="X199" s="157"/>
      <c r="Y199" s="157"/>
      <c r="Z199" s="157"/>
      <c r="AA199" s="157"/>
      <c r="AB199" s="157"/>
      <c r="AC199" s="157"/>
      <c r="AD199" s="157"/>
      <c r="AE199" s="157"/>
    </row>
    <row r="200" spans="1:31" x14ac:dyDescent="0.2">
      <c r="A200" s="157"/>
      <c r="B200" s="157"/>
      <c r="C200" s="157"/>
      <c r="D200" s="157"/>
      <c r="E200" s="157"/>
      <c r="F200" s="157"/>
      <c r="G200" s="157"/>
      <c r="H200" s="157"/>
      <c r="I200" s="157"/>
      <c r="J200" s="157"/>
      <c r="K200" s="157"/>
      <c r="L200" s="157"/>
      <c r="M200" s="157"/>
      <c r="N200" s="157"/>
      <c r="O200" s="157"/>
      <c r="P200" s="157"/>
      <c r="Q200" s="157"/>
      <c r="R200" s="157"/>
      <c r="S200" s="157"/>
      <c r="T200" s="157"/>
      <c r="U200" s="157"/>
      <c r="V200" s="157"/>
      <c r="W200" s="157"/>
      <c r="X200" s="157"/>
      <c r="Y200" s="157"/>
      <c r="Z200" s="157"/>
      <c r="AA200" s="157"/>
      <c r="AB200" s="157"/>
      <c r="AC200" s="157"/>
      <c r="AD200" s="157"/>
      <c r="AE200" s="157"/>
    </row>
    <row r="201" spans="1:31" x14ac:dyDescent="0.2">
      <c r="A201" s="157"/>
      <c r="B201" s="157"/>
      <c r="C201" s="157"/>
      <c r="D201" s="157"/>
      <c r="E201" s="157"/>
      <c r="F201" s="157"/>
      <c r="G201" s="157"/>
      <c r="H201" s="157"/>
      <c r="I201" s="157"/>
      <c r="J201" s="157"/>
      <c r="K201" s="157"/>
      <c r="L201" s="157"/>
      <c r="M201" s="157"/>
      <c r="N201" s="157"/>
      <c r="O201" s="157"/>
      <c r="P201" s="157"/>
      <c r="Q201" s="157"/>
      <c r="R201" s="157"/>
      <c r="S201" s="157"/>
      <c r="T201" s="157"/>
      <c r="U201" s="157"/>
      <c r="V201" s="157"/>
      <c r="W201" s="157"/>
      <c r="X201" s="157"/>
      <c r="Y201" s="157"/>
      <c r="Z201" s="157"/>
      <c r="AA201" s="157"/>
      <c r="AB201" s="157"/>
      <c r="AC201" s="157"/>
      <c r="AD201" s="157"/>
      <c r="AE201" s="157"/>
    </row>
    <row r="202" spans="1:31" x14ac:dyDescent="0.2">
      <c r="A202" s="157"/>
      <c r="B202" s="157"/>
      <c r="C202" s="157"/>
      <c r="D202" s="157"/>
      <c r="E202" s="157"/>
      <c r="F202" s="157"/>
      <c r="G202" s="157"/>
      <c r="H202" s="157"/>
      <c r="I202" s="157"/>
      <c r="J202" s="157"/>
      <c r="K202" s="157"/>
      <c r="L202" s="157"/>
      <c r="M202" s="157"/>
      <c r="N202" s="157"/>
      <c r="O202" s="157"/>
      <c r="P202" s="157"/>
      <c r="Q202" s="157"/>
      <c r="R202" s="157"/>
      <c r="S202" s="157"/>
      <c r="T202" s="157"/>
      <c r="U202" s="157"/>
      <c r="V202" s="157"/>
      <c r="W202" s="157"/>
      <c r="X202" s="157"/>
      <c r="Y202" s="157"/>
      <c r="Z202" s="157"/>
      <c r="AA202" s="157"/>
      <c r="AB202" s="157"/>
      <c r="AC202" s="157"/>
      <c r="AD202" s="157"/>
      <c r="AE202" s="157"/>
    </row>
    <row r="203" spans="1:31" x14ac:dyDescent="0.2">
      <c r="A203" s="157"/>
      <c r="B203" s="157"/>
      <c r="C203" s="157"/>
      <c r="D203" s="157"/>
      <c r="E203" s="157"/>
      <c r="F203" s="157"/>
      <c r="G203" s="157"/>
      <c r="H203" s="157"/>
      <c r="I203" s="157"/>
      <c r="J203" s="157"/>
      <c r="K203" s="157"/>
      <c r="L203" s="157"/>
      <c r="M203" s="157"/>
      <c r="N203" s="157"/>
      <c r="O203" s="157"/>
      <c r="P203" s="157"/>
      <c r="Q203" s="157"/>
      <c r="R203" s="157"/>
      <c r="S203" s="157"/>
      <c r="T203" s="157"/>
      <c r="U203" s="157"/>
      <c r="V203" s="157"/>
      <c r="W203" s="157"/>
      <c r="X203" s="157"/>
      <c r="Y203" s="157"/>
      <c r="Z203" s="157"/>
      <c r="AA203" s="157"/>
      <c r="AB203" s="157"/>
      <c r="AC203" s="157"/>
      <c r="AD203" s="157"/>
      <c r="AE203" s="157"/>
    </row>
    <row r="204" spans="1:31" x14ac:dyDescent="0.2">
      <c r="A204" s="157"/>
      <c r="B204" s="157"/>
      <c r="C204" s="157"/>
      <c r="D204" s="157"/>
      <c r="E204" s="157"/>
      <c r="F204" s="157"/>
      <c r="G204" s="157"/>
      <c r="H204" s="157"/>
      <c r="I204" s="157"/>
      <c r="J204" s="157"/>
      <c r="K204" s="157"/>
      <c r="L204" s="157"/>
      <c r="M204" s="157"/>
      <c r="N204" s="157"/>
      <c r="O204" s="157"/>
      <c r="P204" s="157"/>
      <c r="Q204" s="157"/>
      <c r="R204" s="157"/>
      <c r="S204" s="157"/>
      <c r="T204" s="157"/>
      <c r="U204" s="157"/>
      <c r="V204" s="157"/>
      <c r="W204" s="157"/>
      <c r="X204" s="157"/>
      <c r="Y204" s="157"/>
      <c r="Z204" s="157"/>
      <c r="AA204" s="157"/>
      <c r="AB204" s="157"/>
      <c r="AC204" s="157"/>
      <c r="AD204" s="157"/>
      <c r="AE204" s="157"/>
    </row>
    <row r="205" spans="1:31" x14ac:dyDescent="0.2">
      <c r="A205" s="157"/>
      <c r="B205" s="157"/>
      <c r="C205" s="157"/>
      <c r="D205" s="157"/>
      <c r="E205" s="157"/>
      <c r="F205" s="157"/>
      <c r="G205" s="157"/>
      <c r="H205" s="157"/>
      <c r="I205" s="157"/>
      <c r="J205" s="157"/>
      <c r="K205" s="157"/>
      <c r="L205" s="157"/>
      <c r="M205" s="157"/>
      <c r="N205" s="157"/>
      <c r="O205" s="157"/>
      <c r="P205" s="157"/>
      <c r="Q205" s="157"/>
      <c r="R205" s="157"/>
      <c r="S205" s="157"/>
      <c r="T205" s="157"/>
      <c r="U205" s="157"/>
      <c r="V205" s="157"/>
      <c r="W205" s="157"/>
      <c r="X205" s="157"/>
      <c r="Y205" s="157"/>
      <c r="Z205" s="157"/>
      <c r="AA205" s="157"/>
      <c r="AB205" s="157"/>
      <c r="AC205" s="157"/>
      <c r="AD205" s="157"/>
      <c r="AE205" s="157"/>
    </row>
    <row r="206" spans="1:31" x14ac:dyDescent="0.2">
      <c r="A206" s="157"/>
      <c r="B206" s="157"/>
      <c r="C206" s="157"/>
      <c r="D206" s="157"/>
      <c r="E206" s="157"/>
      <c r="F206" s="157"/>
      <c r="G206" s="157"/>
      <c r="H206" s="157"/>
      <c r="I206" s="157"/>
      <c r="J206" s="157"/>
      <c r="K206" s="157"/>
      <c r="L206" s="157"/>
      <c r="M206" s="157"/>
      <c r="N206" s="157"/>
      <c r="O206" s="157"/>
      <c r="P206" s="157"/>
      <c r="Q206" s="157"/>
      <c r="R206" s="157"/>
      <c r="S206" s="157"/>
      <c r="T206" s="157"/>
      <c r="U206" s="157"/>
      <c r="V206" s="157"/>
      <c r="W206" s="157"/>
      <c r="X206" s="157"/>
      <c r="Y206" s="157"/>
      <c r="Z206" s="157"/>
      <c r="AA206" s="157"/>
      <c r="AB206" s="157"/>
      <c r="AC206" s="157"/>
      <c r="AD206" s="157"/>
      <c r="AE206" s="157"/>
    </row>
    <row r="207" spans="1:31" x14ac:dyDescent="0.2">
      <c r="A207" s="157"/>
      <c r="B207" s="157"/>
      <c r="C207" s="157"/>
      <c r="D207" s="157"/>
      <c r="E207" s="157"/>
      <c r="F207" s="157"/>
      <c r="G207" s="157"/>
      <c r="H207" s="157"/>
      <c r="I207" s="157"/>
      <c r="J207" s="157"/>
      <c r="K207" s="157"/>
      <c r="L207" s="157"/>
      <c r="M207" s="157"/>
      <c r="N207" s="157"/>
      <c r="O207" s="157"/>
      <c r="P207" s="157"/>
      <c r="Q207" s="157"/>
      <c r="R207" s="157"/>
      <c r="S207" s="157"/>
      <c r="T207" s="157"/>
      <c r="U207" s="157"/>
      <c r="V207" s="157"/>
      <c r="W207" s="157"/>
      <c r="X207" s="157"/>
      <c r="Y207" s="157"/>
      <c r="Z207" s="157"/>
      <c r="AA207" s="157"/>
      <c r="AB207" s="157"/>
      <c r="AC207" s="157"/>
      <c r="AD207" s="157"/>
      <c r="AE207" s="157"/>
    </row>
    <row r="208" spans="1:31" x14ac:dyDescent="0.2">
      <c r="A208" s="157"/>
      <c r="B208" s="157"/>
      <c r="C208" s="157"/>
      <c r="D208" s="157"/>
      <c r="E208" s="157"/>
      <c r="F208" s="157"/>
      <c r="G208" s="157"/>
      <c r="H208" s="157"/>
      <c r="I208" s="157"/>
      <c r="J208" s="157"/>
      <c r="K208" s="157"/>
      <c r="L208" s="157"/>
      <c r="M208" s="157"/>
      <c r="N208" s="157"/>
      <c r="O208" s="157"/>
      <c r="P208" s="157"/>
      <c r="Q208" s="157"/>
      <c r="R208" s="157"/>
      <c r="S208" s="157"/>
      <c r="T208" s="157"/>
      <c r="U208" s="157"/>
      <c r="V208" s="157"/>
      <c r="W208" s="157"/>
      <c r="X208" s="157"/>
      <c r="Y208" s="157"/>
      <c r="Z208" s="157"/>
      <c r="AA208" s="157"/>
      <c r="AB208" s="157"/>
      <c r="AC208" s="157"/>
      <c r="AD208" s="157"/>
      <c r="AE208" s="157"/>
    </row>
    <row r="209" spans="1:31" x14ac:dyDescent="0.2">
      <c r="A209" s="157"/>
      <c r="B209" s="157"/>
      <c r="C209" s="157"/>
      <c r="D209" s="157"/>
      <c r="E209" s="157"/>
      <c r="F209" s="157"/>
      <c r="G209" s="157"/>
      <c r="H209" s="157"/>
      <c r="I209" s="157"/>
      <c r="J209" s="157"/>
      <c r="K209" s="157"/>
      <c r="L209" s="157"/>
      <c r="M209" s="157"/>
      <c r="N209" s="157"/>
      <c r="O209" s="157"/>
      <c r="P209" s="157"/>
      <c r="Q209" s="157"/>
      <c r="R209" s="157"/>
      <c r="S209" s="157"/>
      <c r="T209" s="157"/>
      <c r="U209" s="157"/>
      <c r="V209" s="157"/>
      <c r="W209" s="157"/>
      <c r="X209" s="157"/>
      <c r="Y209" s="157"/>
      <c r="Z209" s="157"/>
      <c r="AA209" s="157"/>
      <c r="AB209" s="157"/>
      <c r="AC209" s="157"/>
      <c r="AD209" s="157"/>
      <c r="AE209" s="157"/>
    </row>
    <row r="210" spans="1:31" x14ac:dyDescent="0.2">
      <c r="A210" s="157"/>
      <c r="B210" s="157"/>
      <c r="C210" s="157"/>
      <c r="D210" s="157"/>
      <c r="E210" s="157"/>
      <c r="F210" s="157"/>
      <c r="G210" s="157"/>
      <c r="H210" s="157"/>
      <c r="I210" s="157"/>
      <c r="J210" s="157"/>
      <c r="K210" s="157"/>
      <c r="L210" s="157"/>
      <c r="M210" s="157"/>
      <c r="N210" s="157"/>
      <c r="O210" s="157"/>
      <c r="P210" s="157"/>
      <c r="Q210" s="157"/>
      <c r="R210" s="157"/>
      <c r="S210" s="157"/>
      <c r="T210" s="157"/>
      <c r="U210" s="157"/>
      <c r="V210" s="157"/>
      <c r="W210" s="157"/>
      <c r="X210" s="157"/>
      <c r="Y210" s="157"/>
      <c r="Z210" s="157"/>
      <c r="AA210" s="157"/>
      <c r="AB210" s="157"/>
      <c r="AC210" s="157"/>
      <c r="AD210" s="157"/>
      <c r="AE210" s="157"/>
    </row>
    <row r="211" spans="1:31" x14ac:dyDescent="0.2">
      <c r="A211" s="157"/>
      <c r="B211" s="157"/>
      <c r="C211" s="157"/>
      <c r="D211" s="157"/>
      <c r="E211" s="157"/>
      <c r="F211" s="157"/>
      <c r="G211" s="157"/>
      <c r="H211" s="157"/>
      <c r="I211" s="157"/>
      <c r="J211" s="157"/>
      <c r="K211" s="157"/>
      <c r="L211" s="157"/>
      <c r="M211" s="157"/>
      <c r="N211" s="157"/>
      <c r="O211" s="157"/>
      <c r="P211" s="157"/>
      <c r="Q211" s="157"/>
      <c r="R211" s="157"/>
      <c r="S211" s="157"/>
      <c r="T211" s="157"/>
      <c r="U211" s="157"/>
      <c r="V211" s="157"/>
      <c r="W211" s="157"/>
      <c r="X211" s="157"/>
      <c r="Y211" s="157"/>
      <c r="Z211" s="157"/>
      <c r="AA211" s="157"/>
      <c r="AB211" s="157"/>
      <c r="AC211" s="157"/>
      <c r="AD211" s="157"/>
      <c r="AE211" s="157"/>
    </row>
    <row r="212" spans="1:31" x14ac:dyDescent="0.2">
      <c r="A212" s="157"/>
      <c r="B212" s="157"/>
      <c r="C212" s="157"/>
      <c r="D212" s="157"/>
      <c r="E212" s="157"/>
      <c r="F212" s="157"/>
      <c r="G212" s="157"/>
      <c r="H212" s="157"/>
      <c r="I212" s="157"/>
      <c r="J212" s="157"/>
      <c r="K212" s="157"/>
      <c r="L212" s="157"/>
      <c r="M212" s="157"/>
      <c r="N212" s="157"/>
      <c r="O212" s="157"/>
      <c r="P212" s="157"/>
      <c r="Q212" s="157"/>
      <c r="R212" s="157"/>
      <c r="S212" s="157"/>
      <c r="T212" s="157"/>
      <c r="U212" s="157"/>
      <c r="V212" s="157"/>
      <c r="W212" s="157"/>
      <c r="X212" s="157"/>
      <c r="Y212" s="157"/>
      <c r="Z212" s="157"/>
      <c r="AA212" s="157"/>
      <c r="AB212" s="157"/>
      <c r="AC212" s="157"/>
      <c r="AD212" s="157"/>
      <c r="AE212" s="157"/>
    </row>
    <row r="213" spans="1:31" x14ac:dyDescent="0.2">
      <c r="A213" s="157"/>
      <c r="B213" s="157"/>
      <c r="C213" s="157"/>
      <c r="D213" s="157"/>
      <c r="E213" s="157"/>
      <c r="F213" s="157"/>
      <c r="G213" s="157"/>
      <c r="H213" s="157"/>
      <c r="I213" s="157"/>
      <c r="J213" s="157"/>
      <c r="K213" s="157"/>
      <c r="L213" s="157"/>
      <c r="M213" s="157"/>
      <c r="N213" s="157"/>
      <c r="O213" s="157"/>
      <c r="P213" s="157"/>
      <c r="Q213" s="157"/>
      <c r="R213" s="157"/>
      <c r="S213" s="157"/>
      <c r="T213" s="157"/>
      <c r="U213" s="157"/>
      <c r="V213" s="157"/>
      <c r="W213" s="157"/>
      <c r="X213" s="157"/>
      <c r="Y213" s="157"/>
      <c r="Z213" s="157"/>
      <c r="AA213" s="157"/>
      <c r="AB213" s="157"/>
      <c r="AC213" s="157"/>
      <c r="AD213" s="157"/>
      <c r="AE213" s="157"/>
    </row>
    <row r="214" spans="1:31" x14ac:dyDescent="0.2">
      <c r="A214" s="157"/>
      <c r="B214" s="157"/>
      <c r="C214" s="157"/>
      <c r="D214" s="157"/>
      <c r="E214" s="157"/>
      <c r="F214" s="157"/>
      <c r="G214" s="157"/>
      <c r="H214" s="157"/>
      <c r="I214" s="157"/>
      <c r="J214" s="157"/>
      <c r="K214" s="157"/>
      <c r="L214" s="157"/>
      <c r="M214" s="157"/>
      <c r="N214" s="157"/>
      <c r="O214" s="157"/>
      <c r="P214" s="157"/>
      <c r="Q214" s="157"/>
      <c r="R214" s="157"/>
      <c r="S214" s="157"/>
      <c r="T214" s="157"/>
      <c r="U214" s="157"/>
      <c r="V214" s="157"/>
      <c r="W214" s="157"/>
      <c r="X214" s="157"/>
      <c r="Y214" s="157"/>
      <c r="Z214" s="157"/>
      <c r="AA214" s="157"/>
      <c r="AB214" s="157"/>
      <c r="AC214" s="157"/>
      <c r="AD214" s="157"/>
      <c r="AE214" s="157"/>
    </row>
    <row r="215" spans="1:31" x14ac:dyDescent="0.2">
      <c r="A215" s="157"/>
      <c r="B215" s="157"/>
      <c r="C215" s="157"/>
      <c r="D215" s="157"/>
      <c r="E215" s="157"/>
      <c r="F215" s="157"/>
      <c r="G215" s="157"/>
      <c r="H215" s="157"/>
      <c r="I215" s="157"/>
      <c r="J215" s="157"/>
      <c r="K215" s="157"/>
      <c r="L215" s="157"/>
      <c r="M215" s="157"/>
      <c r="N215" s="157"/>
      <c r="O215" s="157"/>
      <c r="P215" s="157"/>
      <c r="Q215" s="157"/>
      <c r="R215" s="157"/>
      <c r="S215" s="157"/>
      <c r="T215" s="157"/>
      <c r="U215" s="157"/>
      <c r="V215" s="157"/>
      <c r="W215" s="157"/>
      <c r="X215" s="157"/>
      <c r="Y215" s="157"/>
      <c r="Z215" s="157"/>
      <c r="AA215" s="157"/>
      <c r="AB215" s="157"/>
      <c r="AC215" s="157"/>
      <c r="AD215" s="157"/>
      <c r="AE215" s="157"/>
    </row>
    <row r="216" spans="1:31" x14ac:dyDescent="0.2">
      <c r="A216" s="157"/>
      <c r="B216" s="157"/>
      <c r="C216" s="157"/>
      <c r="D216" s="157"/>
      <c r="E216" s="157"/>
      <c r="F216" s="157"/>
      <c r="G216" s="157"/>
      <c r="H216" s="157"/>
      <c r="I216" s="157"/>
      <c r="J216" s="157"/>
      <c r="K216" s="157"/>
      <c r="L216" s="157"/>
      <c r="M216" s="157"/>
      <c r="N216" s="157"/>
      <c r="O216" s="157"/>
      <c r="P216" s="157"/>
      <c r="Q216" s="157"/>
      <c r="R216" s="157"/>
      <c r="S216" s="157"/>
      <c r="T216" s="157"/>
      <c r="U216" s="157"/>
      <c r="V216" s="157"/>
      <c r="W216" s="157"/>
      <c r="X216" s="157"/>
      <c r="Y216" s="157"/>
      <c r="Z216" s="157"/>
      <c r="AA216" s="157"/>
      <c r="AB216" s="157"/>
      <c r="AC216" s="157"/>
      <c r="AD216" s="157"/>
      <c r="AE216" s="157"/>
    </row>
    <row r="217" spans="1:31" x14ac:dyDescent="0.2">
      <c r="A217" s="157"/>
      <c r="B217" s="157"/>
      <c r="C217" s="157"/>
      <c r="D217" s="157"/>
      <c r="E217" s="157"/>
      <c r="F217" s="157"/>
      <c r="G217" s="157"/>
      <c r="H217" s="157"/>
      <c r="I217" s="157"/>
      <c r="J217" s="157"/>
      <c r="K217" s="157"/>
      <c r="L217" s="157"/>
      <c r="M217" s="157"/>
      <c r="N217" s="157"/>
      <c r="O217" s="157"/>
      <c r="P217" s="157"/>
      <c r="Q217" s="157"/>
      <c r="R217" s="157"/>
      <c r="S217" s="157"/>
      <c r="T217" s="157"/>
      <c r="U217" s="157"/>
      <c r="V217" s="157"/>
      <c r="W217" s="157"/>
      <c r="X217" s="157"/>
      <c r="Y217" s="157"/>
      <c r="Z217" s="157"/>
      <c r="AA217" s="157"/>
      <c r="AB217" s="157"/>
      <c r="AC217" s="157"/>
      <c r="AD217" s="157"/>
      <c r="AE217" s="157"/>
    </row>
    <row r="218" spans="1:31" x14ac:dyDescent="0.2">
      <c r="A218" s="157"/>
      <c r="B218" s="157"/>
      <c r="C218" s="157"/>
      <c r="D218" s="157"/>
      <c r="E218" s="157"/>
      <c r="F218" s="157"/>
      <c r="G218" s="157"/>
      <c r="H218" s="157"/>
      <c r="I218" s="157"/>
      <c r="J218" s="157"/>
      <c r="K218" s="157"/>
      <c r="L218" s="157"/>
      <c r="M218" s="157"/>
      <c r="N218" s="157"/>
      <c r="O218" s="157"/>
      <c r="P218" s="157"/>
      <c r="Q218" s="157"/>
      <c r="R218" s="157"/>
      <c r="S218" s="157"/>
      <c r="T218" s="157"/>
      <c r="U218" s="157"/>
      <c r="V218" s="157"/>
      <c r="W218" s="157"/>
      <c r="X218" s="157"/>
      <c r="Y218" s="157"/>
      <c r="Z218" s="157"/>
      <c r="AA218" s="157"/>
      <c r="AB218" s="157"/>
      <c r="AC218" s="157"/>
      <c r="AD218" s="157"/>
      <c r="AE218" s="157"/>
    </row>
    <row r="219" spans="1:31" x14ac:dyDescent="0.2">
      <c r="A219" s="157"/>
      <c r="B219" s="157"/>
      <c r="C219" s="157"/>
      <c r="D219" s="157"/>
      <c r="E219" s="157"/>
      <c r="F219" s="157"/>
      <c r="G219" s="157"/>
      <c r="H219" s="157"/>
      <c r="I219" s="157"/>
      <c r="J219" s="157"/>
      <c r="K219" s="157"/>
      <c r="L219" s="157"/>
      <c r="M219" s="157"/>
      <c r="N219" s="157"/>
      <c r="O219" s="157"/>
      <c r="P219" s="157"/>
      <c r="Q219" s="157"/>
      <c r="R219" s="157"/>
      <c r="S219" s="157"/>
      <c r="T219" s="157"/>
      <c r="U219" s="157"/>
      <c r="V219" s="157"/>
      <c r="W219" s="157"/>
      <c r="X219" s="157"/>
      <c r="Y219" s="157"/>
      <c r="Z219" s="157"/>
      <c r="AA219" s="157"/>
      <c r="AB219" s="157"/>
      <c r="AC219" s="157"/>
      <c r="AD219" s="157"/>
      <c r="AE219" s="157"/>
    </row>
    <row r="220" spans="1:31" x14ac:dyDescent="0.2">
      <c r="A220" s="157"/>
      <c r="B220" s="157"/>
      <c r="C220" s="157"/>
      <c r="D220" s="157"/>
      <c r="E220" s="157"/>
      <c r="F220" s="157"/>
      <c r="G220" s="157"/>
      <c r="H220" s="157"/>
      <c r="I220" s="157"/>
      <c r="J220" s="157"/>
      <c r="K220" s="157"/>
      <c r="L220" s="157"/>
      <c r="M220" s="157"/>
      <c r="N220" s="157"/>
      <c r="O220" s="157"/>
      <c r="P220" s="157"/>
      <c r="Q220" s="157"/>
      <c r="R220" s="157"/>
      <c r="S220" s="157"/>
      <c r="T220" s="157"/>
      <c r="U220" s="157"/>
      <c r="V220" s="157"/>
      <c r="W220" s="157"/>
      <c r="X220" s="157"/>
      <c r="Y220" s="157"/>
      <c r="Z220" s="157"/>
      <c r="AA220" s="157"/>
      <c r="AB220" s="157"/>
      <c r="AC220" s="157"/>
      <c r="AD220" s="157"/>
      <c r="AE220" s="157"/>
    </row>
    <row r="221" spans="1:31" x14ac:dyDescent="0.2">
      <c r="A221" s="157"/>
      <c r="B221" s="157"/>
      <c r="C221" s="157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  <c r="N221" s="157"/>
      <c r="O221" s="157"/>
      <c r="P221" s="157"/>
      <c r="Q221" s="157"/>
      <c r="R221" s="157"/>
      <c r="S221" s="157"/>
      <c r="T221" s="157"/>
      <c r="U221" s="157"/>
      <c r="V221" s="157"/>
      <c r="W221" s="157"/>
      <c r="X221" s="157"/>
      <c r="Y221" s="157"/>
      <c r="Z221" s="157"/>
      <c r="AA221" s="157"/>
      <c r="AB221" s="157"/>
      <c r="AC221" s="157"/>
      <c r="AD221" s="157"/>
      <c r="AE221" s="157"/>
    </row>
    <row r="222" spans="1:31" x14ac:dyDescent="0.2">
      <c r="A222" s="157"/>
      <c r="B222" s="157"/>
      <c r="C222" s="157"/>
      <c r="D222" s="157"/>
      <c r="E222" s="157"/>
      <c r="F222" s="157"/>
      <c r="G222" s="157"/>
      <c r="H222" s="157"/>
      <c r="I222" s="157"/>
      <c r="J222" s="157"/>
      <c r="K222" s="157"/>
      <c r="L222" s="157"/>
      <c r="M222" s="157"/>
      <c r="N222" s="157"/>
      <c r="O222" s="157"/>
      <c r="P222" s="157"/>
      <c r="Q222" s="157"/>
      <c r="R222" s="157"/>
      <c r="S222" s="157"/>
      <c r="T222" s="157"/>
      <c r="U222" s="157"/>
      <c r="V222" s="157"/>
      <c r="W222" s="157"/>
      <c r="X222" s="157"/>
      <c r="Y222" s="157"/>
      <c r="Z222" s="157"/>
      <c r="AA222" s="157"/>
      <c r="AB222" s="157"/>
      <c r="AC222" s="157"/>
      <c r="AD222" s="157"/>
      <c r="AE222" s="157"/>
    </row>
    <row r="223" spans="1:31" x14ac:dyDescent="0.2">
      <c r="A223" s="157"/>
      <c r="B223" s="157"/>
      <c r="C223" s="157"/>
      <c r="D223" s="157"/>
      <c r="E223" s="157"/>
      <c r="F223" s="157"/>
      <c r="G223" s="157"/>
      <c r="H223" s="157"/>
      <c r="I223" s="157"/>
      <c r="J223" s="157"/>
      <c r="K223" s="157"/>
      <c r="L223" s="157"/>
      <c r="M223" s="157"/>
      <c r="N223" s="157"/>
      <c r="O223" s="157"/>
      <c r="P223" s="157"/>
      <c r="Q223" s="157"/>
      <c r="R223" s="157"/>
      <c r="S223" s="157"/>
      <c r="T223" s="157"/>
      <c r="U223" s="157"/>
      <c r="V223" s="157"/>
      <c r="W223" s="157"/>
      <c r="X223" s="157"/>
      <c r="Y223" s="157"/>
      <c r="Z223" s="157"/>
      <c r="AA223" s="157"/>
      <c r="AB223" s="157"/>
      <c r="AC223" s="157"/>
      <c r="AD223" s="157"/>
      <c r="AE223" s="157"/>
    </row>
    <row r="224" spans="1:31" x14ac:dyDescent="0.2">
      <c r="A224" s="157"/>
      <c r="B224" s="157"/>
      <c r="C224" s="157"/>
      <c r="D224" s="157"/>
      <c r="E224" s="157"/>
      <c r="F224" s="157"/>
      <c r="G224" s="157"/>
      <c r="H224" s="157"/>
      <c r="I224" s="157"/>
      <c r="J224" s="157"/>
      <c r="K224" s="157"/>
      <c r="L224" s="157"/>
      <c r="M224" s="157"/>
      <c r="N224" s="157"/>
      <c r="O224" s="157"/>
      <c r="P224" s="157"/>
      <c r="Q224" s="157"/>
      <c r="R224" s="157"/>
      <c r="S224" s="157"/>
      <c r="T224" s="157"/>
      <c r="U224" s="157"/>
      <c r="V224" s="157"/>
      <c r="W224" s="157"/>
      <c r="X224" s="157"/>
      <c r="Y224" s="157"/>
      <c r="Z224" s="157"/>
      <c r="AA224" s="157"/>
      <c r="AB224" s="157"/>
      <c r="AC224" s="157"/>
      <c r="AD224" s="157"/>
      <c r="AE224" s="157"/>
    </row>
    <row r="225" spans="1:31" x14ac:dyDescent="0.2">
      <c r="A225" s="157"/>
      <c r="B225" s="157"/>
      <c r="C225" s="157"/>
      <c r="D225" s="157"/>
      <c r="E225" s="157"/>
      <c r="F225" s="157"/>
      <c r="G225" s="157"/>
      <c r="H225" s="157"/>
      <c r="I225" s="157"/>
      <c r="J225" s="157"/>
      <c r="K225" s="157"/>
      <c r="L225" s="157"/>
      <c r="M225" s="157"/>
      <c r="N225" s="157"/>
      <c r="O225" s="157"/>
      <c r="P225" s="157"/>
      <c r="Q225" s="157"/>
      <c r="R225" s="157"/>
      <c r="S225" s="157"/>
      <c r="T225" s="157"/>
      <c r="U225" s="157"/>
      <c r="V225" s="157"/>
      <c r="W225" s="157"/>
      <c r="X225" s="157"/>
      <c r="Y225" s="157"/>
      <c r="Z225" s="157"/>
      <c r="AA225" s="157"/>
      <c r="AB225" s="157"/>
      <c r="AC225" s="157"/>
      <c r="AD225" s="157"/>
      <c r="AE225" s="157"/>
    </row>
    <row r="226" spans="1:31" x14ac:dyDescent="0.2">
      <c r="A226" s="157"/>
      <c r="B226" s="157"/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  <c r="N226" s="157"/>
      <c r="O226" s="157"/>
      <c r="P226" s="157"/>
      <c r="Q226" s="157"/>
      <c r="R226" s="157"/>
      <c r="S226" s="157"/>
      <c r="T226" s="157"/>
      <c r="U226" s="157"/>
      <c r="V226" s="157"/>
      <c r="W226" s="157"/>
      <c r="X226" s="157"/>
      <c r="Y226" s="157"/>
      <c r="Z226" s="157"/>
      <c r="AA226" s="157"/>
      <c r="AB226" s="157"/>
      <c r="AC226" s="157"/>
      <c r="AD226" s="157"/>
      <c r="AE226" s="157"/>
    </row>
    <row r="227" spans="1:31" x14ac:dyDescent="0.2">
      <c r="A227" s="157"/>
      <c r="B227" s="157"/>
      <c r="C227" s="157"/>
      <c r="D227" s="157"/>
      <c r="E227" s="157"/>
      <c r="F227" s="157"/>
      <c r="G227" s="157"/>
      <c r="H227" s="157"/>
      <c r="I227" s="157"/>
      <c r="J227" s="157"/>
      <c r="K227" s="157"/>
      <c r="L227" s="157"/>
      <c r="M227" s="157"/>
      <c r="N227" s="157"/>
      <c r="O227" s="157"/>
      <c r="P227" s="157"/>
      <c r="Q227" s="157"/>
      <c r="R227" s="157"/>
      <c r="S227" s="157"/>
      <c r="T227" s="157"/>
      <c r="U227" s="157"/>
      <c r="V227" s="157"/>
      <c r="W227" s="157"/>
      <c r="X227" s="157"/>
      <c r="Y227" s="157"/>
      <c r="Z227" s="157"/>
      <c r="AA227" s="157"/>
      <c r="AB227" s="157"/>
      <c r="AC227" s="157"/>
      <c r="AD227" s="157"/>
      <c r="AE227" s="157"/>
    </row>
    <row r="228" spans="1:31" x14ac:dyDescent="0.2">
      <c r="A228" s="157"/>
      <c r="B228" s="157"/>
      <c r="C228" s="157"/>
      <c r="D228" s="157"/>
      <c r="E228" s="157"/>
      <c r="F228" s="157"/>
      <c r="G228" s="157"/>
      <c r="H228" s="157"/>
      <c r="I228" s="157"/>
      <c r="J228" s="157"/>
      <c r="K228" s="157"/>
      <c r="L228" s="157"/>
      <c r="M228" s="157"/>
      <c r="N228" s="157"/>
      <c r="O228" s="157"/>
      <c r="P228" s="157"/>
      <c r="Q228" s="157"/>
      <c r="R228" s="157"/>
      <c r="S228" s="157"/>
      <c r="T228" s="157"/>
      <c r="U228" s="157"/>
      <c r="V228" s="157"/>
      <c r="W228" s="157"/>
      <c r="X228" s="157"/>
      <c r="Y228" s="157"/>
      <c r="Z228" s="157"/>
      <c r="AA228" s="157"/>
      <c r="AB228" s="157"/>
      <c r="AC228" s="157"/>
      <c r="AD228" s="157"/>
      <c r="AE228" s="157"/>
    </row>
    <row r="229" spans="1:31" x14ac:dyDescent="0.2">
      <c r="A229" s="157"/>
      <c r="B229" s="157"/>
      <c r="C229" s="157"/>
      <c r="D229" s="157"/>
      <c r="E229" s="157"/>
      <c r="F229" s="157"/>
      <c r="G229" s="157"/>
      <c r="H229" s="157"/>
      <c r="I229" s="157"/>
      <c r="J229" s="157"/>
      <c r="K229" s="157"/>
      <c r="L229" s="157"/>
      <c r="M229" s="157"/>
      <c r="N229" s="157"/>
      <c r="O229" s="157"/>
      <c r="P229" s="157"/>
      <c r="Q229" s="157"/>
      <c r="R229" s="157"/>
      <c r="S229" s="157"/>
      <c r="T229" s="157"/>
      <c r="U229" s="157"/>
      <c r="V229" s="157"/>
      <c r="W229" s="157"/>
      <c r="X229" s="157"/>
      <c r="Y229" s="157"/>
      <c r="Z229" s="157"/>
      <c r="AA229" s="157"/>
      <c r="AB229" s="157"/>
      <c r="AC229" s="157"/>
      <c r="AD229" s="157"/>
      <c r="AE229" s="157"/>
    </row>
    <row r="230" spans="1:31" x14ac:dyDescent="0.2">
      <c r="A230" s="157"/>
      <c r="B230" s="157"/>
      <c r="C230" s="157"/>
      <c r="D230" s="157"/>
      <c r="E230" s="157"/>
      <c r="F230" s="157"/>
      <c r="G230" s="157"/>
      <c r="H230" s="157"/>
      <c r="I230" s="157"/>
      <c r="J230" s="157"/>
      <c r="K230" s="157"/>
      <c r="L230" s="157"/>
      <c r="M230" s="157"/>
      <c r="N230" s="157"/>
      <c r="O230" s="157"/>
      <c r="P230" s="157"/>
      <c r="Q230" s="157"/>
      <c r="R230" s="157"/>
      <c r="S230" s="157"/>
      <c r="T230" s="157"/>
      <c r="U230" s="157"/>
      <c r="V230" s="157"/>
      <c r="W230" s="157"/>
      <c r="X230" s="157"/>
      <c r="Y230" s="157"/>
      <c r="Z230" s="157"/>
      <c r="AA230" s="157"/>
      <c r="AB230" s="157"/>
      <c r="AC230" s="157"/>
      <c r="AD230" s="157"/>
      <c r="AE230" s="157"/>
    </row>
    <row r="231" spans="1:31" x14ac:dyDescent="0.2">
      <c r="A231" s="157"/>
      <c r="B231" s="157"/>
      <c r="C231" s="157"/>
      <c r="D231" s="157"/>
      <c r="E231" s="157"/>
      <c r="F231" s="157"/>
      <c r="G231" s="157"/>
      <c r="H231" s="157"/>
      <c r="I231" s="157"/>
      <c r="J231" s="157"/>
      <c r="K231" s="157"/>
      <c r="L231" s="157"/>
      <c r="M231" s="157"/>
      <c r="N231" s="157"/>
      <c r="O231" s="157"/>
      <c r="P231" s="157"/>
      <c r="Q231" s="157"/>
      <c r="R231" s="157"/>
      <c r="S231" s="157"/>
      <c r="T231" s="157"/>
      <c r="U231" s="157"/>
      <c r="V231" s="157"/>
      <c r="W231" s="157"/>
      <c r="X231" s="157"/>
      <c r="Y231" s="157"/>
      <c r="Z231" s="157"/>
      <c r="AA231" s="157"/>
      <c r="AB231" s="157"/>
      <c r="AC231" s="157"/>
      <c r="AD231" s="157"/>
      <c r="AE231" s="157"/>
    </row>
    <row r="232" spans="1:31" x14ac:dyDescent="0.2">
      <c r="A232" s="157"/>
      <c r="B232" s="157"/>
      <c r="C232" s="157"/>
      <c r="D232" s="157"/>
      <c r="E232" s="157"/>
      <c r="F232" s="157"/>
      <c r="G232" s="157"/>
      <c r="H232" s="157"/>
      <c r="I232" s="157"/>
      <c r="J232" s="157"/>
      <c r="K232" s="157"/>
      <c r="L232" s="157"/>
      <c r="M232" s="157"/>
      <c r="N232" s="157"/>
      <c r="O232" s="157"/>
      <c r="P232" s="157"/>
      <c r="Q232" s="157"/>
      <c r="R232" s="157"/>
      <c r="S232" s="157"/>
      <c r="T232" s="157"/>
      <c r="U232" s="157"/>
      <c r="V232" s="157"/>
      <c r="W232" s="157"/>
      <c r="X232" s="157"/>
      <c r="Y232" s="157"/>
      <c r="Z232" s="157"/>
      <c r="AA232" s="157"/>
      <c r="AB232" s="157"/>
      <c r="AC232" s="157"/>
      <c r="AD232" s="157"/>
      <c r="AE232" s="157"/>
    </row>
    <row r="233" spans="1:31" x14ac:dyDescent="0.2">
      <c r="A233" s="157"/>
      <c r="B233" s="157"/>
      <c r="C233" s="157"/>
      <c r="D233" s="157"/>
      <c r="E233" s="157"/>
      <c r="F233" s="157"/>
      <c r="G233" s="157"/>
      <c r="H233" s="157"/>
      <c r="I233" s="157"/>
      <c r="J233" s="157"/>
      <c r="K233" s="157"/>
      <c r="L233" s="157"/>
      <c r="M233" s="157"/>
      <c r="N233" s="157"/>
      <c r="O233" s="157"/>
      <c r="P233" s="157"/>
      <c r="Q233" s="157"/>
      <c r="R233" s="157"/>
      <c r="S233" s="157"/>
      <c r="T233" s="157"/>
      <c r="U233" s="157"/>
      <c r="V233" s="157"/>
      <c r="W233" s="157"/>
      <c r="X233" s="157"/>
      <c r="Y233" s="157"/>
      <c r="Z233" s="157"/>
      <c r="AA233" s="157"/>
      <c r="AB233" s="157"/>
      <c r="AC233" s="157"/>
      <c r="AD233" s="157"/>
      <c r="AE233" s="157"/>
    </row>
    <row r="234" spans="1:31" x14ac:dyDescent="0.2">
      <c r="A234" s="157"/>
      <c r="B234" s="157"/>
      <c r="C234" s="157"/>
      <c r="D234" s="157"/>
      <c r="E234" s="157"/>
      <c r="F234" s="157"/>
      <c r="G234" s="157"/>
      <c r="H234" s="157"/>
      <c r="I234" s="157"/>
      <c r="J234" s="157"/>
      <c r="K234" s="157"/>
      <c r="L234" s="157"/>
      <c r="M234" s="157"/>
      <c r="N234" s="157"/>
      <c r="O234" s="157"/>
      <c r="P234" s="157"/>
      <c r="Q234" s="157"/>
      <c r="R234" s="157"/>
      <c r="S234" s="157"/>
      <c r="T234" s="157"/>
      <c r="U234" s="157"/>
      <c r="V234" s="157"/>
      <c r="W234" s="157"/>
      <c r="X234" s="157"/>
      <c r="Y234" s="157"/>
      <c r="Z234" s="157"/>
      <c r="AA234" s="157"/>
      <c r="AB234" s="157"/>
      <c r="AC234" s="157"/>
      <c r="AD234" s="157"/>
      <c r="AE234" s="157"/>
    </row>
    <row r="235" spans="1:31" x14ac:dyDescent="0.2">
      <c r="A235" s="157"/>
      <c r="B235" s="157"/>
      <c r="C235" s="157"/>
      <c r="D235" s="157"/>
      <c r="E235" s="157"/>
      <c r="F235" s="157"/>
      <c r="G235" s="157"/>
      <c r="H235" s="157"/>
      <c r="I235" s="157"/>
      <c r="J235" s="157"/>
      <c r="K235" s="157"/>
      <c r="L235" s="157"/>
      <c r="M235" s="157"/>
      <c r="N235" s="157"/>
      <c r="O235" s="157"/>
      <c r="P235" s="157"/>
      <c r="Q235" s="157"/>
      <c r="R235" s="157"/>
      <c r="S235" s="157"/>
      <c r="T235" s="157"/>
      <c r="U235" s="157"/>
      <c r="V235" s="157"/>
      <c r="W235" s="157"/>
      <c r="X235" s="157"/>
      <c r="Y235" s="157"/>
      <c r="Z235" s="157"/>
      <c r="AA235" s="157"/>
      <c r="AB235" s="157"/>
      <c r="AC235" s="157"/>
      <c r="AD235" s="157"/>
      <c r="AE235" s="157"/>
    </row>
    <row r="236" spans="1:31" x14ac:dyDescent="0.2">
      <c r="A236" s="157"/>
      <c r="B236" s="157"/>
      <c r="C236" s="157"/>
      <c r="D236" s="157"/>
      <c r="E236" s="157"/>
      <c r="F236" s="157"/>
      <c r="G236" s="157"/>
      <c r="H236" s="157"/>
      <c r="I236" s="157"/>
      <c r="J236" s="157"/>
      <c r="K236" s="157"/>
      <c r="L236" s="157"/>
      <c r="M236" s="157"/>
      <c r="N236" s="157"/>
      <c r="O236" s="157"/>
      <c r="P236" s="157"/>
      <c r="Q236" s="157"/>
      <c r="R236" s="157"/>
      <c r="S236" s="157"/>
      <c r="T236" s="157"/>
      <c r="U236" s="157"/>
      <c r="V236" s="157"/>
      <c r="W236" s="157"/>
      <c r="X236" s="157"/>
      <c r="Y236" s="157"/>
      <c r="Z236" s="157"/>
      <c r="AA236" s="157"/>
      <c r="AB236" s="157"/>
      <c r="AC236" s="157"/>
      <c r="AD236" s="157"/>
      <c r="AE236" s="157"/>
    </row>
    <row r="237" spans="1:31" x14ac:dyDescent="0.2">
      <c r="A237" s="157"/>
      <c r="B237" s="157"/>
      <c r="C237" s="157"/>
      <c r="D237" s="157"/>
      <c r="E237" s="157"/>
      <c r="F237" s="157"/>
      <c r="G237" s="157"/>
      <c r="H237" s="157"/>
      <c r="I237" s="157"/>
      <c r="J237" s="157"/>
      <c r="K237" s="157"/>
      <c r="L237" s="157"/>
      <c r="M237" s="157"/>
      <c r="N237" s="157"/>
      <c r="O237" s="157"/>
      <c r="P237" s="157"/>
      <c r="Q237" s="157"/>
      <c r="R237" s="157"/>
      <c r="S237" s="157"/>
      <c r="T237" s="157"/>
      <c r="U237" s="157"/>
      <c r="V237" s="157"/>
      <c r="W237" s="157"/>
      <c r="X237" s="157"/>
      <c r="Y237" s="157"/>
      <c r="Z237" s="157"/>
      <c r="AA237" s="157"/>
      <c r="AB237" s="157"/>
      <c r="AC237" s="157"/>
      <c r="AD237" s="157"/>
      <c r="AE237" s="157"/>
    </row>
    <row r="238" spans="1:31" x14ac:dyDescent="0.2">
      <c r="A238" s="157"/>
      <c r="B238" s="157"/>
      <c r="C238" s="157"/>
      <c r="D238" s="157"/>
      <c r="E238" s="157"/>
      <c r="F238" s="157"/>
      <c r="G238" s="157"/>
      <c r="H238" s="157"/>
      <c r="I238" s="157"/>
      <c r="J238" s="157"/>
      <c r="K238" s="157"/>
      <c r="L238" s="157"/>
      <c r="M238" s="157"/>
      <c r="N238" s="157"/>
      <c r="O238" s="157"/>
      <c r="P238" s="157"/>
      <c r="Q238" s="157"/>
      <c r="R238" s="157"/>
      <c r="S238" s="157"/>
      <c r="T238" s="157"/>
      <c r="U238" s="157"/>
      <c r="V238" s="157"/>
      <c r="W238" s="157"/>
      <c r="X238" s="157"/>
      <c r="Y238" s="157"/>
      <c r="Z238" s="157"/>
      <c r="AA238" s="157"/>
      <c r="AB238" s="157"/>
      <c r="AC238" s="157"/>
      <c r="AD238" s="157"/>
      <c r="AE238" s="157"/>
    </row>
    <row r="239" spans="1:31" x14ac:dyDescent="0.2">
      <c r="A239" s="157"/>
      <c r="B239" s="157"/>
      <c r="C239" s="157"/>
      <c r="D239" s="157"/>
      <c r="E239" s="157"/>
      <c r="F239" s="157"/>
      <c r="G239" s="157"/>
      <c r="H239" s="157"/>
      <c r="I239" s="157"/>
      <c r="J239" s="157"/>
      <c r="K239" s="157"/>
      <c r="L239" s="157"/>
      <c r="M239" s="157"/>
      <c r="N239" s="157"/>
      <c r="O239" s="157"/>
      <c r="P239" s="157"/>
      <c r="Q239" s="157"/>
      <c r="R239" s="157"/>
      <c r="S239" s="157"/>
      <c r="T239" s="157"/>
      <c r="U239" s="157"/>
      <c r="V239" s="157"/>
      <c r="W239" s="157"/>
      <c r="X239" s="157"/>
      <c r="Y239" s="157"/>
      <c r="Z239" s="157"/>
      <c r="AA239" s="157"/>
      <c r="AB239" s="157"/>
      <c r="AC239" s="157"/>
      <c r="AD239" s="157"/>
      <c r="AE239" s="157"/>
    </row>
    <row r="240" spans="1:31" x14ac:dyDescent="0.2">
      <c r="A240" s="157"/>
      <c r="B240" s="157"/>
      <c r="C240" s="157"/>
      <c r="D240" s="157"/>
      <c r="E240" s="157"/>
      <c r="F240" s="157"/>
      <c r="G240" s="157"/>
      <c r="H240" s="157"/>
      <c r="I240" s="157"/>
      <c r="J240" s="157"/>
      <c r="K240" s="157"/>
      <c r="L240" s="157"/>
      <c r="M240" s="157"/>
      <c r="N240" s="157"/>
      <c r="O240" s="157"/>
      <c r="P240" s="157"/>
      <c r="Q240" s="157"/>
      <c r="R240" s="157"/>
      <c r="S240" s="157"/>
      <c r="T240" s="157"/>
      <c r="U240" s="157"/>
      <c r="V240" s="157"/>
      <c r="W240" s="157"/>
      <c r="X240" s="157"/>
      <c r="Y240" s="157"/>
      <c r="Z240" s="157"/>
      <c r="AA240" s="157"/>
      <c r="AB240" s="157"/>
      <c r="AC240" s="157"/>
      <c r="AD240" s="157"/>
      <c r="AE240" s="157"/>
    </row>
    <row r="241" spans="1:31" x14ac:dyDescent="0.2">
      <c r="A241" s="157"/>
      <c r="B241" s="157"/>
      <c r="C241" s="157"/>
      <c r="D241" s="157"/>
      <c r="E241" s="157"/>
      <c r="F241" s="157"/>
      <c r="G241" s="157"/>
      <c r="H241" s="157"/>
      <c r="I241" s="157"/>
      <c r="J241" s="157"/>
      <c r="K241" s="157"/>
      <c r="L241" s="157"/>
      <c r="M241" s="157"/>
      <c r="N241" s="157"/>
      <c r="O241" s="157"/>
      <c r="P241" s="157"/>
      <c r="Q241" s="157"/>
      <c r="R241" s="157"/>
      <c r="S241" s="157"/>
      <c r="T241" s="157"/>
      <c r="U241" s="157"/>
      <c r="V241" s="157"/>
      <c r="W241" s="157"/>
      <c r="X241" s="157"/>
      <c r="Y241" s="157"/>
      <c r="Z241" s="157"/>
      <c r="AA241" s="157"/>
      <c r="AB241" s="157"/>
      <c r="AC241" s="157"/>
      <c r="AD241" s="157"/>
      <c r="AE241" s="157"/>
    </row>
    <row r="242" spans="1:31" x14ac:dyDescent="0.2">
      <c r="A242" s="157"/>
      <c r="B242" s="157"/>
      <c r="C242" s="157"/>
      <c r="D242" s="157"/>
      <c r="E242" s="157"/>
      <c r="F242" s="157"/>
      <c r="G242" s="157"/>
      <c r="H242" s="157"/>
      <c r="I242" s="157"/>
      <c r="J242" s="157"/>
      <c r="K242" s="157"/>
      <c r="L242" s="157"/>
      <c r="M242" s="157"/>
      <c r="N242" s="157"/>
      <c r="O242" s="157"/>
      <c r="P242" s="157"/>
      <c r="Q242" s="157"/>
      <c r="R242" s="157"/>
      <c r="S242" s="157"/>
      <c r="T242" s="157"/>
      <c r="U242" s="157"/>
      <c r="V242" s="157"/>
      <c r="W242" s="157"/>
      <c r="X242" s="157"/>
      <c r="Y242" s="157"/>
      <c r="Z242" s="157"/>
      <c r="AA242" s="157"/>
      <c r="AB242" s="157"/>
      <c r="AC242" s="157"/>
      <c r="AD242" s="157"/>
      <c r="AE242" s="157"/>
    </row>
    <row r="243" spans="1:31" x14ac:dyDescent="0.2">
      <c r="A243" s="157"/>
      <c r="B243" s="157"/>
      <c r="C243" s="157"/>
      <c r="D243" s="157"/>
      <c r="E243" s="157"/>
      <c r="F243" s="157"/>
      <c r="G243" s="157"/>
      <c r="H243" s="157"/>
      <c r="I243" s="157"/>
      <c r="J243" s="157"/>
      <c r="K243" s="157"/>
      <c r="L243" s="157"/>
      <c r="M243" s="157"/>
      <c r="N243" s="157"/>
      <c r="O243" s="157"/>
      <c r="P243" s="157"/>
      <c r="Q243" s="157"/>
      <c r="R243" s="157"/>
      <c r="S243" s="157"/>
      <c r="T243" s="157"/>
      <c r="U243" s="157"/>
      <c r="V243" s="157"/>
      <c r="W243" s="157"/>
      <c r="X243" s="157"/>
      <c r="Y243" s="157"/>
      <c r="Z243" s="157"/>
      <c r="AA243" s="157"/>
      <c r="AB243" s="157"/>
      <c r="AC243" s="157"/>
      <c r="AD243" s="157"/>
      <c r="AE243" s="157"/>
    </row>
    <row r="244" spans="1:31" x14ac:dyDescent="0.2">
      <c r="A244" s="157"/>
      <c r="B244" s="157"/>
      <c r="C244" s="157"/>
      <c r="D244" s="157"/>
      <c r="E244" s="157"/>
      <c r="F244" s="157"/>
      <c r="G244" s="157"/>
      <c r="H244" s="157"/>
      <c r="I244" s="157"/>
      <c r="J244" s="157"/>
      <c r="K244" s="157"/>
      <c r="L244" s="157"/>
      <c r="M244" s="157"/>
      <c r="N244" s="157"/>
      <c r="O244" s="157"/>
      <c r="P244" s="157"/>
      <c r="Q244" s="157"/>
      <c r="R244" s="157"/>
      <c r="S244" s="157"/>
      <c r="T244" s="157"/>
      <c r="U244" s="157"/>
      <c r="V244" s="157"/>
      <c r="W244" s="157"/>
      <c r="X244" s="157"/>
      <c r="Y244" s="157"/>
      <c r="Z244" s="157"/>
      <c r="AA244" s="157"/>
      <c r="AB244" s="157"/>
      <c r="AC244" s="157"/>
      <c r="AD244" s="157"/>
      <c r="AE244" s="157"/>
    </row>
    <row r="245" spans="1:31" x14ac:dyDescent="0.2">
      <c r="A245" s="157"/>
      <c r="B245" s="157"/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  <c r="N245" s="157"/>
      <c r="O245" s="157"/>
      <c r="P245" s="157"/>
      <c r="Q245" s="157"/>
      <c r="R245" s="157"/>
      <c r="S245" s="157"/>
      <c r="T245" s="157"/>
      <c r="U245" s="157"/>
      <c r="V245" s="157"/>
      <c r="W245" s="157"/>
      <c r="X245" s="157"/>
      <c r="Y245" s="157"/>
      <c r="Z245" s="157"/>
      <c r="AA245" s="157"/>
      <c r="AB245" s="157"/>
      <c r="AC245" s="157"/>
      <c r="AD245" s="157"/>
      <c r="AE245" s="157"/>
    </row>
    <row r="246" spans="1:31" x14ac:dyDescent="0.2">
      <c r="A246" s="157"/>
      <c r="B246" s="157"/>
      <c r="C246" s="157"/>
      <c r="D246" s="157"/>
      <c r="E246" s="157"/>
      <c r="F246" s="157"/>
      <c r="G246" s="157"/>
      <c r="H246" s="157"/>
      <c r="I246" s="157"/>
      <c r="J246" s="157"/>
      <c r="K246" s="157"/>
      <c r="L246" s="157"/>
      <c r="M246" s="157"/>
      <c r="N246" s="157"/>
      <c r="O246" s="157"/>
      <c r="P246" s="157"/>
      <c r="Q246" s="157"/>
      <c r="R246" s="157"/>
      <c r="S246" s="157"/>
      <c r="T246" s="157"/>
      <c r="U246" s="157"/>
      <c r="V246" s="157"/>
      <c r="W246" s="157"/>
      <c r="X246" s="157"/>
      <c r="Y246" s="157"/>
      <c r="Z246" s="157"/>
      <c r="AA246" s="157"/>
      <c r="AB246" s="157"/>
      <c r="AC246" s="157"/>
      <c r="AD246" s="157"/>
      <c r="AE246" s="157"/>
    </row>
    <row r="247" spans="1:31" x14ac:dyDescent="0.2">
      <c r="A247" s="157"/>
      <c r="B247" s="157"/>
      <c r="C247" s="157"/>
      <c r="D247" s="157"/>
      <c r="E247" s="157"/>
      <c r="F247" s="157"/>
      <c r="G247" s="157"/>
      <c r="H247" s="157"/>
      <c r="I247" s="157"/>
      <c r="J247" s="157"/>
      <c r="K247" s="157"/>
      <c r="L247" s="157"/>
      <c r="M247" s="157"/>
      <c r="N247" s="157"/>
      <c r="O247" s="157"/>
      <c r="P247" s="157"/>
      <c r="Q247" s="157"/>
      <c r="R247" s="157"/>
      <c r="S247" s="157"/>
      <c r="T247" s="157"/>
      <c r="U247" s="157"/>
      <c r="V247" s="157"/>
      <c r="W247" s="157"/>
      <c r="X247" s="157"/>
      <c r="Y247" s="157"/>
      <c r="Z247" s="157"/>
      <c r="AA247" s="157"/>
      <c r="AB247" s="157"/>
      <c r="AC247" s="157"/>
      <c r="AD247" s="157"/>
      <c r="AE247" s="157"/>
    </row>
    <row r="248" spans="1:31" x14ac:dyDescent="0.2">
      <c r="A248" s="157"/>
      <c r="B248" s="157"/>
      <c r="C248" s="157"/>
      <c r="D248" s="157"/>
      <c r="E248" s="157"/>
      <c r="F248" s="157"/>
      <c r="G248" s="157"/>
      <c r="H248" s="157"/>
      <c r="I248" s="157"/>
      <c r="J248" s="157"/>
      <c r="K248" s="157"/>
      <c r="L248" s="157"/>
      <c r="M248" s="157"/>
      <c r="N248" s="157"/>
      <c r="O248" s="157"/>
      <c r="P248" s="157"/>
      <c r="Q248" s="157"/>
      <c r="R248" s="157"/>
      <c r="S248" s="157"/>
      <c r="T248" s="157"/>
      <c r="U248" s="157"/>
      <c r="V248" s="157"/>
      <c r="W248" s="157"/>
      <c r="X248" s="157"/>
      <c r="Y248" s="157"/>
      <c r="Z248" s="157"/>
      <c r="AA248" s="157"/>
      <c r="AB248" s="157"/>
      <c r="AC248" s="157"/>
      <c r="AD248" s="157"/>
      <c r="AE248" s="157"/>
    </row>
    <row r="249" spans="1:31" x14ac:dyDescent="0.2">
      <c r="A249" s="157"/>
      <c r="B249" s="157"/>
      <c r="C249" s="157"/>
      <c r="D249" s="157"/>
      <c r="E249" s="157"/>
      <c r="F249" s="157"/>
      <c r="G249" s="157"/>
      <c r="H249" s="157"/>
      <c r="I249" s="157"/>
      <c r="J249" s="157"/>
      <c r="K249" s="157"/>
      <c r="L249" s="157"/>
      <c r="M249" s="157"/>
      <c r="N249" s="157"/>
      <c r="O249" s="157"/>
      <c r="P249" s="157"/>
      <c r="Q249" s="157"/>
      <c r="R249" s="157"/>
      <c r="S249" s="157"/>
      <c r="T249" s="157"/>
      <c r="U249" s="157"/>
      <c r="V249" s="157"/>
      <c r="W249" s="157"/>
      <c r="X249" s="157"/>
      <c r="Y249" s="157"/>
      <c r="Z249" s="157"/>
      <c r="AA249" s="157"/>
      <c r="AB249" s="157"/>
      <c r="AC249" s="157"/>
      <c r="AD249" s="157"/>
      <c r="AE249" s="157"/>
    </row>
    <row r="250" spans="1:31" x14ac:dyDescent="0.2">
      <c r="A250" s="157"/>
      <c r="B250" s="157"/>
      <c r="C250" s="157"/>
      <c r="D250" s="157"/>
      <c r="E250" s="157"/>
      <c r="F250" s="157"/>
      <c r="G250" s="157"/>
      <c r="H250" s="157"/>
      <c r="I250" s="157"/>
      <c r="J250" s="157"/>
      <c r="K250" s="157"/>
      <c r="L250" s="157"/>
      <c r="M250" s="157"/>
      <c r="N250" s="157"/>
      <c r="O250" s="157"/>
      <c r="P250" s="157"/>
      <c r="Q250" s="157"/>
      <c r="R250" s="157"/>
      <c r="S250" s="157"/>
      <c r="T250" s="157"/>
      <c r="U250" s="157"/>
      <c r="V250" s="157"/>
      <c r="W250" s="157"/>
      <c r="X250" s="157"/>
      <c r="Y250" s="157"/>
      <c r="Z250" s="157"/>
      <c r="AA250" s="157"/>
      <c r="AB250" s="157"/>
      <c r="AC250" s="157"/>
      <c r="AD250" s="157"/>
      <c r="AE250" s="157"/>
    </row>
    <row r="251" spans="1:31" x14ac:dyDescent="0.2">
      <c r="A251" s="157"/>
      <c r="B251" s="157"/>
      <c r="C251" s="157"/>
      <c r="D251" s="157"/>
      <c r="E251" s="157"/>
      <c r="F251" s="157"/>
      <c r="G251" s="157"/>
      <c r="H251" s="157"/>
      <c r="I251" s="157"/>
      <c r="J251" s="157"/>
      <c r="K251" s="157"/>
      <c r="L251" s="157"/>
      <c r="M251" s="157"/>
      <c r="N251" s="157"/>
      <c r="O251" s="157"/>
      <c r="P251" s="157"/>
      <c r="Q251" s="157"/>
      <c r="R251" s="157"/>
      <c r="S251" s="157"/>
      <c r="T251" s="157"/>
      <c r="U251" s="157"/>
      <c r="V251" s="157"/>
      <c r="W251" s="157"/>
      <c r="X251" s="157"/>
      <c r="Y251" s="157"/>
      <c r="Z251" s="157"/>
      <c r="AA251" s="157"/>
      <c r="AB251" s="157"/>
      <c r="AC251" s="157"/>
      <c r="AD251" s="157"/>
      <c r="AE251" s="157"/>
    </row>
    <row r="252" spans="1:31" x14ac:dyDescent="0.2">
      <c r="A252" s="157"/>
      <c r="B252" s="157"/>
      <c r="C252" s="157"/>
      <c r="D252" s="157"/>
      <c r="E252" s="157"/>
      <c r="F252" s="157"/>
      <c r="G252" s="157"/>
      <c r="H252" s="157"/>
      <c r="I252" s="157"/>
      <c r="J252" s="157"/>
      <c r="K252" s="157"/>
      <c r="L252" s="157"/>
      <c r="M252" s="157"/>
      <c r="N252" s="157"/>
      <c r="O252" s="157"/>
      <c r="P252" s="157"/>
      <c r="Q252" s="157"/>
      <c r="R252" s="157"/>
      <c r="S252" s="157"/>
      <c r="T252" s="157"/>
      <c r="U252" s="157"/>
      <c r="V252" s="157"/>
      <c r="W252" s="157"/>
      <c r="X252" s="157"/>
      <c r="Y252" s="157"/>
      <c r="Z252" s="157"/>
      <c r="AA252" s="157"/>
      <c r="AB252" s="157"/>
      <c r="AC252" s="157"/>
      <c r="AD252" s="157"/>
      <c r="AE252" s="157"/>
    </row>
    <row r="253" spans="1:31" x14ac:dyDescent="0.2">
      <c r="A253" s="157"/>
      <c r="B253" s="157"/>
      <c r="C253" s="157"/>
      <c r="D253" s="157"/>
      <c r="E253" s="157"/>
      <c r="F253" s="157"/>
      <c r="G253" s="157"/>
      <c r="H253" s="157"/>
      <c r="I253" s="157"/>
      <c r="J253" s="157"/>
      <c r="K253" s="157"/>
      <c r="L253" s="157"/>
      <c r="M253" s="157"/>
      <c r="N253" s="157"/>
      <c r="O253" s="157"/>
      <c r="P253" s="157"/>
      <c r="Q253" s="157"/>
      <c r="R253" s="157"/>
      <c r="S253" s="157"/>
      <c r="T253" s="157"/>
      <c r="U253" s="157"/>
      <c r="V253" s="157"/>
      <c r="W253" s="157"/>
      <c r="X253" s="157"/>
      <c r="Y253" s="157"/>
      <c r="Z253" s="157"/>
      <c r="AA253" s="157"/>
      <c r="AB253" s="157"/>
      <c r="AC253" s="157"/>
      <c r="AD253" s="157"/>
      <c r="AE253" s="157"/>
    </row>
    <row r="254" spans="1:31" x14ac:dyDescent="0.2">
      <c r="A254" s="157"/>
      <c r="B254" s="157"/>
      <c r="C254" s="157"/>
      <c r="D254" s="157"/>
      <c r="E254" s="157"/>
      <c r="F254" s="157"/>
      <c r="G254" s="157"/>
      <c r="H254" s="157"/>
      <c r="I254" s="157"/>
      <c r="J254" s="157"/>
      <c r="K254" s="157"/>
      <c r="L254" s="157"/>
      <c r="M254" s="157"/>
      <c r="N254" s="157"/>
      <c r="O254" s="157"/>
      <c r="P254" s="157"/>
      <c r="Q254" s="157"/>
      <c r="R254" s="157"/>
      <c r="S254" s="157"/>
      <c r="T254" s="157"/>
      <c r="U254" s="157"/>
      <c r="V254" s="157"/>
      <c r="W254" s="157"/>
      <c r="X254" s="157"/>
      <c r="Y254" s="157"/>
      <c r="Z254" s="157"/>
      <c r="AA254" s="157"/>
      <c r="AB254" s="157"/>
      <c r="AC254" s="157"/>
      <c r="AD254" s="157"/>
      <c r="AE254" s="157"/>
    </row>
    <row r="255" spans="1:31" x14ac:dyDescent="0.2">
      <c r="A255" s="157"/>
      <c r="B255" s="157"/>
      <c r="C255" s="157"/>
      <c r="D255" s="157"/>
      <c r="E255" s="157"/>
      <c r="F255" s="157"/>
      <c r="G255" s="157"/>
      <c r="H255" s="157"/>
      <c r="I255" s="157"/>
      <c r="J255" s="157"/>
      <c r="K255" s="157"/>
      <c r="L255" s="157"/>
      <c r="M255" s="157"/>
      <c r="N255" s="157"/>
      <c r="O255" s="157"/>
      <c r="P255" s="157"/>
      <c r="Q255" s="157"/>
      <c r="R255" s="157"/>
      <c r="S255" s="157"/>
      <c r="T255" s="157"/>
      <c r="U255" s="157"/>
      <c r="V255" s="157"/>
      <c r="W255" s="157"/>
      <c r="X255" s="157"/>
      <c r="Y255" s="157"/>
      <c r="Z255" s="157"/>
      <c r="AA255" s="157"/>
      <c r="AB255" s="157"/>
      <c r="AC255" s="157"/>
      <c r="AD255" s="157"/>
      <c r="AE255" s="157"/>
    </row>
    <row r="256" spans="1:31" x14ac:dyDescent="0.2">
      <c r="A256" s="157"/>
      <c r="B256" s="157"/>
      <c r="C256" s="157"/>
      <c r="D256" s="157"/>
      <c r="E256" s="157"/>
      <c r="F256" s="157"/>
      <c r="G256" s="157"/>
      <c r="H256" s="157"/>
      <c r="I256" s="157"/>
      <c r="J256" s="157"/>
      <c r="K256" s="157"/>
      <c r="L256" s="157"/>
      <c r="M256" s="157"/>
      <c r="N256" s="157"/>
      <c r="O256" s="157"/>
      <c r="P256" s="157"/>
      <c r="Q256" s="157"/>
      <c r="R256" s="157"/>
      <c r="S256" s="157"/>
      <c r="T256" s="157"/>
      <c r="U256" s="157"/>
      <c r="V256" s="157"/>
      <c r="W256" s="157"/>
      <c r="X256" s="157"/>
      <c r="Y256" s="157"/>
      <c r="Z256" s="157"/>
      <c r="AA256" s="157"/>
      <c r="AB256" s="157"/>
      <c r="AC256" s="157"/>
      <c r="AD256" s="157"/>
      <c r="AE256" s="157"/>
    </row>
    <row r="257" spans="1:31" x14ac:dyDescent="0.2">
      <c r="A257" s="157"/>
      <c r="B257" s="157"/>
      <c r="C257" s="157"/>
      <c r="D257" s="157"/>
      <c r="E257" s="157"/>
      <c r="F257" s="157"/>
      <c r="G257" s="157"/>
      <c r="H257" s="157"/>
      <c r="I257" s="157"/>
      <c r="J257" s="157"/>
      <c r="K257" s="157"/>
      <c r="L257" s="157"/>
      <c r="M257" s="157"/>
      <c r="N257" s="157"/>
      <c r="O257" s="157"/>
      <c r="P257" s="157"/>
      <c r="Q257" s="157"/>
      <c r="R257" s="157"/>
      <c r="S257" s="157"/>
      <c r="T257" s="157"/>
      <c r="U257" s="157"/>
      <c r="V257" s="157"/>
      <c r="W257" s="157"/>
      <c r="X257" s="157"/>
      <c r="Y257" s="157"/>
      <c r="Z257" s="157"/>
      <c r="AA257" s="157"/>
      <c r="AB257" s="157"/>
      <c r="AC257" s="157"/>
      <c r="AD257" s="157"/>
      <c r="AE257" s="157"/>
    </row>
    <row r="258" spans="1:31" x14ac:dyDescent="0.2">
      <c r="A258" s="157"/>
      <c r="B258" s="157"/>
      <c r="C258" s="157"/>
      <c r="D258" s="157"/>
      <c r="E258" s="157"/>
      <c r="F258" s="157"/>
      <c r="G258" s="157"/>
      <c r="H258" s="157"/>
      <c r="I258" s="157"/>
      <c r="J258" s="157"/>
      <c r="K258" s="157"/>
      <c r="L258" s="157"/>
      <c r="M258" s="157"/>
      <c r="N258" s="157"/>
      <c r="O258" s="157"/>
      <c r="P258" s="157"/>
      <c r="Q258" s="157"/>
      <c r="R258" s="157"/>
      <c r="S258" s="157"/>
      <c r="T258" s="157"/>
      <c r="U258" s="157"/>
      <c r="V258" s="157"/>
      <c r="W258" s="157"/>
      <c r="X258" s="157"/>
      <c r="Y258" s="157"/>
      <c r="Z258" s="157"/>
      <c r="AA258" s="157"/>
      <c r="AB258" s="157"/>
      <c r="AC258" s="157"/>
      <c r="AD258" s="157"/>
      <c r="AE258" s="157"/>
    </row>
    <row r="259" spans="1:31" x14ac:dyDescent="0.2">
      <c r="A259" s="157"/>
      <c r="B259" s="157"/>
      <c r="C259" s="157"/>
      <c r="D259" s="157"/>
      <c r="E259" s="157"/>
      <c r="F259" s="157"/>
      <c r="G259" s="157"/>
      <c r="H259" s="157"/>
      <c r="I259" s="157"/>
      <c r="J259" s="157"/>
      <c r="K259" s="157"/>
      <c r="L259" s="157"/>
      <c r="M259" s="157"/>
      <c r="N259" s="157"/>
      <c r="O259" s="157"/>
      <c r="P259" s="157"/>
      <c r="Q259" s="157"/>
      <c r="R259" s="157"/>
      <c r="S259" s="157"/>
      <c r="T259" s="157"/>
      <c r="U259" s="157"/>
      <c r="V259" s="157"/>
      <c r="W259" s="157"/>
      <c r="X259" s="157"/>
      <c r="Y259" s="157"/>
      <c r="Z259" s="157"/>
      <c r="AA259" s="157"/>
      <c r="AB259" s="157"/>
      <c r="AC259" s="157"/>
      <c r="AD259" s="157"/>
      <c r="AE259" s="157"/>
    </row>
    <row r="260" spans="1:31" x14ac:dyDescent="0.2">
      <c r="A260" s="157"/>
      <c r="B260" s="157"/>
      <c r="C260" s="157"/>
      <c r="D260" s="157"/>
      <c r="E260" s="157"/>
      <c r="F260" s="157"/>
      <c r="G260" s="157"/>
      <c r="H260" s="157"/>
      <c r="I260" s="157"/>
      <c r="J260" s="157"/>
      <c r="K260" s="157"/>
      <c r="L260" s="157"/>
      <c r="M260" s="157"/>
      <c r="N260" s="157"/>
      <c r="O260" s="157"/>
      <c r="P260" s="157"/>
      <c r="Q260" s="157"/>
      <c r="R260" s="157"/>
      <c r="S260" s="157"/>
      <c r="T260" s="157"/>
      <c r="U260" s="157"/>
      <c r="V260" s="157"/>
      <c r="W260" s="157"/>
      <c r="X260" s="157"/>
      <c r="Y260" s="157"/>
      <c r="Z260" s="157"/>
      <c r="AA260" s="157"/>
      <c r="AB260" s="157"/>
      <c r="AC260" s="157"/>
      <c r="AD260" s="157"/>
      <c r="AE260" s="157"/>
    </row>
    <row r="261" spans="1:31" x14ac:dyDescent="0.2">
      <c r="A261" s="157"/>
      <c r="B261" s="157"/>
      <c r="C261" s="157"/>
      <c r="D261" s="157"/>
      <c r="E261" s="157"/>
      <c r="F261" s="157"/>
      <c r="G261" s="157"/>
      <c r="H261" s="157"/>
      <c r="I261" s="157"/>
      <c r="J261" s="157"/>
      <c r="K261" s="157"/>
      <c r="L261" s="157"/>
      <c r="M261" s="157"/>
      <c r="N261" s="157"/>
      <c r="O261" s="157"/>
      <c r="P261" s="157"/>
      <c r="Q261" s="157"/>
      <c r="R261" s="157"/>
      <c r="S261" s="157"/>
      <c r="T261" s="157"/>
      <c r="U261" s="157"/>
      <c r="V261" s="157"/>
      <c r="W261" s="157"/>
      <c r="X261" s="157"/>
      <c r="Y261" s="157"/>
      <c r="Z261" s="157"/>
      <c r="AA261" s="157"/>
      <c r="AB261" s="157"/>
      <c r="AC261" s="157"/>
      <c r="AD261" s="157"/>
      <c r="AE261" s="157"/>
    </row>
    <row r="262" spans="1:31" x14ac:dyDescent="0.2">
      <c r="A262" s="157"/>
      <c r="B262" s="157"/>
      <c r="C262" s="157"/>
      <c r="D262" s="157"/>
      <c r="E262" s="157"/>
      <c r="F262" s="157"/>
      <c r="G262" s="157"/>
      <c r="H262" s="157"/>
      <c r="I262" s="157"/>
      <c r="J262" s="157"/>
      <c r="K262" s="157"/>
      <c r="L262" s="157"/>
      <c r="M262" s="157"/>
      <c r="N262" s="157"/>
      <c r="O262" s="157"/>
      <c r="P262" s="157"/>
      <c r="Q262" s="157"/>
      <c r="R262" s="157"/>
      <c r="S262" s="157"/>
      <c r="T262" s="157"/>
      <c r="U262" s="157"/>
      <c r="V262" s="157"/>
      <c r="W262" s="157"/>
      <c r="X262" s="157"/>
      <c r="Y262" s="157"/>
      <c r="Z262" s="157"/>
      <c r="AA262" s="157"/>
      <c r="AB262" s="157"/>
      <c r="AC262" s="157"/>
      <c r="AD262" s="157"/>
      <c r="AE262" s="157"/>
    </row>
    <row r="263" spans="1:31" x14ac:dyDescent="0.2">
      <c r="A263" s="157"/>
      <c r="B263" s="157"/>
      <c r="C263" s="157"/>
      <c r="D263" s="157"/>
      <c r="E263" s="157"/>
      <c r="F263" s="157"/>
      <c r="G263" s="157"/>
      <c r="H263" s="157"/>
      <c r="I263" s="157"/>
      <c r="J263" s="157"/>
      <c r="K263" s="157"/>
      <c r="L263" s="157"/>
      <c r="M263" s="157"/>
      <c r="N263" s="157"/>
      <c r="O263" s="157"/>
      <c r="P263" s="157"/>
      <c r="Q263" s="157"/>
      <c r="R263" s="157"/>
      <c r="S263" s="157"/>
      <c r="T263" s="157"/>
      <c r="U263" s="157"/>
      <c r="V263" s="157"/>
      <c r="W263" s="157"/>
      <c r="X263" s="157"/>
      <c r="Y263" s="157"/>
      <c r="Z263" s="157"/>
      <c r="AA263" s="157"/>
      <c r="AB263" s="157"/>
      <c r="AC263" s="157"/>
      <c r="AD263" s="157"/>
      <c r="AE263" s="157"/>
    </row>
    <row r="264" spans="1:31" x14ac:dyDescent="0.2">
      <c r="A264" s="157"/>
      <c r="B264" s="157"/>
      <c r="C264" s="157"/>
      <c r="D264" s="157"/>
      <c r="E264" s="157"/>
      <c r="F264" s="157"/>
      <c r="G264" s="157"/>
      <c r="H264" s="157"/>
      <c r="I264" s="157"/>
      <c r="J264" s="157"/>
      <c r="K264" s="157"/>
      <c r="L264" s="157"/>
      <c r="M264" s="157"/>
      <c r="N264" s="157"/>
      <c r="O264" s="157"/>
      <c r="P264" s="157"/>
      <c r="Q264" s="157"/>
      <c r="R264" s="157"/>
      <c r="S264" s="157"/>
      <c r="T264" s="157"/>
      <c r="U264" s="157"/>
      <c r="V264" s="157"/>
      <c r="W264" s="157"/>
      <c r="X264" s="157"/>
      <c r="Y264" s="157"/>
      <c r="Z264" s="157"/>
      <c r="AA264" s="157"/>
      <c r="AB264" s="157"/>
      <c r="AC264" s="157"/>
      <c r="AD264" s="157"/>
      <c r="AE264" s="157"/>
    </row>
    <row r="265" spans="1:31" x14ac:dyDescent="0.2">
      <c r="A265" s="157"/>
      <c r="B265" s="157"/>
      <c r="C265" s="157"/>
      <c r="D265" s="157"/>
      <c r="E265" s="157"/>
      <c r="F265" s="157"/>
      <c r="G265" s="157"/>
      <c r="H265" s="157"/>
      <c r="I265" s="157"/>
      <c r="J265" s="157"/>
      <c r="K265" s="157"/>
      <c r="L265" s="157"/>
      <c r="M265" s="157"/>
      <c r="N265" s="157"/>
      <c r="O265" s="157"/>
      <c r="P265" s="157"/>
      <c r="Q265" s="157"/>
      <c r="R265" s="157"/>
      <c r="S265" s="157"/>
      <c r="T265" s="157"/>
      <c r="U265" s="157"/>
      <c r="V265" s="157"/>
      <c r="W265" s="157"/>
      <c r="X265" s="157"/>
      <c r="Y265" s="157"/>
      <c r="Z265" s="157"/>
      <c r="AA265" s="157"/>
      <c r="AB265" s="157"/>
      <c r="AC265" s="157"/>
      <c r="AD265" s="157"/>
      <c r="AE265" s="157"/>
    </row>
    <row r="266" spans="1:31" x14ac:dyDescent="0.2">
      <c r="A266" s="157"/>
      <c r="B266" s="157"/>
      <c r="C266" s="157"/>
      <c r="D266" s="157"/>
      <c r="E266" s="157"/>
      <c r="F266" s="157"/>
      <c r="G266" s="157"/>
      <c r="H266" s="157"/>
      <c r="I266" s="157"/>
      <c r="J266" s="157"/>
      <c r="K266" s="157"/>
      <c r="L266" s="157"/>
      <c r="M266" s="157"/>
      <c r="N266" s="157"/>
      <c r="O266" s="157"/>
      <c r="P266" s="157"/>
      <c r="Q266" s="157"/>
      <c r="R266" s="157"/>
      <c r="S266" s="157"/>
      <c r="T266" s="157"/>
      <c r="U266" s="157"/>
      <c r="V266" s="157"/>
      <c r="W266" s="157"/>
      <c r="X266" s="157"/>
      <c r="Y266" s="157"/>
      <c r="Z266" s="157"/>
      <c r="AA266" s="157"/>
      <c r="AB266" s="157"/>
      <c r="AC266" s="157"/>
      <c r="AD266" s="157"/>
      <c r="AE266" s="157"/>
    </row>
    <row r="267" spans="1:31" x14ac:dyDescent="0.2">
      <c r="A267" s="157"/>
      <c r="B267" s="157"/>
      <c r="C267" s="157"/>
      <c r="D267" s="157"/>
      <c r="E267" s="157"/>
      <c r="F267" s="157"/>
      <c r="G267" s="157"/>
      <c r="H267" s="157"/>
      <c r="I267" s="157"/>
      <c r="J267" s="157"/>
      <c r="K267" s="157"/>
      <c r="L267" s="157"/>
      <c r="M267" s="157"/>
      <c r="N267" s="157"/>
      <c r="O267" s="157"/>
      <c r="P267" s="157"/>
      <c r="Q267" s="157"/>
      <c r="R267" s="157"/>
      <c r="S267" s="157"/>
      <c r="T267" s="157"/>
      <c r="U267" s="157"/>
      <c r="V267" s="157"/>
      <c r="W267" s="157"/>
      <c r="X267" s="157"/>
      <c r="Y267" s="157"/>
      <c r="Z267" s="157"/>
      <c r="AA267" s="157"/>
      <c r="AB267" s="157"/>
      <c r="AC267" s="157"/>
      <c r="AD267" s="157"/>
      <c r="AE267" s="157"/>
    </row>
    <row r="268" spans="1:31" x14ac:dyDescent="0.2">
      <c r="A268" s="157"/>
      <c r="B268" s="157"/>
      <c r="C268" s="157"/>
      <c r="D268" s="157"/>
      <c r="E268" s="157"/>
      <c r="F268" s="157"/>
      <c r="G268" s="157"/>
      <c r="H268" s="157"/>
      <c r="I268" s="157"/>
      <c r="J268" s="157"/>
      <c r="K268" s="157"/>
      <c r="L268" s="157"/>
      <c r="M268" s="157"/>
      <c r="N268" s="157"/>
      <c r="O268" s="157"/>
      <c r="P268" s="157"/>
      <c r="Q268" s="157"/>
      <c r="R268" s="157"/>
      <c r="S268" s="157"/>
      <c r="T268" s="157"/>
      <c r="U268" s="157"/>
      <c r="V268" s="157"/>
      <c r="W268" s="157"/>
      <c r="X268" s="157"/>
      <c r="Y268" s="157"/>
      <c r="Z268" s="157"/>
      <c r="AA268" s="157"/>
      <c r="AB268" s="157"/>
      <c r="AC268" s="157"/>
      <c r="AD268" s="157"/>
      <c r="AE268" s="157"/>
    </row>
    <row r="269" spans="1:31" x14ac:dyDescent="0.2">
      <c r="A269" s="157"/>
      <c r="B269" s="157"/>
      <c r="C269" s="157"/>
      <c r="D269" s="157"/>
      <c r="E269" s="157"/>
      <c r="F269" s="157"/>
      <c r="G269" s="157"/>
      <c r="H269" s="157"/>
      <c r="I269" s="157"/>
      <c r="J269" s="157"/>
      <c r="K269" s="157"/>
      <c r="L269" s="157"/>
      <c r="M269" s="157"/>
      <c r="N269" s="157"/>
      <c r="O269" s="157"/>
      <c r="P269" s="157"/>
      <c r="Q269" s="157"/>
      <c r="R269" s="157"/>
      <c r="S269" s="157"/>
      <c r="T269" s="157"/>
      <c r="U269" s="157"/>
      <c r="V269" s="157"/>
      <c r="W269" s="157"/>
      <c r="X269" s="157"/>
      <c r="Y269" s="157"/>
      <c r="Z269" s="157"/>
      <c r="AA269" s="157"/>
      <c r="AB269" s="157"/>
      <c r="AC269" s="157"/>
      <c r="AD269" s="157"/>
      <c r="AE269" s="157"/>
    </row>
    <row r="270" spans="1:31" x14ac:dyDescent="0.2">
      <c r="A270" s="157"/>
      <c r="B270" s="157"/>
      <c r="C270" s="157"/>
      <c r="D270" s="157"/>
      <c r="E270" s="157"/>
      <c r="F270" s="157"/>
      <c r="G270" s="157"/>
      <c r="H270" s="157"/>
      <c r="I270" s="157"/>
      <c r="J270" s="157"/>
      <c r="K270" s="157"/>
      <c r="L270" s="157"/>
      <c r="M270" s="157"/>
      <c r="N270" s="157"/>
      <c r="O270" s="157"/>
      <c r="P270" s="157"/>
      <c r="Q270" s="157"/>
      <c r="R270" s="157"/>
      <c r="S270" s="157"/>
      <c r="T270" s="157"/>
      <c r="U270" s="157"/>
      <c r="V270" s="157"/>
      <c r="W270" s="157"/>
      <c r="X270" s="157"/>
      <c r="Y270" s="157"/>
      <c r="Z270" s="157"/>
      <c r="AA270" s="157"/>
      <c r="AB270" s="157"/>
      <c r="AC270" s="157"/>
      <c r="AD270" s="157"/>
      <c r="AE270" s="157"/>
    </row>
    <row r="271" spans="1:31" x14ac:dyDescent="0.2">
      <c r="A271" s="157"/>
      <c r="B271" s="157"/>
      <c r="C271" s="157"/>
      <c r="D271" s="157"/>
      <c r="E271" s="157"/>
      <c r="F271" s="157"/>
      <c r="G271" s="157"/>
      <c r="H271" s="157"/>
      <c r="I271" s="157"/>
      <c r="J271" s="157"/>
      <c r="K271" s="157"/>
      <c r="L271" s="157"/>
      <c r="M271" s="157"/>
      <c r="N271" s="157"/>
      <c r="O271" s="157"/>
      <c r="P271" s="157"/>
      <c r="Q271" s="157"/>
      <c r="R271" s="157"/>
      <c r="S271" s="157"/>
      <c r="T271" s="157"/>
      <c r="U271" s="157"/>
      <c r="V271" s="157"/>
      <c r="W271" s="157"/>
      <c r="X271" s="157"/>
      <c r="Y271" s="157"/>
      <c r="Z271" s="157"/>
      <c r="AA271" s="157"/>
      <c r="AB271" s="157"/>
      <c r="AC271" s="157"/>
      <c r="AD271" s="157"/>
      <c r="AE271" s="157"/>
    </row>
    <row r="272" spans="1:31" x14ac:dyDescent="0.2">
      <c r="A272" s="157"/>
      <c r="B272" s="157"/>
      <c r="C272" s="157"/>
      <c r="D272" s="157"/>
      <c r="E272" s="157"/>
      <c r="F272" s="157"/>
      <c r="G272" s="157"/>
      <c r="H272" s="157"/>
      <c r="I272" s="157"/>
      <c r="J272" s="157"/>
      <c r="K272" s="157"/>
      <c r="L272" s="157"/>
      <c r="M272" s="157"/>
      <c r="N272" s="157"/>
      <c r="O272" s="157"/>
      <c r="P272" s="157"/>
      <c r="Q272" s="157"/>
      <c r="R272" s="157"/>
      <c r="S272" s="157"/>
      <c r="T272" s="157"/>
      <c r="U272" s="157"/>
      <c r="V272" s="157"/>
      <c r="W272" s="157"/>
      <c r="X272" s="157"/>
      <c r="Y272" s="157"/>
      <c r="Z272" s="157"/>
      <c r="AA272" s="157"/>
      <c r="AB272" s="157"/>
      <c r="AC272" s="157"/>
      <c r="AD272" s="157"/>
      <c r="AE272" s="157"/>
    </row>
    <row r="273" spans="1:31" x14ac:dyDescent="0.2">
      <c r="A273" s="157"/>
      <c r="B273" s="157"/>
      <c r="C273" s="157"/>
      <c r="D273" s="157"/>
      <c r="E273" s="157"/>
      <c r="F273" s="157"/>
      <c r="G273" s="157"/>
      <c r="H273" s="157"/>
      <c r="I273" s="157"/>
      <c r="J273" s="157"/>
      <c r="K273" s="157"/>
      <c r="L273" s="157"/>
      <c r="M273" s="157"/>
      <c r="N273" s="157"/>
      <c r="O273" s="157"/>
      <c r="P273" s="157"/>
      <c r="Q273" s="157"/>
      <c r="R273" s="157"/>
      <c r="S273" s="157"/>
      <c r="T273" s="157"/>
      <c r="U273" s="157"/>
      <c r="V273" s="157"/>
      <c r="W273" s="157"/>
      <c r="X273" s="157"/>
      <c r="Y273" s="157"/>
      <c r="Z273" s="157"/>
      <c r="AA273" s="157"/>
      <c r="AB273" s="157"/>
      <c r="AC273" s="157"/>
      <c r="AD273" s="157"/>
      <c r="AE273" s="157"/>
    </row>
    <row r="274" spans="1:31" x14ac:dyDescent="0.2">
      <c r="A274" s="157"/>
      <c r="B274" s="157"/>
      <c r="C274" s="157"/>
      <c r="D274" s="157"/>
      <c r="E274" s="157"/>
      <c r="F274" s="157"/>
      <c r="G274" s="157"/>
      <c r="H274" s="157"/>
      <c r="I274" s="157"/>
      <c r="J274" s="157"/>
      <c r="K274" s="157"/>
      <c r="L274" s="157"/>
      <c r="M274" s="157"/>
      <c r="N274" s="157"/>
      <c r="O274" s="157"/>
      <c r="P274" s="157"/>
      <c r="Q274" s="157"/>
      <c r="R274" s="157"/>
      <c r="S274" s="157"/>
      <c r="T274" s="157"/>
      <c r="U274" s="157"/>
      <c r="V274" s="157"/>
      <c r="W274" s="157"/>
      <c r="X274" s="157"/>
      <c r="Y274" s="157"/>
      <c r="Z274" s="157"/>
      <c r="AA274" s="157"/>
      <c r="AB274" s="157"/>
      <c r="AC274" s="157"/>
      <c r="AD274" s="157"/>
      <c r="AE274" s="157"/>
    </row>
    <row r="275" spans="1:31" x14ac:dyDescent="0.2">
      <c r="A275" s="157"/>
      <c r="B275" s="157"/>
      <c r="C275" s="157"/>
      <c r="D275" s="157"/>
      <c r="E275" s="157"/>
      <c r="F275" s="157"/>
      <c r="G275" s="157"/>
      <c r="H275" s="157"/>
      <c r="I275" s="157"/>
      <c r="J275" s="157"/>
      <c r="K275" s="157"/>
      <c r="L275" s="157"/>
      <c r="M275" s="157"/>
      <c r="N275" s="157"/>
      <c r="O275" s="157"/>
      <c r="P275" s="157"/>
      <c r="Q275" s="157"/>
      <c r="R275" s="157"/>
      <c r="S275" s="157"/>
      <c r="T275" s="157"/>
      <c r="U275" s="157"/>
      <c r="V275" s="157"/>
      <c r="W275" s="157"/>
      <c r="X275" s="157"/>
      <c r="Y275" s="157"/>
      <c r="Z275" s="157"/>
      <c r="AA275" s="157"/>
      <c r="AB275" s="157"/>
      <c r="AC275" s="157"/>
      <c r="AD275" s="157"/>
      <c r="AE275" s="157"/>
    </row>
    <row r="276" spans="1:31" x14ac:dyDescent="0.2">
      <c r="A276" s="157"/>
      <c r="B276" s="157"/>
      <c r="C276" s="157"/>
      <c r="D276" s="157"/>
      <c r="E276" s="157"/>
      <c r="F276" s="157"/>
      <c r="G276" s="157"/>
      <c r="H276" s="157"/>
      <c r="I276" s="157"/>
      <c r="J276" s="157"/>
      <c r="K276" s="157"/>
      <c r="L276" s="157"/>
      <c r="M276" s="157"/>
      <c r="N276" s="157"/>
      <c r="O276" s="157"/>
      <c r="P276" s="157"/>
      <c r="Q276" s="157"/>
      <c r="R276" s="157"/>
      <c r="S276" s="157"/>
      <c r="T276" s="157"/>
      <c r="U276" s="157"/>
      <c r="V276" s="157"/>
      <c r="W276" s="157"/>
      <c r="X276" s="157"/>
      <c r="Y276" s="157"/>
      <c r="Z276" s="157"/>
      <c r="AA276" s="157"/>
      <c r="AB276" s="157"/>
      <c r="AC276" s="157"/>
      <c r="AD276" s="157"/>
      <c r="AE276" s="157"/>
    </row>
    <row r="277" spans="1:31" x14ac:dyDescent="0.2">
      <c r="A277" s="157"/>
      <c r="B277" s="157"/>
      <c r="C277" s="157"/>
      <c r="D277" s="157"/>
      <c r="E277" s="157"/>
      <c r="F277" s="157"/>
      <c r="G277" s="157"/>
      <c r="H277" s="157"/>
      <c r="I277" s="157"/>
      <c r="J277" s="157"/>
      <c r="K277" s="157"/>
      <c r="L277" s="157"/>
      <c r="M277" s="157"/>
      <c r="N277" s="157"/>
      <c r="O277" s="157"/>
      <c r="P277" s="157"/>
      <c r="Q277" s="157"/>
      <c r="R277" s="157"/>
      <c r="S277" s="157"/>
      <c r="T277" s="157"/>
      <c r="U277" s="157"/>
      <c r="V277" s="157"/>
      <c r="W277" s="157"/>
      <c r="X277" s="157"/>
      <c r="Y277" s="157"/>
      <c r="Z277" s="157"/>
      <c r="AA277" s="157"/>
      <c r="AB277" s="157"/>
      <c r="AC277" s="157"/>
      <c r="AD277" s="157"/>
      <c r="AE277" s="157"/>
    </row>
    <row r="278" spans="1:31" x14ac:dyDescent="0.2">
      <c r="A278" s="157"/>
      <c r="B278" s="157"/>
      <c r="C278" s="157"/>
      <c r="D278" s="157"/>
      <c r="E278" s="157"/>
      <c r="F278" s="157"/>
      <c r="G278" s="157"/>
      <c r="H278" s="157"/>
      <c r="I278" s="157"/>
      <c r="J278" s="157"/>
      <c r="K278" s="157"/>
      <c r="L278" s="157"/>
      <c r="M278" s="157"/>
      <c r="N278" s="157"/>
      <c r="O278" s="157"/>
      <c r="P278" s="157"/>
      <c r="Q278" s="157"/>
      <c r="R278" s="157"/>
      <c r="S278" s="157"/>
      <c r="T278" s="157"/>
      <c r="U278" s="157"/>
      <c r="V278" s="157"/>
      <c r="W278" s="157"/>
      <c r="X278" s="157"/>
      <c r="Y278" s="157"/>
      <c r="Z278" s="157"/>
      <c r="AA278" s="157"/>
      <c r="AB278" s="157"/>
      <c r="AC278" s="157"/>
      <c r="AD278" s="157"/>
      <c r="AE278" s="157"/>
    </row>
    <row r="279" spans="1:31" x14ac:dyDescent="0.2">
      <c r="A279" s="157"/>
      <c r="B279" s="157"/>
      <c r="C279" s="157"/>
      <c r="D279" s="157"/>
      <c r="E279" s="157"/>
      <c r="F279" s="157"/>
      <c r="G279" s="157"/>
      <c r="H279" s="157"/>
      <c r="I279" s="157"/>
      <c r="J279" s="157"/>
      <c r="K279" s="157"/>
      <c r="L279" s="157"/>
      <c r="M279" s="157"/>
      <c r="N279" s="157"/>
      <c r="O279" s="157"/>
      <c r="P279" s="157"/>
      <c r="Q279" s="157"/>
      <c r="R279" s="157"/>
      <c r="S279" s="157"/>
      <c r="T279" s="157"/>
      <c r="U279" s="157"/>
      <c r="V279" s="157"/>
      <c r="W279" s="157"/>
      <c r="X279" s="157"/>
      <c r="Y279" s="157"/>
      <c r="Z279" s="157"/>
      <c r="AA279" s="157"/>
      <c r="AB279" s="157"/>
      <c r="AC279" s="157"/>
      <c r="AD279" s="157"/>
      <c r="AE279" s="157"/>
    </row>
    <row r="280" spans="1:31" x14ac:dyDescent="0.2">
      <c r="A280" s="157"/>
      <c r="B280" s="157"/>
      <c r="C280" s="157"/>
      <c r="D280" s="157"/>
      <c r="E280" s="157"/>
      <c r="F280" s="157"/>
      <c r="G280" s="157"/>
      <c r="H280" s="157"/>
      <c r="I280" s="157"/>
      <c r="J280" s="157"/>
      <c r="K280" s="157"/>
      <c r="L280" s="157"/>
      <c r="M280" s="157"/>
      <c r="N280" s="157"/>
      <c r="O280" s="157"/>
      <c r="P280" s="157"/>
      <c r="Q280" s="157"/>
      <c r="R280" s="157"/>
      <c r="S280" s="157"/>
      <c r="T280" s="157"/>
      <c r="U280" s="157"/>
      <c r="V280" s="157"/>
      <c r="W280" s="157"/>
      <c r="X280" s="157"/>
      <c r="Y280" s="157"/>
      <c r="Z280" s="157"/>
      <c r="AA280" s="157"/>
      <c r="AB280" s="157"/>
      <c r="AC280" s="157"/>
      <c r="AD280" s="157"/>
      <c r="AE280" s="157"/>
    </row>
    <row r="281" spans="1:31" x14ac:dyDescent="0.2">
      <c r="A281" s="157"/>
      <c r="B281" s="157"/>
      <c r="C281" s="157"/>
      <c r="D281" s="157"/>
      <c r="E281" s="157"/>
      <c r="F281" s="157"/>
      <c r="G281" s="157"/>
      <c r="H281" s="157"/>
      <c r="I281" s="157"/>
      <c r="J281" s="157"/>
      <c r="K281" s="157"/>
      <c r="L281" s="157"/>
      <c r="M281" s="157"/>
      <c r="N281" s="157"/>
      <c r="O281" s="157"/>
      <c r="P281" s="157"/>
      <c r="Q281" s="157"/>
      <c r="R281" s="157"/>
      <c r="S281" s="157"/>
      <c r="T281" s="157"/>
      <c r="U281" s="157"/>
      <c r="V281" s="157"/>
      <c r="W281" s="157"/>
      <c r="X281" s="157"/>
      <c r="Y281" s="157"/>
      <c r="Z281" s="157"/>
      <c r="AA281" s="157"/>
      <c r="AB281" s="157"/>
      <c r="AC281" s="157"/>
      <c r="AD281" s="157"/>
      <c r="AE281" s="157"/>
    </row>
    <row r="282" spans="1:31" x14ac:dyDescent="0.2">
      <c r="A282" s="157"/>
      <c r="B282" s="157"/>
      <c r="C282" s="157"/>
      <c r="D282" s="157"/>
      <c r="E282" s="157"/>
      <c r="F282" s="157"/>
      <c r="G282" s="157"/>
      <c r="H282" s="157"/>
      <c r="I282" s="157"/>
      <c r="J282" s="157"/>
      <c r="K282" s="157"/>
      <c r="L282" s="157"/>
      <c r="M282" s="157"/>
      <c r="N282" s="157"/>
      <c r="O282" s="157"/>
      <c r="P282" s="157"/>
      <c r="Q282" s="157"/>
      <c r="R282" s="157"/>
      <c r="S282" s="157"/>
      <c r="T282" s="157"/>
      <c r="U282" s="157"/>
      <c r="V282" s="157"/>
      <c r="W282" s="157"/>
      <c r="X282" s="157"/>
      <c r="Y282" s="157"/>
      <c r="Z282" s="157"/>
      <c r="AA282" s="157"/>
      <c r="AB282" s="157"/>
      <c r="AC282" s="157"/>
      <c r="AD282" s="157"/>
      <c r="AE282" s="157"/>
    </row>
    <row r="283" spans="1:31" x14ac:dyDescent="0.2">
      <c r="A283" s="157"/>
      <c r="B283" s="157"/>
      <c r="C283" s="157"/>
      <c r="D283" s="157"/>
      <c r="E283" s="157"/>
      <c r="F283" s="157"/>
      <c r="G283" s="157"/>
      <c r="H283" s="157"/>
      <c r="I283" s="157"/>
      <c r="J283" s="157"/>
      <c r="K283" s="157"/>
      <c r="L283" s="157"/>
      <c r="M283" s="157"/>
      <c r="N283" s="157"/>
      <c r="O283" s="157"/>
      <c r="P283" s="157"/>
      <c r="Q283" s="157"/>
      <c r="R283" s="157"/>
      <c r="S283" s="157"/>
      <c r="T283" s="157"/>
      <c r="U283" s="157"/>
      <c r="V283" s="157"/>
      <c r="W283" s="157"/>
      <c r="X283" s="157"/>
      <c r="Y283" s="157"/>
      <c r="Z283" s="157"/>
      <c r="AA283" s="157"/>
      <c r="AB283" s="157"/>
      <c r="AC283" s="157"/>
      <c r="AD283" s="157"/>
      <c r="AE283" s="157"/>
    </row>
    <row r="284" spans="1:31" x14ac:dyDescent="0.2">
      <c r="A284" s="157"/>
      <c r="B284" s="157"/>
      <c r="C284" s="157"/>
      <c r="D284" s="157"/>
      <c r="E284" s="157"/>
      <c r="F284" s="157"/>
      <c r="G284" s="157"/>
      <c r="H284" s="157"/>
      <c r="I284" s="157"/>
      <c r="J284" s="157"/>
      <c r="K284" s="157"/>
      <c r="L284" s="157"/>
      <c r="M284" s="157"/>
      <c r="N284" s="157"/>
      <c r="O284" s="157"/>
      <c r="P284" s="157"/>
      <c r="Q284" s="157"/>
      <c r="R284" s="157"/>
      <c r="S284" s="157"/>
      <c r="T284" s="157"/>
      <c r="U284" s="157"/>
      <c r="V284" s="157"/>
      <c r="W284" s="157"/>
      <c r="X284" s="157"/>
      <c r="Y284" s="157"/>
      <c r="Z284" s="157"/>
      <c r="AA284" s="157"/>
      <c r="AB284" s="157"/>
      <c r="AC284" s="157"/>
      <c r="AD284" s="157"/>
      <c r="AE284" s="157"/>
    </row>
    <row r="285" spans="1:31" x14ac:dyDescent="0.2">
      <c r="A285" s="157"/>
      <c r="B285" s="157"/>
      <c r="C285" s="157"/>
      <c r="D285" s="157"/>
      <c r="E285" s="157"/>
      <c r="F285" s="157"/>
      <c r="G285" s="157"/>
      <c r="H285" s="157"/>
      <c r="I285" s="157"/>
      <c r="J285" s="157"/>
      <c r="K285" s="157"/>
      <c r="L285" s="157"/>
      <c r="M285" s="157"/>
      <c r="N285" s="157"/>
      <c r="O285" s="157"/>
      <c r="P285" s="157"/>
      <c r="Q285" s="157"/>
      <c r="R285" s="157"/>
      <c r="S285" s="157"/>
      <c r="T285" s="157"/>
      <c r="U285" s="157"/>
      <c r="V285" s="157"/>
      <c r="W285" s="157"/>
      <c r="X285" s="157"/>
      <c r="Y285" s="157"/>
      <c r="Z285" s="157"/>
      <c r="AA285" s="157"/>
      <c r="AB285" s="157"/>
      <c r="AC285" s="157"/>
      <c r="AD285" s="157"/>
      <c r="AE285" s="157"/>
    </row>
    <row r="286" spans="1:31" x14ac:dyDescent="0.2">
      <c r="A286" s="157"/>
      <c r="B286" s="157"/>
      <c r="C286" s="157"/>
      <c r="D286" s="157"/>
      <c r="E286" s="157"/>
      <c r="F286" s="157"/>
      <c r="G286" s="157"/>
      <c r="H286" s="157"/>
      <c r="I286" s="157"/>
      <c r="J286" s="157"/>
      <c r="K286" s="157"/>
      <c r="L286" s="157"/>
      <c r="M286" s="157"/>
      <c r="N286" s="157"/>
      <c r="O286" s="157"/>
      <c r="P286" s="157"/>
      <c r="Q286" s="157"/>
      <c r="R286" s="157"/>
      <c r="S286" s="157"/>
      <c r="T286" s="157"/>
      <c r="U286" s="157"/>
      <c r="V286" s="157"/>
      <c r="W286" s="157"/>
      <c r="X286" s="157"/>
      <c r="Y286" s="157"/>
      <c r="Z286" s="157"/>
      <c r="AA286" s="157"/>
      <c r="AB286" s="157"/>
      <c r="AC286" s="157"/>
      <c r="AD286" s="157"/>
      <c r="AE286" s="157"/>
    </row>
    <row r="287" spans="1:31" x14ac:dyDescent="0.2">
      <c r="A287" s="157"/>
      <c r="B287" s="157"/>
      <c r="C287" s="157"/>
      <c r="D287" s="157"/>
      <c r="E287" s="157"/>
      <c r="F287" s="157"/>
      <c r="G287" s="157"/>
      <c r="H287" s="157"/>
      <c r="I287" s="157"/>
      <c r="J287" s="157"/>
      <c r="K287" s="157"/>
      <c r="L287" s="157"/>
      <c r="M287" s="157"/>
      <c r="N287" s="157"/>
      <c r="O287" s="157"/>
      <c r="P287" s="157"/>
      <c r="Q287" s="157"/>
      <c r="R287" s="157"/>
      <c r="S287" s="157"/>
      <c r="T287" s="157"/>
      <c r="U287" s="157"/>
      <c r="V287" s="157"/>
      <c r="W287" s="157"/>
      <c r="X287" s="157"/>
      <c r="Y287" s="157"/>
      <c r="Z287" s="157"/>
      <c r="AA287" s="157"/>
      <c r="AB287" s="157"/>
      <c r="AC287" s="157"/>
      <c r="AD287" s="157"/>
      <c r="AE287" s="157"/>
    </row>
    <row r="288" spans="1:31" x14ac:dyDescent="0.2">
      <c r="A288" s="157"/>
      <c r="B288" s="157"/>
      <c r="C288" s="157"/>
      <c r="D288" s="157"/>
      <c r="E288" s="157"/>
      <c r="F288" s="157"/>
      <c r="G288" s="157"/>
      <c r="H288" s="157"/>
      <c r="I288" s="157"/>
      <c r="J288" s="157"/>
      <c r="K288" s="157"/>
      <c r="L288" s="157"/>
      <c r="M288" s="157"/>
      <c r="N288" s="157"/>
      <c r="O288" s="157"/>
      <c r="P288" s="157"/>
      <c r="Q288" s="157"/>
      <c r="R288" s="157"/>
      <c r="S288" s="157"/>
      <c r="T288" s="157"/>
      <c r="U288" s="157"/>
      <c r="V288" s="157"/>
      <c r="W288" s="157"/>
      <c r="X288" s="157"/>
      <c r="Y288" s="157"/>
      <c r="Z288" s="157"/>
      <c r="AA288" s="157"/>
      <c r="AB288" s="157"/>
      <c r="AC288" s="157"/>
      <c r="AD288" s="157"/>
      <c r="AE288" s="157"/>
    </row>
    <row r="289" spans="1:31" x14ac:dyDescent="0.2">
      <c r="A289" s="157"/>
      <c r="B289" s="157"/>
      <c r="C289" s="157"/>
      <c r="D289" s="157"/>
      <c r="E289" s="157"/>
      <c r="F289" s="157"/>
      <c r="G289" s="157"/>
      <c r="H289" s="157"/>
      <c r="I289" s="157"/>
      <c r="J289" s="157"/>
      <c r="K289" s="157"/>
      <c r="L289" s="157"/>
      <c r="M289" s="157"/>
      <c r="N289" s="157"/>
      <c r="O289" s="157"/>
      <c r="P289" s="157"/>
      <c r="Q289" s="157"/>
      <c r="R289" s="157"/>
      <c r="S289" s="157"/>
      <c r="T289" s="157"/>
      <c r="U289" s="157"/>
      <c r="V289" s="157"/>
      <c r="W289" s="157"/>
      <c r="X289" s="157"/>
      <c r="Y289" s="157"/>
      <c r="Z289" s="157"/>
      <c r="AA289" s="157"/>
      <c r="AB289" s="157"/>
      <c r="AC289" s="157"/>
      <c r="AD289" s="157"/>
      <c r="AE289" s="157"/>
    </row>
    <row r="290" spans="1:31" x14ac:dyDescent="0.2">
      <c r="A290" s="157"/>
      <c r="B290" s="157"/>
      <c r="C290" s="157"/>
      <c r="D290" s="157"/>
      <c r="E290" s="157"/>
      <c r="F290" s="157"/>
      <c r="G290" s="157"/>
      <c r="H290" s="157"/>
      <c r="I290" s="157"/>
      <c r="J290" s="157"/>
      <c r="K290" s="157"/>
      <c r="L290" s="157"/>
      <c r="M290" s="157"/>
      <c r="N290" s="157"/>
      <c r="O290" s="157"/>
      <c r="P290" s="157"/>
      <c r="Q290" s="157"/>
      <c r="R290" s="157"/>
      <c r="S290" s="157"/>
      <c r="T290" s="157"/>
      <c r="U290" s="157"/>
      <c r="V290" s="157"/>
      <c r="W290" s="157"/>
      <c r="X290" s="157"/>
      <c r="Y290" s="157"/>
      <c r="Z290" s="157"/>
      <c r="AA290" s="157"/>
      <c r="AB290" s="157"/>
      <c r="AC290" s="157"/>
      <c r="AD290" s="157"/>
      <c r="AE290" s="157"/>
    </row>
    <row r="291" spans="1:31" x14ac:dyDescent="0.2">
      <c r="A291" s="157"/>
      <c r="B291" s="157"/>
      <c r="C291" s="157"/>
      <c r="D291" s="157"/>
      <c r="E291" s="157"/>
      <c r="F291" s="157"/>
      <c r="G291" s="157"/>
      <c r="H291" s="157"/>
      <c r="I291" s="157"/>
      <c r="J291" s="157"/>
      <c r="K291" s="157"/>
      <c r="L291" s="157"/>
      <c r="M291" s="157"/>
      <c r="N291" s="157"/>
      <c r="O291" s="157"/>
      <c r="P291" s="157"/>
      <c r="Q291" s="157"/>
      <c r="R291" s="157"/>
      <c r="S291" s="157"/>
      <c r="T291" s="157"/>
      <c r="U291" s="157"/>
      <c r="V291" s="157"/>
      <c r="W291" s="157"/>
      <c r="X291" s="157"/>
      <c r="Y291" s="157"/>
      <c r="Z291" s="157"/>
      <c r="AA291" s="157"/>
      <c r="AB291" s="157"/>
      <c r="AC291" s="157"/>
      <c r="AD291" s="157"/>
      <c r="AE291" s="157"/>
    </row>
    <row r="292" spans="1:31" x14ac:dyDescent="0.2">
      <c r="A292" s="157"/>
      <c r="B292" s="157"/>
      <c r="C292" s="157"/>
      <c r="D292" s="157"/>
      <c r="E292" s="157"/>
      <c r="F292" s="157"/>
      <c r="G292" s="157"/>
      <c r="H292" s="157"/>
      <c r="I292" s="157"/>
      <c r="J292" s="157"/>
      <c r="K292" s="157"/>
      <c r="L292" s="157"/>
      <c r="M292" s="157"/>
      <c r="N292" s="157"/>
      <c r="O292" s="157"/>
      <c r="P292" s="157"/>
      <c r="Q292" s="157"/>
      <c r="R292" s="157"/>
      <c r="S292" s="157"/>
      <c r="T292" s="157"/>
      <c r="U292" s="157"/>
      <c r="V292" s="157"/>
      <c r="W292" s="157"/>
      <c r="X292" s="157"/>
      <c r="Y292" s="157"/>
      <c r="Z292" s="157"/>
      <c r="AA292" s="157"/>
      <c r="AB292" s="157"/>
      <c r="AC292" s="157"/>
      <c r="AD292" s="157"/>
      <c r="AE292" s="157"/>
    </row>
    <row r="293" spans="1:31" x14ac:dyDescent="0.2">
      <c r="A293" s="157"/>
      <c r="B293" s="157"/>
      <c r="C293" s="157"/>
      <c r="D293" s="157"/>
      <c r="E293" s="157"/>
      <c r="F293" s="157"/>
      <c r="G293" s="157"/>
      <c r="H293" s="157"/>
      <c r="I293" s="157"/>
      <c r="J293" s="157"/>
      <c r="K293" s="157"/>
      <c r="L293" s="157"/>
      <c r="M293" s="157"/>
      <c r="N293" s="157"/>
      <c r="O293" s="157"/>
      <c r="P293" s="157"/>
      <c r="Q293" s="157"/>
      <c r="R293" s="157"/>
      <c r="S293" s="157"/>
      <c r="T293" s="157"/>
      <c r="U293" s="157"/>
      <c r="V293" s="157"/>
      <c r="W293" s="157"/>
      <c r="X293" s="157"/>
      <c r="Y293" s="157"/>
      <c r="Z293" s="157"/>
      <c r="AA293" s="157"/>
      <c r="AB293" s="157"/>
      <c r="AC293" s="157"/>
      <c r="AD293" s="157"/>
      <c r="AE293" s="157"/>
    </row>
    <row r="294" spans="1:31" x14ac:dyDescent="0.2">
      <c r="A294" s="157"/>
      <c r="B294" s="157"/>
      <c r="C294" s="157"/>
      <c r="D294" s="157"/>
      <c r="E294" s="157"/>
      <c r="F294" s="157"/>
      <c r="G294" s="157"/>
      <c r="H294" s="157"/>
      <c r="I294" s="157"/>
      <c r="J294" s="157"/>
      <c r="K294" s="157"/>
      <c r="L294" s="157"/>
      <c r="M294" s="157"/>
      <c r="N294" s="157"/>
      <c r="O294" s="157"/>
      <c r="P294" s="157"/>
      <c r="Q294" s="157"/>
      <c r="R294" s="157"/>
      <c r="S294" s="157"/>
      <c r="T294" s="157"/>
      <c r="U294" s="157"/>
      <c r="V294" s="157"/>
      <c r="W294" s="157"/>
      <c r="X294" s="157"/>
      <c r="Y294" s="157"/>
      <c r="Z294" s="157"/>
      <c r="AA294" s="157"/>
      <c r="AB294" s="157"/>
      <c r="AC294" s="157"/>
      <c r="AD294" s="157"/>
      <c r="AE294" s="157"/>
    </row>
    <row r="295" spans="1:31" x14ac:dyDescent="0.2">
      <c r="A295" s="157"/>
      <c r="B295" s="157"/>
      <c r="C295" s="157"/>
      <c r="D295" s="157"/>
      <c r="E295" s="157"/>
      <c r="F295" s="157"/>
      <c r="G295" s="157"/>
      <c r="H295" s="157"/>
      <c r="I295" s="157"/>
      <c r="J295" s="157"/>
      <c r="K295" s="157"/>
      <c r="L295" s="157"/>
      <c r="M295" s="157"/>
      <c r="N295" s="157"/>
      <c r="O295" s="157"/>
      <c r="P295" s="157"/>
      <c r="Q295" s="157"/>
      <c r="R295" s="157"/>
      <c r="S295" s="157"/>
      <c r="T295" s="157"/>
      <c r="U295" s="157"/>
      <c r="V295" s="157"/>
      <c r="W295" s="157"/>
      <c r="X295" s="157"/>
      <c r="Y295" s="157"/>
      <c r="Z295" s="157"/>
      <c r="AA295" s="157"/>
      <c r="AB295" s="157"/>
      <c r="AC295" s="157"/>
      <c r="AD295" s="157"/>
      <c r="AE295" s="157"/>
    </row>
    <row r="296" spans="1:31" x14ac:dyDescent="0.2">
      <c r="A296" s="157"/>
      <c r="B296" s="157"/>
      <c r="C296" s="157"/>
      <c r="D296" s="157"/>
      <c r="E296" s="157"/>
      <c r="F296" s="157"/>
      <c r="G296" s="157"/>
      <c r="H296" s="157"/>
      <c r="I296" s="157"/>
      <c r="J296" s="157"/>
      <c r="K296" s="157"/>
      <c r="L296" s="157"/>
      <c r="M296" s="157"/>
      <c r="N296" s="157"/>
      <c r="O296" s="157"/>
      <c r="P296" s="157"/>
      <c r="Q296" s="157"/>
      <c r="R296" s="157"/>
      <c r="S296" s="157"/>
      <c r="T296" s="157"/>
      <c r="U296" s="157"/>
      <c r="V296" s="157"/>
      <c r="W296" s="157"/>
      <c r="X296" s="157"/>
      <c r="Y296" s="157"/>
      <c r="Z296" s="157"/>
      <c r="AA296" s="157"/>
      <c r="AB296" s="157"/>
      <c r="AC296" s="157"/>
      <c r="AD296" s="157"/>
      <c r="AE296" s="157"/>
    </row>
    <row r="297" spans="1:31" x14ac:dyDescent="0.2">
      <c r="A297" s="157"/>
      <c r="B297" s="157"/>
      <c r="C297" s="157"/>
      <c r="D297" s="157"/>
      <c r="E297" s="157"/>
      <c r="F297" s="157"/>
      <c r="G297" s="157"/>
      <c r="H297" s="157"/>
      <c r="I297" s="157"/>
      <c r="J297" s="157"/>
      <c r="K297" s="157"/>
      <c r="L297" s="157"/>
      <c r="M297" s="157"/>
      <c r="N297" s="157"/>
      <c r="O297" s="157"/>
      <c r="P297" s="157"/>
      <c r="Q297" s="157"/>
      <c r="R297" s="157"/>
      <c r="S297" s="157"/>
      <c r="T297" s="157"/>
      <c r="U297" s="157"/>
      <c r="V297" s="157"/>
      <c r="W297" s="157"/>
      <c r="X297" s="157"/>
      <c r="Y297" s="157"/>
      <c r="Z297" s="157"/>
      <c r="AA297" s="157"/>
      <c r="AB297" s="157"/>
      <c r="AC297" s="157"/>
      <c r="AD297" s="157"/>
      <c r="AE297" s="157"/>
    </row>
    <row r="298" spans="1:31" x14ac:dyDescent="0.2">
      <c r="A298" s="157"/>
      <c r="B298" s="157"/>
      <c r="C298" s="157"/>
      <c r="D298" s="157"/>
      <c r="E298" s="157"/>
      <c r="F298" s="157"/>
      <c r="G298" s="157"/>
      <c r="H298" s="157"/>
      <c r="I298" s="157"/>
      <c r="J298" s="157"/>
      <c r="K298" s="157"/>
      <c r="L298" s="157"/>
      <c r="M298" s="157"/>
      <c r="N298" s="157"/>
      <c r="O298" s="157"/>
      <c r="P298" s="157"/>
      <c r="Q298" s="157"/>
      <c r="R298" s="157"/>
      <c r="S298" s="157"/>
      <c r="T298" s="157"/>
      <c r="U298" s="157"/>
      <c r="V298" s="157"/>
      <c r="W298" s="157"/>
      <c r="X298" s="157"/>
      <c r="Y298" s="157"/>
      <c r="Z298" s="157"/>
      <c r="AA298" s="157"/>
      <c r="AB298" s="157"/>
      <c r="AC298" s="157"/>
      <c r="AD298" s="157"/>
      <c r="AE298" s="157"/>
    </row>
    <row r="299" spans="1:31" x14ac:dyDescent="0.2">
      <c r="A299" s="157"/>
      <c r="B299" s="157"/>
      <c r="C299" s="157"/>
      <c r="D299" s="157"/>
      <c r="E299" s="157"/>
      <c r="F299" s="157"/>
      <c r="G299" s="157"/>
      <c r="H299" s="157"/>
      <c r="I299" s="157"/>
      <c r="J299" s="157"/>
      <c r="K299" s="157"/>
      <c r="L299" s="157"/>
      <c r="M299" s="157"/>
      <c r="N299" s="157"/>
      <c r="O299" s="157"/>
      <c r="P299" s="157"/>
      <c r="Q299" s="157"/>
      <c r="R299" s="157"/>
      <c r="S299" s="157"/>
      <c r="T299" s="157"/>
      <c r="U299" s="157"/>
      <c r="V299" s="157"/>
      <c r="W299" s="157"/>
      <c r="X299" s="157"/>
      <c r="Y299" s="157"/>
      <c r="Z299" s="157"/>
      <c r="AA299" s="157"/>
      <c r="AB299" s="157"/>
      <c r="AC299" s="157"/>
      <c r="AD299" s="157"/>
      <c r="AE299" s="157"/>
    </row>
    <row r="300" spans="1:31" x14ac:dyDescent="0.2">
      <c r="A300" s="157"/>
      <c r="B300" s="157"/>
      <c r="C300" s="157"/>
      <c r="D300" s="157"/>
      <c r="E300" s="157"/>
      <c r="F300" s="157"/>
      <c r="G300" s="157"/>
      <c r="H300" s="157"/>
      <c r="I300" s="157"/>
      <c r="J300" s="157"/>
      <c r="K300" s="157"/>
      <c r="L300" s="157"/>
      <c r="M300" s="157"/>
      <c r="N300" s="157"/>
      <c r="O300" s="157"/>
      <c r="P300" s="157"/>
      <c r="Q300" s="157"/>
      <c r="R300" s="157"/>
      <c r="S300" s="157"/>
      <c r="T300" s="157"/>
      <c r="U300" s="157"/>
      <c r="V300" s="157"/>
      <c r="W300" s="157"/>
      <c r="X300" s="157"/>
      <c r="Y300" s="157"/>
      <c r="Z300" s="157"/>
      <c r="AA300" s="157"/>
      <c r="AB300" s="157"/>
      <c r="AC300" s="157"/>
      <c r="AD300" s="157"/>
      <c r="AE300" s="157"/>
    </row>
    <row r="301" spans="1:31" x14ac:dyDescent="0.2">
      <c r="A301" s="157"/>
      <c r="B301" s="157"/>
      <c r="C301" s="157"/>
      <c r="D301" s="157"/>
      <c r="E301" s="157"/>
      <c r="F301" s="157"/>
      <c r="G301" s="157"/>
      <c r="H301" s="157"/>
      <c r="I301" s="157"/>
      <c r="J301" s="157"/>
      <c r="K301" s="157"/>
      <c r="L301" s="157"/>
      <c r="M301" s="157"/>
      <c r="N301" s="157"/>
      <c r="O301" s="157"/>
      <c r="P301" s="157"/>
      <c r="Q301" s="157"/>
      <c r="R301" s="157"/>
      <c r="S301" s="157"/>
      <c r="T301" s="157"/>
      <c r="U301" s="157"/>
      <c r="V301" s="157"/>
      <c r="W301" s="157"/>
      <c r="X301" s="157"/>
      <c r="Y301" s="157"/>
      <c r="Z301" s="157"/>
      <c r="AA301" s="157"/>
      <c r="AB301" s="157"/>
      <c r="AC301" s="157"/>
      <c r="AD301" s="157"/>
      <c r="AE301" s="157"/>
    </row>
    <row r="302" spans="1:31" x14ac:dyDescent="0.2">
      <c r="A302" s="157"/>
      <c r="B302" s="157"/>
      <c r="C302" s="157"/>
      <c r="D302" s="157"/>
      <c r="E302" s="157"/>
      <c r="F302" s="157"/>
      <c r="G302" s="157"/>
      <c r="H302" s="157"/>
      <c r="I302" s="157"/>
      <c r="J302" s="157"/>
      <c r="K302" s="157"/>
      <c r="L302" s="157"/>
      <c r="M302" s="157"/>
      <c r="N302" s="157"/>
      <c r="O302" s="157"/>
      <c r="P302" s="157"/>
      <c r="Q302" s="157"/>
      <c r="R302" s="157"/>
      <c r="S302" s="157"/>
      <c r="T302" s="157"/>
      <c r="U302" s="157"/>
      <c r="V302" s="157"/>
      <c r="W302" s="157"/>
      <c r="X302" s="157"/>
      <c r="Y302" s="157"/>
      <c r="Z302" s="157"/>
      <c r="AA302" s="157"/>
      <c r="AB302" s="157"/>
      <c r="AC302" s="157"/>
      <c r="AD302" s="157"/>
      <c r="AE302" s="157"/>
    </row>
    <row r="303" spans="1:31" x14ac:dyDescent="0.2">
      <c r="A303" s="157"/>
      <c r="B303" s="157"/>
      <c r="C303" s="157"/>
      <c r="D303" s="157"/>
      <c r="E303" s="157"/>
      <c r="F303" s="157"/>
      <c r="G303" s="157"/>
      <c r="H303" s="157"/>
      <c r="I303" s="157"/>
      <c r="J303" s="157"/>
      <c r="K303" s="157"/>
      <c r="L303" s="157"/>
      <c r="M303" s="157"/>
      <c r="N303" s="157"/>
      <c r="O303" s="157"/>
      <c r="P303" s="157"/>
      <c r="Q303" s="157"/>
      <c r="R303" s="157"/>
      <c r="S303" s="157"/>
      <c r="T303" s="157"/>
      <c r="U303" s="157"/>
      <c r="V303" s="157"/>
      <c r="W303" s="157"/>
      <c r="X303" s="157"/>
      <c r="Y303" s="157"/>
      <c r="Z303" s="157"/>
      <c r="AA303" s="157"/>
      <c r="AB303" s="157"/>
      <c r="AC303" s="157"/>
      <c r="AD303" s="157"/>
      <c r="AE303" s="157"/>
    </row>
    <row r="304" spans="1:31" x14ac:dyDescent="0.2">
      <c r="A304" s="157"/>
      <c r="B304" s="157"/>
      <c r="C304" s="157"/>
      <c r="D304" s="157"/>
      <c r="E304" s="157"/>
      <c r="F304" s="157"/>
      <c r="G304" s="157"/>
      <c r="H304" s="157"/>
      <c r="I304" s="157"/>
      <c r="J304" s="157"/>
      <c r="K304" s="157"/>
      <c r="L304" s="157"/>
      <c r="M304" s="157"/>
      <c r="N304" s="157"/>
      <c r="O304" s="157"/>
      <c r="P304" s="157"/>
      <c r="Q304" s="157"/>
      <c r="R304" s="157"/>
      <c r="S304" s="157"/>
      <c r="T304" s="157"/>
      <c r="U304" s="157"/>
      <c r="V304" s="157"/>
      <c r="W304" s="157"/>
      <c r="X304" s="157"/>
      <c r="Y304" s="157"/>
      <c r="Z304" s="157"/>
      <c r="AA304" s="157"/>
      <c r="AB304" s="157"/>
      <c r="AC304" s="157"/>
      <c r="AD304" s="157"/>
      <c r="AE304" s="157"/>
    </row>
    <row r="305" spans="1:31" x14ac:dyDescent="0.2">
      <c r="A305" s="157"/>
      <c r="B305" s="157"/>
      <c r="C305" s="157"/>
      <c r="D305" s="157"/>
      <c r="E305" s="157"/>
      <c r="F305" s="157"/>
      <c r="G305" s="157"/>
      <c r="H305" s="157"/>
      <c r="I305" s="157"/>
      <c r="J305" s="157"/>
      <c r="K305" s="157"/>
      <c r="L305" s="157"/>
      <c r="M305" s="157"/>
      <c r="N305" s="157"/>
      <c r="O305" s="157"/>
      <c r="P305" s="157"/>
      <c r="Q305" s="157"/>
      <c r="R305" s="157"/>
      <c r="S305" s="157"/>
      <c r="T305" s="157"/>
      <c r="U305" s="157"/>
      <c r="V305" s="157"/>
      <c r="W305" s="157"/>
      <c r="X305" s="157"/>
      <c r="Y305" s="157"/>
      <c r="Z305" s="157"/>
      <c r="AA305" s="157"/>
      <c r="AB305" s="157"/>
      <c r="AC305" s="157"/>
      <c r="AD305" s="157"/>
      <c r="AE305" s="157"/>
    </row>
    <row r="306" spans="1:31" x14ac:dyDescent="0.2">
      <c r="A306" s="157"/>
      <c r="B306" s="157"/>
      <c r="C306" s="157"/>
      <c r="D306" s="157"/>
      <c r="E306" s="157"/>
      <c r="F306" s="157"/>
      <c r="G306" s="157"/>
      <c r="H306" s="157"/>
      <c r="I306" s="157"/>
      <c r="J306" s="157"/>
      <c r="K306" s="157"/>
      <c r="L306" s="157"/>
      <c r="M306" s="157"/>
      <c r="N306" s="157"/>
      <c r="O306" s="157"/>
      <c r="P306" s="157"/>
      <c r="Q306" s="157"/>
      <c r="R306" s="157"/>
      <c r="S306" s="157"/>
      <c r="T306" s="157"/>
      <c r="U306" s="157"/>
      <c r="V306" s="157"/>
      <c r="W306" s="157"/>
      <c r="X306" s="157"/>
      <c r="Y306" s="157"/>
      <c r="Z306" s="157"/>
      <c r="AA306" s="157"/>
      <c r="AB306" s="157"/>
      <c r="AC306" s="157"/>
      <c r="AD306" s="157"/>
      <c r="AE306" s="157"/>
    </row>
    <row r="307" spans="1:31" x14ac:dyDescent="0.2">
      <c r="A307" s="157"/>
      <c r="B307" s="157"/>
      <c r="C307" s="157"/>
      <c r="D307" s="157"/>
      <c r="E307" s="157"/>
      <c r="F307" s="157"/>
      <c r="G307" s="157"/>
      <c r="H307" s="157"/>
      <c r="I307" s="157"/>
      <c r="J307" s="157"/>
      <c r="K307" s="157"/>
      <c r="L307" s="157"/>
      <c r="M307" s="157"/>
      <c r="N307" s="157"/>
      <c r="O307" s="157"/>
      <c r="P307" s="157"/>
      <c r="Q307" s="157"/>
      <c r="R307" s="157"/>
      <c r="S307" s="157"/>
      <c r="T307" s="157"/>
      <c r="U307" s="157"/>
      <c r="V307" s="157"/>
      <c r="W307" s="157"/>
      <c r="X307" s="157"/>
      <c r="Y307" s="157"/>
      <c r="Z307" s="157"/>
      <c r="AA307" s="157"/>
      <c r="AB307" s="157"/>
      <c r="AC307" s="157"/>
      <c r="AD307" s="157"/>
      <c r="AE307" s="157"/>
    </row>
    <row r="308" spans="1:31" x14ac:dyDescent="0.2">
      <c r="A308" s="157"/>
      <c r="B308" s="157"/>
      <c r="C308" s="157"/>
      <c r="D308" s="157"/>
      <c r="E308" s="157"/>
      <c r="F308" s="157"/>
      <c r="G308" s="157"/>
      <c r="H308" s="157"/>
      <c r="I308" s="157"/>
      <c r="J308" s="157"/>
      <c r="K308" s="157"/>
      <c r="L308" s="157"/>
      <c r="M308" s="157"/>
      <c r="N308" s="157"/>
      <c r="O308" s="157"/>
      <c r="P308" s="157"/>
      <c r="Q308" s="157"/>
      <c r="R308" s="157"/>
      <c r="S308" s="157"/>
      <c r="T308" s="157"/>
      <c r="U308" s="157"/>
      <c r="V308" s="157"/>
      <c r="W308" s="157"/>
      <c r="X308" s="157"/>
      <c r="Y308" s="157"/>
      <c r="Z308" s="157"/>
      <c r="AA308" s="157"/>
      <c r="AB308" s="157"/>
      <c r="AC308" s="157"/>
      <c r="AD308" s="157"/>
      <c r="AE308" s="157"/>
    </row>
    <row r="309" spans="1:31" x14ac:dyDescent="0.2">
      <c r="A309" s="157"/>
      <c r="B309" s="157"/>
      <c r="C309" s="157"/>
      <c r="D309" s="157"/>
      <c r="E309" s="157"/>
      <c r="F309" s="157"/>
      <c r="G309" s="157"/>
      <c r="H309" s="157"/>
      <c r="I309" s="157"/>
      <c r="J309" s="157"/>
      <c r="K309" s="157"/>
      <c r="L309" s="157"/>
      <c r="M309" s="157"/>
      <c r="N309" s="157"/>
      <c r="O309" s="157"/>
      <c r="P309" s="157"/>
      <c r="Q309" s="157"/>
      <c r="R309" s="157"/>
      <c r="S309" s="157"/>
      <c r="T309" s="157"/>
      <c r="U309" s="157"/>
      <c r="V309" s="157"/>
      <c r="W309" s="157"/>
      <c r="X309" s="157"/>
      <c r="Y309" s="157"/>
      <c r="Z309" s="157"/>
      <c r="AA309" s="157"/>
      <c r="AB309" s="157"/>
      <c r="AC309" s="157"/>
      <c r="AD309" s="157"/>
      <c r="AE309" s="157"/>
    </row>
    <row r="310" spans="1:31" x14ac:dyDescent="0.2">
      <c r="A310" s="157"/>
      <c r="B310" s="157"/>
      <c r="C310" s="157"/>
      <c r="D310" s="157"/>
      <c r="E310" s="157"/>
      <c r="F310" s="157"/>
      <c r="G310" s="157"/>
      <c r="H310" s="157"/>
      <c r="I310" s="157"/>
      <c r="J310" s="157"/>
      <c r="K310" s="157"/>
      <c r="L310" s="157"/>
      <c r="M310" s="157"/>
      <c r="N310" s="157"/>
      <c r="O310" s="157"/>
      <c r="P310" s="157"/>
      <c r="Q310" s="157"/>
      <c r="R310" s="157"/>
      <c r="S310" s="157"/>
      <c r="T310" s="157"/>
      <c r="U310" s="157"/>
      <c r="V310" s="157"/>
      <c r="W310" s="157"/>
      <c r="X310" s="157"/>
      <c r="Y310" s="157"/>
      <c r="Z310" s="157"/>
      <c r="AA310" s="157"/>
      <c r="AB310" s="157"/>
      <c r="AC310" s="157"/>
      <c r="AD310" s="157"/>
      <c r="AE310" s="157"/>
    </row>
    <row r="311" spans="1:31" x14ac:dyDescent="0.2">
      <c r="A311" s="157"/>
      <c r="B311" s="157"/>
      <c r="C311" s="157"/>
      <c r="D311" s="157"/>
      <c r="E311" s="157"/>
      <c r="F311" s="157"/>
      <c r="G311" s="157"/>
      <c r="H311" s="157"/>
      <c r="I311" s="157"/>
      <c r="J311" s="157"/>
      <c r="K311" s="157"/>
      <c r="L311" s="157"/>
      <c r="M311" s="157"/>
      <c r="N311" s="157"/>
      <c r="O311" s="157"/>
      <c r="P311" s="157"/>
      <c r="Q311" s="157"/>
      <c r="R311" s="157"/>
      <c r="S311" s="157"/>
      <c r="T311" s="157"/>
      <c r="U311" s="157"/>
      <c r="V311" s="157"/>
      <c r="W311" s="157"/>
      <c r="X311" s="157"/>
      <c r="Y311" s="157"/>
      <c r="Z311" s="157"/>
      <c r="AA311" s="157"/>
      <c r="AB311" s="157"/>
      <c r="AC311" s="157"/>
      <c r="AD311" s="157"/>
      <c r="AE311" s="157"/>
    </row>
    <row r="312" spans="1:31" x14ac:dyDescent="0.2">
      <c r="A312" s="157"/>
      <c r="B312" s="157"/>
      <c r="C312" s="157"/>
      <c r="D312" s="157"/>
      <c r="E312" s="157"/>
      <c r="F312" s="157"/>
      <c r="G312" s="157"/>
      <c r="H312" s="157"/>
      <c r="I312" s="157"/>
      <c r="J312" s="157"/>
      <c r="K312" s="157"/>
      <c r="L312" s="157"/>
      <c r="M312" s="157"/>
      <c r="N312" s="157"/>
      <c r="O312" s="157"/>
      <c r="P312" s="157"/>
      <c r="Q312" s="157"/>
      <c r="R312" s="157"/>
      <c r="S312" s="157"/>
      <c r="T312" s="157"/>
      <c r="U312" s="157"/>
      <c r="V312" s="157"/>
      <c r="W312" s="157"/>
      <c r="X312" s="157"/>
      <c r="Y312" s="157"/>
      <c r="Z312" s="157"/>
      <c r="AA312" s="157"/>
      <c r="AB312" s="157"/>
      <c r="AC312" s="157"/>
      <c r="AD312" s="157"/>
      <c r="AE312" s="157"/>
    </row>
    <row r="313" spans="1:31" x14ac:dyDescent="0.2">
      <c r="A313" s="157"/>
      <c r="B313" s="157"/>
      <c r="C313" s="157"/>
      <c r="D313" s="157"/>
      <c r="E313" s="157"/>
      <c r="F313" s="157"/>
      <c r="G313" s="157"/>
      <c r="H313" s="157"/>
      <c r="I313" s="157"/>
      <c r="J313" s="157"/>
      <c r="K313" s="157"/>
      <c r="L313" s="157"/>
      <c r="M313" s="157"/>
      <c r="N313" s="157"/>
      <c r="O313" s="157"/>
      <c r="P313" s="157"/>
      <c r="Q313" s="157"/>
      <c r="R313" s="157"/>
      <c r="S313" s="157"/>
      <c r="T313" s="157"/>
      <c r="U313" s="157"/>
      <c r="V313" s="157"/>
      <c r="W313" s="157"/>
      <c r="X313" s="157"/>
      <c r="Y313" s="157"/>
      <c r="Z313" s="157"/>
      <c r="AA313" s="157"/>
      <c r="AB313" s="157"/>
      <c r="AC313" s="157"/>
      <c r="AD313" s="157"/>
      <c r="AE313" s="157"/>
    </row>
    <row r="314" spans="1:31" x14ac:dyDescent="0.2">
      <c r="A314" s="157"/>
      <c r="B314" s="157"/>
      <c r="C314" s="157"/>
      <c r="D314" s="157"/>
      <c r="E314" s="157"/>
      <c r="F314" s="157"/>
      <c r="G314" s="157"/>
      <c r="H314" s="157"/>
      <c r="I314" s="157"/>
      <c r="J314" s="157"/>
      <c r="K314" s="157"/>
      <c r="L314" s="157"/>
      <c r="M314" s="157"/>
      <c r="N314" s="157"/>
      <c r="O314" s="157"/>
      <c r="P314" s="157"/>
      <c r="Q314" s="157"/>
      <c r="R314" s="157"/>
      <c r="S314" s="157"/>
      <c r="T314" s="157"/>
      <c r="U314" s="157"/>
      <c r="V314" s="157"/>
      <c r="W314" s="157"/>
      <c r="X314" s="157"/>
      <c r="Y314" s="157"/>
      <c r="Z314" s="157"/>
      <c r="AA314" s="157"/>
      <c r="AB314" s="157"/>
      <c r="AC314" s="157"/>
      <c r="AD314" s="157"/>
      <c r="AE314" s="157"/>
    </row>
    <row r="315" spans="1:31" x14ac:dyDescent="0.2">
      <c r="A315" s="157"/>
      <c r="B315" s="157"/>
      <c r="C315" s="157"/>
      <c r="D315" s="157"/>
      <c r="E315" s="157"/>
      <c r="F315" s="157"/>
      <c r="G315" s="157"/>
      <c r="H315" s="157"/>
      <c r="I315" s="157"/>
      <c r="J315" s="157"/>
      <c r="K315" s="157"/>
      <c r="L315" s="157"/>
      <c r="M315" s="157"/>
      <c r="N315" s="157"/>
      <c r="O315" s="157"/>
      <c r="P315" s="157"/>
      <c r="Q315" s="157"/>
      <c r="R315" s="157"/>
      <c r="S315" s="157"/>
      <c r="T315" s="157"/>
      <c r="U315" s="157"/>
      <c r="V315" s="157"/>
      <c r="W315" s="157"/>
      <c r="X315" s="157"/>
      <c r="Y315" s="157"/>
      <c r="Z315" s="157"/>
      <c r="AA315" s="157"/>
      <c r="AB315" s="157"/>
      <c r="AC315" s="157"/>
      <c r="AD315" s="157"/>
      <c r="AE315" s="157"/>
    </row>
    <row r="316" spans="1:31" x14ac:dyDescent="0.2">
      <c r="A316" s="157"/>
      <c r="B316" s="157"/>
      <c r="C316" s="157"/>
      <c r="D316" s="157"/>
      <c r="E316" s="157"/>
      <c r="F316" s="157"/>
      <c r="G316" s="157"/>
      <c r="H316" s="157"/>
      <c r="I316" s="157"/>
      <c r="J316" s="157"/>
      <c r="K316" s="157"/>
      <c r="L316" s="157"/>
      <c r="M316" s="157"/>
      <c r="N316" s="157"/>
      <c r="O316" s="157"/>
      <c r="P316" s="157"/>
      <c r="Q316" s="157"/>
      <c r="R316" s="157"/>
      <c r="S316" s="157"/>
      <c r="T316" s="157"/>
      <c r="U316" s="157"/>
      <c r="V316" s="157"/>
      <c r="W316" s="157"/>
      <c r="X316" s="157"/>
      <c r="Y316" s="157"/>
      <c r="Z316" s="157"/>
      <c r="AA316" s="157"/>
      <c r="AB316" s="157"/>
      <c r="AC316" s="157"/>
      <c r="AD316" s="157"/>
      <c r="AE316" s="157"/>
    </row>
    <row r="317" spans="1:31" x14ac:dyDescent="0.2">
      <c r="A317" s="157"/>
      <c r="B317" s="157"/>
      <c r="C317" s="157"/>
      <c r="D317" s="157"/>
      <c r="E317" s="157"/>
      <c r="F317" s="157"/>
      <c r="G317" s="157"/>
      <c r="H317" s="157"/>
      <c r="I317" s="157"/>
      <c r="J317" s="157"/>
      <c r="K317" s="157"/>
      <c r="L317" s="157"/>
      <c r="M317" s="157"/>
      <c r="N317" s="157"/>
      <c r="O317" s="157"/>
      <c r="P317" s="157"/>
      <c r="Q317" s="157"/>
      <c r="R317" s="157"/>
      <c r="S317" s="157"/>
      <c r="T317" s="157"/>
      <c r="U317" s="157"/>
      <c r="V317" s="157"/>
      <c r="W317" s="157"/>
      <c r="X317" s="157"/>
      <c r="Y317" s="157"/>
      <c r="Z317" s="157"/>
      <c r="AA317" s="157"/>
      <c r="AB317" s="157"/>
      <c r="AC317" s="157"/>
      <c r="AD317" s="157"/>
      <c r="AE317" s="157"/>
    </row>
    <row r="318" spans="1:31" x14ac:dyDescent="0.2">
      <c r="A318" s="157"/>
      <c r="B318" s="157"/>
      <c r="C318" s="157"/>
      <c r="D318" s="157"/>
      <c r="E318" s="157"/>
      <c r="F318" s="157"/>
      <c r="G318" s="157"/>
      <c r="H318" s="157"/>
      <c r="I318" s="157"/>
      <c r="J318" s="157"/>
      <c r="K318" s="157"/>
      <c r="L318" s="157"/>
      <c r="M318" s="157"/>
      <c r="N318" s="157"/>
      <c r="O318" s="157"/>
      <c r="P318" s="157"/>
      <c r="Q318" s="157"/>
      <c r="R318" s="157"/>
      <c r="S318" s="157"/>
      <c r="T318" s="157"/>
      <c r="U318" s="157"/>
      <c r="V318" s="157"/>
      <c r="W318" s="157"/>
      <c r="X318" s="157"/>
      <c r="Y318" s="157"/>
      <c r="Z318" s="157"/>
      <c r="AA318" s="157"/>
      <c r="AB318" s="157"/>
      <c r="AC318" s="157"/>
      <c r="AD318" s="157"/>
      <c r="AE318" s="157"/>
    </row>
    <row r="319" spans="1:31" x14ac:dyDescent="0.2">
      <c r="A319" s="157"/>
      <c r="B319" s="157"/>
      <c r="C319" s="157"/>
      <c r="D319" s="157"/>
      <c r="E319" s="157"/>
      <c r="F319" s="157"/>
      <c r="G319" s="157"/>
      <c r="H319" s="157"/>
      <c r="I319" s="157"/>
      <c r="J319" s="157"/>
      <c r="K319" s="157"/>
      <c r="L319" s="157"/>
      <c r="M319" s="157"/>
      <c r="N319" s="157"/>
      <c r="O319" s="157"/>
      <c r="P319" s="157"/>
      <c r="Q319" s="157"/>
      <c r="R319" s="157"/>
      <c r="S319" s="157"/>
      <c r="T319" s="157"/>
      <c r="U319" s="157"/>
      <c r="V319" s="157"/>
      <c r="W319" s="157"/>
      <c r="X319" s="157"/>
      <c r="Y319" s="157"/>
      <c r="Z319" s="157"/>
      <c r="AA319" s="157"/>
      <c r="AB319" s="157"/>
      <c r="AC319" s="157"/>
      <c r="AD319" s="157"/>
      <c r="AE319" s="157"/>
    </row>
    <row r="320" spans="1:31" x14ac:dyDescent="0.2">
      <c r="A320" s="157"/>
      <c r="B320" s="157"/>
      <c r="C320" s="157"/>
      <c r="D320" s="157"/>
      <c r="E320" s="157"/>
      <c r="F320" s="157"/>
      <c r="G320" s="157"/>
      <c r="H320" s="157"/>
      <c r="I320" s="157"/>
      <c r="J320" s="157"/>
      <c r="K320" s="157"/>
      <c r="L320" s="157"/>
      <c r="M320" s="157"/>
      <c r="N320" s="157"/>
      <c r="O320" s="157"/>
      <c r="P320" s="157"/>
      <c r="Q320" s="157"/>
      <c r="R320" s="157"/>
      <c r="S320" s="157"/>
      <c r="T320" s="157"/>
      <c r="U320" s="157"/>
      <c r="V320" s="157"/>
      <c r="W320" s="157"/>
      <c r="X320" s="157"/>
      <c r="Y320" s="157"/>
      <c r="Z320" s="157"/>
      <c r="AA320" s="157"/>
      <c r="AB320" s="157"/>
      <c r="AC320" s="157"/>
      <c r="AD320" s="157"/>
      <c r="AE320" s="157"/>
    </row>
    <row r="321" spans="1:31" x14ac:dyDescent="0.2">
      <c r="A321" s="157"/>
      <c r="B321" s="157"/>
      <c r="C321" s="157"/>
      <c r="D321" s="157"/>
      <c r="E321" s="157"/>
      <c r="F321" s="157"/>
      <c r="G321" s="157"/>
      <c r="H321" s="157"/>
      <c r="I321" s="157"/>
      <c r="J321" s="157"/>
      <c r="K321" s="157"/>
      <c r="L321" s="157"/>
      <c r="M321" s="157"/>
      <c r="N321" s="157"/>
      <c r="O321" s="157"/>
      <c r="P321" s="157"/>
      <c r="Q321" s="157"/>
      <c r="R321" s="157"/>
      <c r="S321" s="157"/>
      <c r="T321" s="157"/>
      <c r="U321" s="157"/>
      <c r="V321" s="157"/>
      <c r="W321" s="157"/>
      <c r="X321" s="157"/>
      <c r="Y321" s="157"/>
      <c r="Z321" s="157"/>
      <c r="AA321" s="157"/>
      <c r="AB321" s="157"/>
      <c r="AC321" s="157"/>
      <c r="AD321" s="157"/>
      <c r="AE321" s="157"/>
    </row>
    <row r="322" spans="1:31" x14ac:dyDescent="0.2">
      <c r="A322" s="157"/>
      <c r="B322" s="157"/>
      <c r="C322" s="157"/>
      <c r="D322" s="157"/>
      <c r="E322" s="157"/>
      <c r="F322" s="157"/>
      <c r="G322" s="157"/>
      <c r="H322" s="157"/>
      <c r="I322" s="157"/>
      <c r="J322" s="157"/>
      <c r="K322" s="157"/>
      <c r="L322" s="157"/>
      <c r="M322" s="157"/>
      <c r="N322" s="157"/>
      <c r="O322" s="157"/>
      <c r="P322" s="157"/>
      <c r="Q322" s="157"/>
      <c r="R322" s="157"/>
      <c r="S322" s="157"/>
      <c r="T322" s="157"/>
      <c r="U322" s="157"/>
      <c r="V322" s="157"/>
      <c r="W322" s="157"/>
      <c r="X322" s="157"/>
      <c r="Y322" s="157"/>
      <c r="Z322" s="157"/>
      <c r="AA322" s="157"/>
      <c r="AB322" s="157"/>
      <c r="AC322" s="157"/>
      <c r="AD322" s="157"/>
      <c r="AE322" s="157"/>
    </row>
    <row r="323" spans="1:31" x14ac:dyDescent="0.2">
      <c r="A323" s="157"/>
      <c r="B323" s="157"/>
      <c r="C323" s="157"/>
      <c r="D323" s="157"/>
      <c r="E323" s="157"/>
      <c r="F323" s="157"/>
      <c r="G323" s="157"/>
      <c r="H323" s="157"/>
      <c r="I323" s="157"/>
      <c r="J323" s="157"/>
      <c r="K323" s="157"/>
      <c r="L323" s="157"/>
      <c r="M323" s="157"/>
      <c r="N323" s="157"/>
      <c r="O323" s="157"/>
      <c r="P323" s="157"/>
      <c r="Q323" s="157"/>
      <c r="R323" s="157"/>
      <c r="S323" s="157"/>
      <c r="T323" s="157"/>
      <c r="U323" s="157"/>
      <c r="V323" s="157"/>
      <c r="W323" s="157"/>
      <c r="X323" s="157"/>
      <c r="Y323" s="157"/>
      <c r="Z323" s="157"/>
      <c r="AA323" s="157"/>
      <c r="AB323" s="157"/>
      <c r="AC323" s="157"/>
      <c r="AD323" s="157"/>
      <c r="AE323" s="157"/>
    </row>
    <row r="324" spans="1:31" x14ac:dyDescent="0.2">
      <c r="A324" s="157"/>
      <c r="B324" s="157"/>
      <c r="C324" s="157"/>
      <c r="D324" s="157"/>
      <c r="E324" s="157"/>
      <c r="F324" s="157"/>
      <c r="G324" s="157"/>
      <c r="H324" s="157"/>
      <c r="I324" s="157"/>
      <c r="J324" s="157"/>
      <c r="K324" s="157"/>
      <c r="L324" s="157"/>
      <c r="M324" s="157"/>
      <c r="N324" s="157"/>
      <c r="O324" s="157"/>
      <c r="P324" s="157"/>
      <c r="Q324" s="157"/>
      <c r="R324" s="157"/>
      <c r="S324" s="157"/>
      <c r="T324" s="157"/>
      <c r="U324" s="157"/>
      <c r="V324" s="157"/>
      <c r="W324" s="157"/>
      <c r="X324" s="157"/>
      <c r="Y324" s="157"/>
      <c r="Z324" s="157"/>
      <c r="AA324" s="157"/>
      <c r="AB324" s="157"/>
      <c r="AC324" s="157"/>
      <c r="AD324" s="157"/>
      <c r="AE324" s="157"/>
    </row>
    <row r="325" spans="1:31" x14ac:dyDescent="0.2">
      <c r="A325" s="157"/>
      <c r="B325" s="157"/>
      <c r="C325" s="157"/>
      <c r="D325" s="157"/>
      <c r="E325" s="157"/>
      <c r="F325" s="157"/>
      <c r="G325" s="157"/>
      <c r="H325" s="157"/>
      <c r="I325" s="157"/>
      <c r="J325" s="157"/>
      <c r="K325" s="157"/>
      <c r="L325" s="157"/>
      <c r="M325" s="157"/>
      <c r="N325" s="157"/>
      <c r="O325" s="157"/>
      <c r="P325" s="157"/>
      <c r="Q325" s="157"/>
      <c r="R325" s="157"/>
      <c r="S325" s="157"/>
      <c r="T325" s="157"/>
      <c r="U325" s="157"/>
      <c r="V325" s="157"/>
      <c r="W325" s="157"/>
      <c r="X325" s="157"/>
      <c r="Y325" s="157"/>
      <c r="Z325" s="157"/>
      <c r="AA325" s="157"/>
      <c r="AB325" s="157"/>
      <c r="AC325" s="157"/>
      <c r="AD325" s="157"/>
      <c r="AE325" s="157"/>
    </row>
    <row r="326" spans="1:31" x14ac:dyDescent="0.2">
      <c r="A326" s="157"/>
      <c r="B326" s="157"/>
      <c r="C326" s="157"/>
      <c r="D326" s="157"/>
      <c r="E326" s="157"/>
      <c r="F326" s="157"/>
      <c r="G326" s="157"/>
      <c r="H326" s="157"/>
      <c r="I326" s="157"/>
      <c r="J326" s="157"/>
      <c r="K326" s="157"/>
      <c r="L326" s="157"/>
      <c r="M326" s="157"/>
      <c r="N326" s="157"/>
      <c r="O326" s="157"/>
      <c r="P326" s="157"/>
      <c r="Q326" s="157"/>
      <c r="R326" s="157"/>
      <c r="S326" s="157"/>
      <c r="T326" s="157"/>
      <c r="U326" s="157"/>
      <c r="V326" s="157"/>
      <c r="W326" s="157"/>
      <c r="X326" s="157"/>
      <c r="Y326" s="157"/>
      <c r="Z326" s="157"/>
      <c r="AA326" s="157"/>
      <c r="AB326" s="157"/>
      <c r="AC326" s="157"/>
      <c r="AD326" s="157"/>
      <c r="AE326" s="157"/>
    </row>
    <row r="327" spans="1:31" x14ac:dyDescent="0.2">
      <c r="A327" s="157"/>
      <c r="B327" s="157"/>
      <c r="C327" s="157"/>
      <c r="D327" s="157"/>
      <c r="E327" s="157"/>
      <c r="F327" s="157"/>
      <c r="G327" s="157"/>
      <c r="H327" s="157"/>
      <c r="I327" s="157"/>
      <c r="J327" s="157"/>
      <c r="K327" s="157"/>
      <c r="L327" s="157"/>
      <c r="M327" s="157"/>
      <c r="N327" s="157"/>
      <c r="O327" s="157"/>
      <c r="P327" s="157"/>
      <c r="Q327" s="157"/>
      <c r="R327" s="157"/>
      <c r="S327" s="157"/>
      <c r="T327" s="157"/>
      <c r="U327" s="157"/>
      <c r="V327" s="157"/>
      <c r="W327" s="157"/>
      <c r="X327" s="157"/>
      <c r="Y327" s="157"/>
      <c r="Z327" s="157"/>
      <c r="AA327" s="157"/>
      <c r="AB327" s="157"/>
      <c r="AC327" s="157"/>
      <c r="AD327" s="157"/>
      <c r="AE327" s="157"/>
    </row>
    <row r="328" spans="1:31" x14ac:dyDescent="0.2">
      <c r="A328" s="157"/>
      <c r="B328" s="157"/>
      <c r="C328" s="157"/>
      <c r="D328" s="157"/>
      <c r="E328" s="157"/>
      <c r="F328" s="157"/>
      <c r="G328" s="157"/>
      <c r="H328" s="157"/>
      <c r="I328" s="157"/>
      <c r="J328" s="157"/>
      <c r="K328" s="157"/>
      <c r="L328" s="157"/>
      <c r="M328" s="157"/>
      <c r="N328" s="157"/>
      <c r="O328" s="157"/>
      <c r="P328" s="157"/>
      <c r="Q328" s="157"/>
      <c r="R328" s="157"/>
      <c r="S328" s="157"/>
      <c r="T328" s="157"/>
      <c r="U328" s="157"/>
      <c r="V328" s="157"/>
      <c r="W328" s="157"/>
      <c r="X328" s="157"/>
      <c r="Y328" s="157"/>
      <c r="Z328" s="157"/>
      <c r="AA328" s="157"/>
      <c r="AB328" s="157"/>
      <c r="AC328" s="157"/>
      <c r="AD328" s="157"/>
      <c r="AE328" s="157"/>
    </row>
    <row r="329" spans="1:31" x14ac:dyDescent="0.2">
      <c r="A329" s="157"/>
      <c r="B329" s="157"/>
      <c r="C329" s="157"/>
      <c r="D329" s="157"/>
      <c r="E329" s="157"/>
      <c r="F329" s="157"/>
      <c r="G329" s="157"/>
      <c r="H329" s="157"/>
      <c r="I329" s="157"/>
      <c r="J329" s="157"/>
      <c r="K329" s="157"/>
      <c r="L329" s="157"/>
      <c r="M329" s="157"/>
      <c r="N329" s="157"/>
      <c r="O329" s="157"/>
      <c r="P329" s="157"/>
      <c r="Q329" s="157"/>
      <c r="R329" s="157"/>
      <c r="S329" s="157"/>
      <c r="T329" s="157"/>
      <c r="U329" s="157"/>
      <c r="V329" s="157"/>
      <c r="W329" s="157"/>
      <c r="X329" s="157"/>
      <c r="Y329" s="157"/>
      <c r="Z329" s="157"/>
      <c r="AA329" s="157"/>
      <c r="AB329" s="157"/>
      <c r="AC329" s="157"/>
      <c r="AD329" s="157"/>
      <c r="AE329" s="157"/>
    </row>
    <row r="330" spans="1:31" x14ac:dyDescent="0.2">
      <c r="A330" s="157"/>
      <c r="B330" s="157"/>
      <c r="C330" s="157"/>
      <c r="D330" s="157"/>
      <c r="E330" s="157"/>
      <c r="F330" s="157"/>
      <c r="G330" s="157"/>
      <c r="H330" s="157"/>
      <c r="I330" s="157"/>
      <c r="J330" s="157"/>
      <c r="K330" s="157"/>
      <c r="L330" s="157"/>
      <c r="M330" s="157"/>
      <c r="N330" s="157"/>
      <c r="O330" s="157"/>
      <c r="P330" s="157"/>
      <c r="Q330" s="157"/>
      <c r="R330" s="157"/>
      <c r="S330" s="157"/>
      <c r="T330" s="157"/>
      <c r="U330" s="157"/>
      <c r="V330" s="157"/>
      <c r="W330" s="157"/>
      <c r="X330" s="157"/>
      <c r="Y330" s="157"/>
      <c r="Z330" s="157"/>
      <c r="AA330" s="157"/>
      <c r="AB330" s="157"/>
      <c r="AC330" s="157"/>
      <c r="AD330" s="157"/>
      <c r="AE330" s="157"/>
    </row>
    <row r="331" spans="1:31" x14ac:dyDescent="0.2">
      <c r="A331" s="157"/>
      <c r="B331" s="157"/>
      <c r="C331" s="157"/>
      <c r="D331" s="157"/>
      <c r="E331" s="157"/>
      <c r="F331" s="157"/>
      <c r="G331" s="157"/>
      <c r="H331" s="157"/>
      <c r="I331" s="157"/>
      <c r="J331" s="157"/>
      <c r="K331" s="157"/>
      <c r="L331" s="157"/>
      <c r="M331" s="157"/>
      <c r="N331" s="157"/>
      <c r="O331" s="157"/>
      <c r="P331" s="157"/>
      <c r="Q331" s="157"/>
      <c r="R331" s="157"/>
      <c r="S331" s="157"/>
      <c r="T331" s="157"/>
      <c r="U331" s="157"/>
      <c r="V331" s="157"/>
      <c r="W331" s="157"/>
      <c r="X331" s="157"/>
      <c r="Y331" s="157"/>
      <c r="Z331" s="157"/>
      <c r="AA331" s="157"/>
      <c r="AB331" s="157"/>
      <c r="AC331" s="157"/>
      <c r="AD331" s="157"/>
      <c r="AE331" s="157"/>
    </row>
    <row r="332" spans="1:31" x14ac:dyDescent="0.2">
      <c r="A332" s="157"/>
      <c r="B332" s="157"/>
      <c r="C332" s="157"/>
      <c r="D332" s="157"/>
      <c r="E332" s="157"/>
      <c r="F332" s="157"/>
      <c r="G332" s="157"/>
      <c r="H332" s="157"/>
      <c r="I332" s="157"/>
      <c r="J332" s="157"/>
      <c r="K332" s="157"/>
      <c r="L332" s="157"/>
      <c r="M332" s="157"/>
      <c r="N332" s="157"/>
      <c r="O332" s="157"/>
      <c r="P332" s="157"/>
      <c r="Q332" s="157"/>
      <c r="R332" s="157"/>
      <c r="S332" s="157"/>
      <c r="T332" s="157"/>
      <c r="U332" s="157"/>
      <c r="V332" s="157"/>
      <c r="W332" s="157"/>
      <c r="X332" s="157"/>
      <c r="Y332" s="157"/>
      <c r="Z332" s="157"/>
      <c r="AA332" s="157"/>
      <c r="AB332" s="157"/>
      <c r="AC332" s="157"/>
      <c r="AD332" s="157"/>
      <c r="AE332" s="157"/>
    </row>
    <row r="333" spans="1:31" x14ac:dyDescent="0.2">
      <c r="A333" s="157"/>
      <c r="B333" s="157"/>
      <c r="C333" s="157"/>
      <c r="D333" s="157"/>
      <c r="E333" s="157"/>
      <c r="F333" s="157"/>
      <c r="G333" s="157"/>
      <c r="H333" s="157"/>
      <c r="I333" s="157"/>
      <c r="J333" s="157"/>
      <c r="K333" s="157"/>
      <c r="L333" s="157"/>
      <c r="M333" s="157"/>
      <c r="N333" s="157"/>
      <c r="O333" s="157"/>
      <c r="P333" s="157"/>
      <c r="Q333" s="157"/>
      <c r="R333" s="157"/>
      <c r="S333" s="157"/>
      <c r="T333" s="157"/>
      <c r="U333" s="157"/>
      <c r="V333" s="157"/>
      <c r="W333" s="157"/>
      <c r="X333" s="157"/>
      <c r="Y333" s="157"/>
      <c r="Z333" s="157"/>
      <c r="AA333" s="157"/>
      <c r="AB333" s="157"/>
      <c r="AC333" s="157"/>
      <c r="AD333" s="157"/>
      <c r="AE333" s="157"/>
    </row>
    <row r="334" spans="1:31" x14ac:dyDescent="0.2">
      <c r="A334" s="157"/>
      <c r="B334" s="157"/>
      <c r="C334" s="157"/>
      <c r="D334" s="157"/>
      <c r="E334" s="157"/>
      <c r="F334" s="157"/>
      <c r="G334" s="157"/>
      <c r="H334" s="157"/>
      <c r="I334" s="157"/>
      <c r="J334" s="157"/>
      <c r="K334" s="157"/>
      <c r="L334" s="157"/>
      <c r="M334" s="157"/>
      <c r="N334" s="157"/>
      <c r="O334" s="157"/>
      <c r="P334" s="157"/>
      <c r="Q334" s="157"/>
      <c r="R334" s="157"/>
      <c r="S334" s="157"/>
      <c r="T334" s="157"/>
      <c r="U334" s="157"/>
      <c r="V334" s="157"/>
      <c r="W334" s="157"/>
      <c r="X334" s="157"/>
      <c r="Y334" s="157"/>
      <c r="Z334" s="157"/>
      <c r="AA334" s="157"/>
      <c r="AB334" s="157"/>
      <c r="AC334" s="157"/>
      <c r="AD334" s="157"/>
      <c r="AE334" s="157"/>
    </row>
    <row r="335" spans="1:31" x14ac:dyDescent="0.2">
      <c r="A335" s="157"/>
      <c r="B335" s="157"/>
      <c r="C335" s="157"/>
      <c r="D335" s="157"/>
      <c r="E335" s="157"/>
      <c r="F335" s="157"/>
      <c r="G335" s="157"/>
      <c r="H335" s="157"/>
      <c r="I335" s="157"/>
      <c r="J335" s="157"/>
      <c r="K335" s="157"/>
      <c r="L335" s="157"/>
      <c r="M335" s="157"/>
      <c r="N335" s="157"/>
      <c r="O335" s="157"/>
      <c r="P335" s="157"/>
      <c r="Q335" s="157"/>
      <c r="R335" s="157"/>
      <c r="S335" s="157"/>
      <c r="T335" s="157"/>
      <c r="U335" s="157"/>
      <c r="V335" s="157"/>
      <c r="W335" s="157"/>
      <c r="X335" s="157"/>
      <c r="Y335" s="157"/>
      <c r="Z335" s="157"/>
      <c r="AA335" s="157"/>
      <c r="AB335" s="157"/>
      <c r="AC335" s="157"/>
      <c r="AD335" s="157"/>
      <c r="AE335" s="157"/>
    </row>
    <row r="336" spans="1:31" x14ac:dyDescent="0.2">
      <c r="A336" s="157"/>
      <c r="B336" s="157"/>
      <c r="C336" s="157"/>
      <c r="D336" s="157"/>
      <c r="E336" s="157"/>
      <c r="F336" s="157"/>
      <c r="G336" s="157"/>
      <c r="H336" s="157"/>
      <c r="I336" s="157"/>
      <c r="J336" s="157"/>
      <c r="K336" s="157"/>
      <c r="L336" s="157"/>
      <c r="M336" s="157"/>
      <c r="N336" s="157"/>
      <c r="O336" s="157"/>
      <c r="P336" s="157"/>
      <c r="Q336" s="157"/>
      <c r="R336" s="157"/>
      <c r="S336" s="157"/>
      <c r="T336" s="157"/>
      <c r="U336" s="157"/>
      <c r="V336" s="157"/>
      <c r="W336" s="157"/>
      <c r="X336" s="157"/>
      <c r="Y336" s="157"/>
      <c r="Z336" s="157"/>
      <c r="AA336" s="157"/>
      <c r="AB336" s="157"/>
      <c r="AC336" s="157"/>
      <c r="AD336" s="157"/>
      <c r="AE336" s="157"/>
    </row>
    <row r="337" spans="1:31" x14ac:dyDescent="0.2">
      <c r="A337" s="157"/>
      <c r="B337" s="157"/>
      <c r="C337" s="157"/>
      <c r="D337" s="157"/>
      <c r="E337" s="157"/>
      <c r="F337" s="157"/>
      <c r="G337" s="157"/>
      <c r="H337" s="157"/>
      <c r="I337" s="157"/>
      <c r="J337" s="157"/>
      <c r="K337" s="157"/>
      <c r="L337" s="157"/>
      <c r="M337" s="157"/>
      <c r="N337" s="157"/>
      <c r="O337" s="157"/>
      <c r="P337" s="157"/>
      <c r="Q337" s="157"/>
      <c r="R337" s="157"/>
      <c r="S337" s="157"/>
      <c r="T337" s="157"/>
      <c r="U337" s="157"/>
      <c r="V337" s="157"/>
      <c r="W337" s="157"/>
      <c r="X337" s="157"/>
      <c r="Y337" s="157"/>
      <c r="Z337" s="157"/>
      <c r="AA337" s="157"/>
      <c r="AB337" s="157"/>
      <c r="AC337" s="157"/>
      <c r="AD337" s="157"/>
      <c r="AE337" s="157"/>
    </row>
    <row r="338" spans="1:31" x14ac:dyDescent="0.2">
      <c r="A338" s="157"/>
      <c r="B338" s="157"/>
      <c r="C338" s="157"/>
      <c r="D338" s="157"/>
      <c r="E338" s="157"/>
      <c r="F338" s="157"/>
      <c r="G338" s="157"/>
      <c r="H338" s="157"/>
      <c r="I338" s="157"/>
      <c r="J338" s="157"/>
      <c r="K338" s="157"/>
      <c r="L338" s="157"/>
      <c r="M338" s="157"/>
      <c r="N338" s="157"/>
      <c r="O338" s="157"/>
      <c r="P338" s="157"/>
      <c r="Q338" s="157"/>
      <c r="R338" s="157"/>
      <c r="S338" s="157"/>
      <c r="T338" s="157"/>
      <c r="U338" s="157"/>
      <c r="V338" s="157"/>
      <c r="W338" s="157"/>
      <c r="X338" s="157"/>
      <c r="Y338" s="157"/>
      <c r="Z338" s="157"/>
      <c r="AA338" s="157"/>
      <c r="AB338" s="157"/>
      <c r="AC338" s="157"/>
      <c r="AD338" s="157"/>
      <c r="AE338" s="157"/>
    </row>
    <row r="339" spans="1:31" x14ac:dyDescent="0.2">
      <c r="A339" s="157"/>
      <c r="B339" s="157"/>
      <c r="C339" s="157"/>
      <c r="D339" s="157"/>
      <c r="E339" s="157"/>
      <c r="F339" s="157"/>
      <c r="G339" s="157"/>
      <c r="H339" s="157"/>
      <c r="I339" s="157"/>
      <c r="J339" s="157"/>
      <c r="K339" s="157"/>
      <c r="L339" s="157"/>
      <c r="M339" s="157"/>
      <c r="N339" s="157"/>
      <c r="O339" s="157"/>
      <c r="P339" s="157"/>
      <c r="Q339" s="157"/>
      <c r="R339" s="157"/>
      <c r="S339" s="157"/>
      <c r="T339" s="157"/>
      <c r="U339" s="157"/>
      <c r="V339" s="157"/>
      <c r="W339" s="157"/>
      <c r="X339" s="157"/>
      <c r="Y339" s="157"/>
      <c r="Z339" s="157"/>
      <c r="AA339" s="157"/>
      <c r="AB339" s="157"/>
      <c r="AC339" s="157"/>
      <c r="AD339" s="157"/>
      <c r="AE339" s="157"/>
    </row>
    <row r="340" spans="1:31" x14ac:dyDescent="0.2">
      <c r="A340" s="157"/>
      <c r="B340" s="157"/>
      <c r="C340" s="157"/>
      <c r="D340" s="157"/>
      <c r="E340" s="157"/>
      <c r="F340" s="157"/>
      <c r="G340" s="157"/>
      <c r="H340" s="157"/>
      <c r="I340" s="157"/>
      <c r="J340" s="157"/>
      <c r="K340" s="157"/>
      <c r="L340" s="157"/>
      <c r="M340" s="157"/>
      <c r="N340" s="157"/>
      <c r="O340" s="157"/>
      <c r="P340" s="157"/>
      <c r="Q340" s="157"/>
      <c r="R340" s="157"/>
      <c r="S340" s="157"/>
      <c r="T340" s="157"/>
      <c r="U340" s="157"/>
      <c r="V340" s="157"/>
      <c r="W340" s="157"/>
      <c r="X340" s="157"/>
      <c r="Y340" s="157"/>
      <c r="Z340" s="157"/>
      <c r="AA340" s="157"/>
      <c r="AB340" s="157"/>
      <c r="AC340" s="157"/>
      <c r="AD340" s="157"/>
      <c r="AE340" s="157"/>
    </row>
    <row r="341" spans="1:31" x14ac:dyDescent="0.2">
      <c r="A341" s="157"/>
      <c r="B341" s="157"/>
      <c r="C341" s="157"/>
      <c r="D341" s="157"/>
      <c r="E341" s="157"/>
      <c r="F341" s="157"/>
      <c r="G341" s="157"/>
      <c r="H341" s="157"/>
      <c r="I341" s="157"/>
      <c r="J341" s="157"/>
      <c r="K341" s="157"/>
      <c r="L341" s="157"/>
      <c r="M341" s="157"/>
      <c r="N341" s="157"/>
      <c r="O341" s="157"/>
      <c r="P341" s="157"/>
      <c r="Q341" s="157"/>
      <c r="R341" s="157"/>
      <c r="S341" s="157"/>
      <c r="T341" s="157"/>
      <c r="U341" s="157"/>
      <c r="V341" s="157"/>
      <c r="W341" s="157"/>
      <c r="X341" s="157"/>
      <c r="Y341" s="157"/>
      <c r="Z341" s="157"/>
      <c r="AA341" s="157"/>
      <c r="AB341" s="157"/>
      <c r="AC341" s="157"/>
      <c r="AD341" s="157"/>
      <c r="AE341" s="157"/>
    </row>
    <row r="342" spans="1:31" x14ac:dyDescent="0.2">
      <c r="A342" s="157"/>
      <c r="B342" s="157"/>
      <c r="C342" s="157"/>
      <c r="D342" s="157"/>
      <c r="E342" s="157"/>
      <c r="F342" s="157"/>
      <c r="G342" s="157"/>
      <c r="H342" s="157"/>
      <c r="I342" s="157"/>
      <c r="J342" s="157"/>
      <c r="K342" s="157"/>
      <c r="L342" s="157"/>
      <c r="M342" s="157"/>
      <c r="N342" s="157"/>
      <c r="O342" s="157"/>
      <c r="P342" s="157"/>
      <c r="Q342" s="157"/>
      <c r="R342" s="157"/>
      <c r="S342" s="157"/>
      <c r="T342" s="157"/>
      <c r="U342" s="157"/>
      <c r="V342" s="157"/>
      <c r="W342" s="157"/>
      <c r="X342" s="157"/>
      <c r="Y342" s="157"/>
      <c r="Z342" s="157"/>
      <c r="AA342" s="157"/>
      <c r="AB342" s="157"/>
      <c r="AC342" s="157"/>
      <c r="AD342" s="157"/>
      <c r="AE342" s="157"/>
    </row>
    <row r="343" spans="1:31" x14ac:dyDescent="0.2">
      <c r="A343" s="157"/>
      <c r="B343" s="157"/>
      <c r="C343" s="157"/>
      <c r="D343" s="157"/>
      <c r="E343" s="157"/>
      <c r="F343" s="157"/>
      <c r="G343" s="157"/>
      <c r="H343" s="157"/>
      <c r="I343" s="157"/>
      <c r="J343" s="157"/>
      <c r="K343" s="157"/>
      <c r="L343" s="157"/>
      <c r="M343" s="157"/>
      <c r="N343" s="157"/>
      <c r="O343" s="157"/>
      <c r="P343" s="157"/>
      <c r="Q343" s="157"/>
      <c r="R343" s="157"/>
      <c r="S343" s="157"/>
      <c r="T343" s="157"/>
      <c r="U343" s="157"/>
      <c r="V343" s="157"/>
      <c r="W343" s="157"/>
      <c r="X343" s="157"/>
      <c r="Y343" s="157"/>
      <c r="Z343" s="157"/>
      <c r="AA343" s="157"/>
      <c r="AB343" s="157"/>
      <c r="AC343" s="157"/>
      <c r="AD343" s="157"/>
      <c r="AE343" s="157"/>
    </row>
    <row r="344" spans="1:31" x14ac:dyDescent="0.2">
      <c r="A344" s="157"/>
      <c r="B344" s="157"/>
      <c r="C344" s="157"/>
      <c r="D344" s="157"/>
      <c r="E344" s="157"/>
      <c r="F344" s="157"/>
      <c r="G344" s="157"/>
      <c r="H344" s="157"/>
      <c r="I344" s="157"/>
      <c r="J344" s="157"/>
      <c r="K344" s="157"/>
      <c r="L344" s="157"/>
      <c r="M344" s="157"/>
      <c r="N344" s="157"/>
      <c r="O344" s="157"/>
      <c r="P344" s="157"/>
      <c r="Q344" s="157"/>
      <c r="R344" s="157"/>
      <c r="S344" s="157"/>
      <c r="T344" s="157"/>
      <c r="U344" s="157"/>
      <c r="V344" s="157"/>
      <c r="W344" s="157"/>
      <c r="X344" s="157"/>
      <c r="Y344" s="157"/>
      <c r="Z344" s="157"/>
      <c r="AA344" s="157"/>
      <c r="AB344" s="157"/>
      <c r="AC344" s="157"/>
      <c r="AD344" s="157"/>
      <c r="AE344" s="157"/>
    </row>
    <row r="345" spans="1:31" x14ac:dyDescent="0.2">
      <c r="A345" s="157"/>
      <c r="B345" s="157"/>
      <c r="C345" s="157"/>
      <c r="D345" s="157"/>
      <c r="E345" s="157"/>
      <c r="F345" s="157"/>
      <c r="G345" s="157"/>
      <c r="H345" s="157"/>
      <c r="I345" s="157"/>
      <c r="J345" s="157"/>
      <c r="K345" s="157"/>
      <c r="L345" s="157"/>
      <c r="M345" s="157"/>
      <c r="N345" s="157"/>
      <c r="O345" s="157"/>
      <c r="P345" s="157"/>
      <c r="Q345" s="157"/>
      <c r="R345" s="157"/>
      <c r="S345" s="157"/>
      <c r="T345" s="157"/>
      <c r="U345" s="157"/>
      <c r="V345" s="157"/>
      <c r="W345" s="157"/>
      <c r="X345" s="157"/>
      <c r="Y345" s="157"/>
      <c r="Z345" s="157"/>
      <c r="AA345" s="157"/>
      <c r="AB345" s="157"/>
      <c r="AC345" s="157"/>
      <c r="AD345" s="157"/>
      <c r="AE345" s="157"/>
    </row>
    <row r="346" spans="1:31" x14ac:dyDescent="0.2">
      <c r="A346" s="157"/>
      <c r="B346" s="157"/>
      <c r="C346" s="157"/>
      <c r="D346" s="157"/>
      <c r="E346" s="157"/>
      <c r="F346" s="157"/>
      <c r="G346" s="157"/>
      <c r="H346" s="157"/>
      <c r="I346" s="157"/>
      <c r="J346" s="157"/>
      <c r="K346" s="157"/>
      <c r="L346" s="157"/>
      <c r="M346" s="157"/>
      <c r="N346" s="157"/>
      <c r="O346" s="157"/>
      <c r="P346" s="157"/>
      <c r="Q346" s="157"/>
      <c r="R346" s="157"/>
      <c r="S346" s="157"/>
      <c r="T346" s="157"/>
      <c r="U346" s="157"/>
      <c r="V346" s="157"/>
      <c r="W346" s="157"/>
      <c r="X346" s="157"/>
      <c r="Y346" s="157"/>
      <c r="Z346" s="157"/>
      <c r="AA346" s="157"/>
      <c r="AB346" s="157"/>
      <c r="AC346" s="157"/>
      <c r="AD346" s="157"/>
      <c r="AE346" s="157"/>
    </row>
    <row r="347" spans="1:31" x14ac:dyDescent="0.2">
      <c r="A347" s="157"/>
      <c r="B347" s="157"/>
      <c r="C347" s="157"/>
      <c r="D347" s="157"/>
      <c r="E347" s="157"/>
      <c r="F347" s="157"/>
      <c r="G347" s="157"/>
      <c r="H347" s="157"/>
      <c r="I347" s="157"/>
      <c r="J347" s="157"/>
      <c r="K347" s="157"/>
      <c r="L347" s="157"/>
      <c r="M347" s="157"/>
      <c r="N347" s="157"/>
      <c r="O347" s="157"/>
      <c r="P347" s="157"/>
      <c r="Q347" s="157"/>
      <c r="R347" s="157"/>
      <c r="S347" s="157"/>
      <c r="T347" s="157"/>
      <c r="U347" s="157"/>
      <c r="V347" s="157"/>
      <c r="W347" s="157"/>
      <c r="X347" s="157"/>
      <c r="Y347" s="157"/>
      <c r="Z347" s="157"/>
      <c r="AA347" s="157"/>
      <c r="AB347" s="157"/>
      <c r="AC347" s="157"/>
      <c r="AD347" s="157"/>
      <c r="AE347" s="157"/>
    </row>
    <row r="348" spans="1:31" x14ac:dyDescent="0.2">
      <c r="A348" s="157"/>
      <c r="B348" s="157"/>
      <c r="C348" s="157"/>
      <c r="D348" s="157"/>
      <c r="E348" s="157"/>
      <c r="F348" s="157"/>
      <c r="G348" s="157"/>
      <c r="H348" s="157"/>
      <c r="I348" s="157"/>
      <c r="J348" s="157"/>
      <c r="K348" s="157"/>
      <c r="L348" s="157"/>
      <c r="M348" s="157"/>
      <c r="N348" s="157"/>
      <c r="O348" s="157"/>
      <c r="P348" s="157"/>
      <c r="Q348" s="157"/>
      <c r="R348" s="157"/>
      <c r="S348" s="157"/>
      <c r="T348" s="157"/>
      <c r="U348" s="157"/>
      <c r="V348" s="157"/>
      <c r="W348" s="157"/>
      <c r="X348" s="157"/>
      <c r="Y348" s="157"/>
      <c r="Z348" s="157"/>
      <c r="AA348" s="157"/>
      <c r="AB348" s="157"/>
      <c r="AC348" s="157"/>
      <c r="AD348" s="157"/>
      <c r="AE348" s="157"/>
    </row>
    <row r="349" spans="1:31" x14ac:dyDescent="0.2">
      <c r="A349" s="157"/>
      <c r="B349" s="157"/>
      <c r="C349" s="157"/>
      <c r="D349" s="157"/>
      <c r="E349" s="157"/>
      <c r="F349" s="157"/>
      <c r="G349" s="157"/>
      <c r="H349" s="157"/>
      <c r="I349" s="157"/>
      <c r="J349" s="157"/>
      <c r="K349" s="157"/>
      <c r="L349" s="157"/>
      <c r="M349" s="157"/>
      <c r="N349" s="157"/>
      <c r="O349" s="157"/>
      <c r="P349" s="157"/>
      <c r="Q349" s="157"/>
      <c r="R349" s="157"/>
      <c r="S349" s="157"/>
      <c r="T349" s="157"/>
      <c r="U349" s="157"/>
      <c r="V349" s="157"/>
      <c r="W349" s="157"/>
      <c r="X349" s="157"/>
      <c r="Y349" s="157"/>
      <c r="Z349" s="157"/>
      <c r="AA349" s="157"/>
      <c r="AB349" s="157"/>
      <c r="AC349" s="157"/>
      <c r="AD349" s="157"/>
      <c r="AE349" s="157"/>
    </row>
    <row r="350" spans="1:31" x14ac:dyDescent="0.2">
      <c r="A350" s="157"/>
      <c r="B350" s="157"/>
      <c r="C350" s="157"/>
      <c r="D350" s="157"/>
      <c r="E350" s="157"/>
      <c r="F350" s="157"/>
      <c r="G350" s="157"/>
      <c r="H350" s="157"/>
      <c r="I350" s="157"/>
      <c r="J350" s="157"/>
      <c r="K350" s="157"/>
      <c r="L350" s="157"/>
      <c r="M350" s="157"/>
      <c r="N350" s="157"/>
      <c r="O350" s="157"/>
      <c r="P350" s="157"/>
      <c r="Q350" s="157"/>
      <c r="R350" s="157"/>
      <c r="S350" s="157"/>
      <c r="T350" s="157"/>
      <c r="U350" s="157"/>
      <c r="V350" s="157"/>
      <c r="W350" s="157"/>
      <c r="X350" s="157"/>
      <c r="Y350" s="157"/>
      <c r="Z350" s="157"/>
      <c r="AA350" s="157"/>
      <c r="AB350" s="157"/>
      <c r="AC350" s="157"/>
      <c r="AD350" s="157"/>
      <c r="AE350" s="157"/>
    </row>
    <row r="351" spans="1:31" x14ac:dyDescent="0.2">
      <c r="A351" s="157"/>
      <c r="B351" s="157"/>
      <c r="C351" s="157"/>
      <c r="D351" s="157"/>
      <c r="E351" s="157"/>
      <c r="F351" s="157"/>
      <c r="G351" s="157"/>
      <c r="H351" s="157"/>
      <c r="I351" s="157"/>
      <c r="J351" s="157"/>
      <c r="K351" s="157"/>
      <c r="L351" s="157"/>
      <c r="M351" s="157"/>
      <c r="N351" s="157"/>
      <c r="O351" s="157"/>
      <c r="P351" s="157"/>
      <c r="Q351" s="157"/>
      <c r="R351" s="157"/>
      <c r="S351" s="157"/>
      <c r="T351" s="157"/>
      <c r="U351" s="157"/>
      <c r="V351" s="157"/>
      <c r="W351" s="157"/>
      <c r="X351" s="157"/>
      <c r="Y351" s="157"/>
      <c r="Z351" s="157"/>
      <c r="AA351" s="157"/>
      <c r="AB351" s="157"/>
      <c r="AC351" s="157"/>
      <c r="AD351" s="157"/>
      <c r="AE351" s="157"/>
    </row>
    <row r="352" spans="1:31" x14ac:dyDescent="0.2">
      <c r="A352" s="157"/>
      <c r="B352" s="157"/>
      <c r="C352" s="157"/>
      <c r="D352" s="157"/>
      <c r="E352" s="157"/>
      <c r="F352" s="157"/>
      <c r="G352" s="157"/>
      <c r="H352" s="157"/>
      <c r="I352" s="157"/>
      <c r="J352" s="157"/>
      <c r="K352" s="157"/>
      <c r="L352" s="157"/>
      <c r="M352" s="157"/>
      <c r="N352" s="157"/>
      <c r="O352" s="157"/>
      <c r="P352" s="157"/>
      <c r="Q352" s="157"/>
      <c r="R352" s="157"/>
      <c r="S352" s="157"/>
      <c r="T352" s="157"/>
      <c r="U352" s="157"/>
      <c r="V352" s="157"/>
      <c r="W352" s="157"/>
      <c r="X352" s="157"/>
      <c r="Y352" s="157"/>
      <c r="Z352" s="157"/>
      <c r="AA352" s="157"/>
      <c r="AB352" s="157"/>
      <c r="AC352" s="157"/>
      <c r="AD352" s="157"/>
      <c r="AE352" s="157"/>
    </row>
    <row r="353" spans="1:31" x14ac:dyDescent="0.2">
      <c r="A353" s="157"/>
      <c r="B353" s="157"/>
      <c r="C353" s="157"/>
      <c r="D353" s="157"/>
      <c r="E353" s="157"/>
      <c r="F353" s="157"/>
      <c r="G353" s="157"/>
      <c r="H353" s="157"/>
      <c r="I353" s="157"/>
      <c r="J353" s="157"/>
      <c r="K353" s="157"/>
      <c r="L353" s="157"/>
      <c r="M353" s="157"/>
      <c r="N353" s="157"/>
      <c r="O353" s="157"/>
      <c r="P353" s="157"/>
      <c r="Q353" s="157"/>
      <c r="R353" s="157"/>
      <c r="S353" s="157"/>
      <c r="T353" s="157"/>
      <c r="U353" s="157"/>
      <c r="V353" s="157"/>
      <c r="W353" s="157"/>
      <c r="X353" s="157"/>
      <c r="Y353" s="157"/>
      <c r="Z353" s="157"/>
      <c r="AA353" s="157"/>
      <c r="AB353" s="157"/>
      <c r="AC353" s="157"/>
      <c r="AD353" s="157"/>
      <c r="AE353" s="157"/>
    </row>
    <row r="354" spans="1:31" x14ac:dyDescent="0.2">
      <c r="A354" s="157"/>
      <c r="B354" s="157"/>
      <c r="C354" s="157"/>
      <c r="D354" s="157"/>
      <c r="E354" s="157"/>
      <c r="F354" s="157"/>
      <c r="G354" s="157"/>
      <c r="H354" s="157"/>
      <c r="I354" s="157"/>
      <c r="J354" s="157"/>
      <c r="K354" s="157"/>
      <c r="L354" s="157"/>
      <c r="M354" s="157"/>
      <c r="N354" s="157"/>
      <c r="O354" s="157"/>
      <c r="P354" s="157"/>
      <c r="Q354" s="157"/>
      <c r="R354" s="157"/>
      <c r="S354" s="157"/>
      <c r="T354" s="157"/>
      <c r="U354" s="157"/>
      <c r="V354" s="157"/>
      <c r="W354" s="157"/>
      <c r="X354" s="157"/>
      <c r="Y354" s="157"/>
      <c r="Z354" s="157"/>
      <c r="AA354" s="157"/>
      <c r="AB354" s="157"/>
      <c r="AC354" s="157"/>
      <c r="AD354" s="157"/>
      <c r="AE354" s="157"/>
    </row>
    <row r="355" spans="1:31" x14ac:dyDescent="0.2">
      <c r="A355" s="157"/>
      <c r="B355" s="157"/>
      <c r="C355" s="157"/>
      <c r="D355" s="157"/>
      <c r="E355" s="157"/>
      <c r="F355" s="157"/>
      <c r="G355" s="157"/>
      <c r="H355" s="157"/>
      <c r="I355" s="157"/>
      <c r="J355" s="157"/>
      <c r="K355" s="157"/>
      <c r="L355" s="157"/>
      <c r="M355" s="157"/>
      <c r="N355" s="157"/>
      <c r="O355" s="157"/>
      <c r="P355" s="157"/>
      <c r="Q355" s="157"/>
      <c r="R355" s="157"/>
      <c r="S355" s="157"/>
      <c r="T355" s="157"/>
      <c r="U355" s="157"/>
      <c r="V355" s="157"/>
      <c r="W355" s="157"/>
      <c r="X355" s="157"/>
      <c r="Y355" s="157"/>
      <c r="Z355" s="157"/>
      <c r="AA355" s="157"/>
      <c r="AB355" s="157"/>
      <c r="AC355" s="157"/>
      <c r="AD355" s="157"/>
      <c r="AE355" s="157"/>
    </row>
    <row r="356" spans="1:31" x14ac:dyDescent="0.2">
      <c r="A356" s="157"/>
      <c r="B356" s="157"/>
      <c r="C356" s="157"/>
      <c r="D356" s="157"/>
      <c r="E356" s="157"/>
      <c r="F356" s="157"/>
      <c r="G356" s="157"/>
      <c r="H356" s="157"/>
      <c r="I356" s="157"/>
      <c r="J356" s="157"/>
      <c r="K356" s="157"/>
      <c r="L356" s="157"/>
      <c r="M356" s="157"/>
      <c r="N356" s="157"/>
      <c r="O356" s="157"/>
      <c r="P356" s="157"/>
      <c r="Q356" s="157"/>
      <c r="R356" s="157"/>
      <c r="S356" s="157"/>
      <c r="T356" s="157"/>
      <c r="U356" s="157"/>
      <c r="V356" s="157"/>
      <c r="W356" s="157"/>
      <c r="X356" s="157"/>
      <c r="Y356" s="157"/>
      <c r="Z356" s="157"/>
      <c r="AA356" s="157"/>
      <c r="AB356" s="157"/>
      <c r="AC356" s="157"/>
      <c r="AD356" s="157"/>
      <c r="AE356" s="157"/>
    </row>
    <row r="357" spans="1:31" x14ac:dyDescent="0.2">
      <c r="A357" s="157"/>
      <c r="B357" s="157"/>
      <c r="C357" s="157"/>
      <c r="D357" s="157"/>
      <c r="E357" s="157"/>
      <c r="F357" s="157"/>
      <c r="G357" s="157"/>
      <c r="H357" s="157"/>
      <c r="I357" s="157"/>
      <c r="J357" s="157"/>
      <c r="K357" s="157"/>
      <c r="L357" s="157"/>
      <c r="M357" s="157"/>
      <c r="N357" s="157"/>
      <c r="O357" s="157"/>
      <c r="P357" s="157"/>
      <c r="Q357" s="157"/>
      <c r="R357" s="157"/>
      <c r="S357" s="157"/>
      <c r="T357" s="157"/>
      <c r="U357" s="157"/>
      <c r="V357" s="157"/>
      <c r="W357" s="157"/>
      <c r="X357" s="157"/>
      <c r="Y357" s="157"/>
      <c r="Z357" s="157"/>
      <c r="AA357" s="157"/>
      <c r="AB357" s="157"/>
      <c r="AC357" s="157"/>
      <c r="AD357" s="157"/>
      <c r="AE357" s="157"/>
    </row>
    <row r="358" spans="1:31" x14ac:dyDescent="0.2">
      <c r="A358" s="157"/>
      <c r="B358" s="157"/>
      <c r="C358" s="157"/>
      <c r="D358" s="157"/>
      <c r="E358" s="157"/>
      <c r="F358" s="157"/>
      <c r="G358" s="157"/>
      <c r="H358" s="157"/>
      <c r="I358" s="157"/>
      <c r="J358" s="157"/>
      <c r="K358" s="157"/>
      <c r="L358" s="157"/>
      <c r="M358" s="157"/>
      <c r="N358" s="157"/>
      <c r="O358" s="157"/>
      <c r="P358" s="157"/>
      <c r="Q358" s="157"/>
      <c r="R358" s="157"/>
      <c r="S358" s="157"/>
      <c r="T358" s="157"/>
      <c r="U358" s="157"/>
      <c r="V358" s="157"/>
      <c r="W358" s="157"/>
      <c r="X358" s="157"/>
      <c r="Y358" s="157"/>
      <c r="Z358" s="157"/>
      <c r="AA358" s="157"/>
      <c r="AB358" s="157"/>
      <c r="AC358" s="157"/>
      <c r="AD358" s="157"/>
      <c r="AE358" s="157"/>
    </row>
    <row r="359" spans="1:31" x14ac:dyDescent="0.2">
      <c r="A359" s="157"/>
      <c r="B359" s="157"/>
      <c r="C359" s="157"/>
      <c r="D359" s="157"/>
      <c r="E359" s="157"/>
      <c r="F359" s="157"/>
      <c r="G359" s="157"/>
      <c r="H359" s="157"/>
      <c r="I359" s="157"/>
      <c r="J359" s="157"/>
      <c r="K359" s="157"/>
      <c r="L359" s="157"/>
      <c r="M359" s="157"/>
      <c r="N359" s="157"/>
      <c r="O359" s="157"/>
      <c r="P359" s="157"/>
      <c r="Q359" s="157"/>
      <c r="R359" s="157"/>
      <c r="S359" s="157"/>
      <c r="T359" s="157"/>
      <c r="U359" s="157"/>
      <c r="V359" s="157"/>
      <c r="W359" s="157"/>
      <c r="X359" s="157"/>
      <c r="Y359" s="157"/>
      <c r="Z359" s="157"/>
      <c r="AA359" s="157"/>
      <c r="AB359" s="157"/>
      <c r="AC359" s="157"/>
      <c r="AD359" s="157"/>
      <c r="AE359" s="157"/>
    </row>
    <row r="360" spans="1:31" x14ac:dyDescent="0.2">
      <c r="A360" s="157"/>
      <c r="B360" s="157"/>
      <c r="C360" s="157"/>
      <c r="D360" s="157"/>
      <c r="E360" s="157"/>
      <c r="F360" s="157"/>
      <c r="G360" s="157"/>
      <c r="H360" s="157"/>
      <c r="I360" s="157"/>
      <c r="J360" s="157"/>
      <c r="K360" s="157"/>
      <c r="L360" s="157"/>
      <c r="M360" s="157"/>
      <c r="N360" s="157"/>
      <c r="O360" s="157"/>
      <c r="P360" s="157"/>
      <c r="Q360" s="157"/>
      <c r="R360" s="157"/>
      <c r="S360" s="157"/>
      <c r="T360" s="157"/>
      <c r="U360" s="157"/>
      <c r="V360" s="157"/>
      <c r="W360" s="157"/>
      <c r="X360" s="157"/>
      <c r="Y360" s="157"/>
      <c r="Z360" s="157"/>
      <c r="AA360" s="157"/>
      <c r="AB360" s="157"/>
      <c r="AC360" s="157"/>
      <c r="AD360" s="157"/>
      <c r="AE360" s="157"/>
    </row>
    <row r="361" spans="1:31" x14ac:dyDescent="0.2">
      <c r="A361" s="157"/>
      <c r="B361" s="157"/>
      <c r="C361" s="157"/>
      <c r="D361" s="157"/>
      <c r="E361" s="157"/>
      <c r="F361" s="157"/>
      <c r="G361" s="157"/>
      <c r="H361" s="157"/>
      <c r="I361" s="157"/>
      <c r="J361" s="157"/>
      <c r="K361" s="157"/>
      <c r="L361" s="157"/>
      <c r="M361" s="157"/>
      <c r="N361" s="157"/>
      <c r="O361" s="157"/>
      <c r="P361" s="157"/>
      <c r="Q361" s="157"/>
      <c r="R361" s="157"/>
      <c r="S361" s="157"/>
      <c r="T361" s="157"/>
      <c r="U361" s="157"/>
      <c r="V361" s="157"/>
      <c r="W361" s="157"/>
      <c r="X361" s="157"/>
      <c r="Y361" s="157"/>
      <c r="Z361" s="157"/>
      <c r="AA361" s="157"/>
      <c r="AB361" s="157"/>
      <c r="AC361" s="157"/>
      <c r="AD361" s="157"/>
      <c r="AE361" s="157"/>
    </row>
    <row r="362" spans="1:31" x14ac:dyDescent="0.2">
      <c r="A362" s="157"/>
      <c r="B362" s="157"/>
      <c r="C362" s="157"/>
      <c r="D362" s="157"/>
      <c r="E362" s="157"/>
      <c r="F362" s="157"/>
      <c r="G362" s="157"/>
      <c r="H362" s="157"/>
      <c r="I362" s="157"/>
      <c r="J362" s="157"/>
      <c r="K362" s="157"/>
      <c r="L362" s="157"/>
      <c r="M362" s="157"/>
      <c r="N362" s="157"/>
      <c r="O362" s="157"/>
      <c r="P362" s="157"/>
      <c r="Q362" s="157"/>
      <c r="R362" s="157"/>
      <c r="S362" s="157"/>
      <c r="T362" s="157"/>
      <c r="U362" s="157"/>
      <c r="V362" s="157"/>
      <c r="W362" s="157"/>
      <c r="X362" s="157"/>
      <c r="Y362" s="157"/>
      <c r="Z362" s="157"/>
      <c r="AA362" s="157"/>
      <c r="AB362" s="157"/>
      <c r="AC362" s="157"/>
      <c r="AD362" s="157"/>
      <c r="AE362" s="157"/>
    </row>
    <row r="363" spans="1:31" x14ac:dyDescent="0.2">
      <c r="A363" s="157"/>
      <c r="B363" s="157"/>
      <c r="C363" s="157"/>
      <c r="D363" s="157"/>
      <c r="E363" s="157"/>
      <c r="F363" s="157"/>
      <c r="G363" s="157"/>
      <c r="H363" s="157"/>
      <c r="I363" s="157"/>
      <c r="J363" s="157"/>
      <c r="K363" s="157"/>
      <c r="L363" s="157"/>
      <c r="M363" s="157"/>
      <c r="N363" s="157"/>
      <c r="O363" s="157"/>
      <c r="P363" s="157"/>
      <c r="Q363" s="157"/>
      <c r="R363" s="157"/>
      <c r="S363" s="157"/>
      <c r="T363" s="157"/>
      <c r="U363" s="157"/>
      <c r="V363" s="157"/>
      <c r="W363" s="157"/>
      <c r="X363" s="157"/>
      <c r="Y363" s="157"/>
      <c r="Z363" s="157"/>
      <c r="AA363" s="157"/>
      <c r="AB363" s="157"/>
      <c r="AC363" s="157"/>
      <c r="AD363" s="157"/>
      <c r="AE363" s="157"/>
    </row>
    <row r="364" spans="1:31" x14ac:dyDescent="0.2">
      <c r="A364" s="157"/>
      <c r="B364" s="157"/>
      <c r="C364" s="157"/>
      <c r="D364" s="157"/>
      <c r="E364" s="157"/>
      <c r="F364" s="157"/>
      <c r="G364" s="157"/>
      <c r="H364" s="157"/>
      <c r="I364" s="157"/>
      <c r="J364" s="157"/>
      <c r="K364" s="157"/>
      <c r="L364" s="157"/>
      <c r="M364" s="157"/>
      <c r="N364" s="157"/>
      <c r="O364" s="157"/>
      <c r="P364" s="157"/>
      <c r="Q364" s="157"/>
      <c r="R364" s="157"/>
      <c r="S364" s="157"/>
      <c r="T364" s="157"/>
      <c r="U364" s="157"/>
      <c r="V364" s="157"/>
      <c r="W364" s="157"/>
      <c r="X364" s="157"/>
      <c r="Y364" s="157"/>
      <c r="Z364" s="157"/>
      <c r="AA364" s="157"/>
      <c r="AB364" s="157"/>
      <c r="AC364" s="157"/>
      <c r="AD364" s="157"/>
      <c r="AE364" s="157"/>
    </row>
    <row r="365" spans="1:31" x14ac:dyDescent="0.2">
      <c r="A365" s="157"/>
      <c r="B365" s="157"/>
      <c r="C365" s="157"/>
      <c r="D365" s="157"/>
      <c r="E365" s="157"/>
      <c r="F365" s="157"/>
      <c r="G365" s="157"/>
      <c r="H365" s="157"/>
      <c r="I365" s="157"/>
      <c r="J365" s="157"/>
      <c r="K365" s="157"/>
      <c r="L365" s="157"/>
      <c r="M365" s="157"/>
      <c r="N365" s="157"/>
      <c r="O365" s="157"/>
      <c r="P365" s="157"/>
      <c r="Q365" s="157"/>
      <c r="R365" s="157"/>
      <c r="S365" s="157"/>
      <c r="T365" s="157"/>
      <c r="U365" s="157"/>
      <c r="V365" s="157"/>
      <c r="W365" s="157"/>
      <c r="X365" s="157"/>
      <c r="Y365" s="157"/>
      <c r="Z365" s="157"/>
      <c r="AA365" s="157"/>
      <c r="AB365" s="157"/>
      <c r="AC365" s="157"/>
      <c r="AD365" s="157"/>
      <c r="AE365" s="157"/>
    </row>
    <row r="366" spans="1:31" x14ac:dyDescent="0.2">
      <c r="A366" s="157"/>
      <c r="B366" s="157"/>
      <c r="C366" s="157"/>
      <c r="D366" s="157"/>
      <c r="E366" s="157"/>
      <c r="F366" s="157"/>
      <c r="G366" s="157"/>
      <c r="H366" s="157"/>
      <c r="I366" s="157"/>
      <c r="J366" s="157"/>
      <c r="K366" s="157"/>
      <c r="L366" s="157"/>
      <c r="M366" s="157"/>
      <c r="N366" s="157"/>
      <c r="O366" s="157"/>
      <c r="P366" s="157"/>
      <c r="Q366" s="157"/>
      <c r="R366" s="157"/>
      <c r="S366" s="157"/>
      <c r="T366" s="157"/>
      <c r="U366" s="157"/>
      <c r="V366" s="157"/>
      <c r="W366" s="157"/>
      <c r="X366" s="157"/>
      <c r="Y366" s="157"/>
      <c r="Z366" s="157"/>
      <c r="AA366" s="157"/>
      <c r="AB366" s="157"/>
      <c r="AC366" s="157"/>
      <c r="AD366" s="157"/>
      <c r="AE366" s="157"/>
    </row>
    <row r="367" spans="1:31" x14ac:dyDescent="0.2">
      <c r="A367" s="157"/>
      <c r="B367" s="157"/>
      <c r="C367" s="157"/>
      <c r="D367" s="157"/>
      <c r="E367" s="157"/>
      <c r="F367" s="157"/>
      <c r="G367" s="157"/>
      <c r="H367" s="157"/>
      <c r="I367" s="157"/>
      <c r="J367" s="157"/>
      <c r="K367" s="157"/>
      <c r="L367" s="157"/>
      <c r="M367" s="157"/>
      <c r="N367" s="157"/>
      <c r="O367" s="157"/>
      <c r="P367" s="157"/>
      <c r="Q367" s="157"/>
      <c r="R367" s="157"/>
      <c r="S367" s="157"/>
      <c r="T367" s="157"/>
      <c r="U367" s="157"/>
      <c r="V367" s="157"/>
      <c r="W367" s="157"/>
      <c r="X367" s="157"/>
      <c r="Y367" s="157"/>
      <c r="Z367" s="157"/>
      <c r="AA367" s="157"/>
      <c r="AB367" s="157"/>
      <c r="AC367" s="157"/>
      <c r="AD367" s="157"/>
      <c r="AE367" s="157"/>
    </row>
    <row r="368" spans="1:31" x14ac:dyDescent="0.2">
      <c r="A368" s="157"/>
      <c r="B368" s="157"/>
      <c r="C368" s="157"/>
      <c r="D368" s="157"/>
      <c r="E368" s="157"/>
      <c r="F368" s="157"/>
      <c r="G368" s="157"/>
      <c r="H368" s="157"/>
      <c r="I368" s="157"/>
      <c r="J368" s="157"/>
      <c r="K368" s="157"/>
      <c r="L368" s="157"/>
      <c r="M368" s="157"/>
      <c r="N368" s="157"/>
      <c r="O368" s="157"/>
      <c r="P368" s="157"/>
      <c r="Q368" s="157"/>
      <c r="R368" s="157"/>
      <c r="S368" s="157"/>
      <c r="T368" s="157"/>
      <c r="U368" s="157"/>
      <c r="V368" s="157"/>
      <c r="W368" s="157"/>
      <c r="X368" s="157"/>
      <c r="Y368" s="157"/>
      <c r="Z368" s="157"/>
      <c r="AA368" s="157"/>
      <c r="AB368" s="157"/>
      <c r="AC368" s="157"/>
      <c r="AD368" s="157"/>
      <c r="AE368" s="157"/>
    </row>
    <row r="369" spans="1:31" x14ac:dyDescent="0.2">
      <c r="A369" s="157"/>
      <c r="B369" s="157"/>
      <c r="C369" s="157"/>
      <c r="D369" s="157"/>
      <c r="E369" s="157"/>
      <c r="F369" s="157"/>
      <c r="G369" s="157"/>
      <c r="H369" s="157"/>
      <c r="I369" s="157"/>
      <c r="J369" s="157"/>
      <c r="K369" s="157"/>
      <c r="L369" s="157"/>
      <c r="M369" s="157"/>
      <c r="N369" s="157"/>
      <c r="O369" s="157"/>
      <c r="P369" s="157"/>
      <c r="Q369" s="157"/>
      <c r="R369" s="157"/>
      <c r="S369" s="157"/>
      <c r="T369" s="157"/>
      <c r="U369" s="157"/>
      <c r="V369" s="157"/>
      <c r="W369" s="157"/>
      <c r="X369" s="157"/>
      <c r="Y369" s="157"/>
      <c r="Z369" s="157"/>
      <c r="AA369" s="157"/>
      <c r="AB369" s="157"/>
      <c r="AC369" s="157"/>
      <c r="AD369" s="157"/>
      <c r="AE369" s="157"/>
    </row>
    <row r="370" spans="1:31" x14ac:dyDescent="0.2">
      <c r="A370" s="157"/>
      <c r="B370" s="157"/>
      <c r="C370" s="157"/>
      <c r="D370" s="157"/>
      <c r="E370" s="157"/>
      <c r="F370" s="157"/>
      <c r="G370" s="157"/>
      <c r="H370" s="157"/>
      <c r="I370" s="157"/>
      <c r="J370" s="157"/>
      <c r="K370" s="157"/>
      <c r="L370" s="157"/>
      <c r="M370" s="157"/>
      <c r="N370" s="157"/>
      <c r="O370" s="157"/>
      <c r="P370" s="157"/>
      <c r="Q370" s="157"/>
      <c r="R370" s="157"/>
      <c r="S370" s="157"/>
      <c r="T370" s="157"/>
      <c r="U370" s="157"/>
      <c r="V370" s="157"/>
      <c r="W370" s="157"/>
      <c r="X370" s="157"/>
      <c r="Y370" s="157"/>
      <c r="Z370" s="157"/>
      <c r="AA370" s="157"/>
      <c r="AB370" s="157"/>
      <c r="AC370" s="157"/>
      <c r="AD370" s="157"/>
      <c r="AE370" s="157"/>
    </row>
    <row r="371" spans="1:31" x14ac:dyDescent="0.2">
      <c r="A371" s="157"/>
      <c r="B371" s="157"/>
      <c r="C371" s="157"/>
      <c r="D371" s="157"/>
      <c r="E371" s="157"/>
      <c r="F371" s="157"/>
      <c r="G371" s="157"/>
      <c r="H371" s="157"/>
      <c r="I371" s="157"/>
      <c r="J371" s="157"/>
      <c r="K371" s="157"/>
      <c r="L371" s="157"/>
      <c r="M371" s="157"/>
      <c r="N371" s="157"/>
      <c r="O371" s="157"/>
      <c r="P371" s="157"/>
      <c r="Q371" s="157"/>
      <c r="R371" s="157"/>
      <c r="S371" s="157"/>
      <c r="T371" s="157"/>
      <c r="U371" s="157"/>
      <c r="V371" s="157"/>
      <c r="W371" s="157"/>
      <c r="X371" s="157"/>
      <c r="Y371" s="157"/>
      <c r="Z371" s="157"/>
      <c r="AA371" s="157"/>
      <c r="AB371" s="157"/>
      <c r="AC371" s="157"/>
      <c r="AD371" s="157"/>
      <c r="AE371" s="157"/>
    </row>
    <row r="372" spans="1:31" x14ac:dyDescent="0.2">
      <c r="A372" s="157"/>
      <c r="B372" s="157"/>
      <c r="C372" s="157"/>
      <c r="D372" s="157"/>
      <c r="E372" s="157"/>
      <c r="F372" s="157"/>
      <c r="G372" s="157"/>
      <c r="H372" s="157"/>
      <c r="I372" s="157"/>
      <c r="J372" s="157"/>
      <c r="K372" s="157"/>
      <c r="L372" s="157"/>
      <c r="M372" s="157"/>
      <c r="N372" s="157"/>
      <c r="O372" s="157"/>
      <c r="P372" s="157"/>
      <c r="Q372" s="157"/>
      <c r="R372" s="157"/>
      <c r="S372" s="157"/>
      <c r="T372" s="157"/>
      <c r="U372" s="157"/>
      <c r="V372" s="157"/>
      <c r="W372" s="157"/>
      <c r="X372" s="157"/>
      <c r="Y372" s="157"/>
      <c r="Z372" s="157"/>
      <c r="AA372" s="157"/>
      <c r="AB372" s="157"/>
      <c r="AC372" s="157"/>
      <c r="AD372" s="157"/>
      <c r="AE372" s="157"/>
    </row>
    <row r="373" spans="1:31" x14ac:dyDescent="0.2">
      <c r="A373" s="157"/>
      <c r="B373" s="157"/>
      <c r="C373" s="157"/>
      <c r="D373" s="157"/>
      <c r="E373" s="157"/>
      <c r="F373" s="157"/>
      <c r="G373" s="157"/>
      <c r="H373" s="157"/>
      <c r="I373" s="157"/>
      <c r="J373" s="157"/>
      <c r="K373" s="157"/>
      <c r="L373" s="157"/>
      <c r="M373" s="157"/>
      <c r="N373" s="157"/>
      <c r="O373" s="157"/>
      <c r="P373" s="157"/>
      <c r="Q373" s="157"/>
      <c r="R373" s="157"/>
      <c r="S373" s="157"/>
      <c r="T373" s="157"/>
      <c r="U373" s="157"/>
      <c r="V373" s="157"/>
      <c r="W373" s="157"/>
      <c r="X373" s="157"/>
      <c r="Y373" s="157"/>
      <c r="Z373" s="157"/>
      <c r="AA373" s="157"/>
      <c r="AB373" s="157"/>
      <c r="AC373" s="157"/>
      <c r="AD373" s="157"/>
      <c r="AE373" s="157"/>
    </row>
    <row r="374" spans="1:31" x14ac:dyDescent="0.2">
      <c r="A374" s="157"/>
      <c r="B374" s="157"/>
      <c r="C374" s="157"/>
      <c r="D374" s="157"/>
      <c r="E374" s="157"/>
      <c r="F374" s="157"/>
      <c r="G374" s="157"/>
      <c r="H374" s="157"/>
      <c r="I374" s="157"/>
      <c r="J374" s="157"/>
      <c r="K374" s="157"/>
      <c r="L374" s="157"/>
      <c r="M374" s="157"/>
      <c r="N374" s="157"/>
      <c r="O374" s="157"/>
      <c r="P374" s="157"/>
      <c r="Q374" s="157"/>
      <c r="R374" s="157"/>
      <c r="S374" s="157"/>
      <c r="T374" s="157"/>
      <c r="U374" s="157"/>
      <c r="V374" s="157"/>
      <c r="W374" s="157"/>
      <c r="X374" s="157"/>
      <c r="Y374" s="157"/>
      <c r="Z374" s="157"/>
      <c r="AA374" s="157"/>
      <c r="AB374" s="157"/>
      <c r="AC374" s="157"/>
      <c r="AD374" s="157"/>
      <c r="AE374" s="157"/>
    </row>
    <row r="375" spans="1:31" x14ac:dyDescent="0.2">
      <c r="A375" s="157"/>
      <c r="B375" s="157"/>
      <c r="C375" s="157"/>
      <c r="D375" s="157"/>
      <c r="E375" s="157"/>
      <c r="F375" s="157"/>
      <c r="G375" s="157"/>
      <c r="H375" s="157"/>
      <c r="I375" s="157"/>
      <c r="J375" s="157"/>
      <c r="K375" s="157"/>
      <c r="L375" s="157"/>
      <c r="M375" s="157"/>
      <c r="N375" s="157"/>
      <c r="O375" s="157"/>
      <c r="P375" s="157"/>
      <c r="Q375" s="157"/>
      <c r="R375" s="157"/>
      <c r="S375" s="157"/>
      <c r="T375" s="157"/>
      <c r="U375" s="157"/>
      <c r="V375" s="157"/>
      <c r="W375" s="157"/>
      <c r="X375" s="157"/>
      <c r="Y375" s="157"/>
      <c r="Z375" s="157"/>
      <c r="AA375" s="157"/>
      <c r="AB375" s="157"/>
      <c r="AC375" s="157"/>
      <c r="AD375" s="157"/>
      <c r="AE375" s="157"/>
    </row>
    <row r="376" spans="1:31" x14ac:dyDescent="0.2">
      <c r="A376" s="157"/>
      <c r="B376" s="157"/>
      <c r="C376" s="157"/>
      <c r="D376" s="157"/>
      <c r="E376" s="157"/>
      <c r="F376" s="157"/>
      <c r="G376" s="157"/>
      <c r="H376" s="157"/>
      <c r="I376" s="157"/>
      <c r="J376" s="157"/>
      <c r="K376" s="157"/>
      <c r="L376" s="157"/>
      <c r="M376" s="157"/>
      <c r="N376" s="157"/>
      <c r="O376" s="157"/>
      <c r="P376" s="157"/>
      <c r="Q376" s="157"/>
      <c r="R376" s="157"/>
      <c r="S376" s="157"/>
      <c r="T376" s="157"/>
      <c r="U376" s="157"/>
      <c r="V376" s="157"/>
      <c r="W376" s="157"/>
      <c r="X376" s="157"/>
      <c r="Y376" s="157"/>
      <c r="Z376" s="157"/>
      <c r="AA376" s="157"/>
      <c r="AB376" s="157"/>
      <c r="AC376" s="157"/>
      <c r="AD376" s="157"/>
      <c r="AE376" s="157"/>
    </row>
    <row r="377" spans="1:31" x14ac:dyDescent="0.2">
      <c r="A377" s="157"/>
      <c r="B377" s="157"/>
      <c r="C377" s="157"/>
      <c r="D377" s="157"/>
      <c r="E377" s="157"/>
      <c r="F377" s="157"/>
      <c r="G377" s="157"/>
      <c r="H377" s="157"/>
      <c r="I377" s="157"/>
      <c r="J377" s="157"/>
      <c r="K377" s="157"/>
      <c r="L377" s="157"/>
      <c r="M377" s="157"/>
      <c r="N377" s="157"/>
      <c r="O377" s="157"/>
      <c r="P377" s="157"/>
      <c r="Q377" s="157"/>
      <c r="R377" s="157"/>
      <c r="S377" s="157"/>
      <c r="T377" s="157"/>
      <c r="U377" s="157"/>
      <c r="V377" s="157"/>
      <c r="W377" s="157"/>
      <c r="X377" s="157"/>
      <c r="Y377" s="157"/>
      <c r="Z377" s="157"/>
      <c r="AA377" s="157"/>
      <c r="AB377" s="157"/>
      <c r="AC377" s="157"/>
      <c r="AD377" s="157"/>
      <c r="AE377" s="157"/>
    </row>
    <row r="378" spans="1:31" x14ac:dyDescent="0.2">
      <c r="A378" s="157"/>
      <c r="B378" s="157"/>
      <c r="C378" s="157"/>
      <c r="D378" s="157"/>
      <c r="E378" s="157"/>
      <c r="F378" s="157"/>
      <c r="G378" s="157"/>
      <c r="H378" s="157"/>
      <c r="I378" s="157"/>
      <c r="J378" s="157"/>
      <c r="K378" s="157"/>
      <c r="L378" s="157"/>
      <c r="M378" s="157"/>
      <c r="N378" s="157"/>
      <c r="O378" s="157"/>
      <c r="P378" s="157"/>
      <c r="Q378" s="157"/>
      <c r="R378" s="157"/>
      <c r="S378" s="157"/>
      <c r="T378" s="157"/>
      <c r="U378" s="157"/>
      <c r="V378" s="157"/>
      <c r="W378" s="157"/>
      <c r="X378" s="157"/>
      <c r="Y378" s="157"/>
      <c r="Z378" s="157"/>
      <c r="AA378" s="157"/>
      <c r="AB378" s="157"/>
      <c r="AC378" s="157"/>
      <c r="AD378" s="157"/>
      <c r="AE378" s="157"/>
    </row>
    <row r="379" spans="1:31" x14ac:dyDescent="0.2">
      <c r="A379" s="157"/>
      <c r="B379" s="157"/>
      <c r="C379" s="157"/>
      <c r="D379" s="157"/>
      <c r="E379" s="157"/>
      <c r="F379" s="157"/>
      <c r="G379" s="157"/>
      <c r="H379" s="157"/>
      <c r="I379" s="157"/>
      <c r="J379" s="157"/>
      <c r="K379" s="157"/>
      <c r="L379" s="157"/>
      <c r="M379" s="157"/>
      <c r="N379" s="157"/>
      <c r="O379" s="157"/>
      <c r="P379" s="157"/>
      <c r="Q379" s="157"/>
      <c r="R379" s="157"/>
      <c r="S379" s="157"/>
      <c r="T379" s="157"/>
      <c r="U379" s="157"/>
      <c r="V379" s="157"/>
      <c r="W379" s="157"/>
      <c r="X379" s="157"/>
      <c r="Y379" s="157"/>
      <c r="Z379" s="157"/>
      <c r="AA379" s="157"/>
      <c r="AB379" s="157"/>
      <c r="AC379" s="157"/>
      <c r="AD379" s="157"/>
      <c r="AE379" s="157"/>
    </row>
    <row r="380" spans="1:31" x14ac:dyDescent="0.2">
      <c r="A380" s="157"/>
      <c r="B380" s="157"/>
      <c r="C380" s="157"/>
      <c r="D380" s="157"/>
      <c r="E380" s="157"/>
      <c r="F380" s="157"/>
      <c r="G380" s="157"/>
      <c r="H380" s="157"/>
      <c r="I380" s="157"/>
      <c r="J380" s="157"/>
      <c r="K380" s="157"/>
      <c r="L380" s="157"/>
      <c r="M380" s="157"/>
      <c r="N380" s="157"/>
      <c r="O380" s="157"/>
      <c r="P380" s="157"/>
      <c r="Q380" s="157"/>
      <c r="R380" s="157"/>
      <c r="S380" s="157"/>
      <c r="T380" s="157"/>
      <c r="U380" s="157"/>
      <c r="V380" s="157"/>
      <c r="W380" s="157"/>
      <c r="X380" s="157"/>
      <c r="Y380" s="157"/>
      <c r="Z380" s="157"/>
      <c r="AA380" s="157"/>
      <c r="AB380" s="157"/>
      <c r="AC380" s="157"/>
      <c r="AD380" s="157"/>
      <c r="AE380" s="157"/>
    </row>
    <row r="381" spans="1:31" x14ac:dyDescent="0.2">
      <c r="A381" s="157"/>
      <c r="B381" s="157"/>
      <c r="C381" s="157"/>
      <c r="D381" s="157"/>
      <c r="E381" s="157"/>
      <c r="F381" s="157"/>
      <c r="G381" s="157"/>
      <c r="H381" s="157"/>
      <c r="I381" s="157"/>
      <c r="J381" s="157"/>
      <c r="K381" s="157"/>
      <c r="L381" s="157"/>
      <c r="M381" s="157"/>
      <c r="N381" s="157"/>
      <c r="O381" s="157"/>
      <c r="P381" s="157"/>
      <c r="Q381" s="157"/>
      <c r="R381" s="157"/>
      <c r="S381" s="157"/>
      <c r="T381" s="157"/>
      <c r="U381" s="157"/>
      <c r="V381" s="157"/>
      <c r="W381" s="157"/>
      <c r="X381" s="157"/>
      <c r="Y381" s="157"/>
      <c r="Z381" s="157"/>
      <c r="AA381" s="157"/>
      <c r="AB381" s="157"/>
      <c r="AC381" s="157"/>
      <c r="AD381" s="157"/>
      <c r="AE381" s="157"/>
    </row>
    <row r="382" spans="1:31" x14ac:dyDescent="0.2">
      <c r="A382" s="157"/>
      <c r="B382" s="157"/>
      <c r="C382" s="157"/>
      <c r="D382" s="157"/>
      <c r="E382" s="157"/>
      <c r="F382" s="157"/>
      <c r="G382" s="157"/>
      <c r="H382" s="157"/>
      <c r="I382" s="157"/>
      <c r="J382" s="157"/>
      <c r="K382" s="157"/>
      <c r="L382" s="157"/>
      <c r="M382" s="157"/>
      <c r="N382" s="157"/>
      <c r="O382" s="157"/>
      <c r="P382" s="157"/>
      <c r="Q382" s="157"/>
      <c r="R382" s="157"/>
      <c r="S382" s="157"/>
      <c r="T382" s="157"/>
      <c r="U382" s="157"/>
      <c r="V382" s="157"/>
      <c r="W382" s="157"/>
      <c r="X382" s="157"/>
      <c r="Y382" s="157"/>
      <c r="Z382" s="157"/>
      <c r="AA382" s="157"/>
      <c r="AB382" s="157"/>
      <c r="AC382" s="157"/>
      <c r="AD382" s="157"/>
      <c r="AE382" s="157"/>
    </row>
    <row r="383" spans="1:31" x14ac:dyDescent="0.2">
      <c r="A383" s="157"/>
      <c r="B383" s="157"/>
      <c r="C383" s="157"/>
      <c r="D383" s="157"/>
      <c r="E383" s="157"/>
      <c r="F383" s="157"/>
      <c r="G383" s="157"/>
      <c r="H383" s="157"/>
      <c r="I383" s="157"/>
      <c r="J383" s="157"/>
      <c r="K383" s="157"/>
      <c r="L383" s="157"/>
      <c r="M383" s="157"/>
      <c r="N383" s="157"/>
      <c r="O383" s="157"/>
      <c r="P383" s="157"/>
      <c r="Q383" s="157"/>
      <c r="R383" s="157"/>
      <c r="S383" s="157"/>
      <c r="T383" s="157"/>
      <c r="U383" s="157"/>
      <c r="V383" s="157"/>
      <c r="W383" s="157"/>
      <c r="X383" s="157"/>
      <c r="Y383" s="157"/>
      <c r="Z383" s="157"/>
      <c r="AA383" s="157"/>
      <c r="AB383" s="157"/>
      <c r="AC383" s="157"/>
      <c r="AD383" s="157"/>
      <c r="AE383" s="157"/>
    </row>
    <row r="384" spans="1:31" x14ac:dyDescent="0.2">
      <c r="A384" s="157"/>
      <c r="B384" s="157"/>
      <c r="C384" s="157"/>
      <c r="D384" s="157"/>
      <c r="E384" s="157"/>
      <c r="F384" s="157"/>
      <c r="G384" s="157"/>
      <c r="H384" s="157"/>
      <c r="I384" s="157"/>
      <c r="J384" s="157"/>
      <c r="K384" s="157"/>
      <c r="L384" s="157"/>
      <c r="M384" s="157"/>
      <c r="N384" s="157"/>
      <c r="O384" s="157"/>
      <c r="P384" s="157"/>
      <c r="Q384" s="157"/>
      <c r="R384" s="157"/>
      <c r="S384" s="157"/>
      <c r="T384" s="157"/>
      <c r="U384" s="157"/>
      <c r="V384" s="157"/>
      <c r="W384" s="157"/>
      <c r="X384" s="157"/>
      <c r="Y384" s="157"/>
      <c r="Z384" s="157"/>
      <c r="AA384" s="157"/>
      <c r="AB384" s="157"/>
      <c r="AC384" s="157"/>
      <c r="AD384" s="157"/>
      <c r="AE384" s="157"/>
    </row>
    <row r="385" spans="1:31" x14ac:dyDescent="0.2">
      <c r="A385" s="157"/>
      <c r="B385" s="157"/>
      <c r="C385" s="157"/>
      <c r="D385" s="157"/>
      <c r="E385" s="157"/>
      <c r="F385" s="157"/>
      <c r="G385" s="157"/>
      <c r="H385" s="157"/>
      <c r="I385" s="157"/>
      <c r="J385" s="157"/>
      <c r="K385" s="157"/>
      <c r="L385" s="157"/>
      <c r="M385" s="157"/>
      <c r="N385" s="157"/>
      <c r="O385" s="157"/>
      <c r="P385" s="157"/>
      <c r="Q385" s="157"/>
      <c r="R385" s="157"/>
      <c r="S385" s="157"/>
      <c r="T385" s="157"/>
      <c r="U385" s="157"/>
      <c r="V385" s="157"/>
      <c r="W385" s="157"/>
      <c r="X385" s="157"/>
      <c r="Y385" s="157"/>
      <c r="Z385" s="157"/>
      <c r="AA385" s="157"/>
      <c r="AB385" s="157"/>
      <c r="AC385" s="157"/>
      <c r="AD385" s="157"/>
      <c r="AE385" s="157"/>
    </row>
    <row r="386" spans="1:31" x14ac:dyDescent="0.2">
      <c r="A386" s="157"/>
      <c r="B386" s="157"/>
      <c r="C386" s="157"/>
      <c r="D386" s="157"/>
      <c r="E386" s="157"/>
      <c r="F386" s="157"/>
      <c r="G386" s="157"/>
      <c r="H386" s="157"/>
      <c r="I386" s="157"/>
      <c r="J386" s="157"/>
      <c r="K386" s="157"/>
      <c r="L386" s="157"/>
      <c r="M386" s="157"/>
      <c r="N386" s="157"/>
      <c r="O386" s="157"/>
      <c r="P386" s="157"/>
      <c r="Q386" s="157"/>
      <c r="R386" s="157"/>
      <c r="S386" s="157"/>
      <c r="T386" s="157"/>
      <c r="U386" s="157"/>
      <c r="V386" s="157"/>
      <c r="W386" s="157"/>
      <c r="X386" s="157"/>
      <c r="Y386" s="157"/>
      <c r="Z386" s="157"/>
      <c r="AA386" s="157"/>
      <c r="AB386" s="157"/>
      <c r="AC386" s="157"/>
      <c r="AD386" s="157"/>
      <c r="AE386" s="157"/>
    </row>
    <row r="387" spans="1:31" x14ac:dyDescent="0.2">
      <c r="A387" s="157"/>
      <c r="B387" s="157"/>
      <c r="C387" s="157"/>
      <c r="D387" s="157"/>
      <c r="E387" s="157"/>
      <c r="F387" s="157"/>
      <c r="G387" s="157"/>
      <c r="H387" s="157"/>
      <c r="I387" s="157"/>
      <c r="J387" s="157"/>
      <c r="K387" s="157"/>
      <c r="L387" s="157"/>
      <c r="M387" s="157"/>
      <c r="N387" s="157"/>
      <c r="O387" s="157"/>
      <c r="P387" s="157"/>
      <c r="Q387" s="157"/>
      <c r="R387" s="157"/>
      <c r="S387" s="157"/>
      <c r="T387" s="157"/>
      <c r="U387" s="157"/>
      <c r="V387" s="157"/>
      <c r="W387" s="157"/>
      <c r="X387" s="157"/>
      <c r="Y387" s="157"/>
      <c r="Z387" s="157"/>
      <c r="AA387" s="157"/>
      <c r="AB387" s="157"/>
      <c r="AC387" s="157"/>
      <c r="AD387" s="157"/>
      <c r="AE387" s="157"/>
    </row>
    <row r="388" spans="1:31" x14ac:dyDescent="0.2">
      <c r="A388" s="157"/>
      <c r="B388" s="157"/>
      <c r="C388" s="157"/>
      <c r="D388" s="157"/>
      <c r="E388" s="157"/>
      <c r="F388" s="157"/>
      <c r="G388" s="157"/>
      <c r="H388" s="157"/>
      <c r="I388" s="157"/>
      <c r="J388" s="157"/>
      <c r="K388" s="157"/>
      <c r="L388" s="157"/>
      <c r="M388" s="157"/>
      <c r="N388" s="157"/>
      <c r="O388" s="157"/>
      <c r="P388" s="157"/>
      <c r="Q388" s="157"/>
      <c r="R388" s="157"/>
      <c r="S388" s="157"/>
      <c r="T388" s="157"/>
      <c r="U388" s="157"/>
      <c r="V388" s="157"/>
      <c r="W388" s="157"/>
      <c r="X388" s="157"/>
      <c r="Y388" s="157"/>
      <c r="Z388" s="157"/>
      <c r="AA388" s="157"/>
      <c r="AB388" s="157"/>
      <c r="AC388" s="157"/>
      <c r="AD388" s="157"/>
      <c r="AE388" s="157"/>
    </row>
    <row r="389" spans="1:31" x14ac:dyDescent="0.2">
      <c r="A389" s="157"/>
      <c r="B389" s="157"/>
      <c r="C389" s="157"/>
      <c r="D389" s="157"/>
      <c r="E389" s="157"/>
      <c r="F389" s="157"/>
      <c r="G389" s="157"/>
      <c r="H389" s="157"/>
      <c r="I389" s="157"/>
      <c r="J389" s="157"/>
      <c r="K389" s="157"/>
      <c r="L389" s="157"/>
      <c r="M389" s="157"/>
      <c r="N389" s="157"/>
      <c r="O389" s="157"/>
      <c r="P389" s="157"/>
      <c r="Q389" s="157"/>
      <c r="R389" s="157"/>
      <c r="S389" s="157"/>
      <c r="T389" s="157"/>
      <c r="U389" s="157"/>
      <c r="V389" s="157"/>
      <c r="W389" s="157"/>
      <c r="X389" s="157"/>
      <c r="Y389" s="157"/>
      <c r="Z389" s="157"/>
      <c r="AA389" s="157"/>
      <c r="AB389" s="157"/>
      <c r="AC389" s="157"/>
      <c r="AD389" s="157"/>
      <c r="AE389" s="157"/>
    </row>
    <row r="390" spans="1:31" x14ac:dyDescent="0.2">
      <c r="A390" s="157"/>
      <c r="B390" s="157"/>
      <c r="C390" s="157"/>
      <c r="D390" s="157"/>
      <c r="E390" s="157"/>
      <c r="F390" s="157"/>
      <c r="G390" s="157"/>
      <c r="H390" s="157"/>
      <c r="I390" s="157"/>
      <c r="J390" s="157"/>
      <c r="K390" s="157"/>
      <c r="L390" s="157"/>
      <c r="M390" s="157"/>
      <c r="N390" s="157"/>
      <c r="O390" s="157"/>
      <c r="P390" s="157"/>
      <c r="Q390" s="157"/>
      <c r="R390" s="157"/>
      <c r="S390" s="157"/>
      <c r="T390" s="157"/>
      <c r="U390" s="157"/>
      <c r="V390" s="157"/>
      <c r="W390" s="157"/>
      <c r="X390" s="157"/>
      <c r="Y390" s="157"/>
      <c r="Z390" s="157"/>
      <c r="AA390" s="157"/>
      <c r="AB390" s="157"/>
      <c r="AC390" s="157"/>
      <c r="AD390" s="157"/>
      <c r="AE390" s="157"/>
    </row>
    <row r="391" spans="1:31" x14ac:dyDescent="0.2">
      <c r="A391" s="157"/>
      <c r="B391" s="157"/>
      <c r="C391" s="157"/>
      <c r="D391" s="157"/>
      <c r="E391" s="157"/>
      <c r="F391" s="157"/>
      <c r="G391" s="157"/>
      <c r="H391" s="157"/>
      <c r="I391" s="157"/>
      <c r="J391" s="157"/>
      <c r="K391" s="157"/>
      <c r="L391" s="157"/>
      <c r="M391" s="157"/>
      <c r="N391" s="157"/>
      <c r="O391" s="157"/>
      <c r="P391" s="157"/>
      <c r="Q391" s="157"/>
      <c r="R391" s="157"/>
      <c r="S391" s="157"/>
      <c r="T391" s="157"/>
      <c r="U391" s="157"/>
      <c r="V391" s="157"/>
      <c r="W391" s="157"/>
      <c r="X391" s="157"/>
      <c r="Y391" s="157"/>
      <c r="Z391" s="157"/>
      <c r="AA391" s="157"/>
      <c r="AB391" s="157"/>
      <c r="AC391" s="157"/>
      <c r="AD391" s="157"/>
      <c r="AE391" s="157"/>
    </row>
    <row r="392" spans="1:31" x14ac:dyDescent="0.2">
      <c r="A392" s="157"/>
      <c r="B392" s="157"/>
      <c r="C392" s="157"/>
      <c r="D392" s="157"/>
      <c r="E392" s="157"/>
      <c r="F392" s="157"/>
      <c r="G392" s="157"/>
      <c r="H392" s="157"/>
      <c r="I392" s="157"/>
      <c r="J392" s="157"/>
      <c r="K392" s="157"/>
      <c r="L392" s="157"/>
      <c r="M392" s="157"/>
      <c r="N392" s="157"/>
      <c r="O392" s="157"/>
      <c r="P392" s="157"/>
      <c r="Q392" s="157"/>
      <c r="R392" s="157"/>
      <c r="S392" s="157"/>
      <c r="T392" s="157"/>
      <c r="U392" s="157"/>
      <c r="V392" s="157"/>
      <c r="W392" s="157"/>
      <c r="X392" s="157"/>
      <c r="Y392" s="157"/>
      <c r="Z392" s="157"/>
      <c r="AA392" s="157"/>
      <c r="AB392" s="157"/>
      <c r="AC392" s="157"/>
      <c r="AD392" s="157"/>
      <c r="AE392" s="157"/>
    </row>
    <row r="393" spans="1:31" x14ac:dyDescent="0.2">
      <c r="A393" s="157"/>
      <c r="B393" s="157"/>
      <c r="C393" s="157"/>
      <c r="D393" s="157"/>
      <c r="E393" s="157"/>
      <c r="F393" s="157"/>
      <c r="G393" s="157"/>
      <c r="H393" s="157"/>
      <c r="I393" s="157"/>
      <c r="J393" s="157"/>
      <c r="K393" s="157"/>
      <c r="L393" s="157"/>
      <c r="M393" s="157"/>
      <c r="N393" s="157"/>
      <c r="O393" s="157"/>
      <c r="P393" s="157"/>
      <c r="Q393" s="157"/>
      <c r="R393" s="157"/>
      <c r="S393" s="157"/>
      <c r="T393" s="157"/>
      <c r="U393" s="157"/>
      <c r="V393" s="157"/>
      <c r="W393" s="157"/>
      <c r="X393" s="157"/>
      <c r="Y393" s="157"/>
      <c r="Z393" s="157"/>
      <c r="AA393" s="157"/>
      <c r="AB393" s="157"/>
      <c r="AC393" s="157"/>
      <c r="AD393" s="157"/>
      <c r="AE393" s="157"/>
    </row>
    <row r="394" spans="1:31" x14ac:dyDescent="0.2">
      <c r="A394" s="157"/>
      <c r="B394" s="157"/>
      <c r="C394" s="157"/>
      <c r="D394" s="157"/>
      <c r="E394" s="157"/>
      <c r="F394" s="157"/>
      <c r="G394" s="157"/>
      <c r="H394" s="157"/>
      <c r="I394" s="157"/>
      <c r="J394" s="157"/>
      <c r="K394" s="157"/>
      <c r="L394" s="157"/>
      <c r="M394" s="157"/>
      <c r="N394" s="157"/>
      <c r="O394" s="157"/>
      <c r="P394" s="157"/>
      <c r="Q394" s="157"/>
      <c r="R394" s="157"/>
      <c r="S394" s="157"/>
      <c r="T394" s="157"/>
      <c r="U394" s="157"/>
      <c r="V394" s="157"/>
      <c r="W394" s="157"/>
      <c r="X394" s="157"/>
      <c r="Y394" s="157"/>
      <c r="Z394" s="157"/>
      <c r="AA394" s="157"/>
      <c r="AB394" s="157"/>
      <c r="AC394" s="157"/>
      <c r="AD394" s="157"/>
      <c r="AE394" s="157"/>
    </row>
    <row r="395" spans="1:31" x14ac:dyDescent="0.2">
      <c r="A395" s="157"/>
      <c r="B395" s="157"/>
      <c r="C395" s="157"/>
      <c r="D395" s="157"/>
      <c r="E395" s="157"/>
      <c r="F395" s="157"/>
      <c r="G395" s="157"/>
      <c r="H395" s="157"/>
      <c r="I395" s="157"/>
      <c r="J395" s="157"/>
      <c r="K395" s="157"/>
      <c r="L395" s="157"/>
      <c r="M395" s="157"/>
      <c r="N395" s="157"/>
      <c r="O395" s="157"/>
      <c r="P395" s="157"/>
      <c r="Q395" s="157"/>
      <c r="R395" s="157"/>
      <c r="S395" s="157"/>
      <c r="T395" s="157"/>
      <c r="U395" s="157"/>
      <c r="V395" s="157"/>
      <c r="W395" s="157"/>
      <c r="X395" s="157"/>
      <c r="Y395" s="157"/>
      <c r="Z395" s="157"/>
      <c r="AA395" s="157"/>
      <c r="AB395" s="157"/>
      <c r="AC395" s="157"/>
      <c r="AD395" s="157"/>
      <c r="AE395" s="157"/>
    </row>
    <row r="396" spans="1:31" x14ac:dyDescent="0.2">
      <c r="A396" s="157"/>
      <c r="B396" s="157"/>
      <c r="C396" s="157"/>
      <c r="D396" s="157"/>
      <c r="E396" s="157"/>
      <c r="F396" s="157"/>
      <c r="G396" s="157"/>
      <c r="H396" s="157"/>
      <c r="I396" s="157"/>
      <c r="J396" s="157"/>
      <c r="K396" s="157"/>
      <c r="L396" s="157"/>
      <c r="M396" s="157"/>
      <c r="N396" s="157"/>
      <c r="O396" s="157"/>
      <c r="P396" s="157"/>
      <c r="Q396" s="157"/>
      <c r="R396" s="157"/>
      <c r="S396" s="157"/>
      <c r="T396" s="157"/>
      <c r="U396" s="157"/>
      <c r="V396" s="157"/>
      <c r="W396" s="157"/>
      <c r="X396" s="157"/>
      <c r="Y396" s="157"/>
      <c r="Z396" s="157"/>
      <c r="AA396" s="157"/>
      <c r="AB396" s="157"/>
      <c r="AC396" s="157"/>
      <c r="AD396" s="157"/>
      <c r="AE396" s="157"/>
    </row>
    <row r="397" spans="1:31" x14ac:dyDescent="0.2">
      <c r="A397" s="157"/>
      <c r="B397" s="157"/>
      <c r="C397" s="157"/>
      <c r="D397" s="157"/>
      <c r="E397" s="157"/>
      <c r="F397" s="157"/>
      <c r="G397" s="157"/>
      <c r="H397" s="157"/>
      <c r="I397" s="157"/>
      <c r="J397" s="157"/>
      <c r="K397" s="157"/>
      <c r="L397" s="157"/>
      <c r="M397" s="157"/>
      <c r="N397" s="157"/>
      <c r="O397" s="157"/>
      <c r="P397" s="157"/>
      <c r="Q397" s="157"/>
      <c r="R397" s="157"/>
      <c r="S397" s="157"/>
      <c r="T397" s="157"/>
      <c r="U397" s="157"/>
      <c r="V397" s="157"/>
      <c r="W397" s="157"/>
      <c r="X397" s="157"/>
      <c r="Y397" s="157"/>
      <c r="Z397" s="157"/>
      <c r="AA397" s="157"/>
      <c r="AB397" s="157"/>
      <c r="AC397" s="157"/>
      <c r="AD397" s="157"/>
      <c r="AE397" s="157"/>
    </row>
    <row r="398" spans="1:31" x14ac:dyDescent="0.2">
      <c r="A398" s="157"/>
      <c r="B398" s="157"/>
      <c r="C398" s="157"/>
      <c r="D398" s="157"/>
      <c r="E398" s="157"/>
      <c r="F398" s="157"/>
      <c r="G398" s="157"/>
      <c r="H398" s="157"/>
      <c r="I398" s="157"/>
      <c r="J398" s="157"/>
      <c r="K398" s="157"/>
      <c r="L398" s="157"/>
      <c r="M398" s="157"/>
      <c r="N398" s="157"/>
      <c r="O398" s="157"/>
      <c r="P398" s="157"/>
      <c r="Q398" s="157"/>
      <c r="R398" s="157"/>
      <c r="S398" s="157"/>
      <c r="T398" s="157"/>
      <c r="U398" s="157"/>
      <c r="V398" s="157"/>
      <c r="W398" s="157"/>
      <c r="X398" s="157"/>
      <c r="Y398" s="157"/>
      <c r="Z398" s="157"/>
      <c r="AA398" s="157"/>
      <c r="AB398" s="157"/>
      <c r="AC398" s="157"/>
      <c r="AD398" s="157"/>
      <c r="AE398" s="157"/>
    </row>
    <row r="399" spans="1:31" x14ac:dyDescent="0.2">
      <c r="A399" s="157"/>
      <c r="B399" s="157"/>
      <c r="C399" s="157"/>
      <c r="D399" s="157"/>
      <c r="E399" s="157"/>
      <c r="F399" s="157"/>
      <c r="G399" s="157"/>
      <c r="H399" s="157"/>
      <c r="I399" s="157"/>
      <c r="J399" s="157"/>
      <c r="K399" s="157"/>
      <c r="L399" s="157"/>
      <c r="M399" s="157"/>
      <c r="N399" s="157"/>
      <c r="O399" s="157"/>
      <c r="P399" s="157"/>
      <c r="Q399" s="157"/>
      <c r="R399" s="157"/>
      <c r="S399" s="157"/>
      <c r="T399" s="157"/>
      <c r="U399" s="157"/>
      <c r="V399" s="157"/>
      <c r="W399" s="157"/>
      <c r="X399" s="157"/>
      <c r="Y399" s="157"/>
      <c r="Z399" s="157"/>
      <c r="AA399" s="157"/>
      <c r="AB399" s="157"/>
      <c r="AC399" s="157"/>
      <c r="AD399" s="157"/>
      <c r="AE399" s="157"/>
    </row>
    <row r="400" spans="1:31" x14ac:dyDescent="0.2">
      <c r="A400" s="157"/>
      <c r="B400" s="157"/>
      <c r="C400" s="157"/>
      <c r="D400" s="157"/>
      <c r="E400" s="157"/>
      <c r="F400" s="157"/>
      <c r="G400" s="157"/>
      <c r="H400" s="157"/>
      <c r="I400" s="157"/>
      <c r="J400" s="157"/>
      <c r="K400" s="157"/>
      <c r="L400" s="157"/>
      <c r="M400" s="157"/>
      <c r="N400" s="157"/>
      <c r="O400" s="157"/>
      <c r="P400" s="157"/>
      <c r="Q400" s="157"/>
      <c r="R400" s="157"/>
      <c r="S400" s="157"/>
      <c r="T400" s="157"/>
      <c r="U400" s="157"/>
      <c r="V400" s="157"/>
      <c r="W400" s="157"/>
      <c r="X400" s="157"/>
      <c r="Y400" s="157"/>
      <c r="Z400" s="157"/>
      <c r="AA400" s="157"/>
      <c r="AB400" s="157"/>
      <c r="AC400" s="157"/>
      <c r="AD400" s="157"/>
      <c r="AE400" s="157"/>
    </row>
    <row r="401" spans="1:31" x14ac:dyDescent="0.2">
      <c r="A401" s="157"/>
      <c r="B401" s="157"/>
      <c r="C401" s="157"/>
      <c r="D401" s="157"/>
      <c r="E401" s="157"/>
      <c r="F401" s="157"/>
      <c r="G401" s="157"/>
      <c r="H401" s="157"/>
      <c r="I401" s="157"/>
      <c r="J401" s="157"/>
      <c r="K401" s="157"/>
      <c r="L401" s="157"/>
      <c r="M401" s="157"/>
      <c r="N401" s="157"/>
      <c r="O401" s="157"/>
      <c r="P401" s="157"/>
      <c r="Q401" s="157"/>
      <c r="R401" s="157"/>
      <c r="S401" s="157"/>
      <c r="T401" s="157"/>
      <c r="U401" s="157"/>
      <c r="V401" s="157"/>
      <c r="W401" s="157"/>
      <c r="X401" s="157"/>
      <c r="Y401" s="157"/>
      <c r="Z401" s="157"/>
      <c r="AA401" s="157"/>
      <c r="AB401" s="157"/>
      <c r="AC401" s="157"/>
      <c r="AD401" s="157"/>
      <c r="AE401" s="157"/>
    </row>
    <row r="402" spans="1:31" x14ac:dyDescent="0.2">
      <c r="A402" s="157"/>
      <c r="B402" s="157"/>
      <c r="C402" s="157"/>
      <c r="D402" s="157"/>
      <c r="E402" s="157"/>
      <c r="F402" s="157"/>
      <c r="G402" s="157"/>
      <c r="H402" s="157"/>
      <c r="I402" s="157"/>
      <c r="J402" s="157"/>
      <c r="K402" s="157"/>
      <c r="L402" s="157"/>
      <c r="M402" s="157"/>
      <c r="N402" s="157"/>
      <c r="O402" s="157"/>
      <c r="P402" s="157"/>
      <c r="Q402" s="157"/>
      <c r="R402" s="157"/>
      <c r="S402" s="157"/>
      <c r="T402" s="157"/>
      <c r="U402" s="157"/>
      <c r="V402" s="157"/>
      <c r="W402" s="157"/>
      <c r="X402" s="157"/>
      <c r="Y402" s="157"/>
      <c r="Z402" s="157"/>
      <c r="AA402" s="157"/>
      <c r="AB402" s="157"/>
      <c r="AC402" s="157"/>
      <c r="AD402" s="157"/>
      <c r="AE402" s="157"/>
    </row>
    <row r="403" spans="1:31" x14ac:dyDescent="0.2">
      <c r="A403" s="157"/>
      <c r="B403" s="157"/>
      <c r="C403" s="157"/>
      <c r="D403" s="157"/>
      <c r="E403" s="157"/>
      <c r="F403" s="157"/>
      <c r="G403" s="157"/>
      <c r="H403" s="157"/>
      <c r="I403" s="157"/>
      <c r="J403" s="157"/>
      <c r="K403" s="157"/>
      <c r="L403" s="157"/>
      <c r="M403" s="157"/>
      <c r="N403" s="157"/>
      <c r="O403" s="157"/>
      <c r="P403" s="157"/>
      <c r="Q403" s="157"/>
      <c r="R403" s="157"/>
      <c r="S403" s="157"/>
      <c r="T403" s="157"/>
      <c r="U403" s="157"/>
      <c r="V403" s="157"/>
      <c r="W403" s="157"/>
      <c r="X403" s="157"/>
      <c r="Y403" s="157"/>
      <c r="Z403" s="157"/>
      <c r="AA403" s="157"/>
      <c r="AB403" s="157"/>
      <c r="AC403" s="157"/>
      <c r="AD403" s="157"/>
      <c r="AE403" s="157"/>
    </row>
    <row r="404" spans="1:31" x14ac:dyDescent="0.2">
      <c r="A404" s="157"/>
      <c r="B404" s="157"/>
      <c r="C404" s="157"/>
      <c r="D404" s="157"/>
      <c r="E404" s="157"/>
      <c r="F404" s="157"/>
      <c r="G404" s="157"/>
      <c r="H404" s="157"/>
      <c r="I404" s="157"/>
      <c r="J404" s="157"/>
      <c r="K404" s="157"/>
      <c r="L404" s="157"/>
      <c r="M404" s="157"/>
      <c r="N404" s="157"/>
      <c r="O404" s="157"/>
      <c r="P404" s="157"/>
      <c r="Q404" s="157"/>
      <c r="R404" s="157"/>
      <c r="S404" s="157"/>
      <c r="T404" s="157"/>
      <c r="U404" s="157"/>
      <c r="V404" s="157"/>
      <c r="W404" s="157"/>
      <c r="X404" s="157"/>
      <c r="Y404" s="157"/>
      <c r="Z404" s="157"/>
      <c r="AA404" s="157"/>
      <c r="AB404" s="157"/>
      <c r="AC404" s="157"/>
      <c r="AD404" s="157"/>
      <c r="AE404" s="157"/>
    </row>
    <row r="405" spans="1:31" x14ac:dyDescent="0.2">
      <c r="A405" s="157"/>
      <c r="B405" s="157"/>
      <c r="C405" s="157"/>
      <c r="D405" s="157"/>
      <c r="E405" s="157"/>
      <c r="F405" s="157"/>
      <c r="G405" s="157"/>
      <c r="H405" s="157"/>
      <c r="I405" s="157"/>
      <c r="J405" s="157"/>
      <c r="K405" s="157"/>
      <c r="L405" s="157"/>
      <c r="M405" s="157"/>
      <c r="N405" s="157"/>
      <c r="O405" s="157"/>
      <c r="P405" s="157"/>
      <c r="Q405" s="157"/>
      <c r="R405" s="157"/>
      <c r="S405" s="157"/>
      <c r="T405" s="157"/>
      <c r="U405" s="157"/>
      <c r="V405" s="157"/>
      <c r="W405" s="157"/>
      <c r="X405" s="157"/>
      <c r="Y405" s="157"/>
      <c r="Z405" s="157"/>
      <c r="AA405" s="157"/>
      <c r="AB405" s="157"/>
      <c r="AC405" s="157"/>
      <c r="AD405" s="157"/>
      <c r="AE405" s="157"/>
    </row>
    <row r="406" spans="1:31" x14ac:dyDescent="0.2">
      <c r="A406" s="157"/>
      <c r="B406" s="157"/>
      <c r="C406" s="157"/>
      <c r="D406" s="157"/>
      <c r="E406" s="157"/>
      <c r="F406" s="157"/>
      <c r="G406" s="157"/>
      <c r="H406" s="157"/>
      <c r="I406" s="157"/>
      <c r="J406" s="157"/>
      <c r="K406" s="157"/>
      <c r="L406" s="157"/>
      <c r="M406" s="157"/>
      <c r="N406" s="157"/>
      <c r="O406" s="157"/>
      <c r="P406" s="157"/>
      <c r="Q406" s="157"/>
      <c r="R406" s="157"/>
      <c r="S406" s="157"/>
      <c r="T406" s="157"/>
      <c r="U406" s="157"/>
      <c r="V406" s="157"/>
      <c r="W406" s="157"/>
      <c r="X406" s="157"/>
      <c r="Y406" s="157"/>
      <c r="Z406" s="157"/>
      <c r="AA406" s="157"/>
      <c r="AB406" s="157"/>
      <c r="AC406" s="157"/>
      <c r="AD406" s="157"/>
      <c r="AE406" s="157"/>
    </row>
    <row r="407" spans="1:31" x14ac:dyDescent="0.2">
      <c r="A407" s="157"/>
      <c r="B407" s="157"/>
      <c r="C407" s="157"/>
      <c r="D407" s="157"/>
      <c r="E407" s="157"/>
      <c r="F407" s="157"/>
      <c r="G407" s="157"/>
      <c r="H407" s="157"/>
      <c r="I407" s="157"/>
      <c r="J407" s="157"/>
      <c r="K407" s="157"/>
      <c r="L407" s="157"/>
      <c r="M407" s="157"/>
      <c r="N407" s="157"/>
      <c r="O407" s="157"/>
      <c r="P407" s="157"/>
      <c r="Q407" s="157"/>
      <c r="R407" s="157"/>
      <c r="S407" s="157"/>
      <c r="T407" s="157"/>
      <c r="U407" s="157"/>
      <c r="V407" s="157"/>
      <c r="W407" s="157"/>
      <c r="X407" s="157"/>
      <c r="Y407" s="157"/>
      <c r="Z407" s="157"/>
      <c r="AA407" s="157"/>
      <c r="AB407" s="157"/>
      <c r="AC407" s="157"/>
      <c r="AD407" s="157"/>
      <c r="AE407" s="157"/>
    </row>
    <row r="408" spans="1:31" x14ac:dyDescent="0.2">
      <c r="A408" s="157"/>
      <c r="B408" s="157"/>
      <c r="C408" s="157"/>
      <c r="D408" s="157"/>
      <c r="E408" s="157"/>
      <c r="F408" s="157"/>
      <c r="G408" s="157"/>
      <c r="H408" s="157"/>
      <c r="I408" s="157"/>
      <c r="J408" s="157"/>
      <c r="K408" s="157"/>
      <c r="L408" s="157"/>
      <c r="M408" s="157"/>
      <c r="N408" s="157"/>
      <c r="O408" s="157"/>
      <c r="P408" s="157"/>
      <c r="Q408" s="157"/>
      <c r="R408" s="157"/>
      <c r="S408" s="157"/>
      <c r="T408" s="157"/>
      <c r="U408" s="157"/>
      <c r="V408" s="157"/>
      <c r="W408" s="157"/>
      <c r="X408" s="157"/>
      <c r="Y408" s="157"/>
      <c r="Z408" s="157"/>
      <c r="AA408" s="157"/>
      <c r="AB408" s="157"/>
      <c r="AC408" s="157"/>
      <c r="AD408" s="157"/>
      <c r="AE408" s="157"/>
    </row>
    <row r="409" spans="1:31" x14ac:dyDescent="0.2">
      <c r="A409" s="157"/>
      <c r="B409" s="157"/>
      <c r="C409" s="157"/>
      <c r="D409" s="157"/>
      <c r="E409" s="157"/>
      <c r="F409" s="157"/>
      <c r="G409" s="157"/>
      <c r="H409" s="157"/>
      <c r="I409" s="157"/>
      <c r="J409" s="157"/>
      <c r="K409" s="157"/>
      <c r="L409" s="157"/>
      <c r="M409" s="157"/>
      <c r="N409" s="157"/>
      <c r="O409" s="157"/>
      <c r="P409" s="157"/>
      <c r="Q409" s="157"/>
      <c r="R409" s="157"/>
      <c r="S409" s="157"/>
      <c r="T409" s="157"/>
      <c r="U409" s="157"/>
      <c r="V409" s="157"/>
      <c r="W409" s="157"/>
      <c r="X409" s="157"/>
      <c r="Y409" s="157"/>
      <c r="Z409" s="157"/>
      <c r="AA409" s="157"/>
      <c r="AB409" s="157"/>
      <c r="AC409" s="157"/>
      <c r="AD409" s="157"/>
      <c r="AE409" s="157"/>
    </row>
    <row r="410" spans="1:31" x14ac:dyDescent="0.2">
      <c r="A410" s="157"/>
      <c r="B410" s="157"/>
      <c r="C410" s="157"/>
      <c r="D410" s="157"/>
      <c r="E410" s="157"/>
      <c r="F410" s="157"/>
      <c r="G410" s="157"/>
      <c r="H410" s="157"/>
      <c r="I410" s="157"/>
      <c r="J410" s="157"/>
      <c r="K410" s="157"/>
      <c r="L410" s="157"/>
      <c r="M410" s="157"/>
      <c r="N410" s="157"/>
      <c r="O410" s="157"/>
      <c r="P410" s="157"/>
      <c r="Q410" s="157"/>
      <c r="R410" s="157"/>
      <c r="S410" s="157"/>
      <c r="T410" s="157"/>
      <c r="U410" s="157"/>
      <c r="V410" s="157"/>
      <c r="W410" s="157"/>
      <c r="X410" s="157"/>
      <c r="Y410" s="157"/>
      <c r="Z410" s="157"/>
      <c r="AA410" s="157"/>
      <c r="AB410" s="157"/>
      <c r="AC410" s="157"/>
      <c r="AD410" s="157"/>
      <c r="AE410" s="157"/>
    </row>
    <row r="411" spans="1:31" x14ac:dyDescent="0.2">
      <c r="A411" s="157"/>
      <c r="B411" s="157"/>
      <c r="C411" s="157"/>
      <c r="D411" s="157"/>
      <c r="E411" s="157"/>
      <c r="F411" s="157"/>
      <c r="G411" s="157"/>
      <c r="H411" s="157"/>
      <c r="I411" s="157"/>
      <c r="J411" s="157"/>
      <c r="K411" s="157"/>
      <c r="L411" s="157"/>
      <c r="M411" s="157"/>
      <c r="N411" s="157"/>
      <c r="O411" s="157"/>
      <c r="P411" s="157"/>
      <c r="Q411" s="157"/>
      <c r="R411" s="157"/>
      <c r="S411" s="157"/>
      <c r="T411" s="157"/>
      <c r="U411" s="157"/>
      <c r="V411" s="157"/>
      <c r="W411" s="157"/>
      <c r="X411" s="157"/>
      <c r="Y411" s="157"/>
      <c r="Z411" s="157"/>
      <c r="AA411" s="157"/>
      <c r="AB411" s="157"/>
      <c r="AC411" s="157"/>
      <c r="AD411" s="157"/>
      <c r="AE411" s="157"/>
    </row>
    <row r="412" spans="1:31" x14ac:dyDescent="0.2">
      <c r="A412" s="157"/>
      <c r="B412" s="157"/>
      <c r="C412" s="157"/>
      <c r="D412" s="157"/>
      <c r="E412" s="157"/>
      <c r="F412" s="157"/>
      <c r="G412" s="157"/>
      <c r="H412" s="157"/>
      <c r="I412" s="157"/>
      <c r="J412" s="157"/>
      <c r="K412" s="157"/>
      <c r="L412" s="157"/>
      <c r="M412" s="157"/>
      <c r="N412" s="157"/>
      <c r="O412" s="157"/>
      <c r="P412" s="157"/>
      <c r="Q412" s="157"/>
      <c r="R412" s="157"/>
      <c r="S412" s="157"/>
      <c r="T412" s="157"/>
      <c r="U412" s="157"/>
      <c r="V412" s="157"/>
      <c r="W412" s="157"/>
      <c r="X412" s="157"/>
      <c r="Y412" s="157"/>
      <c r="Z412" s="157"/>
      <c r="AA412" s="157"/>
      <c r="AB412" s="157"/>
      <c r="AC412" s="157"/>
      <c r="AD412" s="157"/>
      <c r="AE412" s="157"/>
    </row>
    <row r="413" spans="1:31" x14ac:dyDescent="0.2">
      <c r="A413" s="157"/>
      <c r="B413" s="157"/>
      <c r="C413" s="157"/>
      <c r="D413" s="157"/>
      <c r="E413" s="157"/>
      <c r="F413" s="157"/>
      <c r="G413" s="157"/>
      <c r="H413" s="157"/>
      <c r="I413" s="157"/>
      <c r="J413" s="157"/>
      <c r="K413" s="157"/>
      <c r="L413" s="157"/>
      <c r="M413" s="157"/>
      <c r="N413" s="157"/>
      <c r="O413" s="157"/>
      <c r="P413" s="157"/>
      <c r="Q413" s="157"/>
      <c r="R413" s="157"/>
      <c r="S413" s="157"/>
      <c r="T413" s="157"/>
      <c r="U413" s="157"/>
      <c r="V413" s="157"/>
      <c r="W413" s="157"/>
      <c r="X413" s="157"/>
      <c r="Y413" s="157"/>
      <c r="Z413" s="157"/>
      <c r="AA413" s="157"/>
      <c r="AB413" s="157"/>
      <c r="AC413" s="157"/>
      <c r="AD413" s="157"/>
      <c r="AE413" s="157"/>
    </row>
    <row r="414" spans="1:31" x14ac:dyDescent="0.2">
      <c r="A414" s="157"/>
      <c r="B414" s="157"/>
      <c r="C414" s="157"/>
      <c r="D414" s="157"/>
      <c r="E414" s="157"/>
      <c r="F414" s="157"/>
      <c r="G414" s="157"/>
      <c r="H414" s="157"/>
      <c r="I414" s="157"/>
      <c r="J414" s="157"/>
      <c r="K414" s="157"/>
      <c r="L414" s="157"/>
      <c r="M414" s="157"/>
      <c r="N414" s="157"/>
      <c r="O414" s="157"/>
      <c r="P414" s="157"/>
      <c r="Q414" s="157"/>
      <c r="R414" s="157"/>
      <c r="S414" s="157"/>
      <c r="T414" s="157"/>
      <c r="U414" s="157"/>
      <c r="V414" s="157"/>
      <c r="W414" s="157"/>
      <c r="X414" s="157"/>
      <c r="Y414" s="157"/>
      <c r="Z414" s="157"/>
      <c r="AA414" s="157"/>
      <c r="AB414" s="157"/>
      <c r="AC414" s="157"/>
      <c r="AD414" s="157"/>
      <c r="AE414" s="157"/>
    </row>
    <row r="415" spans="1:31" x14ac:dyDescent="0.2">
      <c r="A415" s="157"/>
      <c r="B415" s="157"/>
      <c r="C415" s="157"/>
      <c r="D415" s="157"/>
      <c r="E415" s="157"/>
      <c r="F415" s="157"/>
      <c r="G415" s="157"/>
      <c r="H415" s="157"/>
      <c r="I415" s="157"/>
      <c r="J415" s="157"/>
      <c r="K415" s="157"/>
      <c r="L415" s="157"/>
      <c r="M415" s="157"/>
      <c r="N415" s="157"/>
      <c r="O415" s="157"/>
      <c r="P415" s="157"/>
      <c r="Q415" s="157"/>
      <c r="R415" s="157"/>
      <c r="S415" s="157"/>
      <c r="T415" s="157"/>
      <c r="U415" s="157"/>
      <c r="V415" s="157"/>
      <c r="W415" s="157"/>
      <c r="X415" s="157"/>
      <c r="Y415" s="157"/>
      <c r="Z415" s="157"/>
      <c r="AA415" s="157"/>
      <c r="AB415" s="157"/>
      <c r="AC415" s="157"/>
      <c r="AD415" s="157"/>
      <c r="AE415" s="157"/>
    </row>
    <row r="416" spans="1:31" x14ac:dyDescent="0.2">
      <c r="A416" s="157"/>
      <c r="B416" s="157"/>
      <c r="C416" s="157"/>
      <c r="D416" s="157"/>
      <c r="E416" s="157"/>
      <c r="F416" s="157"/>
      <c r="G416" s="157"/>
      <c r="H416" s="157"/>
      <c r="I416" s="157"/>
      <c r="J416" s="157"/>
      <c r="K416" s="157"/>
      <c r="L416" s="157"/>
      <c r="M416" s="157"/>
      <c r="N416" s="157"/>
      <c r="O416" s="157"/>
      <c r="P416" s="157"/>
      <c r="Q416" s="157"/>
      <c r="R416" s="157"/>
      <c r="S416" s="157"/>
      <c r="T416" s="157"/>
      <c r="U416" s="157"/>
      <c r="V416" s="157"/>
      <c r="W416" s="157"/>
      <c r="X416" s="157"/>
      <c r="Y416" s="157"/>
      <c r="Z416" s="157"/>
      <c r="AA416" s="157"/>
      <c r="AB416" s="157"/>
      <c r="AC416" s="157"/>
      <c r="AD416" s="157"/>
      <c r="AE416" s="157"/>
    </row>
    <row r="417" spans="1:31" x14ac:dyDescent="0.2">
      <c r="A417" s="157"/>
      <c r="B417" s="157"/>
      <c r="C417" s="157"/>
      <c r="D417" s="157"/>
      <c r="E417" s="157"/>
      <c r="F417" s="157"/>
      <c r="G417" s="157"/>
      <c r="H417" s="157"/>
      <c r="I417" s="157"/>
      <c r="J417" s="157"/>
      <c r="K417" s="157"/>
      <c r="L417" s="157"/>
      <c r="M417" s="157"/>
      <c r="N417" s="157"/>
      <c r="O417" s="157"/>
      <c r="P417" s="157"/>
      <c r="Q417" s="157"/>
      <c r="R417" s="157"/>
      <c r="S417" s="157"/>
      <c r="T417" s="157"/>
      <c r="U417" s="157"/>
      <c r="V417" s="157"/>
      <c r="W417" s="157"/>
      <c r="X417" s="157"/>
      <c r="Y417" s="157"/>
      <c r="Z417" s="157"/>
      <c r="AA417" s="157"/>
      <c r="AB417" s="157"/>
      <c r="AC417" s="157"/>
      <c r="AD417" s="157"/>
      <c r="AE417" s="157"/>
    </row>
    <row r="418" spans="1:31" x14ac:dyDescent="0.2">
      <c r="A418" s="157"/>
      <c r="B418" s="157"/>
      <c r="C418" s="157"/>
      <c r="D418" s="157"/>
      <c r="E418" s="157"/>
      <c r="F418" s="157"/>
      <c r="G418" s="157"/>
      <c r="H418" s="157"/>
      <c r="I418" s="157"/>
      <c r="J418" s="157"/>
      <c r="K418" s="157"/>
      <c r="L418" s="157"/>
      <c r="M418" s="157"/>
      <c r="N418" s="157"/>
      <c r="O418" s="157"/>
      <c r="P418" s="157"/>
      <c r="Q418" s="157"/>
      <c r="R418" s="157"/>
      <c r="S418" s="157"/>
      <c r="T418" s="157"/>
      <c r="U418" s="157"/>
      <c r="V418" s="157"/>
      <c r="W418" s="157"/>
      <c r="X418" s="157"/>
      <c r="Y418" s="157"/>
      <c r="Z418" s="157"/>
      <c r="AA418" s="157"/>
      <c r="AB418" s="157"/>
      <c r="AC418" s="157"/>
      <c r="AD418" s="157"/>
      <c r="AE418" s="157"/>
    </row>
    <row r="419" spans="1:31" x14ac:dyDescent="0.2">
      <c r="A419" s="157"/>
      <c r="B419" s="157"/>
      <c r="C419" s="157"/>
      <c r="D419" s="157"/>
      <c r="E419" s="157"/>
      <c r="F419" s="157"/>
      <c r="G419" s="157"/>
      <c r="H419" s="157"/>
      <c r="I419" s="157"/>
      <c r="J419" s="157"/>
      <c r="K419" s="157"/>
      <c r="L419" s="157"/>
      <c r="M419" s="157"/>
      <c r="N419" s="157"/>
      <c r="O419" s="157"/>
      <c r="P419" s="157"/>
      <c r="Q419" s="157"/>
      <c r="R419" s="157"/>
      <c r="S419" s="157"/>
      <c r="T419" s="157"/>
      <c r="U419" s="157"/>
      <c r="V419" s="157"/>
      <c r="W419" s="157"/>
      <c r="X419" s="157"/>
      <c r="Y419" s="157"/>
      <c r="Z419" s="157"/>
      <c r="AA419" s="157"/>
      <c r="AB419" s="157"/>
      <c r="AC419" s="157"/>
      <c r="AD419" s="157"/>
      <c r="AE419" s="157"/>
    </row>
    <row r="420" spans="1:31" x14ac:dyDescent="0.2">
      <c r="A420" s="157"/>
      <c r="B420" s="157"/>
      <c r="C420" s="157"/>
      <c r="D420" s="157"/>
      <c r="E420" s="157"/>
      <c r="F420" s="157"/>
      <c r="G420" s="157"/>
      <c r="H420" s="157"/>
      <c r="I420" s="157"/>
      <c r="J420" s="157"/>
      <c r="K420" s="157"/>
      <c r="L420" s="157"/>
      <c r="M420" s="157"/>
      <c r="N420" s="157"/>
      <c r="O420" s="157"/>
      <c r="P420" s="157"/>
      <c r="Q420" s="157"/>
      <c r="R420" s="157"/>
      <c r="S420" s="157"/>
      <c r="T420" s="157"/>
      <c r="U420" s="157"/>
      <c r="V420" s="157"/>
      <c r="W420" s="157"/>
      <c r="X420" s="157"/>
      <c r="Y420" s="157"/>
      <c r="Z420" s="157"/>
      <c r="AA420" s="157"/>
      <c r="AB420" s="157"/>
      <c r="AC420" s="157"/>
      <c r="AD420" s="157"/>
      <c r="AE420" s="157"/>
    </row>
    <row r="421" spans="1:31" x14ac:dyDescent="0.2">
      <c r="A421" s="157"/>
      <c r="B421" s="157"/>
      <c r="C421" s="157"/>
      <c r="D421" s="157"/>
      <c r="E421" s="157"/>
      <c r="F421" s="157"/>
      <c r="G421" s="157"/>
      <c r="H421" s="157"/>
      <c r="I421" s="157"/>
      <c r="J421" s="157"/>
      <c r="K421" s="157"/>
      <c r="L421" s="157"/>
      <c r="M421" s="157"/>
      <c r="N421" s="157"/>
      <c r="O421" s="157"/>
      <c r="P421" s="157"/>
      <c r="Q421" s="157"/>
      <c r="R421" s="157"/>
      <c r="S421" s="157"/>
      <c r="T421" s="157"/>
      <c r="U421" s="157"/>
      <c r="V421" s="157"/>
      <c r="W421" s="157"/>
      <c r="X421" s="157"/>
      <c r="Y421" s="157"/>
      <c r="Z421" s="157"/>
      <c r="AA421" s="157"/>
      <c r="AB421" s="157"/>
      <c r="AC421" s="157"/>
      <c r="AD421" s="157"/>
      <c r="AE421" s="157"/>
    </row>
    <row r="422" spans="1:31" x14ac:dyDescent="0.2">
      <c r="A422" s="157"/>
      <c r="B422" s="157"/>
      <c r="C422" s="157"/>
      <c r="D422" s="157"/>
      <c r="E422" s="157"/>
      <c r="F422" s="157"/>
      <c r="G422" s="157"/>
      <c r="H422" s="157"/>
      <c r="I422" s="157"/>
      <c r="J422" s="157"/>
      <c r="K422" s="157"/>
      <c r="L422" s="157"/>
      <c r="M422" s="157"/>
      <c r="N422" s="157"/>
      <c r="O422" s="157"/>
      <c r="P422" s="157"/>
      <c r="Q422" s="157"/>
      <c r="R422" s="157"/>
      <c r="S422" s="157"/>
      <c r="T422" s="157"/>
      <c r="U422" s="157"/>
      <c r="V422" s="157"/>
      <c r="W422" s="157"/>
      <c r="X422" s="157"/>
      <c r="Y422" s="157"/>
      <c r="Z422" s="157"/>
      <c r="AA422" s="157"/>
      <c r="AB422" s="157"/>
      <c r="AC422" s="157"/>
      <c r="AD422" s="157"/>
      <c r="AE422" s="157"/>
    </row>
    <row r="423" spans="1:31" x14ac:dyDescent="0.2">
      <c r="A423" s="157"/>
      <c r="B423" s="157"/>
      <c r="C423" s="157"/>
      <c r="D423" s="157"/>
      <c r="E423" s="157"/>
      <c r="F423" s="157"/>
      <c r="G423" s="157"/>
      <c r="H423" s="157"/>
      <c r="I423" s="157"/>
      <c r="J423" s="157"/>
      <c r="K423" s="157"/>
      <c r="L423" s="157"/>
      <c r="M423" s="157"/>
      <c r="N423" s="157"/>
      <c r="O423" s="157"/>
      <c r="P423" s="157"/>
      <c r="Q423" s="157"/>
      <c r="R423" s="157"/>
      <c r="S423" s="157"/>
      <c r="T423" s="157"/>
      <c r="U423" s="157"/>
      <c r="V423" s="157"/>
      <c r="W423" s="157"/>
      <c r="X423" s="157"/>
      <c r="Y423" s="157"/>
      <c r="Z423" s="157"/>
      <c r="AA423" s="157"/>
      <c r="AB423" s="157"/>
      <c r="AC423" s="157"/>
      <c r="AD423" s="157"/>
      <c r="AE423" s="157"/>
    </row>
    <row r="424" spans="1:31" x14ac:dyDescent="0.2">
      <c r="A424" s="157"/>
      <c r="B424" s="157"/>
      <c r="C424" s="157"/>
      <c r="D424" s="157"/>
      <c r="E424" s="157"/>
      <c r="F424" s="157"/>
      <c r="G424" s="157"/>
      <c r="H424" s="157"/>
      <c r="I424" s="157"/>
      <c r="J424" s="157"/>
      <c r="K424" s="157"/>
      <c r="L424" s="157"/>
      <c r="M424" s="157"/>
      <c r="N424" s="157"/>
      <c r="O424" s="157"/>
      <c r="P424" s="157"/>
      <c r="Q424" s="157"/>
      <c r="R424" s="157"/>
      <c r="S424" s="157"/>
      <c r="T424" s="157"/>
      <c r="U424" s="157"/>
      <c r="V424" s="157"/>
      <c r="W424" s="157"/>
      <c r="X424" s="157"/>
      <c r="Y424" s="157"/>
      <c r="Z424" s="157"/>
      <c r="AA424" s="157"/>
      <c r="AB424" s="157"/>
      <c r="AC424" s="157"/>
      <c r="AD424" s="157"/>
      <c r="AE424" s="157"/>
    </row>
    <row r="425" spans="1:31" x14ac:dyDescent="0.2">
      <c r="A425" s="157"/>
      <c r="B425" s="157"/>
      <c r="C425" s="157"/>
      <c r="D425" s="157"/>
      <c r="E425" s="157"/>
      <c r="F425" s="157"/>
      <c r="G425" s="157"/>
      <c r="H425" s="157"/>
      <c r="I425" s="157"/>
      <c r="J425" s="157"/>
      <c r="K425" s="157"/>
      <c r="L425" s="157"/>
      <c r="M425" s="157"/>
      <c r="N425" s="157"/>
      <c r="O425" s="157"/>
      <c r="P425" s="157"/>
      <c r="Q425" s="157"/>
      <c r="R425" s="157"/>
      <c r="S425" s="157"/>
      <c r="T425" s="157"/>
      <c r="U425" s="157"/>
      <c r="V425" s="157"/>
      <c r="W425" s="157"/>
      <c r="X425" s="157"/>
      <c r="Y425" s="157"/>
      <c r="Z425" s="157"/>
      <c r="AA425" s="157"/>
      <c r="AB425" s="157"/>
      <c r="AC425" s="157"/>
      <c r="AD425" s="157"/>
      <c r="AE425" s="157"/>
    </row>
    <row r="426" spans="1:31" x14ac:dyDescent="0.2">
      <c r="A426" s="157"/>
      <c r="B426" s="157"/>
      <c r="C426" s="157"/>
      <c r="D426" s="157"/>
      <c r="E426" s="157"/>
      <c r="F426" s="157"/>
      <c r="G426" s="157"/>
      <c r="H426" s="157"/>
      <c r="I426" s="157"/>
      <c r="J426" s="157"/>
      <c r="K426" s="157"/>
      <c r="L426" s="157"/>
      <c r="M426" s="157"/>
      <c r="N426" s="157"/>
      <c r="O426" s="157"/>
      <c r="P426" s="157"/>
      <c r="Q426" s="157"/>
      <c r="R426" s="157"/>
      <c r="S426" s="157"/>
      <c r="T426" s="157"/>
      <c r="U426" s="157"/>
      <c r="V426" s="157"/>
      <c r="W426" s="157"/>
      <c r="X426" s="157"/>
      <c r="Y426" s="157"/>
      <c r="Z426" s="157"/>
      <c r="AA426" s="157"/>
      <c r="AB426" s="157"/>
      <c r="AC426" s="157"/>
      <c r="AD426" s="157"/>
      <c r="AE426" s="157"/>
    </row>
    <row r="427" spans="1:31" x14ac:dyDescent="0.2">
      <c r="A427" s="157"/>
      <c r="B427" s="157"/>
      <c r="C427" s="157"/>
      <c r="D427" s="157"/>
      <c r="E427" s="157"/>
      <c r="F427" s="157"/>
      <c r="G427" s="157"/>
      <c r="H427" s="157"/>
      <c r="I427" s="157"/>
      <c r="J427" s="157"/>
      <c r="K427" s="157"/>
      <c r="L427" s="157"/>
      <c r="M427" s="157"/>
      <c r="N427" s="157"/>
      <c r="O427" s="157"/>
      <c r="P427" s="157"/>
      <c r="Q427" s="157"/>
      <c r="R427" s="157"/>
      <c r="S427" s="157"/>
      <c r="T427" s="157"/>
      <c r="U427" s="157"/>
      <c r="V427" s="157"/>
      <c r="W427" s="157"/>
      <c r="X427" s="157"/>
      <c r="Y427" s="157"/>
      <c r="Z427" s="157"/>
      <c r="AA427" s="157"/>
      <c r="AB427" s="157"/>
      <c r="AC427" s="157"/>
      <c r="AD427" s="157"/>
      <c r="AE427" s="157"/>
    </row>
    <row r="428" spans="1:31" x14ac:dyDescent="0.2">
      <c r="A428" s="157"/>
      <c r="B428" s="157"/>
      <c r="C428" s="157"/>
      <c r="D428" s="157"/>
      <c r="E428" s="157"/>
      <c r="F428" s="157"/>
      <c r="G428" s="157"/>
      <c r="H428" s="157"/>
      <c r="I428" s="157"/>
      <c r="J428" s="157"/>
      <c r="K428" s="157"/>
      <c r="L428" s="157"/>
      <c r="M428" s="157"/>
      <c r="N428" s="157"/>
      <c r="O428" s="157"/>
      <c r="P428" s="157"/>
      <c r="Q428" s="157"/>
      <c r="R428" s="157"/>
      <c r="S428" s="157"/>
      <c r="T428" s="157"/>
      <c r="U428" s="157"/>
      <c r="V428" s="157"/>
      <c r="W428" s="157"/>
      <c r="X428" s="157"/>
      <c r="Y428" s="157"/>
      <c r="Z428" s="157"/>
      <c r="AA428" s="157"/>
      <c r="AB428" s="157"/>
      <c r="AC428" s="157"/>
      <c r="AD428" s="157"/>
      <c r="AE428" s="157"/>
    </row>
    <row r="429" spans="1:31" x14ac:dyDescent="0.2">
      <c r="A429" s="157"/>
      <c r="B429" s="157"/>
      <c r="C429" s="157"/>
      <c r="D429" s="157"/>
      <c r="E429" s="157"/>
      <c r="F429" s="157"/>
      <c r="G429" s="157"/>
      <c r="H429" s="157"/>
      <c r="I429" s="157"/>
      <c r="J429" s="157"/>
      <c r="K429" s="157"/>
      <c r="L429" s="157"/>
      <c r="M429" s="157"/>
      <c r="N429" s="157"/>
      <c r="O429" s="157"/>
      <c r="P429" s="157"/>
      <c r="Q429" s="157"/>
      <c r="R429" s="157"/>
      <c r="S429" s="157"/>
      <c r="T429" s="157"/>
      <c r="U429" s="157"/>
      <c r="V429" s="157"/>
      <c r="W429" s="157"/>
      <c r="X429" s="157"/>
      <c r="Y429" s="157"/>
      <c r="Z429" s="157"/>
      <c r="AA429" s="157"/>
      <c r="AB429" s="157"/>
      <c r="AC429" s="157"/>
      <c r="AD429" s="157"/>
      <c r="AE429" s="157"/>
    </row>
    <row r="430" spans="1:31" x14ac:dyDescent="0.2">
      <c r="A430" s="157"/>
      <c r="B430" s="157"/>
      <c r="C430" s="157"/>
      <c r="D430" s="157"/>
      <c r="E430" s="157"/>
      <c r="F430" s="157"/>
      <c r="G430" s="157"/>
      <c r="H430" s="157"/>
      <c r="I430" s="157"/>
      <c r="J430" s="157"/>
      <c r="K430" s="157"/>
      <c r="L430" s="157"/>
      <c r="M430" s="157"/>
      <c r="N430" s="157"/>
      <c r="O430" s="157"/>
      <c r="P430" s="157"/>
      <c r="Q430" s="157"/>
      <c r="R430" s="157"/>
      <c r="S430" s="157"/>
      <c r="T430" s="157"/>
      <c r="U430" s="157"/>
      <c r="V430" s="157"/>
      <c r="W430" s="157"/>
      <c r="X430" s="157"/>
      <c r="Y430" s="157"/>
      <c r="Z430" s="157"/>
      <c r="AA430" s="157"/>
      <c r="AB430" s="157"/>
      <c r="AC430" s="157"/>
      <c r="AD430" s="157"/>
      <c r="AE430" s="157"/>
    </row>
    <row r="431" spans="1:31" x14ac:dyDescent="0.2">
      <c r="A431" s="157"/>
      <c r="B431" s="157"/>
      <c r="C431" s="157"/>
      <c r="D431" s="157"/>
      <c r="E431" s="157"/>
      <c r="F431" s="157"/>
      <c r="G431" s="157"/>
      <c r="H431" s="157"/>
      <c r="I431" s="157"/>
      <c r="J431" s="157"/>
      <c r="K431" s="157"/>
      <c r="L431" s="157"/>
      <c r="M431" s="157"/>
      <c r="N431" s="157"/>
      <c r="O431" s="157"/>
      <c r="P431" s="157"/>
      <c r="Q431" s="157"/>
      <c r="R431" s="157"/>
      <c r="S431" s="157"/>
      <c r="T431" s="157"/>
      <c r="U431" s="157"/>
      <c r="V431" s="157"/>
      <c r="W431" s="157"/>
      <c r="X431" s="157"/>
      <c r="Y431" s="157"/>
      <c r="Z431" s="157"/>
      <c r="AA431" s="157"/>
      <c r="AB431" s="157"/>
      <c r="AC431" s="157"/>
      <c r="AD431" s="157"/>
      <c r="AE431" s="157"/>
    </row>
    <row r="432" spans="1:31" x14ac:dyDescent="0.2">
      <c r="A432" s="157"/>
      <c r="B432" s="157"/>
      <c r="C432" s="157"/>
      <c r="D432" s="157"/>
      <c r="E432" s="157"/>
      <c r="F432" s="157"/>
      <c r="G432" s="157"/>
      <c r="H432" s="157"/>
      <c r="I432" s="157"/>
      <c r="J432" s="157"/>
      <c r="K432" s="157"/>
      <c r="L432" s="157"/>
      <c r="M432" s="157"/>
      <c r="N432" s="157"/>
      <c r="O432" s="157"/>
      <c r="P432" s="157"/>
      <c r="Q432" s="157"/>
      <c r="R432" s="157"/>
      <c r="S432" s="157"/>
      <c r="T432" s="157"/>
      <c r="U432" s="157"/>
      <c r="V432" s="157"/>
      <c r="W432" s="157"/>
      <c r="X432" s="157"/>
      <c r="Y432" s="157"/>
      <c r="Z432" s="157"/>
      <c r="AA432" s="157"/>
      <c r="AB432" s="157"/>
      <c r="AC432" s="157"/>
      <c r="AD432" s="157"/>
      <c r="AE432" s="157"/>
    </row>
    <row r="433" spans="1:31" x14ac:dyDescent="0.2">
      <c r="A433" s="157"/>
      <c r="B433" s="157"/>
      <c r="C433" s="157"/>
      <c r="D433" s="157"/>
      <c r="E433" s="157"/>
      <c r="F433" s="157"/>
      <c r="G433" s="157"/>
      <c r="H433" s="157"/>
      <c r="I433" s="157"/>
      <c r="J433" s="157"/>
      <c r="K433" s="157"/>
      <c r="L433" s="157"/>
      <c r="M433" s="157"/>
      <c r="N433" s="157"/>
      <c r="O433" s="157"/>
      <c r="P433" s="157"/>
      <c r="Q433" s="157"/>
      <c r="R433" s="157"/>
      <c r="S433" s="157"/>
      <c r="T433" s="157"/>
      <c r="U433" s="157"/>
      <c r="V433" s="157"/>
      <c r="W433" s="157"/>
      <c r="X433" s="157"/>
      <c r="Y433" s="157"/>
      <c r="Z433" s="157"/>
      <c r="AA433" s="157"/>
      <c r="AB433" s="157"/>
      <c r="AC433" s="157"/>
      <c r="AD433" s="157"/>
      <c r="AE433" s="157"/>
    </row>
    <row r="434" spans="1:31" x14ac:dyDescent="0.2">
      <c r="A434" s="157"/>
      <c r="B434" s="157"/>
      <c r="C434" s="157"/>
      <c r="D434" s="157"/>
      <c r="E434" s="157"/>
      <c r="F434" s="157"/>
      <c r="G434" s="157"/>
      <c r="H434" s="157"/>
      <c r="I434" s="157"/>
      <c r="J434" s="157"/>
      <c r="K434" s="157"/>
      <c r="L434" s="157"/>
      <c r="M434" s="157"/>
      <c r="N434" s="157"/>
      <c r="O434" s="157"/>
      <c r="P434" s="157"/>
      <c r="Q434" s="157"/>
      <c r="R434" s="157"/>
      <c r="S434" s="157"/>
      <c r="T434" s="157"/>
      <c r="U434" s="157"/>
      <c r="V434" s="157"/>
      <c r="W434" s="157"/>
      <c r="X434" s="157"/>
      <c r="Y434" s="157"/>
      <c r="Z434" s="157"/>
      <c r="AA434" s="157"/>
      <c r="AB434" s="157"/>
      <c r="AC434" s="157"/>
      <c r="AD434" s="157"/>
      <c r="AE434" s="157"/>
    </row>
    <row r="435" spans="1:31" x14ac:dyDescent="0.2">
      <c r="A435" s="157"/>
      <c r="B435" s="157"/>
      <c r="C435" s="157"/>
      <c r="D435" s="157"/>
      <c r="E435" s="157"/>
      <c r="F435" s="157"/>
      <c r="G435" s="157"/>
      <c r="H435" s="157"/>
      <c r="I435" s="157"/>
      <c r="J435" s="157"/>
      <c r="K435" s="157"/>
      <c r="L435" s="157"/>
      <c r="M435" s="157"/>
      <c r="N435" s="157"/>
      <c r="O435" s="157"/>
      <c r="P435" s="157"/>
      <c r="Q435" s="157"/>
      <c r="R435" s="157"/>
      <c r="S435" s="157"/>
      <c r="T435" s="157"/>
      <c r="U435" s="157"/>
      <c r="V435" s="157"/>
      <c r="W435" s="157"/>
      <c r="X435" s="157"/>
      <c r="Y435" s="157"/>
      <c r="Z435" s="157"/>
      <c r="AA435" s="157"/>
      <c r="AB435" s="157"/>
      <c r="AC435" s="157"/>
      <c r="AD435" s="157"/>
      <c r="AE435" s="157"/>
    </row>
    <row r="436" spans="1:31" x14ac:dyDescent="0.2">
      <c r="A436" s="157"/>
      <c r="B436" s="157"/>
      <c r="C436" s="157"/>
      <c r="D436" s="157"/>
      <c r="E436" s="157"/>
      <c r="F436" s="157"/>
      <c r="G436" s="157"/>
      <c r="H436" s="157"/>
      <c r="I436" s="157"/>
      <c r="J436" s="157"/>
      <c r="K436" s="157"/>
      <c r="L436" s="157"/>
      <c r="M436" s="157"/>
      <c r="N436" s="157"/>
      <c r="O436" s="157"/>
      <c r="P436" s="157"/>
      <c r="Q436" s="157"/>
      <c r="R436" s="157"/>
      <c r="S436" s="157"/>
      <c r="T436" s="157"/>
      <c r="U436" s="157"/>
      <c r="V436" s="157"/>
      <c r="W436" s="157"/>
      <c r="X436" s="157"/>
      <c r="Y436" s="157"/>
      <c r="Z436" s="157"/>
      <c r="AA436" s="157"/>
      <c r="AB436" s="157"/>
      <c r="AC436" s="157"/>
      <c r="AD436" s="157"/>
      <c r="AE436" s="157"/>
    </row>
    <row r="437" spans="1:31" x14ac:dyDescent="0.2">
      <c r="A437" s="157"/>
      <c r="B437" s="157"/>
      <c r="C437" s="157"/>
      <c r="D437" s="157"/>
      <c r="E437" s="157"/>
      <c r="F437" s="157"/>
      <c r="G437" s="157"/>
      <c r="H437" s="157"/>
      <c r="I437" s="157"/>
      <c r="J437" s="157"/>
      <c r="K437" s="157"/>
      <c r="L437" s="157"/>
      <c r="M437" s="157"/>
      <c r="N437" s="157"/>
      <c r="O437" s="157"/>
      <c r="P437" s="157"/>
      <c r="Q437" s="157"/>
      <c r="R437" s="157"/>
      <c r="S437" s="157"/>
      <c r="T437" s="157"/>
      <c r="U437" s="157"/>
      <c r="V437" s="157"/>
      <c r="W437" s="157"/>
      <c r="X437" s="157"/>
      <c r="Y437" s="157"/>
      <c r="Z437" s="157"/>
      <c r="AA437" s="157"/>
      <c r="AB437" s="157"/>
      <c r="AC437" s="157"/>
      <c r="AD437" s="157"/>
      <c r="AE437" s="157"/>
    </row>
    <row r="438" spans="1:31" x14ac:dyDescent="0.2">
      <c r="A438" s="157"/>
      <c r="B438" s="157"/>
      <c r="C438" s="157"/>
      <c r="D438" s="157"/>
      <c r="E438" s="157"/>
      <c r="F438" s="157"/>
      <c r="G438" s="157"/>
      <c r="H438" s="157"/>
      <c r="I438" s="157"/>
      <c r="J438" s="157"/>
      <c r="K438" s="157"/>
      <c r="L438" s="157"/>
      <c r="M438" s="157"/>
      <c r="N438" s="157"/>
      <c r="O438" s="157"/>
      <c r="P438" s="157"/>
      <c r="Q438" s="157"/>
      <c r="R438" s="157"/>
      <c r="S438" s="157"/>
      <c r="T438" s="157"/>
      <c r="U438" s="157"/>
      <c r="V438" s="157"/>
      <c r="W438" s="157"/>
      <c r="X438" s="157"/>
      <c r="Y438" s="157"/>
      <c r="Z438" s="157"/>
      <c r="AA438" s="157"/>
      <c r="AB438" s="157"/>
      <c r="AC438" s="157"/>
      <c r="AD438" s="157"/>
      <c r="AE438" s="157"/>
    </row>
    <row r="439" spans="1:31" x14ac:dyDescent="0.2">
      <c r="A439" s="157"/>
      <c r="B439" s="157"/>
      <c r="C439" s="157"/>
      <c r="D439" s="157"/>
      <c r="E439" s="157"/>
      <c r="F439" s="157"/>
      <c r="G439" s="157"/>
      <c r="H439" s="157"/>
      <c r="I439" s="157"/>
      <c r="J439" s="157"/>
      <c r="K439" s="157"/>
      <c r="L439" s="157"/>
      <c r="M439" s="157"/>
      <c r="N439" s="157"/>
      <c r="O439" s="157"/>
      <c r="P439" s="157"/>
      <c r="Q439" s="157"/>
      <c r="R439" s="157"/>
      <c r="S439" s="157"/>
      <c r="T439" s="157"/>
      <c r="U439" s="157"/>
      <c r="V439" s="157"/>
      <c r="W439" s="157"/>
      <c r="X439" s="157"/>
      <c r="Y439" s="157"/>
      <c r="Z439" s="157"/>
      <c r="AA439" s="157"/>
      <c r="AB439" s="157"/>
      <c r="AC439" s="157"/>
      <c r="AD439" s="157"/>
      <c r="AE439" s="157"/>
    </row>
    <row r="440" spans="1:31" x14ac:dyDescent="0.2">
      <c r="A440" s="157"/>
      <c r="B440" s="157"/>
      <c r="C440" s="157"/>
      <c r="D440" s="157"/>
      <c r="E440" s="157"/>
      <c r="F440" s="157"/>
      <c r="G440" s="157"/>
      <c r="H440" s="157"/>
      <c r="I440" s="157"/>
      <c r="J440" s="157"/>
      <c r="K440" s="157"/>
      <c r="L440" s="157"/>
      <c r="M440" s="157"/>
      <c r="N440" s="157"/>
      <c r="O440" s="157"/>
      <c r="P440" s="157"/>
      <c r="Q440" s="157"/>
      <c r="R440" s="157"/>
      <c r="S440" s="157"/>
      <c r="T440" s="157"/>
      <c r="U440" s="157"/>
      <c r="V440" s="157"/>
      <c r="W440" s="157"/>
      <c r="X440" s="157"/>
      <c r="Y440" s="157"/>
      <c r="Z440" s="157"/>
      <c r="AA440" s="157"/>
      <c r="AB440" s="157"/>
      <c r="AC440" s="157"/>
      <c r="AD440" s="157"/>
      <c r="AE440" s="157"/>
    </row>
    <row r="441" spans="1:31" x14ac:dyDescent="0.2">
      <c r="A441" s="157"/>
      <c r="B441" s="157"/>
      <c r="C441" s="157"/>
      <c r="D441" s="157"/>
      <c r="E441" s="157"/>
      <c r="F441" s="157"/>
      <c r="G441" s="157"/>
      <c r="H441" s="157"/>
      <c r="I441" s="157"/>
      <c r="J441" s="157"/>
      <c r="K441" s="157"/>
      <c r="L441" s="157"/>
      <c r="M441" s="157"/>
      <c r="N441" s="157"/>
      <c r="O441" s="157"/>
      <c r="P441" s="157"/>
      <c r="Q441" s="157"/>
      <c r="R441" s="157"/>
      <c r="S441" s="157"/>
      <c r="T441" s="157"/>
      <c r="U441" s="157"/>
      <c r="V441" s="157"/>
      <c r="W441" s="157"/>
      <c r="X441" s="157"/>
      <c r="Y441" s="157"/>
      <c r="Z441" s="157"/>
      <c r="AA441" s="157"/>
      <c r="AB441" s="157"/>
      <c r="AC441" s="157"/>
      <c r="AD441" s="157"/>
      <c r="AE441" s="157"/>
    </row>
    <row r="442" spans="1:31" x14ac:dyDescent="0.2">
      <c r="A442" s="157"/>
      <c r="B442" s="157"/>
      <c r="C442" s="157"/>
      <c r="D442" s="157"/>
      <c r="E442" s="157"/>
      <c r="F442" s="157"/>
      <c r="G442" s="157"/>
      <c r="H442" s="157"/>
      <c r="I442" s="157"/>
      <c r="J442" s="157"/>
      <c r="K442" s="157"/>
      <c r="L442" s="157"/>
      <c r="M442" s="157"/>
      <c r="N442" s="157"/>
      <c r="O442" s="157"/>
      <c r="P442" s="157"/>
      <c r="Q442" s="157"/>
      <c r="R442" s="157"/>
      <c r="S442" s="157"/>
      <c r="T442" s="157"/>
      <c r="U442" s="157"/>
      <c r="V442" s="157"/>
      <c r="W442" s="157"/>
      <c r="X442" s="157"/>
      <c r="Y442" s="157"/>
      <c r="Z442" s="157"/>
      <c r="AA442" s="157"/>
      <c r="AB442" s="157"/>
      <c r="AC442" s="157"/>
      <c r="AD442" s="157"/>
      <c r="AE442" s="157"/>
    </row>
    <row r="443" spans="1:31" x14ac:dyDescent="0.2">
      <c r="A443" s="157"/>
      <c r="B443" s="157"/>
      <c r="C443" s="157"/>
      <c r="D443" s="157"/>
      <c r="E443" s="157"/>
      <c r="F443" s="157"/>
      <c r="G443" s="157"/>
      <c r="H443" s="157"/>
      <c r="I443" s="157"/>
      <c r="J443" s="157"/>
      <c r="K443" s="157"/>
      <c r="L443" s="157"/>
      <c r="M443" s="157"/>
      <c r="N443" s="157"/>
      <c r="O443" s="157"/>
      <c r="P443" s="157"/>
      <c r="Q443" s="157"/>
      <c r="R443" s="157"/>
      <c r="S443" s="157"/>
      <c r="T443" s="157"/>
      <c r="U443" s="157"/>
      <c r="V443" s="157"/>
      <c r="W443" s="157"/>
      <c r="X443" s="157"/>
      <c r="Y443" s="157"/>
      <c r="Z443" s="157"/>
      <c r="AA443" s="157"/>
      <c r="AB443" s="157"/>
      <c r="AC443" s="157"/>
      <c r="AD443" s="157"/>
      <c r="AE443" s="157"/>
    </row>
    <row r="444" spans="1:31" x14ac:dyDescent="0.2">
      <c r="A444" s="157"/>
      <c r="B444" s="157"/>
      <c r="C444" s="157"/>
      <c r="D444" s="157"/>
      <c r="E444" s="157"/>
      <c r="F444" s="157"/>
      <c r="G444" s="157"/>
      <c r="H444" s="157"/>
      <c r="I444" s="157"/>
      <c r="J444" s="157"/>
      <c r="K444" s="157"/>
      <c r="L444" s="157"/>
      <c r="M444" s="157"/>
      <c r="N444" s="157"/>
      <c r="O444" s="157"/>
      <c r="P444" s="157"/>
      <c r="Q444" s="157"/>
      <c r="R444" s="157"/>
      <c r="S444" s="157"/>
      <c r="T444" s="157"/>
      <c r="U444" s="157"/>
      <c r="V444" s="157"/>
      <c r="W444" s="157"/>
      <c r="X444" s="157"/>
      <c r="Y444" s="157"/>
      <c r="Z444" s="157"/>
      <c r="AA444" s="157"/>
      <c r="AB444" s="157"/>
      <c r="AC444" s="157"/>
      <c r="AD444" s="157"/>
      <c r="AE444" s="157"/>
    </row>
    <row r="445" spans="1:31" x14ac:dyDescent="0.2">
      <c r="A445" s="157"/>
      <c r="B445" s="157"/>
      <c r="C445" s="157"/>
      <c r="D445" s="157"/>
      <c r="E445" s="157"/>
      <c r="F445" s="157"/>
      <c r="G445" s="157"/>
      <c r="H445" s="157"/>
      <c r="I445" s="157"/>
      <c r="J445" s="157"/>
      <c r="K445" s="157"/>
      <c r="L445" s="157"/>
      <c r="M445" s="157"/>
      <c r="N445" s="157"/>
      <c r="O445" s="157"/>
      <c r="P445" s="157"/>
      <c r="Q445" s="157"/>
      <c r="R445" s="157"/>
      <c r="S445" s="157"/>
      <c r="T445" s="157"/>
      <c r="U445" s="157"/>
      <c r="V445" s="157"/>
      <c r="W445" s="157"/>
      <c r="X445" s="157"/>
      <c r="Y445" s="157"/>
      <c r="Z445" s="157"/>
      <c r="AA445" s="157"/>
      <c r="AB445" s="157"/>
      <c r="AC445" s="157"/>
      <c r="AD445" s="157"/>
      <c r="AE445" s="157"/>
    </row>
    <row r="446" spans="1:31" x14ac:dyDescent="0.2">
      <c r="A446" s="157"/>
      <c r="B446" s="157"/>
      <c r="C446" s="157"/>
      <c r="D446" s="157"/>
      <c r="E446" s="157"/>
      <c r="F446" s="157"/>
      <c r="G446" s="157"/>
      <c r="H446" s="157"/>
      <c r="I446" s="157"/>
      <c r="J446" s="157"/>
      <c r="K446" s="157"/>
      <c r="L446" s="157"/>
      <c r="M446" s="157"/>
      <c r="N446" s="157"/>
      <c r="O446" s="157"/>
      <c r="P446" s="157"/>
      <c r="Q446" s="157"/>
      <c r="R446" s="157"/>
      <c r="S446" s="157"/>
      <c r="T446" s="157"/>
      <c r="U446" s="157"/>
      <c r="V446" s="157"/>
      <c r="W446" s="157"/>
      <c r="X446" s="157"/>
      <c r="Y446" s="157"/>
      <c r="Z446" s="157"/>
      <c r="AA446" s="157"/>
      <c r="AB446" s="157"/>
      <c r="AC446" s="157"/>
      <c r="AD446" s="157"/>
      <c r="AE446" s="157"/>
    </row>
    <row r="447" spans="1:31" x14ac:dyDescent="0.2">
      <c r="A447" s="157"/>
      <c r="B447" s="157"/>
      <c r="C447" s="157"/>
      <c r="D447" s="157"/>
      <c r="E447" s="157"/>
      <c r="F447" s="157"/>
      <c r="G447" s="157"/>
      <c r="H447" s="157"/>
      <c r="I447" s="157"/>
      <c r="J447" s="157"/>
      <c r="K447" s="157"/>
      <c r="L447" s="157"/>
      <c r="M447" s="157"/>
      <c r="N447" s="157"/>
      <c r="O447" s="157"/>
      <c r="P447" s="157"/>
      <c r="Q447" s="157"/>
      <c r="R447" s="157"/>
      <c r="S447" s="157"/>
      <c r="T447" s="157"/>
      <c r="U447" s="157"/>
      <c r="V447" s="157"/>
      <c r="W447" s="157"/>
      <c r="X447" s="157"/>
      <c r="Y447" s="157"/>
      <c r="Z447" s="157"/>
      <c r="AA447" s="157"/>
      <c r="AB447" s="157"/>
      <c r="AC447" s="157"/>
      <c r="AD447" s="157"/>
      <c r="AE447" s="157"/>
    </row>
    <row r="448" spans="1:31" x14ac:dyDescent="0.2">
      <c r="A448" s="157"/>
      <c r="B448" s="157"/>
      <c r="C448" s="157"/>
      <c r="D448" s="157"/>
      <c r="E448" s="157"/>
      <c r="F448" s="157"/>
      <c r="G448" s="157"/>
      <c r="H448" s="157"/>
      <c r="I448" s="157"/>
      <c r="J448" s="157"/>
      <c r="K448" s="157"/>
      <c r="L448" s="157"/>
      <c r="M448" s="157"/>
      <c r="N448" s="157"/>
      <c r="O448" s="157"/>
      <c r="P448" s="157"/>
      <c r="Q448" s="157"/>
      <c r="R448" s="157"/>
      <c r="S448" s="157"/>
      <c r="T448" s="157"/>
      <c r="U448" s="157"/>
      <c r="V448" s="157"/>
      <c r="W448" s="157"/>
      <c r="X448" s="157"/>
      <c r="Y448" s="157"/>
      <c r="Z448" s="157"/>
      <c r="AA448" s="157"/>
      <c r="AB448" s="157"/>
      <c r="AC448" s="157"/>
      <c r="AD448" s="157"/>
      <c r="AE448" s="157"/>
    </row>
    <row r="449" spans="1:31" x14ac:dyDescent="0.2">
      <c r="A449" s="157"/>
      <c r="B449" s="157"/>
      <c r="C449" s="157"/>
      <c r="D449" s="157"/>
      <c r="E449" s="157"/>
      <c r="F449" s="157"/>
      <c r="G449" s="157"/>
      <c r="H449" s="157"/>
      <c r="I449" s="157"/>
      <c r="J449" s="157"/>
      <c r="K449" s="157"/>
      <c r="L449" s="157"/>
      <c r="M449" s="157"/>
      <c r="N449" s="157"/>
      <c r="O449" s="157"/>
      <c r="P449" s="157"/>
      <c r="Q449" s="157"/>
      <c r="R449" s="157"/>
      <c r="S449" s="157"/>
      <c r="T449" s="157"/>
      <c r="U449" s="157"/>
      <c r="V449" s="157"/>
      <c r="W449" s="157"/>
      <c r="X449" s="157"/>
      <c r="Y449" s="157"/>
      <c r="Z449" s="157"/>
      <c r="AA449" s="157"/>
      <c r="AB449" s="157"/>
      <c r="AC449" s="157"/>
      <c r="AD449" s="157"/>
      <c r="AE449" s="157"/>
    </row>
    <row r="450" spans="1:31" x14ac:dyDescent="0.2">
      <c r="A450" s="157"/>
      <c r="B450" s="157"/>
      <c r="C450" s="157"/>
      <c r="D450" s="157"/>
      <c r="E450" s="157"/>
      <c r="F450" s="157"/>
      <c r="G450" s="157"/>
      <c r="H450" s="157"/>
      <c r="I450" s="157"/>
      <c r="J450" s="157"/>
      <c r="K450" s="157"/>
      <c r="L450" s="157"/>
      <c r="M450" s="157"/>
      <c r="N450" s="157"/>
      <c r="O450" s="157"/>
      <c r="P450" s="157"/>
      <c r="Q450" s="157"/>
      <c r="R450" s="157"/>
      <c r="S450" s="157"/>
      <c r="T450" s="157"/>
      <c r="U450" s="157"/>
      <c r="V450" s="157"/>
      <c r="W450" s="157"/>
      <c r="X450" s="157"/>
      <c r="Y450" s="157"/>
      <c r="Z450" s="157"/>
      <c r="AA450" s="157"/>
      <c r="AB450" s="157"/>
      <c r="AC450" s="157"/>
      <c r="AD450" s="157"/>
      <c r="AE450" s="157"/>
    </row>
    <row r="451" spans="1:31" x14ac:dyDescent="0.2">
      <c r="A451" s="157"/>
      <c r="B451" s="157"/>
      <c r="C451" s="157"/>
      <c r="D451" s="157"/>
      <c r="E451" s="157"/>
      <c r="F451" s="157"/>
      <c r="G451" s="157"/>
      <c r="H451" s="157"/>
      <c r="I451" s="157"/>
      <c r="J451" s="157"/>
      <c r="K451" s="157"/>
      <c r="L451" s="157"/>
      <c r="M451" s="157"/>
      <c r="N451" s="157"/>
      <c r="O451" s="157"/>
      <c r="P451" s="157"/>
      <c r="Q451" s="157"/>
      <c r="R451" s="157"/>
      <c r="S451" s="157"/>
      <c r="T451" s="157"/>
      <c r="U451" s="157"/>
      <c r="V451" s="157"/>
      <c r="W451" s="157"/>
      <c r="X451" s="157"/>
      <c r="Y451" s="157"/>
      <c r="Z451" s="157"/>
      <c r="AA451" s="157"/>
      <c r="AB451" s="157"/>
      <c r="AC451" s="157"/>
      <c r="AD451" s="157"/>
      <c r="AE451" s="157"/>
    </row>
    <row r="452" spans="1:31" x14ac:dyDescent="0.2">
      <c r="A452" s="157"/>
      <c r="B452" s="157"/>
      <c r="C452" s="157"/>
      <c r="D452" s="157"/>
      <c r="E452" s="157"/>
      <c r="F452" s="157"/>
      <c r="G452" s="157"/>
      <c r="H452" s="157"/>
      <c r="I452" s="157"/>
      <c r="J452" s="157"/>
      <c r="K452" s="157"/>
      <c r="L452" s="157"/>
      <c r="M452" s="157"/>
      <c r="N452" s="157"/>
      <c r="O452" s="157"/>
      <c r="P452" s="157"/>
      <c r="Q452" s="157"/>
      <c r="R452" s="157"/>
      <c r="S452" s="157"/>
      <c r="T452" s="157"/>
      <c r="U452" s="157"/>
      <c r="V452" s="157"/>
      <c r="W452" s="157"/>
      <c r="X452" s="157"/>
      <c r="Y452" s="157"/>
      <c r="Z452" s="157"/>
      <c r="AA452" s="157"/>
      <c r="AB452" s="157"/>
      <c r="AC452" s="157"/>
      <c r="AD452" s="157"/>
      <c r="AE452" s="157"/>
    </row>
    <row r="453" spans="1:31" x14ac:dyDescent="0.2">
      <c r="A453" s="157"/>
      <c r="B453" s="157"/>
      <c r="C453" s="157"/>
      <c r="D453" s="157"/>
      <c r="E453" s="157"/>
      <c r="F453" s="157"/>
      <c r="G453" s="157"/>
      <c r="H453" s="157"/>
      <c r="I453" s="157"/>
      <c r="J453" s="157"/>
      <c r="K453" s="157"/>
      <c r="L453" s="157"/>
      <c r="M453" s="157"/>
      <c r="N453" s="157"/>
      <c r="O453" s="157"/>
      <c r="P453" s="157"/>
      <c r="Q453" s="157"/>
      <c r="R453" s="157"/>
      <c r="S453" s="157"/>
      <c r="T453" s="157"/>
      <c r="U453" s="157"/>
      <c r="V453" s="157"/>
      <c r="W453" s="157"/>
      <c r="X453" s="157"/>
      <c r="Y453" s="157"/>
      <c r="Z453" s="157"/>
      <c r="AA453" s="157"/>
      <c r="AB453" s="157"/>
      <c r="AC453" s="157"/>
      <c r="AD453" s="157"/>
      <c r="AE453" s="157"/>
    </row>
    <row r="454" spans="1:31" x14ac:dyDescent="0.2">
      <c r="A454" s="157"/>
      <c r="B454" s="157"/>
      <c r="C454" s="157"/>
      <c r="D454" s="157"/>
      <c r="E454" s="157"/>
      <c r="F454" s="157"/>
      <c r="G454" s="157"/>
      <c r="H454" s="157"/>
      <c r="I454" s="157"/>
      <c r="J454" s="157"/>
      <c r="K454" s="157"/>
      <c r="L454" s="157"/>
      <c r="M454" s="157"/>
      <c r="N454" s="157"/>
      <c r="O454" s="157"/>
      <c r="P454" s="157"/>
      <c r="Q454" s="157"/>
      <c r="R454" s="157"/>
      <c r="S454" s="157"/>
      <c r="T454" s="157"/>
      <c r="U454" s="157"/>
      <c r="V454" s="157"/>
      <c r="W454" s="157"/>
      <c r="X454" s="157"/>
      <c r="Y454" s="157"/>
      <c r="Z454" s="157"/>
      <c r="AA454" s="157"/>
      <c r="AB454" s="157"/>
      <c r="AC454" s="157"/>
      <c r="AD454" s="157"/>
      <c r="AE454" s="157"/>
    </row>
    <row r="455" spans="1:31" x14ac:dyDescent="0.2">
      <c r="A455" s="157"/>
      <c r="B455" s="157"/>
      <c r="C455" s="157"/>
      <c r="D455" s="157"/>
      <c r="E455" s="157"/>
      <c r="F455" s="157"/>
      <c r="G455" s="157"/>
      <c r="H455" s="157"/>
      <c r="I455" s="157"/>
      <c r="J455" s="157"/>
      <c r="K455" s="157"/>
      <c r="L455" s="157"/>
      <c r="M455" s="157"/>
      <c r="N455" s="157"/>
      <c r="O455" s="157"/>
      <c r="P455" s="157"/>
      <c r="Q455" s="157"/>
      <c r="R455" s="157"/>
      <c r="S455" s="157"/>
      <c r="T455" s="157"/>
      <c r="U455" s="157"/>
      <c r="V455" s="157"/>
      <c r="W455" s="157"/>
      <c r="X455" s="157"/>
      <c r="Y455" s="157"/>
      <c r="Z455" s="157"/>
      <c r="AA455" s="157"/>
      <c r="AB455" s="157"/>
      <c r="AC455" s="157"/>
      <c r="AD455" s="157"/>
      <c r="AE455" s="157"/>
    </row>
    <row r="456" spans="1:31" x14ac:dyDescent="0.2">
      <c r="A456" s="157"/>
      <c r="B456" s="157"/>
      <c r="C456" s="157"/>
      <c r="D456" s="157"/>
      <c r="E456" s="157"/>
      <c r="F456" s="157"/>
      <c r="G456" s="157"/>
      <c r="H456" s="157"/>
      <c r="I456" s="157"/>
      <c r="J456" s="157"/>
      <c r="K456" s="157"/>
      <c r="L456" s="157"/>
      <c r="M456" s="157"/>
      <c r="N456" s="157"/>
      <c r="O456" s="157"/>
      <c r="P456" s="157"/>
      <c r="Q456" s="157"/>
      <c r="R456" s="157"/>
      <c r="S456" s="157"/>
      <c r="T456" s="157"/>
      <c r="U456" s="157"/>
      <c r="V456" s="157"/>
      <c r="W456" s="157"/>
      <c r="X456" s="157"/>
      <c r="Y456" s="157"/>
      <c r="Z456" s="157"/>
      <c r="AA456" s="157"/>
      <c r="AB456" s="157"/>
      <c r="AC456" s="157"/>
      <c r="AD456" s="157"/>
      <c r="AE456" s="157"/>
    </row>
    <row r="457" spans="1:31" x14ac:dyDescent="0.2">
      <c r="A457" s="157"/>
      <c r="B457" s="157"/>
      <c r="C457" s="157"/>
      <c r="D457" s="157"/>
      <c r="E457" s="157"/>
      <c r="F457" s="157"/>
      <c r="G457" s="157"/>
      <c r="H457" s="157"/>
      <c r="I457" s="157"/>
      <c r="J457" s="157"/>
      <c r="K457" s="157"/>
      <c r="L457" s="157"/>
      <c r="M457" s="157"/>
      <c r="N457" s="157"/>
      <c r="O457" s="157"/>
      <c r="P457" s="157"/>
      <c r="Q457" s="157"/>
      <c r="R457" s="157"/>
      <c r="S457" s="157"/>
      <c r="T457" s="157"/>
      <c r="U457" s="157"/>
      <c r="V457" s="157"/>
      <c r="W457" s="157"/>
      <c r="X457" s="157"/>
      <c r="Y457" s="157"/>
      <c r="Z457" s="157"/>
      <c r="AA457" s="157"/>
      <c r="AB457" s="157"/>
      <c r="AC457" s="157"/>
      <c r="AD457" s="157"/>
      <c r="AE457" s="157"/>
    </row>
    <row r="458" spans="1:31" x14ac:dyDescent="0.2">
      <c r="A458" s="157"/>
      <c r="B458" s="157"/>
      <c r="C458" s="157"/>
      <c r="D458" s="157"/>
      <c r="E458" s="157"/>
      <c r="F458" s="157"/>
      <c r="G458" s="157"/>
      <c r="H458" s="157"/>
      <c r="I458" s="157"/>
      <c r="J458" s="157"/>
      <c r="K458" s="157"/>
      <c r="L458" s="157"/>
      <c r="M458" s="157"/>
      <c r="N458" s="157"/>
      <c r="O458" s="157"/>
      <c r="P458" s="157"/>
      <c r="Q458" s="157"/>
      <c r="R458" s="157"/>
      <c r="S458" s="157"/>
      <c r="T458" s="157"/>
      <c r="U458" s="157"/>
      <c r="V458" s="157"/>
      <c r="W458" s="157"/>
      <c r="X458" s="157"/>
      <c r="Y458" s="157"/>
      <c r="Z458" s="157"/>
      <c r="AA458" s="157"/>
      <c r="AB458" s="157"/>
      <c r="AC458" s="157"/>
      <c r="AD458" s="157"/>
      <c r="AE458" s="157"/>
    </row>
    <row r="459" spans="1:31" x14ac:dyDescent="0.2">
      <c r="A459" s="157"/>
      <c r="B459" s="157"/>
      <c r="C459" s="157"/>
      <c r="D459" s="157"/>
      <c r="E459" s="157"/>
      <c r="F459" s="157"/>
      <c r="G459" s="157"/>
      <c r="H459" s="157"/>
      <c r="I459" s="157"/>
      <c r="J459" s="157"/>
      <c r="K459" s="157"/>
      <c r="L459" s="157"/>
      <c r="M459" s="157"/>
      <c r="N459" s="157"/>
      <c r="O459" s="157"/>
      <c r="P459" s="157"/>
      <c r="Q459" s="157"/>
      <c r="R459" s="157"/>
      <c r="S459" s="157"/>
      <c r="T459" s="157"/>
      <c r="U459" s="157"/>
      <c r="V459" s="157"/>
      <c r="W459" s="157"/>
      <c r="X459" s="157"/>
      <c r="Y459" s="157"/>
      <c r="Z459" s="157"/>
      <c r="AA459" s="157"/>
      <c r="AB459" s="157"/>
      <c r="AC459" s="157"/>
      <c r="AD459" s="157"/>
      <c r="AE459" s="157"/>
    </row>
    <row r="460" spans="1:31" x14ac:dyDescent="0.2">
      <c r="A460" s="157"/>
      <c r="B460" s="157"/>
      <c r="C460" s="157"/>
      <c r="D460" s="157"/>
      <c r="E460" s="157"/>
      <c r="F460" s="157"/>
      <c r="G460" s="157"/>
      <c r="H460" s="157"/>
      <c r="I460" s="157"/>
      <c r="J460" s="157"/>
      <c r="K460" s="157"/>
      <c r="L460" s="157"/>
      <c r="M460" s="157"/>
      <c r="N460" s="157"/>
      <c r="O460" s="157"/>
      <c r="P460" s="157"/>
      <c r="Q460" s="157"/>
      <c r="R460" s="157"/>
      <c r="S460" s="157"/>
      <c r="T460" s="157"/>
      <c r="U460" s="157"/>
      <c r="V460" s="157"/>
      <c r="W460" s="157"/>
      <c r="X460" s="157"/>
      <c r="Y460" s="157"/>
      <c r="Z460" s="157"/>
      <c r="AA460" s="157"/>
      <c r="AB460" s="157"/>
      <c r="AC460" s="157"/>
      <c r="AD460" s="157"/>
      <c r="AE460" s="157"/>
    </row>
    <row r="461" spans="1:31" x14ac:dyDescent="0.2">
      <c r="A461" s="157"/>
      <c r="B461" s="157"/>
      <c r="C461" s="157"/>
      <c r="D461" s="157"/>
      <c r="E461" s="157"/>
      <c r="F461" s="157"/>
      <c r="G461" s="157"/>
      <c r="H461" s="157"/>
      <c r="I461" s="157"/>
      <c r="J461" s="157"/>
      <c r="K461" s="157"/>
      <c r="L461" s="157"/>
      <c r="M461" s="157"/>
      <c r="N461" s="157"/>
      <c r="O461" s="157"/>
      <c r="P461" s="157"/>
      <c r="Q461" s="157"/>
      <c r="R461" s="157"/>
      <c r="S461" s="157"/>
      <c r="T461" s="157"/>
      <c r="U461" s="157"/>
      <c r="V461" s="157"/>
      <c r="W461" s="157"/>
      <c r="X461" s="157"/>
      <c r="Y461" s="157"/>
      <c r="Z461" s="157"/>
      <c r="AA461" s="157"/>
      <c r="AB461" s="157"/>
      <c r="AC461" s="157"/>
      <c r="AD461" s="157"/>
      <c r="AE461" s="157"/>
    </row>
    <row r="462" spans="1:31" x14ac:dyDescent="0.2">
      <c r="A462" s="157"/>
      <c r="B462" s="157"/>
      <c r="C462" s="157"/>
      <c r="D462" s="157"/>
      <c r="E462" s="157"/>
      <c r="F462" s="157"/>
      <c r="G462" s="157"/>
      <c r="H462" s="157"/>
      <c r="I462" s="157"/>
      <c r="J462" s="157"/>
      <c r="K462" s="157"/>
      <c r="L462" s="157"/>
      <c r="M462" s="157"/>
      <c r="N462" s="157"/>
      <c r="O462" s="157"/>
      <c r="P462" s="157"/>
      <c r="Q462" s="157"/>
      <c r="R462" s="157"/>
      <c r="S462" s="157"/>
      <c r="T462" s="157"/>
      <c r="U462" s="157"/>
      <c r="V462" s="157"/>
      <c r="W462" s="157"/>
      <c r="X462" s="157"/>
      <c r="Y462" s="157"/>
      <c r="Z462" s="157"/>
      <c r="AA462" s="157"/>
      <c r="AB462" s="157"/>
      <c r="AC462" s="157"/>
      <c r="AD462" s="157"/>
      <c r="AE462" s="157"/>
    </row>
    <row r="463" spans="1:31" x14ac:dyDescent="0.2">
      <c r="A463" s="157"/>
      <c r="B463" s="157"/>
      <c r="C463" s="157"/>
      <c r="D463" s="157"/>
      <c r="E463" s="157"/>
      <c r="F463" s="157"/>
      <c r="G463" s="157"/>
      <c r="H463" s="157"/>
      <c r="I463" s="157"/>
      <c r="J463" s="157"/>
      <c r="K463" s="157"/>
      <c r="L463" s="157"/>
      <c r="M463" s="157"/>
      <c r="N463" s="157"/>
      <c r="O463" s="157"/>
      <c r="P463" s="157"/>
      <c r="Q463" s="157"/>
      <c r="R463" s="157"/>
      <c r="S463" s="157"/>
      <c r="T463" s="157"/>
      <c r="U463" s="157"/>
      <c r="V463" s="157"/>
      <c r="W463" s="157"/>
      <c r="X463" s="157"/>
      <c r="Y463" s="157"/>
      <c r="Z463" s="157"/>
      <c r="AA463" s="157"/>
      <c r="AB463" s="157"/>
      <c r="AC463" s="157"/>
      <c r="AD463" s="157"/>
      <c r="AE463" s="157"/>
    </row>
    <row r="464" spans="1:31" x14ac:dyDescent="0.2">
      <c r="A464" s="157"/>
      <c r="B464" s="157"/>
      <c r="C464" s="157"/>
      <c r="D464" s="157"/>
      <c r="E464" s="157"/>
      <c r="F464" s="157"/>
      <c r="G464" s="157"/>
      <c r="H464" s="157"/>
      <c r="I464" s="157"/>
      <c r="J464" s="157"/>
      <c r="K464" s="157"/>
      <c r="L464" s="157"/>
      <c r="M464" s="157"/>
      <c r="N464" s="157"/>
      <c r="O464" s="157"/>
      <c r="P464" s="157"/>
      <c r="Q464" s="157"/>
      <c r="R464" s="157"/>
      <c r="S464" s="157"/>
      <c r="T464" s="157"/>
      <c r="U464" s="157"/>
      <c r="V464" s="157"/>
      <c r="W464" s="157"/>
      <c r="X464" s="157"/>
      <c r="Y464" s="157"/>
      <c r="Z464" s="157"/>
      <c r="AA464" s="157"/>
      <c r="AB464" s="157"/>
      <c r="AC464" s="157"/>
      <c r="AD464" s="157"/>
      <c r="AE464" s="157"/>
    </row>
    <row r="465" spans="1:31" x14ac:dyDescent="0.2">
      <c r="A465" s="157"/>
      <c r="B465" s="157"/>
      <c r="C465" s="157"/>
      <c r="D465" s="157"/>
      <c r="E465" s="157"/>
      <c r="F465" s="157"/>
      <c r="G465" s="157"/>
      <c r="H465" s="157"/>
      <c r="I465" s="157"/>
      <c r="J465" s="157"/>
      <c r="K465" s="157"/>
      <c r="L465" s="157"/>
      <c r="M465" s="157"/>
      <c r="N465" s="157"/>
      <c r="O465" s="157"/>
      <c r="P465" s="157"/>
      <c r="Q465" s="157"/>
      <c r="R465" s="157"/>
      <c r="S465" s="157"/>
      <c r="T465" s="157"/>
      <c r="U465" s="157"/>
      <c r="V465" s="157"/>
      <c r="W465" s="157"/>
      <c r="X465" s="157"/>
      <c r="Y465" s="157"/>
      <c r="Z465" s="157"/>
      <c r="AA465" s="157"/>
      <c r="AB465" s="157"/>
      <c r="AC465" s="157"/>
      <c r="AD465" s="157"/>
      <c r="AE465" s="157"/>
    </row>
    <row r="466" spans="1:31" x14ac:dyDescent="0.2">
      <c r="A466" s="157"/>
      <c r="B466" s="157"/>
      <c r="C466" s="157"/>
      <c r="D466" s="157"/>
      <c r="E466" s="157"/>
      <c r="F466" s="157"/>
      <c r="G466" s="157"/>
      <c r="H466" s="157"/>
      <c r="I466" s="157"/>
      <c r="J466" s="157"/>
      <c r="K466" s="157"/>
      <c r="L466" s="157"/>
      <c r="M466" s="157"/>
      <c r="N466" s="157"/>
      <c r="O466" s="157"/>
      <c r="P466" s="157"/>
      <c r="Q466" s="157"/>
      <c r="R466" s="157"/>
      <c r="S466" s="157"/>
      <c r="T466" s="157"/>
      <c r="U466" s="157"/>
      <c r="V466" s="157"/>
      <c r="W466" s="157"/>
      <c r="X466" s="157"/>
      <c r="Y466" s="157"/>
      <c r="Z466" s="157"/>
      <c r="AA466" s="157"/>
      <c r="AB466" s="157"/>
      <c r="AC466" s="157"/>
      <c r="AD466" s="157"/>
      <c r="AE466" s="157"/>
    </row>
    <row r="467" spans="1:31" x14ac:dyDescent="0.2">
      <c r="A467" s="157"/>
      <c r="B467" s="157"/>
      <c r="C467" s="157"/>
      <c r="D467" s="157"/>
      <c r="E467" s="157"/>
      <c r="F467" s="157"/>
      <c r="G467" s="157"/>
      <c r="H467" s="157"/>
      <c r="I467" s="157"/>
      <c r="J467" s="157"/>
      <c r="K467" s="157"/>
      <c r="L467" s="157"/>
      <c r="M467" s="157"/>
      <c r="N467" s="157"/>
      <c r="O467" s="157"/>
      <c r="P467" s="157"/>
      <c r="Q467" s="157"/>
      <c r="R467" s="157"/>
      <c r="S467" s="157"/>
      <c r="T467" s="157"/>
      <c r="U467" s="157"/>
      <c r="V467" s="157"/>
      <c r="W467" s="157"/>
      <c r="X467" s="157"/>
      <c r="Y467" s="157"/>
      <c r="Z467" s="157"/>
      <c r="AA467" s="157"/>
      <c r="AB467" s="157"/>
      <c r="AC467" s="157"/>
      <c r="AD467" s="157"/>
      <c r="AE467" s="157"/>
    </row>
    <row r="468" spans="1:31" x14ac:dyDescent="0.2">
      <c r="A468" s="157"/>
      <c r="B468" s="157"/>
      <c r="C468" s="157"/>
      <c r="D468" s="157"/>
      <c r="E468" s="157"/>
      <c r="F468" s="157"/>
      <c r="G468" s="157"/>
      <c r="H468" s="157"/>
      <c r="I468" s="157"/>
      <c r="J468" s="157"/>
      <c r="K468" s="157"/>
      <c r="L468" s="157"/>
      <c r="M468" s="157"/>
      <c r="N468" s="157"/>
      <c r="O468" s="157"/>
      <c r="P468" s="157"/>
      <c r="Q468" s="157"/>
      <c r="R468" s="157"/>
      <c r="S468" s="157"/>
      <c r="T468" s="157"/>
      <c r="U468" s="157"/>
      <c r="V468" s="157"/>
      <c r="W468" s="157"/>
      <c r="X468" s="157"/>
      <c r="Y468" s="157"/>
      <c r="Z468" s="157"/>
      <c r="AA468" s="157"/>
      <c r="AB468" s="157"/>
      <c r="AC468" s="157"/>
      <c r="AD468" s="157"/>
      <c r="AE468" s="157"/>
    </row>
    <row r="469" spans="1:31" x14ac:dyDescent="0.2">
      <c r="A469" s="157"/>
      <c r="B469" s="157"/>
      <c r="C469" s="157"/>
      <c r="D469" s="157"/>
      <c r="E469" s="157"/>
      <c r="F469" s="157"/>
      <c r="G469" s="157"/>
      <c r="H469" s="157"/>
      <c r="I469" s="157"/>
      <c r="J469" s="157"/>
      <c r="K469" s="157"/>
      <c r="L469" s="157"/>
      <c r="M469" s="157"/>
      <c r="N469" s="157"/>
      <c r="O469" s="157"/>
      <c r="P469" s="157"/>
      <c r="Q469" s="157"/>
      <c r="R469" s="157"/>
      <c r="S469" s="157"/>
      <c r="T469" s="157"/>
      <c r="U469" s="157"/>
      <c r="V469" s="157"/>
      <c r="W469" s="157"/>
      <c r="X469" s="157"/>
      <c r="Y469" s="157"/>
      <c r="Z469" s="157"/>
      <c r="AA469" s="157"/>
      <c r="AB469" s="157"/>
      <c r="AC469" s="157"/>
      <c r="AD469" s="157"/>
      <c r="AE469" s="157"/>
    </row>
    <row r="470" spans="1:31" x14ac:dyDescent="0.2">
      <c r="A470" s="157"/>
      <c r="B470" s="157"/>
      <c r="C470" s="157"/>
      <c r="D470" s="157"/>
      <c r="E470" s="157"/>
      <c r="F470" s="157"/>
      <c r="G470" s="157"/>
      <c r="H470" s="157"/>
      <c r="I470" s="157"/>
      <c r="J470" s="157"/>
      <c r="K470" s="157"/>
      <c r="L470" s="157"/>
      <c r="M470" s="157"/>
      <c r="N470" s="157"/>
      <c r="O470" s="157"/>
      <c r="P470" s="157"/>
      <c r="Q470" s="157"/>
      <c r="R470" s="157"/>
      <c r="S470" s="157"/>
      <c r="T470" s="157"/>
      <c r="U470" s="157"/>
      <c r="V470" s="157"/>
      <c r="W470" s="157"/>
      <c r="X470" s="157"/>
      <c r="Y470" s="157"/>
      <c r="Z470" s="157"/>
      <c r="AA470" s="157"/>
      <c r="AB470" s="157"/>
      <c r="AC470" s="157"/>
      <c r="AD470" s="157"/>
      <c r="AE470" s="157"/>
    </row>
    <row r="471" spans="1:31" x14ac:dyDescent="0.2">
      <c r="A471" s="157"/>
      <c r="B471" s="157"/>
      <c r="C471" s="157"/>
      <c r="D471" s="157"/>
      <c r="E471" s="157"/>
      <c r="F471" s="157"/>
      <c r="G471" s="157"/>
      <c r="H471" s="157"/>
      <c r="I471" s="157"/>
      <c r="J471" s="157"/>
      <c r="K471" s="157"/>
      <c r="L471" s="157"/>
      <c r="M471" s="157"/>
      <c r="N471" s="157"/>
      <c r="O471" s="157"/>
      <c r="P471" s="157"/>
      <c r="Q471" s="157"/>
      <c r="R471" s="157"/>
      <c r="S471" s="157"/>
      <c r="T471" s="157"/>
      <c r="U471" s="157"/>
      <c r="V471" s="157"/>
      <c r="W471" s="157"/>
      <c r="X471" s="157"/>
      <c r="Y471" s="157"/>
      <c r="Z471" s="157"/>
      <c r="AA471" s="157"/>
      <c r="AB471" s="157"/>
      <c r="AC471" s="157"/>
      <c r="AD471" s="157"/>
      <c r="AE471" s="157"/>
    </row>
    <row r="472" spans="1:31" x14ac:dyDescent="0.2">
      <c r="A472" s="157"/>
      <c r="B472" s="157"/>
      <c r="C472" s="157"/>
      <c r="D472" s="157"/>
      <c r="E472" s="157"/>
      <c r="F472" s="157"/>
      <c r="G472" s="157"/>
      <c r="H472" s="157"/>
      <c r="I472" s="157"/>
      <c r="J472" s="157"/>
      <c r="K472" s="157"/>
      <c r="L472" s="157"/>
      <c r="M472" s="157"/>
      <c r="N472" s="157"/>
      <c r="O472" s="157"/>
      <c r="P472" s="157"/>
      <c r="Q472" s="157"/>
      <c r="R472" s="157"/>
      <c r="S472" s="157"/>
      <c r="T472" s="157"/>
      <c r="U472" s="157"/>
      <c r="V472" s="157"/>
      <c r="W472" s="157"/>
      <c r="X472" s="157"/>
      <c r="Y472" s="157"/>
      <c r="Z472" s="157"/>
      <c r="AA472" s="157"/>
      <c r="AB472" s="157"/>
      <c r="AC472" s="157"/>
      <c r="AD472" s="157"/>
      <c r="AE472" s="157"/>
    </row>
    <row r="473" spans="1:31" x14ac:dyDescent="0.2">
      <c r="A473" s="157"/>
      <c r="B473" s="157"/>
      <c r="C473" s="157"/>
      <c r="D473" s="157"/>
      <c r="E473" s="157"/>
      <c r="F473" s="157"/>
      <c r="G473" s="157"/>
      <c r="H473" s="157"/>
      <c r="I473" s="157"/>
      <c r="J473" s="157"/>
      <c r="K473" s="157"/>
      <c r="L473" s="157"/>
      <c r="M473" s="157"/>
      <c r="N473" s="157"/>
      <c r="O473" s="157"/>
      <c r="P473" s="157"/>
      <c r="Q473" s="157"/>
      <c r="R473" s="157"/>
      <c r="S473" s="157"/>
      <c r="T473" s="157"/>
      <c r="U473" s="157"/>
      <c r="V473" s="157"/>
      <c r="W473" s="157"/>
      <c r="X473" s="157"/>
      <c r="Y473" s="157"/>
      <c r="Z473" s="157"/>
      <c r="AA473" s="157"/>
      <c r="AB473" s="157"/>
      <c r="AC473" s="157"/>
      <c r="AD473" s="157"/>
      <c r="AE473" s="157"/>
    </row>
    <row r="474" spans="1:31" x14ac:dyDescent="0.2">
      <c r="A474" s="157"/>
      <c r="B474" s="157"/>
      <c r="C474" s="157"/>
      <c r="D474" s="157"/>
      <c r="E474" s="157"/>
      <c r="F474" s="157"/>
      <c r="G474" s="157"/>
      <c r="H474" s="157"/>
      <c r="I474" s="157"/>
      <c r="J474" s="157"/>
      <c r="K474" s="157"/>
      <c r="L474" s="157"/>
      <c r="M474" s="157"/>
      <c r="N474" s="157"/>
      <c r="O474" s="157"/>
      <c r="P474" s="157"/>
      <c r="Q474" s="157"/>
      <c r="R474" s="157"/>
      <c r="S474" s="157"/>
      <c r="T474" s="157"/>
      <c r="U474" s="157"/>
      <c r="V474" s="157"/>
      <c r="W474" s="157"/>
      <c r="X474" s="157"/>
      <c r="Y474" s="157"/>
      <c r="Z474" s="157"/>
      <c r="AA474" s="157"/>
      <c r="AB474" s="157"/>
      <c r="AC474" s="157"/>
      <c r="AD474" s="157"/>
      <c r="AE474" s="157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Z1063"/>
  <sheetViews>
    <sheetView topLeftCell="A22" workbookViewId="0">
      <selection activeCell="A56" sqref="A56"/>
    </sheetView>
  </sheetViews>
  <sheetFormatPr baseColWidth="10" defaultRowHeight="12.75" x14ac:dyDescent="0.2"/>
  <cols>
    <col min="1" max="1" width="26.85546875" customWidth="1"/>
    <col min="2" max="2" width="35" customWidth="1"/>
    <col min="3" max="3" width="17.28515625" customWidth="1"/>
    <col min="4" max="4" width="17.85546875" customWidth="1"/>
    <col min="5" max="5" width="18.140625" customWidth="1"/>
  </cols>
  <sheetData>
    <row r="1" spans="1:52" ht="15.75" x14ac:dyDescent="0.2">
      <c r="A1" s="298" t="s">
        <v>117</v>
      </c>
      <c r="B1" s="298" t="s">
        <v>94</v>
      </c>
      <c r="C1" s="298" t="s">
        <v>118</v>
      </c>
      <c r="D1" s="298"/>
      <c r="E1" s="298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7"/>
      <c r="AZ1" s="157"/>
    </row>
    <row r="2" spans="1:52" ht="15.75" x14ac:dyDescent="0.2">
      <c r="A2" s="298"/>
      <c r="B2" s="298"/>
      <c r="C2" s="138" t="s">
        <v>119</v>
      </c>
      <c r="D2" s="138" t="s">
        <v>120</v>
      </c>
      <c r="E2" s="138" t="s">
        <v>121</v>
      </c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</row>
    <row r="3" spans="1:52" ht="15.75" x14ac:dyDescent="0.2">
      <c r="A3" s="139"/>
      <c r="B3" s="140"/>
      <c r="C3" s="140"/>
      <c r="D3" s="140"/>
      <c r="E3" s="141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AZ3" s="157"/>
    </row>
    <row r="4" spans="1:52" ht="15.75" x14ac:dyDescent="0.2">
      <c r="A4" s="142" t="s">
        <v>122</v>
      </c>
      <c r="B4" s="143" t="s">
        <v>119</v>
      </c>
      <c r="C4" s="144">
        <f>SUM(C5:C55)</f>
        <v>5784442</v>
      </c>
      <c r="D4" s="144">
        <f>SUM(D5:D55)</f>
        <v>2890950</v>
      </c>
      <c r="E4" s="144">
        <f>SUM(E5:E55)</f>
        <v>2893492</v>
      </c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</row>
    <row r="5" spans="1:52" ht="15.75" x14ac:dyDescent="0.2">
      <c r="A5" s="145" t="s">
        <v>122</v>
      </c>
      <c r="B5" s="146" t="s">
        <v>123</v>
      </c>
      <c r="C5" s="147">
        <v>2974</v>
      </c>
      <c r="D5" s="147">
        <v>1442</v>
      </c>
      <c r="E5" s="148">
        <v>1532</v>
      </c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  <c r="AA5" s="157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7"/>
      <c r="AU5" s="157"/>
      <c r="AV5" s="157"/>
      <c r="AW5" s="157"/>
      <c r="AX5" s="157"/>
      <c r="AY5" s="157"/>
      <c r="AZ5" s="157"/>
    </row>
    <row r="6" spans="1:52" ht="15.75" x14ac:dyDescent="0.2">
      <c r="A6" s="149" t="s">
        <v>122</v>
      </c>
      <c r="B6" s="150" t="s">
        <v>124</v>
      </c>
      <c r="C6" s="151">
        <v>3382</v>
      </c>
      <c r="D6" s="151">
        <v>1690</v>
      </c>
      <c r="E6" s="152">
        <v>1692</v>
      </c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  <c r="AA6" s="157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Q6" s="157"/>
      <c r="AR6" s="157"/>
      <c r="AS6" s="157"/>
      <c r="AT6" s="157"/>
      <c r="AU6" s="157"/>
      <c r="AV6" s="157"/>
      <c r="AW6" s="157"/>
      <c r="AX6" s="157"/>
      <c r="AY6" s="157"/>
      <c r="AZ6" s="157"/>
    </row>
    <row r="7" spans="1:52" ht="15.75" x14ac:dyDescent="0.2">
      <c r="A7" s="145" t="s">
        <v>122</v>
      </c>
      <c r="B7" s="146" t="s">
        <v>125</v>
      </c>
      <c r="C7" s="147">
        <v>35289</v>
      </c>
      <c r="D7" s="147">
        <v>17829</v>
      </c>
      <c r="E7" s="148">
        <v>17460</v>
      </c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7"/>
    </row>
    <row r="8" spans="1:52" ht="15.75" x14ac:dyDescent="0.2">
      <c r="A8" s="149" t="s">
        <v>122</v>
      </c>
      <c r="B8" s="150" t="s">
        <v>126</v>
      </c>
      <c r="C8" s="151">
        <v>18030</v>
      </c>
      <c r="D8" s="151">
        <v>8852</v>
      </c>
      <c r="E8" s="152">
        <v>9178</v>
      </c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7"/>
      <c r="AU8" s="157"/>
      <c r="AV8" s="157"/>
      <c r="AW8" s="157"/>
      <c r="AX8" s="157"/>
      <c r="AY8" s="157"/>
      <c r="AZ8" s="157"/>
    </row>
    <row r="9" spans="1:52" ht="15.75" x14ac:dyDescent="0.2">
      <c r="A9" s="145" t="s">
        <v>122</v>
      </c>
      <c r="B9" s="146" t="s">
        <v>127</v>
      </c>
      <c r="C9" s="147">
        <v>656464</v>
      </c>
      <c r="D9" s="147">
        <v>331513</v>
      </c>
      <c r="E9" s="148">
        <v>324951</v>
      </c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</row>
    <row r="10" spans="1:52" ht="15.75" x14ac:dyDescent="0.2">
      <c r="A10" s="149" t="s">
        <v>122</v>
      </c>
      <c r="B10" s="150" t="s">
        <v>128</v>
      </c>
      <c r="C10" s="151">
        <v>14992</v>
      </c>
      <c r="D10" s="151">
        <v>7667</v>
      </c>
      <c r="E10" s="152">
        <v>7325</v>
      </c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</row>
    <row r="11" spans="1:52" ht="15.75" x14ac:dyDescent="0.2">
      <c r="A11" s="145" t="s">
        <v>122</v>
      </c>
      <c r="B11" s="146" t="s">
        <v>129</v>
      </c>
      <c r="C11" s="147">
        <v>3661</v>
      </c>
      <c r="D11" s="147">
        <v>1824</v>
      </c>
      <c r="E11" s="148">
        <v>1837</v>
      </c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  <c r="AX11" s="157"/>
      <c r="AY11" s="157"/>
      <c r="AZ11" s="157"/>
    </row>
    <row r="12" spans="1:52" ht="15.75" x14ac:dyDescent="0.2">
      <c r="A12" s="149" t="s">
        <v>122</v>
      </c>
      <c r="B12" s="150" t="s">
        <v>130</v>
      </c>
      <c r="C12" s="151">
        <v>122337</v>
      </c>
      <c r="D12" s="151">
        <v>62377</v>
      </c>
      <c r="E12" s="152">
        <v>59960</v>
      </c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57"/>
      <c r="AP12" s="157"/>
      <c r="AQ12" s="157"/>
      <c r="AR12" s="157"/>
      <c r="AS12" s="157"/>
      <c r="AT12" s="157"/>
      <c r="AU12" s="157"/>
      <c r="AV12" s="157"/>
      <c r="AW12" s="157"/>
      <c r="AX12" s="157"/>
      <c r="AY12" s="157"/>
      <c r="AZ12" s="157"/>
    </row>
    <row r="13" spans="1:52" ht="15.75" x14ac:dyDescent="0.2">
      <c r="A13" s="145" t="s">
        <v>122</v>
      </c>
      <c r="B13" s="146" t="s">
        <v>131</v>
      </c>
      <c r="C13" s="147">
        <v>7340</v>
      </c>
      <c r="D13" s="147">
        <v>3707</v>
      </c>
      <c r="E13" s="148">
        <v>3633</v>
      </c>
      <c r="F13" s="157"/>
      <c r="G13" s="157"/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  <c r="AA13" s="157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7"/>
      <c r="AO13" s="157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7"/>
    </row>
    <row r="14" spans="1:52" ht="15.75" x14ac:dyDescent="0.2">
      <c r="A14" s="149" t="s">
        <v>122</v>
      </c>
      <c r="B14" s="150" t="s">
        <v>132</v>
      </c>
      <c r="C14" s="151">
        <v>9930</v>
      </c>
      <c r="D14" s="151">
        <v>4961</v>
      </c>
      <c r="E14" s="152">
        <v>4969</v>
      </c>
      <c r="F14" s="157"/>
      <c r="G14" s="157"/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  <c r="AA14" s="157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</row>
    <row r="15" spans="1:52" ht="15.75" x14ac:dyDescent="0.2">
      <c r="A15" s="145" t="s">
        <v>122</v>
      </c>
      <c r="B15" s="146" t="s">
        <v>133</v>
      </c>
      <c r="C15" s="147">
        <v>68747</v>
      </c>
      <c r="D15" s="147">
        <v>35206</v>
      </c>
      <c r="E15" s="148">
        <v>33541</v>
      </c>
      <c r="F15" s="157"/>
      <c r="G15" s="157"/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  <c r="AA15" s="157"/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</row>
    <row r="16" spans="1:52" ht="15.75" x14ac:dyDescent="0.2">
      <c r="A16" s="149" t="s">
        <v>122</v>
      </c>
      <c r="B16" s="150" t="s">
        <v>134</v>
      </c>
      <c r="C16" s="151">
        <v>36088</v>
      </c>
      <c r="D16" s="151">
        <v>18060</v>
      </c>
      <c r="E16" s="152">
        <v>18028</v>
      </c>
      <c r="F16" s="157"/>
      <c r="G16" s="157"/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</row>
    <row r="17" spans="1:52" ht="15.75" x14ac:dyDescent="0.2">
      <c r="A17" s="145" t="s">
        <v>122</v>
      </c>
      <c r="B17" s="146" t="s">
        <v>135</v>
      </c>
      <c r="C17" s="147">
        <v>1360</v>
      </c>
      <c r="D17" s="147">
        <v>657</v>
      </c>
      <c r="E17" s="148">
        <v>703</v>
      </c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</row>
    <row r="18" spans="1:52" ht="15.75" x14ac:dyDescent="0.2">
      <c r="A18" s="149" t="s">
        <v>122</v>
      </c>
      <c r="B18" s="150" t="s">
        <v>136</v>
      </c>
      <c r="C18" s="151">
        <v>3256</v>
      </c>
      <c r="D18" s="151">
        <v>1672</v>
      </c>
      <c r="E18" s="152">
        <v>1584</v>
      </c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</row>
    <row r="19" spans="1:52" ht="15.75" x14ac:dyDescent="0.2">
      <c r="A19" s="145" t="s">
        <v>122</v>
      </c>
      <c r="B19" s="146" t="s">
        <v>137</v>
      </c>
      <c r="C19" s="147">
        <v>104478</v>
      </c>
      <c r="D19" s="147">
        <v>52883</v>
      </c>
      <c r="E19" s="148">
        <v>51595</v>
      </c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</row>
    <row r="20" spans="1:52" ht="15.75" x14ac:dyDescent="0.2">
      <c r="A20" s="149" t="s">
        <v>122</v>
      </c>
      <c r="B20" s="150" t="s">
        <v>138</v>
      </c>
      <c r="C20" s="151">
        <v>40903</v>
      </c>
      <c r="D20" s="151">
        <v>20444</v>
      </c>
      <c r="E20" s="152">
        <v>20459</v>
      </c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</row>
    <row r="21" spans="1:52" ht="15.75" x14ac:dyDescent="0.2">
      <c r="A21" s="145" t="s">
        <v>122</v>
      </c>
      <c r="B21" s="146" t="s">
        <v>139</v>
      </c>
      <c r="C21" s="147">
        <v>397205</v>
      </c>
      <c r="D21" s="147">
        <v>200708</v>
      </c>
      <c r="E21" s="148">
        <v>196497</v>
      </c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</row>
    <row r="22" spans="1:52" ht="15.75" x14ac:dyDescent="0.2">
      <c r="A22" s="149" t="s">
        <v>122</v>
      </c>
      <c r="B22" s="150" t="s">
        <v>140</v>
      </c>
      <c r="C22" s="151">
        <v>5506</v>
      </c>
      <c r="D22" s="151">
        <v>2796</v>
      </c>
      <c r="E22" s="152">
        <v>2710</v>
      </c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</row>
    <row r="23" spans="1:52" ht="15.75" x14ac:dyDescent="0.2">
      <c r="A23" s="145" t="s">
        <v>122</v>
      </c>
      <c r="B23" s="146" t="s">
        <v>141</v>
      </c>
      <c r="C23" s="147">
        <v>481213</v>
      </c>
      <c r="D23" s="147">
        <v>242161</v>
      </c>
      <c r="E23" s="148">
        <v>239052</v>
      </c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  <c r="AA23" s="157"/>
      <c r="AB23" s="157"/>
      <c r="AC23" s="157"/>
      <c r="AD23" s="157"/>
      <c r="AE23" s="157"/>
      <c r="AF23" s="157"/>
      <c r="AG23" s="157"/>
      <c r="AH23" s="157"/>
      <c r="AI23" s="157"/>
      <c r="AJ23" s="157"/>
      <c r="AK23" s="157"/>
      <c r="AL23" s="157"/>
      <c r="AM23" s="157"/>
      <c r="AN23" s="157"/>
      <c r="AO23" s="157"/>
      <c r="AP23" s="157"/>
      <c r="AQ23" s="157"/>
      <c r="AR23" s="157"/>
      <c r="AS23" s="157"/>
      <c r="AT23" s="157"/>
      <c r="AU23" s="157"/>
      <c r="AV23" s="157"/>
      <c r="AW23" s="157"/>
      <c r="AX23" s="157"/>
      <c r="AY23" s="157"/>
      <c r="AZ23" s="157"/>
    </row>
    <row r="24" spans="1:52" ht="15.75" x14ac:dyDescent="0.2">
      <c r="A24" s="149" t="s">
        <v>122</v>
      </c>
      <c r="B24" s="150" t="s">
        <v>142</v>
      </c>
      <c r="C24" s="151">
        <v>14109</v>
      </c>
      <c r="D24" s="151">
        <v>7115</v>
      </c>
      <c r="E24" s="152">
        <v>6994</v>
      </c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  <c r="AA24" s="157"/>
      <c r="AB24" s="157"/>
      <c r="AC24" s="157"/>
      <c r="AD24" s="157"/>
      <c r="AE24" s="157"/>
      <c r="AF24" s="157"/>
      <c r="AG24" s="157"/>
      <c r="AH24" s="157"/>
      <c r="AI24" s="157"/>
      <c r="AJ24" s="157"/>
      <c r="AK24" s="157"/>
      <c r="AL24" s="157"/>
      <c r="AM24" s="157"/>
      <c r="AN24" s="157"/>
      <c r="AO24" s="157"/>
      <c r="AP24" s="157"/>
      <c r="AQ24" s="157"/>
      <c r="AR24" s="157"/>
      <c r="AS24" s="157"/>
      <c r="AT24" s="157"/>
      <c r="AU24" s="157"/>
      <c r="AV24" s="157"/>
      <c r="AW24" s="157"/>
      <c r="AX24" s="157"/>
      <c r="AY24" s="157"/>
      <c r="AZ24" s="157"/>
    </row>
    <row r="25" spans="1:52" ht="15.75" x14ac:dyDescent="0.2">
      <c r="A25" s="145" t="s">
        <v>122</v>
      </c>
      <c r="B25" s="146" t="s">
        <v>143</v>
      </c>
      <c r="C25" s="147">
        <v>1808</v>
      </c>
      <c r="D25" s="147">
        <v>890</v>
      </c>
      <c r="E25" s="148">
        <v>918</v>
      </c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  <c r="AA25" s="157"/>
      <c r="AB25" s="157"/>
      <c r="AC25" s="157"/>
      <c r="AD25" s="157"/>
      <c r="AE25" s="157"/>
      <c r="AF25" s="157"/>
      <c r="AG25" s="157"/>
      <c r="AH25" s="157"/>
      <c r="AI25" s="157"/>
      <c r="AJ25" s="157"/>
      <c r="AK25" s="157"/>
      <c r="AL25" s="157"/>
      <c r="AM25" s="157"/>
      <c r="AN25" s="157"/>
      <c r="AO25" s="157"/>
      <c r="AP25" s="157"/>
      <c r="AQ25" s="157"/>
      <c r="AR25" s="157"/>
      <c r="AS25" s="157"/>
      <c r="AT25" s="157"/>
      <c r="AU25" s="157"/>
      <c r="AV25" s="157"/>
      <c r="AW25" s="157"/>
      <c r="AX25" s="157"/>
      <c r="AY25" s="157"/>
      <c r="AZ25" s="157"/>
    </row>
    <row r="26" spans="1:52" ht="15.75" x14ac:dyDescent="0.2">
      <c r="A26" s="149" t="s">
        <v>122</v>
      </c>
      <c r="B26" s="150" t="s">
        <v>144</v>
      </c>
      <c r="C26" s="151">
        <v>6282</v>
      </c>
      <c r="D26" s="151">
        <v>3224</v>
      </c>
      <c r="E26" s="152">
        <v>3058</v>
      </c>
      <c r="F26" s="157"/>
      <c r="G26" s="157"/>
      <c r="H26" s="157"/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  <c r="AD26" s="157"/>
      <c r="AE26" s="157"/>
      <c r="AF26" s="157"/>
      <c r="AG26" s="157"/>
      <c r="AH26" s="157"/>
      <c r="AI26" s="157"/>
      <c r="AJ26" s="157"/>
      <c r="AK26" s="157"/>
      <c r="AL26" s="157"/>
      <c r="AM26" s="157"/>
      <c r="AN26" s="157"/>
      <c r="AO26" s="157"/>
      <c r="AP26" s="157"/>
      <c r="AQ26" s="157"/>
      <c r="AR26" s="157"/>
      <c r="AS26" s="157"/>
      <c r="AT26" s="157"/>
      <c r="AU26" s="157"/>
      <c r="AV26" s="157"/>
      <c r="AW26" s="157"/>
      <c r="AX26" s="157"/>
      <c r="AY26" s="157"/>
      <c r="AZ26" s="157"/>
    </row>
    <row r="27" spans="1:52" ht="15.75" x14ac:dyDescent="0.2">
      <c r="A27" s="145" t="s">
        <v>122</v>
      </c>
      <c r="B27" s="146" t="s">
        <v>145</v>
      </c>
      <c r="C27" s="147">
        <v>102149</v>
      </c>
      <c r="D27" s="147">
        <v>51844</v>
      </c>
      <c r="E27" s="148">
        <v>50305</v>
      </c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  <c r="AX27" s="157"/>
      <c r="AY27" s="157"/>
      <c r="AZ27" s="157"/>
    </row>
    <row r="28" spans="1:52" ht="15.75" x14ac:dyDescent="0.2">
      <c r="A28" s="149" t="s">
        <v>122</v>
      </c>
      <c r="B28" s="150" t="s">
        <v>146</v>
      </c>
      <c r="C28" s="151">
        <v>643143</v>
      </c>
      <c r="D28" s="151">
        <v>318993</v>
      </c>
      <c r="E28" s="152">
        <v>324150</v>
      </c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57"/>
      <c r="AT28" s="157"/>
      <c r="AU28" s="157"/>
      <c r="AV28" s="157"/>
      <c r="AW28" s="157"/>
      <c r="AX28" s="157"/>
      <c r="AY28" s="157"/>
      <c r="AZ28" s="157"/>
    </row>
    <row r="29" spans="1:52" ht="15.75" x14ac:dyDescent="0.2">
      <c r="A29" s="145" t="s">
        <v>122</v>
      </c>
      <c r="B29" s="146" t="s">
        <v>147</v>
      </c>
      <c r="C29" s="147">
        <v>16086</v>
      </c>
      <c r="D29" s="147">
        <v>8082</v>
      </c>
      <c r="E29" s="148">
        <v>8004</v>
      </c>
      <c r="F29" s="157"/>
      <c r="G29" s="157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  <c r="AW29" s="157"/>
      <c r="AX29" s="157"/>
      <c r="AY29" s="157"/>
      <c r="AZ29" s="157"/>
    </row>
    <row r="30" spans="1:52" ht="15.75" x14ac:dyDescent="0.2">
      <c r="A30" s="149" t="s">
        <v>122</v>
      </c>
      <c r="B30" s="150" t="s">
        <v>148</v>
      </c>
      <c r="C30" s="151">
        <v>1386</v>
      </c>
      <c r="D30" s="151">
        <v>724</v>
      </c>
      <c r="E30" s="152">
        <v>662</v>
      </c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</row>
    <row r="31" spans="1:52" ht="15.75" x14ac:dyDescent="0.2">
      <c r="A31" s="145" t="s">
        <v>122</v>
      </c>
      <c r="B31" s="146" t="s">
        <v>149</v>
      </c>
      <c r="C31" s="147">
        <v>7026</v>
      </c>
      <c r="D31" s="147">
        <v>3480</v>
      </c>
      <c r="E31" s="148">
        <v>3546</v>
      </c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/>
      <c r="AP31" s="157"/>
      <c r="AQ31" s="157"/>
      <c r="AR31" s="157"/>
      <c r="AS31" s="157"/>
      <c r="AT31" s="157"/>
      <c r="AU31" s="157"/>
      <c r="AV31" s="157"/>
      <c r="AW31" s="157"/>
      <c r="AX31" s="157"/>
      <c r="AY31" s="157"/>
      <c r="AZ31" s="157"/>
    </row>
    <row r="32" spans="1:52" ht="15.75" x14ac:dyDescent="0.2">
      <c r="A32" s="149" t="s">
        <v>122</v>
      </c>
      <c r="B32" s="150" t="s">
        <v>150</v>
      </c>
      <c r="C32" s="151">
        <v>3298</v>
      </c>
      <c r="D32" s="151">
        <v>1716</v>
      </c>
      <c r="E32" s="152">
        <v>1582</v>
      </c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  <c r="AW32" s="157"/>
      <c r="AX32" s="157"/>
      <c r="AY32" s="157"/>
      <c r="AZ32" s="157"/>
    </row>
    <row r="33" spans="1:52" ht="15.75" x14ac:dyDescent="0.2">
      <c r="A33" s="145" t="s">
        <v>122</v>
      </c>
      <c r="B33" s="146" t="s">
        <v>151</v>
      </c>
      <c r="C33" s="147">
        <v>471523</v>
      </c>
      <c r="D33" s="147">
        <v>237717</v>
      </c>
      <c r="E33" s="148">
        <v>233806</v>
      </c>
      <c r="F33" s="157"/>
      <c r="G33" s="157"/>
      <c r="H33" s="157"/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  <c r="AA33" s="157"/>
      <c r="AB33" s="157"/>
      <c r="AC33" s="157"/>
      <c r="AD33" s="157"/>
      <c r="AE33" s="157"/>
      <c r="AF33" s="157"/>
      <c r="AG33" s="157"/>
      <c r="AH33" s="157"/>
      <c r="AI33" s="157"/>
      <c r="AJ33" s="157"/>
      <c r="AK33" s="157"/>
      <c r="AL33" s="157"/>
      <c r="AM33" s="157"/>
      <c r="AN33" s="157"/>
      <c r="AO33" s="157"/>
      <c r="AP33" s="157"/>
      <c r="AQ33" s="157"/>
      <c r="AR33" s="157"/>
      <c r="AS33" s="157"/>
      <c r="AT33" s="157"/>
      <c r="AU33" s="157"/>
      <c r="AV33" s="157"/>
      <c r="AW33" s="157"/>
      <c r="AX33" s="157"/>
      <c r="AY33" s="157"/>
      <c r="AZ33" s="157"/>
    </row>
    <row r="34" spans="1:52" ht="15.75" x14ac:dyDescent="0.2">
      <c r="A34" s="149" t="s">
        <v>122</v>
      </c>
      <c r="B34" s="150" t="s">
        <v>152</v>
      </c>
      <c r="C34" s="151">
        <v>5351</v>
      </c>
      <c r="D34" s="151">
        <v>2657</v>
      </c>
      <c r="E34" s="152">
        <v>2694</v>
      </c>
      <c r="F34" s="157"/>
      <c r="G34" s="157"/>
      <c r="H34" s="157"/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</row>
    <row r="35" spans="1:52" ht="15.75" x14ac:dyDescent="0.2">
      <c r="A35" s="145" t="s">
        <v>122</v>
      </c>
      <c r="B35" s="146" t="s">
        <v>153</v>
      </c>
      <c r="C35" s="147">
        <v>84666</v>
      </c>
      <c r="D35" s="147">
        <v>41878</v>
      </c>
      <c r="E35" s="148">
        <v>42788</v>
      </c>
      <c r="F35" s="157"/>
      <c r="G35" s="157"/>
      <c r="H35" s="157"/>
      <c r="I35" s="157"/>
      <c r="J35" s="157"/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  <c r="AA35" s="157"/>
      <c r="AB35" s="157"/>
      <c r="AC35" s="157"/>
      <c r="AD35" s="157"/>
      <c r="AE35" s="157"/>
      <c r="AF35" s="157"/>
      <c r="AG35" s="157"/>
      <c r="AH35" s="157"/>
      <c r="AI35" s="157"/>
      <c r="AJ35" s="157"/>
      <c r="AK35" s="157"/>
      <c r="AL35" s="157"/>
      <c r="AM35" s="157"/>
      <c r="AN35" s="157"/>
      <c r="AO35" s="157"/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</row>
    <row r="36" spans="1:52" ht="15.75" x14ac:dyDescent="0.2">
      <c r="A36" s="149" t="s">
        <v>122</v>
      </c>
      <c r="B36" s="150" t="s">
        <v>154</v>
      </c>
      <c r="C36" s="151">
        <v>1407</v>
      </c>
      <c r="D36" s="151">
        <v>699</v>
      </c>
      <c r="E36" s="152">
        <v>708</v>
      </c>
      <c r="F36" s="157"/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  <c r="AA36" s="157"/>
      <c r="AB36" s="157"/>
      <c r="AC36" s="157"/>
      <c r="AD36" s="157"/>
      <c r="AE36" s="157"/>
      <c r="AF36" s="157"/>
      <c r="AG36" s="157"/>
      <c r="AH36" s="157"/>
      <c r="AI36" s="157"/>
      <c r="AJ36" s="157"/>
      <c r="AK36" s="157"/>
      <c r="AL36" s="157"/>
      <c r="AM36" s="157"/>
      <c r="AN36" s="157"/>
      <c r="AO36" s="157"/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</row>
    <row r="37" spans="1:52" ht="15.75" x14ac:dyDescent="0.2">
      <c r="A37" s="145" t="s">
        <v>122</v>
      </c>
      <c r="B37" s="146" t="s">
        <v>155</v>
      </c>
      <c r="C37" s="147">
        <v>1959</v>
      </c>
      <c r="D37" s="147">
        <v>989</v>
      </c>
      <c r="E37" s="148">
        <v>970</v>
      </c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</row>
    <row r="38" spans="1:52" ht="15.75" x14ac:dyDescent="0.2">
      <c r="A38" s="149" t="s">
        <v>122</v>
      </c>
      <c r="B38" s="150" t="s">
        <v>156</v>
      </c>
      <c r="C38" s="151">
        <v>5389</v>
      </c>
      <c r="D38" s="151">
        <v>2776</v>
      </c>
      <c r="E38" s="152">
        <v>2613</v>
      </c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</row>
    <row r="39" spans="1:52" ht="15.75" x14ac:dyDescent="0.2">
      <c r="A39" s="145" t="s">
        <v>122</v>
      </c>
      <c r="B39" s="146" t="s">
        <v>157</v>
      </c>
      <c r="C39" s="147">
        <v>5119</v>
      </c>
      <c r="D39" s="147">
        <v>2639</v>
      </c>
      <c r="E39" s="148">
        <v>2480</v>
      </c>
      <c r="F39" s="157"/>
      <c r="G39" s="157"/>
      <c r="H39" s="157"/>
      <c r="I39" s="157"/>
      <c r="J39" s="157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</row>
    <row r="40" spans="1:52" ht="15.75" x14ac:dyDescent="0.2">
      <c r="A40" s="149" t="s">
        <v>122</v>
      </c>
      <c r="B40" s="150" t="s">
        <v>158</v>
      </c>
      <c r="C40" s="151">
        <v>1483</v>
      </c>
      <c r="D40" s="151">
        <v>764</v>
      </c>
      <c r="E40" s="152">
        <v>719</v>
      </c>
      <c r="F40" s="157"/>
      <c r="G40" s="157"/>
      <c r="H40" s="157"/>
      <c r="I40" s="157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</row>
    <row r="41" spans="1:52" ht="15.75" x14ac:dyDescent="0.2">
      <c r="A41" s="145" t="s">
        <v>122</v>
      </c>
      <c r="B41" s="146" t="s">
        <v>159</v>
      </c>
      <c r="C41" s="147">
        <v>7652</v>
      </c>
      <c r="D41" s="147">
        <v>3795</v>
      </c>
      <c r="E41" s="148">
        <v>3857</v>
      </c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7"/>
      <c r="AO41" s="157"/>
      <c r="AP41" s="157"/>
      <c r="AQ41" s="157"/>
      <c r="AR41" s="157"/>
      <c r="AS41" s="157"/>
      <c r="AT41" s="157"/>
      <c r="AU41" s="157"/>
      <c r="AV41" s="157"/>
      <c r="AW41" s="157"/>
      <c r="AX41" s="157"/>
      <c r="AY41" s="157"/>
      <c r="AZ41" s="157"/>
    </row>
    <row r="42" spans="1:52" ht="15.75" x14ac:dyDescent="0.2">
      <c r="A42" s="149" t="s">
        <v>122</v>
      </c>
      <c r="B42" s="150" t="s">
        <v>160</v>
      </c>
      <c r="C42" s="151">
        <v>6048</v>
      </c>
      <c r="D42" s="151">
        <v>3056</v>
      </c>
      <c r="E42" s="152">
        <v>2992</v>
      </c>
      <c r="F42" s="157"/>
      <c r="G42" s="157"/>
      <c r="H42" s="157"/>
      <c r="I42" s="157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  <c r="AA42" s="157"/>
      <c r="AB42" s="157"/>
      <c r="AC42" s="157"/>
      <c r="AD42" s="157"/>
      <c r="AE42" s="157"/>
      <c r="AF42" s="157"/>
      <c r="AG42" s="157"/>
      <c r="AH42" s="157"/>
      <c r="AI42" s="157"/>
      <c r="AJ42" s="157"/>
      <c r="AK42" s="157"/>
      <c r="AL42" s="157"/>
      <c r="AM42" s="157"/>
      <c r="AN42" s="157"/>
      <c r="AO42" s="157"/>
      <c r="AP42" s="157"/>
      <c r="AQ42" s="157"/>
      <c r="AR42" s="157"/>
      <c r="AS42" s="157"/>
      <c r="AT42" s="157"/>
      <c r="AU42" s="157"/>
      <c r="AV42" s="157"/>
      <c r="AW42" s="157"/>
      <c r="AX42" s="157"/>
      <c r="AY42" s="157"/>
      <c r="AZ42" s="157"/>
    </row>
    <row r="43" spans="1:52" ht="15.75" x14ac:dyDescent="0.2">
      <c r="A43" s="145" t="s">
        <v>122</v>
      </c>
      <c r="B43" s="146" t="s">
        <v>161</v>
      </c>
      <c r="C43" s="147">
        <v>67428</v>
      </c>
      <c r="D43" s="147">
        <v>33569</v>
      </c>
      <c r="E43" s="148">
        <v>33859</v>
      </c>
      <c r="F43" s="157"/>
      <c r="G43" s="157"/>
      <c r="H43" s="157"/>
      <c r="I43" s="157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  <c r="AA43" s="157"/>
      <c r="AB43" s="157"/>
      <c r="AC43" s="157"/>
      <c r="AD43" s="157"/>
      <c r="AE43" s="157"/>
      <c r="AF43" s="157"/>
      <c r="AG43" s="157"/>
      <c r="AH43" s="157"/>
      <c r="AI43" s="157"/>
      <c r="AJ43" s="157"/>
      <c r="AK43" s="157"/>
      <c r="AL43" s="157"/>
      <c r="AM43" s="157"/>
      <c r="AN43" s="157"/>
      <c r="AO43" s="157"/>
      <c r="AP43" s="157"/>
      <c r="AQ43" s="157"/>
      <c r="AR43" s="157"/>
      <c r="AS43" s="157"/>
      <c r="AT43" s="157"/>
      <c r="AU43" s="157"/>
      <c r="AV43" s="157"/>
      <c r="AW43" s="157"/>
      <c r="AX43" s="157"/>
      <c r="AY43" s="157"/>
      <c r="AZ43" s="157"/>
    </row>
    <row r="44" spans="1:52" ht="15.75" x14ac:dyDescent="0.2">
      <c r="A44" s="149" t="s">
        <v>122</v>
      </c>
      <c r="B44" s="150" t="s">
        <v>162</v>
      </c>
      <c r="C44" s="151">
        <v>1142994</v>
      </c>
      <c r="D44" s="151">
        <v>564805</v>
      </c>
      <c r="E44" s="152">
        <v>578189</v>
      </c>
      <c r="F44" s="157"/>
      <c r="G44" s="157"/>
      <c r="H44" s="157"/>
      <c r="I44" s="157"/>
      <c r="J44" s="157"/>
      <c r="K44" s="157"/>
      <c r="L44" s="157"/>
      <c r="M44" s="157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  <c r="AA44" s="157"/>
      <c r="AB44" s="157"/>
      <c r="AC44" s="157"/>
      <c r="AD44" s="157"/>
      <c r="AE44" s="157"/>
      <c r="AF44" s="157"/>
      <c r="AG44" s="157"/>
      <c r="AH44" s="157"/>
      <c r="AI44" s="157"/>
      <c r="AJ44" s="157"/>
      <c r="AK44" s="157"/>
      <c r="AL44" s="157"/>
      <c r="AM44" s="157"/>
      <c r="AN44" s="157"/>
      <c r="AO44" s="157"/>
      <c r="AP44" s="157"/>
      <c r="AQ44" s="157"/>
      <c r="AR44" s="157"/>
      <c r="AS44" s="157"/>
      <c r="AT44" s="157"/>
      <c r="AU44" s="157"/>
      <c r="AV44" s="157"/>
      <c r="AW44" s="157"/>
      <c r="AX44" s="157"/>
      <c r="AY44" s="157"/>
      <c r="AZ44" s="157"/>
    </row>
    <row r="45" spans="1:52" ht="15.75" x14ac:dyDescent="0.2">
      <c r="A45" s="145" t="s">
        <v>122</v>
      </c>
      <c r="B45" s="146" t="s">
        <v>163</v>
      </c>
      <c r="C45" s="147">
        <v>906</v>
      </c>
      <c r="D45" s="147">
        <v>457</v>
      </c>
      <c r="E45" s="148">
        <v>449</v>
      </c>
      <c r="F45" s="157"/>
      <c r="G45" s="157"/>
      <c r="H45" s="157"/>
      <c r="I45" s="157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  <c r="AA45" s="157"/>
      <c r="AB45" s="157"/>
      <c r="AC45" s="157"/>
      <c r="AD45" s="157"/>
      <c r="AE45" s="157"/>
      <c r="AF45" s="157"/>
      <c r="AG45" s="157"/>
      <c r="AH45" s="157"/>
      <c r="AI45" s="157"/>
      <c r="AJ45" s="157"/>
      <c r="AK45" s="157"/>
      <c r="AL45" s="157"/>
      <c r="AM45" s="157"/>
      <c r="AN45" s="157"/>
      <c r="AO45" s="157"/>
      <c r="AP45" s="157"/>
      <c r="AQ45" s="157"/>
      <c r="AR45" s="157"/>
      <c r="AS45" s="157"/>
      <c r="AT45" s="157"/>
      <c r="AU45" s="157"/>
      <c r="AV45" s="157"/>
      <c r="AW45" s="157"/>
      <c r="AX45" s="157"/>
      <c r="AY45" s="157"/>
      <c r="AZ45" s="157"/>
    </row>
    <row r="46" spans="1:52" ht="15.75" x14ac:dyDescent="0.2">
      <c r="A46" s="149" t="s">
        <v>122</v>
      </c>
      <c r="B46" s="150" t="s">
        <v>164</v>
      </c>
      <c r="C46" s="151">
        <v>147624</v>
      </c>
      <c r="D46" s="151">
        <v>76004</v>
      </c>
      <c r="E46" s="152">
        <v>71620</v>
      </c>
      <c r="F46" s="157"/>
      <c r="G46" s="157"/>
      <c r="H46" s="157"/>
      <c r="I46" s="157"/>
      <c r="J46" s="157"/>
      <c r="K46" s="157"/>
      <c r="L46" s="157"/>
      <c r="M46" s="157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  <c r="AA46" s="157"/>
      <c r="AB46" s="157"/>
      <c r="AC46" s="157"/>
      <c r="AD46" s="157"/>
      <c r="AE46" s="157"/>
      <c r="AF46" s="157"/>
      <c r="AG46" s="157"/>
      <c r="AH46" s="157"/>
      <c r="AI46" s="157"/>
      <c r="AJ46" s="157"/>
      <c r="AK46" s="157"/>
      <c r="AL46" s="157"/>
      <c r="AM46" s="157"/>
      <c r="AN46" s="157"/>
      <c r="AO46" s="157"/>
      <c r="AP46" s="157"/>
      <c r="AQ46" s="157"/>
      <c r="AR46" s="157"/>
      <c r="AS46" s="157"/>
      <c r="AT46" s="157"/>
      <c r="AU46" s="157"/>
      <c r="AV46" s="157"/>
      <c r="AW46" s="157"/>
      <c r="AX46" s="157"/>
      <c r="AY46" s="157"/>
      <c r="AZ46" s="157"/>
    </row>
    <row r="47" spans="1:52" ht="15.75" x14ac:dyDescent="0.2">
      <c r="A47" s="145" t="s">
        <v>122</v>
      </c>
      <c r="B47" s="146" t="s">
        <v>165</v>
      </c>
      <c r="C47" s="147">
        <v>2377</v>
      </c>
      <c r="D47" s="147">
        <v>1230</v>
      </c>
      <c r="E47" s="148">
        <v>1147</v>
      </c>
      <c r="F47" s="157"/>
      <c r="G47" s="157"/>
      <c r="H47" s="157"/>
      <c r="I47" s="157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  <c r="AA47" s="157"/>
      <c r="AB47" s="157"/>
      <c r="AC47" s="157"/>
      <c r="AD47" s="157"/>
      <c r="AE47" s="157"/>
      <c r="AF47" s="157"/>
      <c r="AG47" s="157"/>
      <c r="AH47" s="157"/>
      <c r="AI47" s="157"/>
      <c r="AJ47" s="157"/>
      <c r="AK47" s="157"/>
      <c r="AL47" s="157"/>
      <c r="AM47" s="157"/>
      <c r="AN47" s="157"/>
      <c r="AO47" s="157"/>
      <c r="AP47" s="157"/>
      <c r="AQ47" s="157"/>
      <c r="AR47" s="157"/>
      <c r="AS47" s="157"/>
      <c r="AT47" s="157"/>
      <c r="AU47" s="157"/>
      <c r="AV47" s="157"/>
      <c r="AW47" s="157"/>
      <c r="AX47" s="157"/>
      <c r="AY47" s="157"/>
      <c r="AZ47" s="157"/>
    </row>
    <row r="48" spans="1:52" ht="15.75" x14ac:dyDescent="0.2">
      <c r="A48" s="149" t="s">
        <v>122</v>
      </c>
      <c r="B48" s="150" t="s">
        <v>166</v>
      </c>
      <c r="C48" s="151">
        <v>34709</v>
      </c>
      <c r="D48" s="151">
        <v>17035</v>
      </c>
      <c r="E48" s="152">
        <v>17674</v>
      </c>
      <c r="F48" s="157"/>
      <c r="G48" s="157"/>
      <c r="H48" s="157"/>
      <c r="I48" s="157"/>
      <c r="J48" s="157"/>
      <c r="K48" s="157"/>
      <c r="L48" s="157"/>
      <c r="M48" s="157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  <c r="AA48" s="157"/>
      <c r="AB48" s="157"/>
      <c r="AC48" s="157"/>
      <c r="AD48" s="157"/>
      <c r="AE48" s="157"/>
      <c r="AF48" s="157"/>
      <c r="AG48" s="157"/>
      <c r="AH48" s="157"/>
      <c r="AI48" s="157"/>
      <c r="AJ48" s="157"/>
      <c r="AK48" s="157"/>
      <c r="AL48" s="157"/>
      <c r="AM48" s="157"/>
      <c r="AN48" s="157"/>
      <c r="AO48" s="157"/>
      <c r="AP48" s="157"/>
      <c r="AQ48" s="157"/>
      <c r="AR48" s="157"/>
      <c r="AS48" s="157"/>
      <c r="AT48" s="157"/>
      <c r="AU48" s="157"/>
      <c r="AV48" s="157"/>
      <c r="AW48" s="157"/>
      <c r="AX48" s="157"/>
      <c r="AY48" s="157"/>
      <c r="AZ48" s="157"/>
    </row>
    <row r="49" spans="1:52" ht="15.75" x14ac:dyDescent="0.2">
      <c r="A49" s="145" t="s">
        <v>122</v>
      </c>
      <c r="B49" s="146" t="s">
        <v>167</v>
      </c>
      <c r="C49" s="147">
        <v>86766</v>
      </c>
      <c r="D49" s="147">
        <v>44135</v>
      </c>
      <c r="E49" s="148">
        <v>42631</v>
      </c>
      <c r="F49" s="157"/>
      <c r="G49" s="157"/>
      <c r="H49" s="157"/>
      <c r="I49" s="157"/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  <c r="AA49" s="157"/>
      <c r="AB49" s="157"/>
      <c r="AC49" s="157"/>
      <c r="AD49" s="157"/>
      <c r="AE49" s="157"/>
      <c r="AF49" s="157"/>
      <c r="AG49" s="157"/>
      <c r="AH49" s="157"/>
      <c r="AI49" s="157"/>
      <c r="AJ49" s="157"/>
      <c r="AK49" s="157"/>
      <c r="AL49" s="157"/>
      <c r="AM49" s="157"/>
      <c r="AN49" s="157"/>
      <c r="AO49" s="157"/>
      <c r="AP49" s="157"/>
      <c r="AQ49" s="157"/>
      <c r="AR49" s="157"/>
      <c r="AS49" s="157"/>
      <c r="AT49" s="157"/>
      <c r="AU49" s="157"/>
      <c r="AV49" s="157"/>
      <c r="AW49" s="157"/>
      <c r="AX49" s="157"/>
      <c r="AY49" s="157"/>
      <c r="AZ49" s="157"/>
    </row>
    <row r="50" spans="1:52" ht="15.75" x14ac:dyDescent="0.2">
      <c r="A50" s="149" t="s">
        <v>122</v>
      </c>
      <c r="B50" s="150" t="s">
        <v>168</v>
      </c>
      <c r="C50" s="151">
        <v>412199</v>
      </c>
      <c r="D50" s="151">
        <v>202958</v>
      </c>
      <c r="E50" s="152">
        <v>209241</v>
      </c>
      <c r="F50" s="157"/>
      <c r="G50" s="157"/>
      <c r="H50" s="157"/>
      <c r="I50" s="157"/>
      <c r="J50" s="157"/>
      <c r="K50" s="157"/>
      <c r="L50" s="157"/>
      <c r="M50" s="157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  <c r="AA50" s="157"/>
      <c r="AB50" s="157"/>
      <c r="AC50" s="157"/>
      <c r="AD50" s="157"/>
      <c r="AE50" s="157"/>
      <c r="AF50" s="157"/>
      <c r="AG50" s="157"/>
      <c r="AH50" s="157"/>
      <c r="AI50" s="157"/>
      <c r="AJ50" s="157"/>
      <c r="AK50" s="157"/>
      <c r="AL50" s="157"/>
      <c r="AM50" s="157"/>
      <c r="AN50" s="157"/>
      <c r="AO50" s="157"/>
      <c r="AP50" s="157"/>
      <c r="AQ50" s="157"/>
      <c r="AR50" s="157"/>
      <c r="AS50" s="157"/>
      <c r="AT50" s="157"/>
      <c r="AU50" s="157"/>
      <c r="AV50" s="157"/>
      <c r="AW50" s="157"/>
      <c r="AX50" s="157"/>
      <c r="AY50" s="157"/>
      <c r="AZ50" s="157"/>
    </row>
    <row r="51" spans="1:52" ht="15.75" x14ac:dyDescent="0.2">
      <c r="A51" s="145" t="s">
        <v>122</v>
      </c>
      <c r="B51" s="146" t="s">
        <v>169</v>
      </c>
      <c r="C51" s="147">
        <v>132169</v>
      </c>
      <c r="D51" s="147">
        <v>62586</v>
      </c>
      <c r="E51" s="148">
        <v>69583</v>
      </c>
      <c r="F51" s="157"/>
      <c r="G51" s="157"/>
      <c r="H51" s="157"/>
      <c r="I51" s="157"/>
      <c r="J51" s="157"/>
      <c r="K51" s="157"/>
      <c r="L51" s="157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  <c r="AA51" s="157"/>
      <c r="AB51" s="157"/>
      <c r="AC51" s="157"/>
      <c r="AD51" s="157"/>
      <c r="AE51" s="157"/>
      <c r="AF51" s="157"/>
      <c r="AG51" s="157"/>
      <c r="AH51" s="157"/>
      <c r="AI51" s="157"/>
      <c r="AJ51" s="157"/>
      <c r="AK51" s="157"/>
      <c r="AL51" s="157"/>
      <c r="AM51" s="157"/>
      <c r="AN51" s="157"/>
      <c r="AO51" s="157"/>
      <c r="AP51" s="157"/>
      <c r="AQ51" s="157"/>
      <c r="AR51" s="157"/>
      <c r="AS51" s="157"/>
      <c r="AT51" s="157"/>
      <c r="AU51" s="157"/>
      <c r="AV51" s="157"/>
      <c r="AW51" s="157"/>
      <c r="AX51" s="157"/>
      <c r="AY51" s="157"/>
      <c r="AZ51" s="157"/>
    </row>
    <row r="52" spans="1:52" ht="15.75" x14ac:dyDescent="0.2">
      <c r="A52" s="149" t="s">
        <v>122</v>
      </c>
      <c r="B52" s="150" t="s">
        <v>170</v>
      </c>
      <c r="C52" s="151">
        <v>306322</v>
      </c>
      <c r="D52" s="151">
        <v>152617</v>
      </c>
      <c r="E52" s="152">
        <v>153705</v>
      </c>
      <c r="F52" s="157"/>
      <c r="G52" s="157"/>
      <c r="H52" s="157"/>
      <c r="I52" s="157"/>
      <c r="J52" s="157"/>
      <c r="K52" s="157"/>
      <c r="L52" s="157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  <c r="AA52" s="157"/>
      <c r="AB52" s="157"/>
      <c r="AC52" s="157"/>
      <c r="AD52" s="157"/>
      <c r="AE52" s="157"/>
      <c r="AF52" s="157"/>
      <c r="AG52" s="157"/>
      <c r="AH52" s="157"/>
      <c r="AI52" s="157"/>
      <c r="AJ52" s="157"/>
      <c r="AK52" s="157"/>
      <c r="AL52" s="157"/>
      <c r="AM52" s="157"/>
      <c r="AN52" s="157"/>
      <c r="AO52" s="157"/>
      <c r="AP52" s="157"/>
      <c r="AQ52" s="157"/>
      <c r="AR52" s="157"/>
      <c r="AS52" s="157"/>
      <c r="AT52" s="157"/>
      <c r="AU52" s="157"/>
      <c r="AV52" s="157"/>
      <c r="AW52" s="157"/>
      <c r="AX52" s="157"/>
      <c r="AY52" s="157"/>
      <c r="AZ52" s="157"/>
    </row>
    <row r="53" spans="1:52" ht="15.75" x14ac:dyDescent="0.2">
      <c r="A53" s="145" t="s">
        <v>122</v>
      </c>
      <c r="B53" s="146" t="s">
        <v>171</v>
      </c>
      <c r="C53" s="147">
        <v>46784</v>
      </c>
      <c r="D53" s="147">
        <v>23460</v>
      </c>
      <c r="E53" s="148">
        <v>23324</v>
      </c>
      <c r="F53" s="157"/>
      <c r="G53" s="157"/>
      <c r="H53" s="157"/>
      <c r="I53" s="157"/>
      <c r="J53" s="157"/>
      <c r="K53" s="157"/>
      <c r="L53" s="157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157"/>
      <c r="Z53" s="157"/>
      <c r="AA53" s="157"/>
      <c r="AB53" s="157"/>
      <c r="AC53" s="157"/>
      <c r="AD53" s="157"/>
      <c r="AE53" s="157"/>
      <c r="AF53" s="157"/>
      <c r="AG53" s="157"/>
      <c r="AH53" s="157"/>
      <c r="AI53" s="157"/>
      <c r="AJ53" s="157"/>
      <c r="AK53" s="157"/>
      <c r="AL53" s="157"/>
      <c r="AM53" s="157"/>
      <c r="AN53" s="157"/>
      <c r="AO53" s="157"/>
      <c r="AP53" s="157"/>
      <c r="AQ53" s="157"/>
      <c r="AR53" s="157"/>
      <c r="AS53" s="157"/>
      <c r="AT53" s="157"/>
      <c r="AU53" s="157"/>
      <c r="AV53" s="157"/>
      <c r="AW53" s="157"/>
      <c r="AX53" s="157"/>
      <c r="AY53" s="157"/>
      <c r="AZ53" s="157"/>
    </row>
    <row r="54" spans="1:52" ht="15.75" x14ac:dyDescent="0.2">
      <c r="A54" s="149" t="s">
        <v>122</v>
      </c>
      <c r="B54" s="150" t="s">
        <v>172</v>
      </c>
      <c r="C54" s="151">
        <v>1552</v>
      </c>
      <c r="D54" s="151">
        <v>820</v>
      </c>
      <c r="E54" s="152">
        <v>732</v>
      </c>
      <c r="F54" s="157"/>
      <c r="G54" s="157"/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  <c r="AA54" s="157"/>
      <c r="AB54" s="157"/>
      <c r="AC54" s="157"/>
      <c r="AD54" s="157"/>
      <c r="AE54" s="157"/>
      <c r="AF54" s="157"/>
      <c r="AG54" s="157"/>
      <c r="AH54" s="157"/>
      <c r="AI54" s="157"/>
      <c r="AJ54" s="157"/>
      <c r="AK54" s="157"/>
      <c r="AL54" s="157"/>
      <c r="AM54" s="157"/>
      <c r="AN54" s="157"/>
      <c r="AO54" s="157"/>
      <c r="AP54" s="157"/>
      <c r="AQ54" s="157"/>
      <c r="AR54" s="157"/>
      <c r="AS54" s="157"/>
      <c r="AT54" s="157"/>
      <c r="AU54" s="157"/>
      <c r="AV54" s="157"/>
      <c r="AW54" s="157"/>
      <c r="AX54" s="157"/>
      <c r="AY54" s="157"/>
      <c r="AZ54" s="157"/>
    </row>
    <row r="55" spans="1:52" ht="15.75" x14ac:dyDescent="0.2">
      <c r="A55" s="153" t="s">
        <v>122</v>
      </c>
      <c r="B55" s="154" t="s">
        <v>173</v>
      </c>
      <c r="C55" s="155">
        <v>3573</v>
      </c>
      <c r="D55" s="155">
        <v>1787</v>
      </c>
      <c r="E55" s="156">
        <v>1786</v>
      </c>
      <c r="F55" s="157"/>
      <c r="G55" s="157"/>
      <c r="H55" s="157"/>
      <c r="I55" s="157"/>
      <c r="J55" s="157"/>
      <c r="K55" s="157"/>
      <c r="L55" s="157"/>
      <c r="M55" s="157"/>
      <c r="N55" s="157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  <c r="AA55" s="157"/>
      <c r="AB55" s="157"/>
      <c r="AC55" s="157"/>
      <c r="AD55" s="157"/>
      <c r="AE55" s="157"/>
      <c r="AF55" s="157"/>
      <c r="AG55" s="157"/>
      <c r="AH55" s="157"/>
      <c r="AI55" s="157"/>
      <c r="AJ55" s="157"/>
      <c r="AK55" s="157"/>
      <c r="AL55" s="157"/>
      <c r="AM55" s="157"/>
      <c r="AN55" s="157"/>
      <c r="AO55" s="157"/>
      <c r="AP55" s="157"/>
      <c r="AQ55" s="157"/>
      <c r="AR55" s="157"/>
      <c r="AS55" s="157"/>
      <c r="AT55" s="157"/>
      <c r="AU55" s="157"/>
      <c r="AV55" s="157"/>
      <c r="AW55" s="157"/>
      <c r="AX55" s="157"/>
      <c r="AY55" s="157"/>
      <c r="AZ55" s="157"/>
    </row>
    <row r="56" spans="1:52" x14ac:dyDescent="0.2">
      <c r="A56" s="157" t="s">
        <v>174</v>
      </c>
      <c r="B56" s="157"/>
      <c r="C56" s="157"/>
      <c r="D56" s="157"/>
      <c r="E56" s="157"/>
      <c r="F56" s="157"/>
      <c r="G56" s="157"/>
      <c r="H56" s="157"/>
      <c r="I56" s="157"/>
      <c r="J56" s="157"/>
      <c r="K56" s="157"/>
      <c r="L56" s="157"/>
      <c r="M56" s="157"/>
      <c r="N56" s="157"/>
      <c r="O56" s="157"/>
      <c r="P56" s="157"/>
      <c r="Q56" s="157"/>
      <c r="R56" s="157"/>
      <c r="S56" s="157"/>
      <c r="T56" s="157"/>
      <c r="U56" s="157"/>
      <c r="V56" s="157"/>
      <c r="W56" s="157"/>
      <c r="X56" s="157"/>
      <c r="Y56" s="157"/>
      <c r="Z56" s="157"/>
      <c r="AA56" s="157"/>
      <c r="AB56" s="157"/>
      <c r="AC56" s="157"/>
      <c r="AD56" s="157"/>
      <c r="AE56" s="157"/>
      <c r="AF56" s="157"/>
      <c r="AG56" s="157"/>
      <c r="AH56" s="157"/>
      <c r="AI56" s="157"/>
      <c r="AJ56" s="157"/>
      <c r="AK56" s="157"/>
      <c r="AL56" s="157"/>
      <c r="AM56" s="157"/>
      <c r="AN56" s="157"/>
      <c r="AO56" s="157"/>
      <c r="AP56" s="157"/>
      <c r="AQ56" s="157"/>
      <c r="AR56" s="157"/>
      <c r="AS56" s="157"/>
      <c r="AT56" s="157"/>
      <c r="AU56" s="157"/>
      <c r="AV56" s="157"/>
      <c r="AW56" s="157"/>
      <c r="AX56" s="157"/>
      <c r="AY56" s="157"/>
      <c r="AZ56" s="157"/>
    </row>
    <row r="57" spans="1:52" x14ac:dyDescent="0.2">
      <c r="A57" s="157"/>
      <c r="B57" s="157"/>
      <c r="C57" s="157"/>
      <c r="D57" s="157"/>
      <c r="E57" s="157"/>
      <c r="F57" s="157"/>
      <c r="G57" s="157"/>
      <c r="H57" s="157"/>
      <c r="I57" s="157"/>
      <c r="J57" s="157"/>
      <c r="K57" s="157"/>
      <c r="L57" s="157"/>
      <c r="M57" s="157"/>
      <c r="N57" s="157"/>
      <c r="O57" s="157"/>
      <c r="P57" s="157"/>
      <c r="Q57" s="157"/>
      <c r="R57" s="157"/>
      <c r="S57" s="157"/>
      <c r="T57" s="157"/>
      <c r="U57" s="157"/>
      <c r="V57" s="157"/>
      <c r="W57" s="157"/>
      <c r="X57" s="157"/>
      <c r="Y57" s="157"/>
      <c r="Z57" s="157"/>
      <c r="AA57" s="157"/>
      <c r="AB57" s="157"/>
      <c r="AC57" s="157"/>
      <c r="AD57" s="157"/>
      <c r="AE57" s="157"/>
      <c r="AF57" s="157"/>
      <c r="AG57" s="157"/>
      <c r="AH57" s="157"/>
      <c r="AI57" s="157"/>
      <c r="AJ57" s="157"/>
      <c r="AK57" s="157"/>
      <c r="AL57" s="157"/>
      <c r="AM57" s="157"/>
      <c r="AN57" s="157"/>
      <c r="AO57" s="157"/>
      <c r="AP57" s="157"/>
      <c r="AQ57" s="157"/>
      <c r="AR57" s="157"/>
      <c r="AS57" s="157"/>
      <c r="AT57" s="157"/>
      <c r="AU57" s="157"/>
      <c r="AV57" s="157"/>
      <c r="AW57" s="157"/>
      <c r="AX57" s="157"/>
      <c r="AY57" s="157"/>
      <c r="AZ57" s="157"/>
    </row>
    <row r="58" spans="1:52" x14ac:dyDescent="0.2">
      <c r="A58" s="157"/>
      <c r="B58" s="157"/>
      <c r="C58" s="157"/>
      <c r="D58" s="157"/>
      <c r="E58" s="157"/>
      <c r="F58" s="157"/>
      <c r="G58" s="157"/>
      <c r="H58" s="157"/>
      <c r="I58" s="157"/>
      <c r="J58" s="157"/>
      <c r="K58" s="157"/>
      <c r="L58" s="157"/>
      <c r="M58" s="157"/>
      <c r="N58" s="157"/>
      <c r="O58" s="157"/>
      <c r="P58" s="157"/>
      <c r="Q58" s="157"/>
      <c r="R58" s="157"/>
      <c r="S58" s="157"/>
      <c r="T58" s="157"/>
      <c r="U58" s="157"/>
      <c r="V58" s="157"/>
      <c r="W58" s="157"/>
      <c r="X58" s="157"/>
      <c r="Y58" s="157"/>
      <c r="Z58" s="157"/>
      <c r="AA58" s="157"/>
      <c r="AB58" s="157"/>
      <c r="AC58" s="157"/>
      <c r="AD58" s="157"/>
      <c r="AE58" s="157"/>
      <c r="AF58" s="157"/>
      <c r="AG58" s="157"/>
      <c r="AH58" s="157"/>
      <c r="AI58" s="157"/>
      <c r="AJ58" s="157"/>
      <c r="AK58" s="157"/>
      <c r="AL58" s="157"/>
      <c r="AM58" s="157"/>
      <c r="AN58" s="157"/>
      <c r="AO58" s="157"/>
      <c r="AP58" s="157"/>
      <c r="AQ58" s="157"/>
      <c r="AR58" s="157"/>
      <c r="AS58" s="157"/>
      <c r="AT58" s="157"/>
      <c r="AU58" s="157"/>
      <c r="AV58" s="157"/>
      <c r="AW58" s="157"/>
      <c r="AX58" s="157"/>
      <c r="AY58" s="157"/>
      <c r="AZ58" s="157"/>
    </row>
    <row r="59" spans="1:52" x14ac:dyDescent="0.2">
      <c r="A59" s="157"/>
      <c r="B59" s="157"/>
      <c r="C59" s="157"/>
      <c r="D59" s="157"/>
      <c r="E59" s="157"/>
      <c r="F59" s="157"/>
      <c r="G59" s="157"/>
      <c r="H59" s="157"/>
      <c r="I59" s="157"/>
      <c r="J59" s="157"/>
      <c r="K59" s="157"/>
      <c r="L59" s="157"/>
      <c r="M59" s="157"/>
      <c r="N59" s="157"/>
      <c r="O59" s="157"/>
      <c r="P59" s="157"/>
      <c r="Q59" s="157"/>
      <c r="R59" s="157"/>
      <c r="S59" s="157"/>
      <c r="T59" s="157"/>
      <c r="U59" s="157"/>
      <c r="V59" s="157"/>
      <c r="W59" s="157"/>
      <c r="X59" s="157"/>
      <c r="Y59" s="157"/>
      <c r="Z59" s="157"/>
      <c r="AA59" s="157"/>
      <c r="AB59" s="157"/>
      <c r="AC59" s="157"/>
      <c r="AD59" s="157"/>
      <c r="AE59" s="157"/>
      <c r="AF59" s="157"/>
      <c r="AG59" s="157"/>
      <c r="AH59" s="157"/>
      <c r="AI59" s="157"/>
      <c r="AJ59" s="157"/>
      <c r="AK59" s="157"/>
      <c r="AL59" s="157"/>
      <c r="AM59" s="157"/>
      <c r="AN59" s="157"/>
      <c r="AO59" s="157"/>
      <c r="AP59" s="157"/>
      <c r="AQ59" s="157"/>
      <c r="AR59" s="157"/>
      <c r="AS59" s="157"/>
      <c r="AT59" s="157"/>
      <c r="AU59" s="157"/>
      <c r="AV59" s="157"/>
      <c r="AW59" s="157"/>
      <c r="AX59" s="157"/>
      <c r="AY59" s="157"/>
      <c r="AZ59" s="157"/>
    </row>
    <row r="60" spans="1:52" x14ac:dyDescent="0.2">
      <c r="A60" s="157"/>
      <c r="B60" s="157"/>
      <c r="C60" s="157"/>
      <c r="D60" s="157"/>
      <c r="E60" s="157"/>
      <c r="F60" s="157"/>
      <c r="G60" s="157"/>
      <c r="H60" s="157"/>
      <c r="I60" s="157"/>
      <c r="J60" s="157"/>
      <c r="K60" s="157"/>
      <c r="L60" s="157"/>
      <c r="M60" s="157"/>
      <c r="N60" s="157"/>
      <c r="O60" s="157"/>
      <c r="P60" s="157"/>
      <c r="Q60" s="157"/>
      <c r="R60" s="157"/>
      <c r="S60" s="157"/>
      <c r="T60" s="157"/>
      <c r="U60" s="157"/>
      <c r="V60" s="157"/>
      <c r="W60" s="157"/>
      <c r="X60" s="157"/>
      <c r="Y60" s="157"/>
      <c r="Z60" s="157"/>
      <c r="AA60" s="157"/>
      <c r="AB60" s="157"/>
      <c r="AC60" s="157"/>
      <c r="AD60" s="157"/>
      <c r="AE60" s="157"/>
      <c r="AF60" s="157"/>
      <c r="AG60" s="157"/>
      <c r="AH60" s="157"/>
      <c r="AI60" s="157"/>
      <c r="AJ60" s="157"/>
      <c r="AK60" s="157"/>
      <c r="AL60" s="157"/>
      <c r="AM60" s="157"/>
      <c r="AN60" s="157"/>
      <c r="AO60" s="157"/>
      <c r="AP60" s="157"/>
      <c r="AQ60" s="157"/>
      <c r="AR60" s="157"/>
      <c r="AS60" s="157"/>
      <c r="AT60" s="157"/>
      <c r="AU60" s="157"/>
      <c r="AV60" s="157"/>
      <c r="AW60" s="157"/>
      <c r="AX60" s="157"/>
      <c r="AY60" s="157"/>
      <c r="AZ60" s="157"/>
    </row>
    <row r="61" spans="1:52" x14ac:dyDescent="0.2">
      <c r="A61" s="157"/>
      <c r="B61" s="157"/>
      <c r="C61" s="157"/>
      <c r="D61" s="157"/>
      <c r="E61" s="157"/>
      <c r="F61" s="157"/>
      <c r="G61" s="157"/>
      <c r="H61" s="157"/>
      <c r="I61" s="157"/>
      <c r="J61" s="157"/>
      <c r="K61" s="157"/>
      <c r="L61" s="157"/>
      <c r="M61" s="157"/>
      <c r="N61" s="157"/>
      <c r="O61" s="157"/>
      <c r="P61" s="157"/>
      <c r="Q61" s="157"/>
      <c r="R61" s="157"/>
      <c r="S61" s="157"/>
      <c r="T61" s="157"/>
      <c r="U61" s="157"/>
      <c r="V61" s="157"/>
      <c r="W61" s="157"/>
      <c r="X61" s="157"/>
      <c r="Y61" s="157"/>
      <c r="Z61" s="157"/>
      <c r="AA61" s="157"/>
      <c r="AB61" s="157"/>
      <c r="AC61" s="157"/>
      <c r="AD61" s="157"/>
      <c r="AE61" s="157"/>
      <c r="AF61" s="157"/>
      <c r="AG61" s="157"/>
      <c r="AH61" s="157"/>
      <c r="AI61" s="157"/>
      <c r="AJ61" s="157"/>
      <c r="AK61" s="157"/>
      <c r="AL61" s="157"/>
      <c r="AM61" s="157"/>
      <c r="AN61" s="157"/>
      <c r="AO61" s="157"/>
      <c r="AP61" s="157"/>
      <c r="AQ61" s="157"/>
      <c r="AR61" s="157"/>
      <c r="AS61" s="157"/>
      <c r="AT61" s="157"/>
      <c r="AU61" s="157"/>
      <c r="AV61" s="157"/>
      <c r="AW61" s="157"/>
      <c r="AX61" s="157"/>
      <c r="AY61" s="157"/>
      <c r="AZ61" s="157"/>
    </row>
    <row r="62" spans="1:52" x14ac:dyDescent="0.2">
      <c r="A62" s="157"/>
      <c r="B62" s="157"/>
      <c r="C62" s="157"/>
      <c r="D62" s="157"/>
      <c r="E62" s="157"/>
      <c r="F62" s="157"/>
      <c r="G62" s="157"/>
      <c r="H62" s="157"/>
      <c r="I62" s="157"/>
      <c r="J62" s="157"/>
      <c r="K62" s="157"/>
      <c r="L62" s="157"/>
      <c r="M62" s="157"/>
      <c r="N62" s="157"/>
      <c r="O62" s="157"/>
      <c r="P62" s="157"/>
      <c r="Q62" s="157"/>
      <c r="R62" s="157"/>
      <c r="S62" s="157"/>
      <c r="T62" s="157"/>
      <c r="U62" s="157"/>
      <c r="V62" s="157"/>
      <c r="W62" s="157"/>
      <c r="X62" s="157"/>
      <c r="Y62" s="157"/>
      <c r="Z62" s="157"/>
      <c r="AA62" s="157"/>
      <c r="AB62" s="157"/>
      <c r="AC62" s="157"/>
      <c r="AD62" s="157"/>
      <c r="AE62" s="157"/>
      <c r="AF62" s="157"/>
      <c r="AG62" s="157"/>
      <c r="AH62" s="157"/>
      <c r="AI62" s="157"/>
      <c r="AJ62" s="157"/>
      <c r="AK62" s="157"/>
      <c r="AL62" s="157"/>
      <c r="AM62" s="157"/>
      <c r="AN62" s="157"/>
      <c r="AO62" s="157"/>
      <c r="AP62" s="157"/>
      <c r="AQ62" s="157"/>
      <c r="AR62" s="157"/>
      <c r="AS62" s="157"/>
      <c r="AT62" s="157"/>
      <c r="AU62" s="157"/>
      <c r="AV62" s="157"/>
      <c r="AW62" s="157"/>
      <c r="AX62" s="157"/>
      <c r="AY62" s="157"/>
      <c r="AZ62" s="157"/>
    </row>
    <row r="63" spans="1:52" x14ac:dyDescent="0.2">
      <c r="A63" s="157"/>
      <c r="B63" s="157"/>
      <c r="C63" s="157"/>
      <c r="D63" s="157"/>
      <c r="E63" s="157"/>
      <c r="F63" s="157"/>
      <c r="G63" s="157"/>
      <c r="H63" s="157"/>
      <c r="I63" s="157"/>
      <c r="J63" s="157"/>
      <c r="K63" s="157"/>
      <c r="L63" s="157"/>
      <c r="M63" s="157"/>
      <c r="N63" s="157"/>
      <c r="O63" s="157"/>
      <c r="P63" s="157"/>
      <c r="Q63" s="157"/>
      <c r="R63" s="157"/>
      <c r="S63" s="157"/>
      <c r="T63" s="157"/>
      <c r="U63" s="157"/>
      <c r="V63" s="157"/>
      <c r="W63" s="157"/>
      <c r="X63" s="157"/>
      <c r="Y63" s="157"/>
      <c r="Z63" s="157"/>
      <c r="AA63" s="157"/>
      <c r="AB63" s="157"/>
      <c r="AC63" s="157"/>
      <c r="AD63" s="157"/>
      <c r="AE63" s="157"/>
      <c r="AF63" s="157"/>
      <c r="AG63" s="157"/>
      <c r="AH63" s="157"/>
      <c r="AI63" s="157"/>
      <c r="AJ63" s="157"/>
      <c r="AK63" s="157"/>
      <c r="AL63" s="157"/>
      <c r="AM63" s="157"/>
      <c r="AN63" s="157"/>
      <c r="AO63" s="157"/>
      <c r="AP63" s="157"/>
      <c r="AQ63" s="157"/>
      <c r="AR63" s="157"/>
      <c r="AS63" s="157"/>
      <c r="AT63" s="157"/>
      <c r="AU63" s="157"/>
      <c r="AV63" s="157"/>
      <c r="AW63" s="157"/>
      <c r="AX63" s="157"/>
      <c r="AY63" s="157"/>
      <c r="AZ63" s="157"/>
    </row>
    <row r="64" spans="1:52" x14ac:dyDescent="0.2">
      <c r="A64" s="157"/>
      <c r="B64" s="157"/>
      <c r="C64" s="157"/>
      <c r="D64" s="157"/>
      <c r="E64" s="157"/>
      <c r="F64" s="157"/>
      <c r="G64" s="157"/>
      <c r="H64" s="157"/>
      <c r="I64" s="157"/>
      <c r="J64" s="157"/>
      <c r="K64" s="157"/>
      <c r="L64" s="157"/>
      <c r="M64" s="157"/>
      <c r="N64" s="157"/>
      <c r="O64" s="157"/>
      <c r="P64" s="157"/>
      <c r="Q64" s="157"/>
      <c r="R64" s="157"/>
      <c r="S64" s="157"/>
      <c r="T64" s="157"/>
      <c r="U64" s="157"/>
      <c r="V64" s="157"/>
      <c r="W64" s="157"/>
      <c r="X64" s="157"/>
      <c r="Y64" s="157"/>
      <c r="Z64" s="157"/>
      <c r="AA64" s="157"/>
      <c r="AB64" s="157"/>
      <c r="AC64" s="157"/>
      <c r="AD64" s="157"/>
      <c r="AE64" s="157"/>
      <c r="AF64" s="157"/>
      <c r="AG64" s="157"/>
      <c r="AH64" s="157"/>
      <c r="AI64" s="157"/>
      <c r="AJ64" s="157"/>
      <c r="AK64" s="157"/>
      <c r="AL64" s="157"/>
      <c r="AM64" s="157"/>
      <c r="AN64" s="157"/>
      <c r="AO64" s="157"/>
      <c r="AP64" s="157"/>
      <c r="AQ64" s="157"/>
      <c r="AR64" s="157"/>
      <c r="AS64" s="157"/>
      <c r="AT64" s="157"/>
      <c r="AU64" s="157"/>
      <c r="AV64" s="157"/>
      <c r="AW64" s="157"/>
      <c r="AX64" s="157"/>
      <c r="AY64" s="157"/>
      <c r="AZ64" s="157"/>
    </row>
    <row r="65" spans="1:52" x14ac:dyDescent="0.2">
      <c r="A65" s="157"/>
      <c r="B65" s="157"/>
      <c r="C65" s="157"/>
      <c r="D65" s="157"/>
      <c r="E65" s="157"/>
      <c r="F65" s="157"/>
      <c r="G65" s="157"/>
      <c r="H65" s="157"/>
      <c r="I65" s="157"/>
      <c r="J65" s="157"/>
      <c r="K65" s="157"/>
      <c r="L65" s="157"/>
      <c r="M65" s="157"/>
      <c r="N65" s="157"/>
      <c r="O65" s="157"/>
      <c r="P65" s="157"/>
      <c r="Q65" s="157"/>
      <c r="R65" s="157"/>
      <c r="S65" s="157"/>
      <c r="T65" s="157"/>
      <c r="U65" s="157"/>
      <c r="V65" s="157"/>
      <c r="W65" s="157"/>
      <c r="X65" s="157"/>
      <c r="Y65" s="157"/>
      <c r="Z65" s="157"/>
      <c r="AA65" s="157"/>
      <c r="AB65" s="157"/>
      <c r="AC65" s="157"/>
      <c r="AD65" s="157"/>
      <c r="AE65" s="157"/>
      <c r="AF65" s="157"/>
      <c r="AG65" s="157"/>
      <c r="AH65" s="157"/>
      <c r="AI65" s="157"/>
      <c r="AJ65" s="157"/>
      <c r="AK65" s="157"/>
      <c r="AL65" s="157"/>
      <c r="AM65" s="157"/>
      <c r="AN65" s="157"/>
      <c r="AO65" s="157"/>
      <c r="AP65" s="157"/>
      <c r="AQ65" s="157"/>
      <c r="AR65" s="157"/>
      <c r="AS65" s="157"/>
      <c r="AT65" s="157"/>
      <c r="AU65" s="157"/>
      <c r="AV65" s="157"/>
      <c r="AW65" s="157"/>
      <c r="AX65" s="157"/>
      <c r="AY65" s="157"/>
      <c r="AZ65" s="157"/>
    </row>
    <row r="66" spans="1:52" x14ac:dyDescent="0.2">
      <c r="A66" s="157"/>
      <c r="B66" s="157"/>
      <c r="C66" s="157"/>
      <c r="D66" s="157"/>
      <c r="E66" s="157"/>
      <c r="F66" s="157"/>
      <c r="G66" s="157"/>
      <c r="H66" s="157"/>
      <c r="I66" s="157"/>
      <c r="J66" s="157"/>
      <c r="K66" s="157"/>
      <c r="L66" s="157"/>
      <c r="M66" s="157"/>
      <c r="N66" s="157"/>
      <c r="O66" s="157"/>
      <c r="P66" s="157"/>
      <c r="Q66" s="157"/>
      <c r="R66" s="157"/>
      <c r="S66" s="157"/>
      <c r="T66" s="157"/>
      <c r="U66" s="157"/>
      <c r="V66" s="157"/>
      <c r="W66" s="157"/>
      <c r="X66" s="157"/>
      <c r="Y66" s="157"/>
      <c r="Z66" s="157"/>
      <c r="AA66" s="157"/>
      <c r="AB66" s="157"/>
      <c r="AC66" s="157"/>
      <c r="AD66" s="157"/>
      <c r="AE66" s="157"/>
      <c r="AF66" s="157"/>
      <c r="AG66" s="157"/>
      <c r="AH66" s="157"/>
      <c r="AI66" s="157"/>
      <c r="AJ66" s="157"/>
      <c r="AK66" s="157"/>
      <c r="AL66" s="157"/>
      <c r="AM66" s="157"/>
      <c r="AN66" s="157"/>
      <c r="AO66" s="157"/>
      <c r="AP66" s="157"/>
      <c r="AQ66" s="157"/>
      <c r="AR66" s="157"/>
      <c r="AS66" s="157"/>
      <c r="AT66" s="157"/>
      <c r="AU66" s="157"/>
      <c r="AV66" s="157"/>
      <c r="AW66" s="157"/>
      <c r="AX66" s="157"/>
      <c r="AY66" s="157"/>
      <c r="AZ66" s="157"/>
    </row>
    <row r="67" spans="1:52" x14ac:dyDescent="0.2">
      <c r="A67" s="157"/>
      <c r="B67" s="157"/>
      <c r="C67" s="157"/>
      <c r="D67" s="157"/>
      <c r="E67" s="157"/>
      <c r="F67" s="157"/>
      <c r="G67" s="157"/>
      <c r="H67" s="157"/>
      <c r="I67" s="157"/>
      <c r="J67" s="157"/>
      <c r="K67" s="157"/>
      <c r="L67" s="157"/>
      <c r="M67" s="157"/>
      <c r="N67" s="157"/>
      <c r="O67" s="157"/>
      <c r="P67" s="157"/>
      <c r="Q67" s="157"/>
      <c r="R67" s="157"/>
      <c r="S67" s="157"/>
      <c r="T67" s="157"/>
      <c r="U67" s="157"/>
      <c r="V67" s="157"/>
      <c r="W67" s="157"/>
      <c r="X67" s="157"/>
      <c r="Y67" s="157"/>
      <c r="Z67" s="157"/>
      <c r="AA67" s="157"/>
      <c r="AB67" s="157"/>
      <c r="AC67" s="157"/>
      <c r="AD67" s="157"/>
      <c r="AE67" s="157"/>
      <c r="AF67" s="157"/>
      <c r="AG67" s="157"/>
      <c r="AH67" s="157"/>
      <c r="AI67" s="157"/>
      <c r="AJ67" s="157"/>
      <c r="AK67" s="157"/>
      <c r="AL67" s="157"/>
      <c r="AM67" s="157"/>
      <c r="AN67" s="157"/>
      <c r="AO67" s="157"/>
      <c r="AP67" s="157"/>
      <c r="AQ67" s="157"/>
      <c r="AR67" s="157"/>
      <c r="AS67" s="157"/>
      <c r="AT67" s="157"/>
      <c r="AU67" s="157"/>
      <c r="AV67" s="157"/>
      <c r="AW67" s="157"/>
      <c r="AX67" s="157"/>
      <c r="AY67" s="157"/>
      <c r="AZ67" s="157"/>
    </row>
    <row r="68" spans="1:52" x14ac:dyDescent="0.2">
      <c r="A68" s="157"/>
      <c r="B68" s="157"/>
      <c r="C68" s="157"/>
      <c r="D68" s="157"/>
      <c r="E68" s="157"/>
      <c r="F68" s="157"/>
      <c r="G68" s="157"/>
      <c r="H68" s="157"/>
      <c r="I68" s="157"/>
      <c r="J68" s="157"/>
      <c r="K68" s="157"/>
      <c r="L68" s="157"/>
      <c r="M68" s="157"/>
      <c r="N68" s="157"/>
      <c r="O68" s="157"/>
      <c r="P68" s="157"/>
      <c r="Q68" s="157"/>
      <c r="R68" s="157"/>
      <c r="S68" s="157"/>
      <c r="T68" s="157"/>
      <c r="U68" s="157"/>
      <c r="V68" s="157"/>
      <c r="W68" s="157"/>
      <c r="X68" s="157"/>
      <c r="Y68" s="157"/>
      <c r="Z68" s="157"/>
      <c r="AA68" s="157"/>
      <c r="AB68" s="157"/>
      <c r="AC68" s="157"/>
      <c r="AD68" s="157"/>
      <c r="AE68" s="157"/>
      <c r="AF68" s="157"/>
      <c r="AG68" s="157"/>
      <c r="AH68" s="157"/>
      <c r="AI68" s="157"/>
      <c r="AJ68" s="157"/>
      <c r="AK68" s="157"/>
      <c r="AL68" s="157"/>
      <c r="AM68" s="157"/>
      <c r="AN68" s="157"/>
      <c r="AO68" s="157"/>
      <c r="AP68" s="157"/>
      <c r="AQ68" s="157"/>
      <c r="AR68" s="157"/>
      <c r="AS68" s="157"/>
      <c r="AT68" s="157"/>
      <c r="AU68" s="157"/>
      <c r="AV68" s="157"/>
      <c r="AW68" s="157"/>
      <c r="AX68" s="157"/>
      <c r="AY68" s="157"/>
      <c r="AZ68" s="157"/>
    </row>
    <row r="69" spans="1:52" x14ac:dyDescent="0.2">
      <c r="A69" s="157"/>
      <c r="B69" s="157"/>
      <c r="C69" s="157"/>
      <c r="D69" s="157"/>
      <c r="E69" s="157"/>
      <c r="F69" s="157"/>
      <c r="G69" s="157"/>
      <c r="H69" s="157"/>
      <c r="I69" s="157"/>
      <c r="J69" s="157"/>
      <c r="K69" s="157"/>
      <c r="L69" s="157"/>
      <c r="M69" s="157"/>
      <c r="N69" s="157"/>
      <c r="O69" s="157"/>
      <c r="P69" s="157"/>
      <c r="Q69" s="157"/>
      <c r="R69" s="157"/>
      <c r="S69" s="157"/>
      <c r="T69" s="157"/>
      <c r="U69" s="157"/>
      <c r="V69" s="157"/>
      <c r="W69" s="157"/>
      <c r="X69" s="157"/>
      <c r="Y69" s="157"/>
      <c r="Z69" s="157"/>
      <c r="AA69" s="157"/>
      <c r="AB69" s="157"/>
      <c r="AC69" s="157"/>
      <c r="AD69" s="157"/>
      <c r="AE69" s="157"/>
      <c r="AF69" s="157"/>
      <c r="AG69" s="157"/>
      <c r="AH69" s="157"/>
      <c r="AI69" s="157"/>
      <c r="AJ69" s="157"/>
      <c r="AK69" s="157"/>
      <c r="AL69" s="157"/>
      <c r="AM69" s="157"/>
      <c r="AN69" s="157"/>
      <c r="AO69" s="157"/>
      <c r="AP69" s="157"/>
      <c r="AQ69" s="157"/>
      <c r="AR69" s="157"/>
      <c r="AS69" s="157"/>
      <c r="AT69" s="157"/>
      <c r="AU69" s="157"/>
      <c r="AV69" s="157"/>
      <c r="AW69" s="157"/>
      <c r="AX69" s="157"/>
      <c r="AY69" s="157"/>
      <c r="AZ69" s="157"/>
    </row>
    <row r="70" spans="1:52" x14ac:dyDescent="0.2">
      <c r="A70" s="157"/>
      <c r="B70" s="157"/>
      <c r="C70" s="157"/>
      <c r="D70" s="157"/>
      <c r="E70" s="157"/>
      <c r="F70" s="157"/>
      <c r="G70" s="157"/>
      <c r="H70" s="157"/>
      <c r="I70" s="157"/>
      <c r="J70" s="157"/>
      <c r="K70" s="157"/>
      <c r="L70" s="157"/>
      <c r="M70" s="157"/>
      <c r="N70" s="157"/>
      <c r="O70" s="157"/>
      <c r="P70" s="157"/>
      <c r="Q70" s="157"/>
      <c r="R70" s="157"/>
      <c r="S70" s="157"/>
      <c r="T70" s="157"/>
      <c r="U70" s="157"/>
      <c r="V70" s="157"/>
      <c r="W70" s="157"/>
      <c r="X70" s="157"/>
      <c r="Y70" s="157"/>
      <c r="Z70" s="157"/>
      <c r="AA70" s="157"/>
      <c r="AB70" s="157"/>
      <c r="AC70" s="157"/>
      <c r="AD70" s="157"/>
      <c r="AE70" s="157"/>
      <c r="AF70" s="157"/>
      <c r="AG70" s="157"/>
      <c r="AH70" s="157"/>
      <c r="AI70" s="157"/>
      <c r="AJ70" s="157"/>
      <c r="AK70" s="157"/>
      <c r="AL70" s="157"/>
      <c r="AM70" s="157"/>
      <c r="AN70" s="157"/>
      <c r="AO70" s="157"/>
      <c r="AP70" s="157"/>
      <c r="AQ70" s="157"/>
      <c r="AR70" s="157"/>
      <c r="AS70" s="157"/>
      <c r="AT70" s="157"/>
      <c r="AU70" s="157"/>
      <c r="AV70" s="157"/>
      <c r="AW70" s="157"/>
      <c r="AX70" s="157"/>
      <c r="AY70" s="157"/>
      <c r="AZ70" s="157"/>
    </row>
    <row r="71" spans="1:52" x14ac:dyDescent="0.2">
      <c r="A71" s="157"/>
      <c r="B71" s="157"/>
      <c r="C71" s="157"/>
      <c r="D71" s="157"/>
      <c r="E71" s="157"/>
      <c r="F71" s="157"/>
      <c r="G71" s="157"/>
      <c r="H71" s="157"/>
      <c r="I71" s="157"/>
      <c r="J71" s="157"/>
      <c r="K71" s="157"/>
      <c r="L71" s="157"/>
      <c r="M71" s="157"/>
      <c r="N71" s="157"/>
      <c r="O71" s="157"/>
      <c r="P71" s="157"/>
      <c r="Q71" s="157"/>
      <c r="R71" s="157"/>
      <c r="S71" s="157"/>
      <c r="T71" s="157"/>
      <c r="U71" s="157"/>
      <c r="V71" s="157"/>
      <c r="W71" s="157"/>
      <c r="X71" s="157"/>
      <c r="Y71" s="157"/>
      <c r="Z71" s="157"/>
      <c r="AA71" s="157"/>
      <c r="AB71" s="157"/>
      <c r="AC71" s="157"/>
      <c r="AD71" s="157"/>
      <c r="AE71" s="157"/>
      <c r="AF71" s="157"/>
      <c r="AG71" s="157"/>
      <c r="AH71" s="157"/>
      <c r="AI71" s="157"/>
      <c r="AJ71" s="157"/>
      <c r="AK71" s="157"/>
      <c r="AL71" s="157"/>
      <c r="AM71" s="157"/>
      <c r="AN71" s="157"/>
      <c r="AO71" s="157"/>
      <c r="AP71" s="157"/>
      <c r="AQ71" s="157"/>
      <c r="AR71" s="157"/>
      <c r="AS71" s="157"/>
      <c r="AT71" s="157"/>
      <c r="AU71" s="157"/>
      <c r="AV71" s="157"/>
      <c r="AW71" s="157"/>
      <c r="AX71" s="157"/>
      <c r="AY71" s="157"/>
      <c r="AZ71" s="157"/>
    </row>
    <row r="72" spans="1:52" x14ac:dyDescent="0.2">
      <c r="A72" s="157"/>
      <c r="B72" s="157"/>
      <c r="C72" s="157"/>
      <c r="D72" s="157"/>
      <c r="E72" s="157"/>
      <c r="F72" s="157"/>
      <c r="G72" s="157"/>
      <c r="H72" s="157"/>
      <c r="I72" s="157"/>
      <c r="J72" s="157"/>
      <c r="K72" s="157"/>
      <c r="L72" s="157"/>
      <c r="M72" s="157"/>
      <c r="N72" s="157"/>
      <c r="O72" s="157"/>
      <c r="P72" s="157"/>
      <c r="Q72" s="157"/>
      <c r="R72" s="157"/>
      <c r="S72" s="157"/>
      <c r="T72" s="157"/>
      <c r="U72" s="157"/>
      <c r="V72" s="157"/>
      <c r="W72" s="157"/>
      <c r="X72" s="157"/>
      <c r="Y72" s="157"/>
      <c r="Z72" s="157"/>
      <c r="AA72" s="157"/>
      <c r="AB72" s="157"/>
      <c r="AC72" s="157"/>
      <c r="AD72" s="157"/>
      <c r="AE72" s="157"/>
      <c r="AF72" s="157"/>
      <c r="AG72" s="157"/>
      <c r="AH72" s="157"/>
      <c r="AI72" s="157"/>
      <c r="AJ72" s="157"/>
      <c r="AK72" s="157"/>
      <c r="AL72" s="157"/>
      <c r="AM72" s="157"/>
      <c r="AN72" s="157"/>
      <c r="AO72" s="157"/>
      <c r="AP72" s="157"/>
      <c r="AQ72" s="157"/>
      <c r="AR72" s="157"/>
      <c r="AS72" s="157"/>
      <c r="AT72" s="157"/>
      <c r="AU72" s="157"/>
      <c r="AV72" s="157"/>
      <c r="AW72" s="157"/>
      <c r="AX72" s="157"/>
      <c r="AY72" s="157"/>
      <c r="AZ72" s="157"/>
    </row>
    <row r="73" spans="1:52" x14ac:dyDescent="0.2">
      <c r="A73" s="157"/>
      <c r="B73" s="157"/>
      <c r="C73" s="157"/>
      <c r="D73" s="157"/>
      <c r="E73" s="157"/>
      <c r="F73" s="157"/>
      <c r="G73" s="157"/>
      <c r="H73" s="157"/>
      <c r="I73" s="157"/>
      <c r="J73" s="157"/>
      <c r="K73" s="157"/>
      <c r="L73" s="157"/>
      <c r="M73" s="157"/>
      <c r="N73" s="157"/>
      <c r="O73" s="157"/>
      <c r="P73" s="157"/>
      <c r="Q73" s="157"/>
      <c r="R73" s="157"/>
      <c r="S73" s="157"/>
      <c r="T73" s="157"/>
      <c r="U73" s="157"/>
      <c r="V73" s="157"/>
      <c r="W73" s="157"/>
      <c r="X73" s="157"/>
      <c r="Y73" s="157"/>
      <c r="Z73" s="157"/>
      <c r="AA73" s="157"/>
      <c r="AB73" s="157"/>
      <c r="AC73" s="157"/>
      <c r="AD73" s="157"/>
      <c r="AE73" s="157"/>
      <c r="AF73" s="157"/>
      <c r="AG73" s="157"/>
      <c r="AH73" s="157"/>
      <c r="AI73" s="157"/>
      <c r="AJ73" s="157"/>
      <c r="AK73" s="157"/>
      <c r="AL73" s="157"/>
      <c r="AM73" s="157"/>
      <c r="AN73" s="157"/>
      <c r="AO73" s="157"/>
      <c r="AP73" s="157"/>
      <c r="AQ73" s="157"/>
      <c r="AR73" s="157"/>
      <c r="AS73" s="157"/>
      <c r="AT73" s="157"/>
      <c r="AU73" s="157"/>
      <c r="AV73" s="157"/>
      <c r="AW73" s="157"/>
      <c r="AX73" s="157"/>
      <c r="AY73" s="157"/>
      <c r="AZ73" s="157"/>
    </row>
    <row r="74" spans="1:52" x14ac:dyDescent="0.2">
      <c r="A74" s="157"/>
      <c r="B74" s="157"/>
      <c r="C74" s="157"/>
      <c r="D74" s="157"/>
      <c r="E74" s="157"/>
      <c r="F74" s="157"/>
      <c r="G74" s="157"/>
      <c r="H74" s="157"/>
      <c r="I74" s="157"/>
      <c r="J74" s="157"/>
      <c r="K74" s="157"/>
      <c r="L74" s="157"/>
      <c r="M74" s="157"/>
      <c r="N74" s="157"/>
      <c r="O74" s="157"/>
      <c r="P74" s="157"/>
      <c r="Q74" s="157"/>
      <c r="R74" s="157"/>
      <c r="S74" s="157"/>
      <c r="T74" s="157"/>
      <c r="U74" s="157"/>
      <c r="V74" s="157"/>
      <c r="W74" s="157"/>
      <c r="X74" s="157"/>
      <c r="Y74" s="157"/>
      <c r="Z74" s="157"/>
      <c r="AA74" s="157"/>
      <c r="AB74" s="157"/>
      <c r="AC74" s="157"/>
      <c r="AD74" s="157"/>
      <c r="AE74" s="157"/>
      <c r="AF74" s="157"/>
      <c r="AG74" s="157"/>
      <c r="AH74" s="157"/>
      <c r="AI74" s="157"/>
      <c r="AJ74" s="157"/>
      <c r="AK74" s="157"/>
      <c r="AL74" s="157"/>
      <c r="AM74" s="157"/>
      <c r="AN74" s="157"/>
      <c r="AO74" s="157"/>
      <c r="AP74" s="157"/>
      <c r="AQ74" s="157"/>
      <c r="AR74" s="157"/>
      <c r="AS74" s="157"/>
      <c r="AT74" s="157"/>
      <c r="AU74" s="157"/>
      <c r="AV74" s="157"/>
      <c r="AW74" s="157"/>
      <c r="AX74" s="157"/>
      <c r="AY74" s="157"/>
      <c r="AZ74" s="157"/>
    </row>
    <row r="75" spans="1:52" x14ac:dyDescent="0.2">
      <c r="A75" s="157"/>
      <c r="B75" s="157"/>
      <c r="C75" s="157"/>
      <c r="D75" s="157"/>
      <c r="E75" s="157"/>
      <c r="F75" s="157"/>
      <c r="G75" s="157"/>
      <c r="H75" s="157"/>
      <c r="I75" s="157"/>
      <c r="J75" s="157"/>
      <c r="K75" s="157"/>
      <c r="L75" s="157"/>
      <c r="M75" s="157"/>
      <c r="N75" s="157"/>
      <c r="O75" s="157"/>
      <c r="P75" s="157"/>
      <c r="Q75" s="157"/>
      <c r="R75" s="157"/>
      <c r="S75" s="157"/>
      <c r="T75" s="157"/>
      <c r="U75" s="157"/>
      <c r="V75" s="157"/>
      <c r="W75" s="157"/>
      <c r="X75" s="157"/>
      <c r="Y75" s="157"/>
      <c r="Z75" s="157"/>
      <c r="AA75" s="157"/>
      <c r="AB75" s="157"/>
      <c r="AC75" s="157"/>
      <c r="AD75" s="157"/>
      <c r="AE75" s="157"/>
      <c r="AF75" s="157"/>
      <c r="AG75" s="157"/>
      <c r="AH75" s="157"/>
      <c r="AI75" s="157"/>
      <c r="AJ75" s="157"/>
      <c r="AK75" s="157"/>
      <c r="AL75" s="157"/>
      <c r="AM75" s="157"/>
      <c r="AN75" s="157"/>
      <c r="AO75" s="157"/>
      <c r="AP75" s="157"/>
      <c r="AQ75" s="157"/>
      <c r="AR75" s="157"/>
      <c r="AS75" s="157"/>
      <c r="AT75" s="157"/>
      <c r="AU75" s="157"/>
      <c r="AV75" s="157"/>
      <c r="AW75" s="157"/>
      <c r="AX75" s="157"/>
      <c r="AY75" s="157"/>
      <c r="AZ75" s="157"/>
    </row>
    <row r="76" spans="1:52" x14ac:dyDescent="0.2">
      <c r="A76" s="157"/>
      <c r="B76" s="157"/>
      <c r="C76" s="157"/>
      <c r="D76" s="157"/>
      <c r="E76" s="157"/>
      <c r="F76" s="157"/>
      <c r="G76" s="157"/>
      <c r="H76" s="157"/>
      <c r="I76" s="157"/>
      <c r="J76" s="157"/>
      <c r="K76" s="157"/>
      <c r="L76" s="157"/>
      <c r="M76" s="157"/>
      <c r="N76" s="157"/>
      <c r="O76" s="157"/>
      <c r="P76" s="157"/>
      <c r="Q76" s="157"/>
      <c r="R76" s="157"/>
      <c r="S76" s="157"/>
      <c r="T76" s="157"/>
      <c r="U76" s="157"/>
      <c r="V76" s="157"/>
      <c r="W76" s="157"/>
      <c r="X76" s="157"/>
      <c r="Y76" s="157"/>
      <c r="Z76" s="157"/>
      <c r="AA76" s="157"/>
      <c r="AB76" s="157"/>
      <c r="AC76" s="157"/>
      <c r="AD76" s="157"/>
      <c r="AE76" s="157"/>
      <c r="AF76" s="157"/>
      <c r="AG76" s="157"/>
      <c r="AH76" s="157"/>
      <c r="AI76" s="157"/>
      <c r="AJ76" s="157"/>
      <c r="AK76" s="157"/>
      <c r="AL76" s="157"/>
      <c r="AM76" s="157"/>
      <c r="AN76" s="157"/>
      <c r="AO76" s="157"/>
      <c r="AP76" s="157"/>
      <c r="AQ76" s="157"/>
      <c r="AR76" s="157"/>
      <c r="AS76" s="157"/>
      <c r="AT76" s="157"/>
      <c r="AU76" s="157"/>
      <c r="AV76" s="157"/>
      <c r="AW76" s="157"/>
      <c r="AX76" s="157"/>
      <c r="AY76" s="157"/>
      <c r="AZ76" s="157"/>
    </row>
    <row r="77" spans="1:52" x14ac:dyDescent="0.2">
      <c r="A77" s="157"/>
      <c r="B77" s="157"/>
      <c r="C77" s="157"/>
      <c r="D77" s="157"/>
      <c r="E77" s="157"/>
      <c r="F77" s="157"/>
      <c r="G77" s="157"/>
      <c r="H77" s="157"/>
      <c r="I77" s="157"/>
      <c r="J77" s="157"/>
      <c r="K77" s="157"/>
      <c r="L77" s="157"/>
      <c r="M77" s="157"/>
      <c r="N77" s="157"/>
      <c r="O77" s="157"/>
      <c r="P77" s="157"/>
      <c r="Q77" s="157"/>
      <c r="R77" s="157"/>
      <c r="S77" s="157"/>
      <c r="T77" s="157"/>
      <c r="U77" s="157"/>
      <c r="V77" s="157"/>
      <c r="W77" s="157"/>
      <c r="X77" s="157"/>
      <c r="Y77" s="157"/>
      <c r="Z77" s="157"/>
      <c r="AA77" s="157"/>
      <c r="AB77" s="157"/>
      <c r="AC77" s="157"/>
      <c r="AD77" s="157"/>
      <c r="AE77" s="157"/>
      <c r="AF77" s="157"/>
      <c r="AG77" s="157"/>
      <c r="AH77" s="157"/>
      <c r="AI77" s="157"/>
      <c r="AJ77" s="157"/>
      <c r="AK77" s="157"/>
      <c r="AL77" s="157"/>
      <c r="AM77" s="157"/>
      <c r="AN77" s="157"/>
      <c r="AO77" s="157"/>
      <c r="AP77" s="157"/>
      <c r="AQ77" s="157"/>
      <c r="AR77" s="157"/>
      <c r="AS77" s="157"/>
      <c r="AT77" s="157"/>
      <c r="AU77" s="157"/>
      <c r="AV77" s="157"/>
      <c r="AW77" s="157"/>
      <c r="AX77" s="157"/>
      <c r="AY77" s="157"/>
      <c r="AZ77" s="157"/>
    </row>
    <row r="78" spans="1:52" x14ac:dyDescent="0.2">
      <c r="A78" s="157"/>
      <c r="B78" s="157"/>
      <c r="C78" s="157"/>
      <c r="D78" s="157"/>
      <c r="E78" s="157"/>
      <c r="F78" s="157"/>
      <c r="G78" s="157"/>
      <c r="H78" s="157"/>
      <c r="I78" s="157"/>
      <c r="J78" s="157"/>
      <c r="K78" s="157"/>
      <c r="L78" s="157"/>
      <c r="M78" s="157"/>
      <c r="N78" s="157"/>
      <c r="O78" s="157"/>
      <c r="P78" s="157"/>
      <c r="Q78" s="157"/>
      <c r="R78" s="157"/>
      <c r="S78" s="157"/>
      <c r="T78" s="157"/>
      <c r="U78" s="157"/>
      <c r="V78" s="157"/>
      <c r="W78" s="157"/>
      <c r="X78" s="157"/>
      <c r="Y78" s="157"/>
      <c r="Z78" s="157"/>
      <c r="AA78" s="157"/>
      <c r="AB78" s="157"/>
      <c r="AC78" s="157"/>
      <c r="AD78" s="157"/>
      <c r="AE78" s="157"/>
      <c r="AF78" s="157"/>
      <c r="AG78" s="157"/>
      <c r="AH78" s="157"/>
      <c r="AI78" s="157"/>
      <c r="AJ78" s="157"/>
      <c r="AK78" s="157"/>
      <c r="AL78" s="157"/>
      <c r="AM78" s="157"/>
      <c r="AN78" s="157"/>
      <c r="AO78" s="157"/>
      <c r="AP78" s="157"/>
      <c r="AQ78" s="157"/>
      <c r="AR78" s="157"/>
      <c r="AS78" s="157"/>
      <c r="AT78" s="157"/>
      <c r="AU78" s="157"/>
      <c r="AV78" s="157"/>
      <c r="AW78" s="157"/>
      <c r="AX78" s="157"/>
      <c r="AY78" s="157"/>
      <c r="AZ78" s="157"/>
    </row>
    <row r="79" spans="1:52" x14ac:dyDescent="0.2">
      <c r="A79" s="157"/>
      <c r="B79" s="157"/>
      <c r="C79" s="157"/>
      <c r="D79" s="157"/>
      <c r="E79" s="157"/>
      <c r="F79" s="157"/>
      <c r="G79" s="157"/>
      <c r="H79" s="157"/>
      <c r="I79" s="157"/>
      <c r="J79" s="157"/>
      <c r="K79" s="157"/>
      <c r="L79" s="157"/>
      <c r="M79" s="157"/>
      <c r="N79" s="157"/>
      <c r="O79" s="157"/>
      <c r="P79" s="157"/>
      <c r="Q79" s="157"/>
      <c r="R79" s="157"/>
      <c r="S79" s="157"/>
      <c r="T79" s="157"/>
      <c r="U79" s="157"/>
      <c r="V79" s="157"/>
      <c r="W79" s="157"/>
      <c r="X79" s="157"/>
      <c r="Y79" s="157"/>
      <c r="Z79" s="157"/>
      <c r="AA79" s="157"/>
      <c r="AB79" s="157"/>
      <c r="AC79" s="157"/>
      <c r="AD79" s="157"/>
      <c r="AE79" s="157"/>
      <c r="AF79" s="157"/>
      <c r="AG79" s="157"/>
      <c r="AH79" s="157"/>
      <c r="AI79" s="157"/>
      <c r="AJ79" s="157"/>
      <c r="AK79" s="157"/>
      <c r="AL79" s="157"/>
      <c r="AM79" s="157"/>
      <c r="AN79" s="157"/>
      <c r="AO79" s="157"/>
      <c r="AP79" s="157"/>
      <c r="AQ79" s="157"/>
      <c r="AR79" s="157"/>
      <c r="AS79" s="157"/>
      <c r="AT79" s="157"/>
      <c r="AU79" s="157"/>
      <c r="AV79" s="157"/>
      <c r="AW79" s="157"/>
      <c r="AX79" s="157"/>
      <c r="AY79" s="157"/>
      <c r="AZ79" s="157"/>
    </row>
    <row r="80" spans="1:52" x14ac:dyDescent="0.2">
      <c r="A80" s="157"/>
      <c r="B80" s="157"/>
      <c r="C80" s="157"/>
      <c r="D80" s="157"/>
      <c r="E80" s="157"/>
      <c r="F80" s="157"/>
      <c r="G80" s="157"/>
      <c r="H80" s="157"/>
      <c r="I80" s="157"/>
      <c r="J80" s="157"/>
      <c r="K80" s="157"/>
      <c r="L80" s="157"/>
      <c r="M80" s="157"/>
      <c r="N80" s="157"/>
      <c r="O80" s="157"/>
      <c r="P80" s="157"/>
      <c r="Q80" s="157"/>
      <c r="R80" s="157"/>
      <c r="S80" s="157"/>
      <c r="T80" s="157"/>
      <c r="U80" s="157"/>
      <c r="V80" s="157"/>
      <c r="W80" s="157"/>
      <c r="X80" s="157"/>
      <c r="Y80" s="157"/>
      <c r="Z80" s="157"/>
      <c r="AA80" s="157"/>
      <c r="AB80" s="157"/>
      <c r="AC80" s="157"/>
      <c r="AD80" s="157"/>
      <c r="AE80" s="157"/>
      <c r="AF80" s="157"/>
      <c r="AG80" s="157"/>
      <c r="AH80" s="157"/>
      <c r="AI80" s="157"/>
      <c r="AJ80" s="157"/>
      <c r="AK80" s="157"/>
      <c r="AL80" s="157"/>
      <c r="AM80" s="157"/>
      <c r="AN80" s="157"/>
      <c r="AO80" s="157"/>
      <c r="AP80" s="157"/>
      <c r="AQ80" s="157"/>
      <c r="AR80" s="157"/>
      <c r="AS80" s="157"/>
      <c r="AT80" s="157"/>
      <c r="AU80" s="157"/>
      <c r="AV80" s="157"/>
      <c r="AW80" s="157"/>
      <c r="AX80" s="157"/>
      <c r="AY80" s="157"/>
      <c r="AZ80" s="157"/>
    </row>
    <row r="81" spans="1:52" x14ac:dyDescent="0.2">
      <c r="A81" s="157"/>
      <c r="B81" s="157"/>
      <c r="C81" s="157"/>
      <c r="D81" s="157"/>
      <c r="E81" s="157"/>
      <c r="F81" s="157"/>
      <c r="G81" s="157"/>
      <c r="H81" s="157"/>
      <c r="I81" s="157"/>
      <c r="J81" s="157"/>
      <c r="K81" s="157"/>
      <c r="L81" s="157"/>
      <c r="M81" s="157"/>
      <c r="N81" s="157"/>
      <c r="O81" s="157"/>
      <c r="P81" s="157"/>
      <c r="Q81" s="157"/>
      <c r="R81" s="157"/>
      <c r="S81" s="157"/>
      <c r="T81" s="157"/>
      <c r="U81" s="157"/>
      <c r="V81" s="157"/>
      <c r="W81" s="157"/>
      <c r="X81" s="157"/>
      <c r="Y81" s="157"/>
      <c r="Z81" s="157"/>
      <c r="AA81" s="157"/>
      <c r="AB81" s="157"/>
      <c r="AC81" s="157"/>
      <c r="AD81" s="157"/>
      <c r="AE81" s="157"/>
      <c r="AF81" s="157"/>
      <c r="AG81" s="157"/>
      <c r="AH81" s="157"/>
      <c r="AI81" s="157"/>
      <c r="AJ81" s="157"/>
      <c r="AK81" s="157"/>
      <c r="AL81" s="157"/>
      <c r="AM81" s="157"/>
      <c r="AN81" s="157"/>
      <c r="AO81" s="157"/>
      <c r="AP81" s="157"/>
      <c r="AQ81" s="157"/>
      <c r="AR81" s="157"/>
      <c r="AS81" s="157"/>
      <c r="AT81" s="157"/>
      <c r="AU81" s="157"/>
      <c r="AV81" s="157"/>
      <c r="AW81" s="157"/>
      <c r="AX81" s="157"/>
      <c r="AY81" s="157"/>
      <c r="AZ81" s="157"/>
    </row>
    <row r="82" spans="1:52" x14ac:dyDescent="0.2">
      <c r="A82" s="157"/>
      <c r="B82" s="157"/>
      <c r="C82" s="157"/>
      <c r="D82" s="157"/>
      <c r="E82" s="157"/>
      <c r="F82" s="157"/>
      <c r="G82" s="157"/>
      <c r="H82" s="157"/>
      <c r="I82" s="157"/>
      <c r="J82" s="157"/>
      <c r="K82" s="157"/>
      <c r="L82" s="157"/>
      <c r="M82" s="157"/>
      <c r="N82" s="157"/>
      <c r="O82" s="157"/>
      <c r="P82" s="157"/>
      <c r="Q82" s="157"/>
      <c r="R82" s="157"/>
      <c r="S82" s="157"/>
      <c r="T82" s="157"/>
      <c r="U82" s="157"/>
      <c r="V82" s="157"/>
      <c r="W82" s="157"/>
      <c r="X82" s="157"/>
      <c r="Y82" s="157"/>
      <c r="Z82" s="157"/>
      <c r="AA82" s="157"/>
      <c r="AB82" s="157"/>
      <c r="AC82" s="157"/>
      <c r="AD82" s="157"/>
      <c r="AE82" s="157"/>
      <c r="AF82" s="157"/>
      <c r="AG82" s="157"/>
      <c r="AH82" s="157"/>
      <c r="AI82" s="157"/>
      <c r="AJ82" s="157"/>
      <c r="AK82" s="157"/>
      <c r="AL82" s="157"/>
      <c r="AM82" s="157"/>
      <c r="AN82" s="157"/>
      <c r="AO82" s="157"/>
      <c r="AP82" s="157"/>
      <c r="AQ82" s="157"/>
      <c r="AR82" s="157"/>
      <c r="AS82" s="157"/>
      <c r="AT82" s="157"/>
      <c r="AU82" s="157"/>
      <c r="AV82" s="157"/>
      <c r="AW82" s="157"/>
      <c r="AX82" s="157"/>
      <c r="AY82" s="157"/>
      <c r="AZ82" s="157"/>
    </row>
    <row r="83" spans="1:52" x14ac:dyDescent="0.2">
      <c r="A83" s="157"/>
      <c r="B83" s="157"/>
      <c r="C83" s="157"/>
      <c r="D83" s="157"/>
      <c r="E83" s="157"/>
      <c r="F83" s="157"/>
      <c r="G83" s="157"/>
      <c r="H83" s="157"/>
      <c r="I83" s="157"/>
      <c r="J83" s="157"/>
      <c r="K83" s="157"/>
      <c r="L83" s="157"/>
      <c r="M83" s="157"/>
      <c r="N83" s="157"/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  <c r="Z83" s="157"/>
      <c r="AA83" s="157"/>
      <c r="AB83" s="157"/>
      <c r="AC83" s="157"/>
      <c r="AD83" s="157"/>
      <c r="AE83" s="157"/>
      <c r="AF83" s="157"/>
      <c r="AG83" s="157"/>
      <c r="AH83" s="157"/>
      <c r="AI83" s="157"/>
      <c r="AJ83" s="157"/>
      <c r="AK83" s="157"/>
      <c r="AL83" s="157"/>
      <c r="AM83" s="157"/>
      <c r="AN83" s="157"/>
      <c r="AO83" s="157"/>
      <c r="AP83" s="157"/>
      <c r="AQ83" s="157"/>
      <c r="AR83" s="157"/>
      <c r="AS83" s="157"/>
      <c r="AT83" s="157"/>
      <c r="AU83" s="157"/>
      <c r="AV83" s="157"/>
      <c r="AW83" s="157"/>
      <c r="AX83" s="157"/>
      <c r="AY83" s="157"/>
      <c r="AZ83" s="157"/>
    </row>
    <row r="84" spans="1:52" x14ac:dyDescent="0.2">
      <c r="A84" s="157"/>
      <c r="B84" s="157"/>
      <c r="C84" s="157"/>
      <c r="D84" s="157"/>
      <c r="E84" s="157"/>
      <c r="F84" s="157"/>
      <c r="G84" s="157"/>
      <c r="H84" s="157"/>
      <c r="I84" s="157"/>
      <c r="J84" s="157"/>
      <c r="K84" s="157"/>
      <c r="L84" s="157"/>
      <c r="M84" s="157"/>
      <c r="N84" s="157"/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  <c r="AA84" s="157"/>
      <c r="AB84" s="157"/>
      <c r="AC84" s="157"/>
      <c r="AD84" s="157"/>
      <c r="AE84" s="157"/>
      <c r="AF84" s="157"/>
      <c r="AG84" s="157"/>
      <c r="AH84" s="157"/>
      <c r="AI84" s="157"/>
      <c r="AJ84" s="157"/>
      <c r="AK84" s="157"/>
      <c r="AL84" s="157"/>
      <c r="AM84" s="157"/>
      <c r="AN84" s="157"/>
      <c r="AO84" s="157"/>
      <c r="AP84" s="157"/>
      <c r="AQ84" s="157"/>
      <c r="AR84" s="157"/>
      <c r="AS84" s="157"/>
      <c r="AT84" s="157"/>
      <c r="AU84" s="157"/>
      <c r="AV84" s="157"/>
      <c r="AW84" s="157"/>
      <c r="AX84" s="157"/>
      <c r="AY84" s="157"/>
      <c r="AZ84" s="157"/>
    </row>
    <row r="85" spans="1:52" x14ac:dyDescent="0.2">
      <c r="A85" s="157"/>
      <c r="B85" s="157"/>
      <c r="C85" s="157"/>
      <c r="D85" s="157"/>
      <c r="E85" s="157"/>
      <c r="F85" s="157"/>
      <c r="G85" s="157"/>
      <c r="H85" s="157"/>
      <c r="I85" s="157"/>
      <c r="J85" s="157"/>
      <c r="K85" s="157"/>
      <c r="L85" s="157"/>
      <c r="M85" s="157"/>
      <c r="N85" s="157"/>
      <c r="O85" s="157"/>
      <c r="P85" s="157"/>
      <c r="Q85" s="157"/>
      <c r="R85" s="157"/>
      <c r="S85" s="157"/>
      <c r="T85" s="157"/>
      <c r="U85" s="157"/>
      <c r="V85" s="157"/>
      <c r="W85" s="157"/>
      <c r="X85" s="157"/>
      <c r="Y85" s="157"/>
      <c r="Z85" s="157"/>
      <c r="AA85" s="157"/>
      <c r="AB85" s="157"/>
      <c r="AC85" s="157"/>
      <c r="AD85" s="157"/>
      <c r="AE85" s="157"/>
      <c r="AF85" s="157"/>
      <c r="AG85" s="157"/>
      <c r="AH85" s="157"/>
      <c r="AI85" s="157"/>
      <c r="AJ85" s="157"/>
      <c r="AK85" s="157"/>
      <c r="AL85" s="157"/>
      <c r="AM85" s="157"/>
      <c r="AN85" s="157"/>
      <c r="AO85" s="157"/>
      <c r="AP85" s="157"/>
      <c r="AQ85" s="157"/>
      <c r="AR85" s="157"/>
      <c r="AS85" s="157"/>
      <c r="AT85" s="157"/>
      <c r="AU85" s="157"/>
      <c r="AV85" s="157"/>
      <c r="AW85" s="157"/>
      <c r="AX85" s="157"/>
      <c r="AY85" s="157"/>
      <c r="AZ85" s="157"/>
    </row>
    <row r="86" spans="1:52" x14ac:dyDescent="0.2">
      <c r="A86" s="157"/>
      <c r="B86" s="157"/>
      <c r="C86" s="157"/>
      <c r="D86" s="157"/>
      <c r="E86" s="157"/>
      <c r="F86" s="157"/>
      <c r="G86" s="157"/>
      <c r="H86" s="157"/>
      <c r="I86" s="157"/>
      <c r="J86" s="157"/>
      <c r="K86" s="157"/>
      <c r="L86" s="157"/>
      <c r="M86" s="157"/>
      <c r="N86" s="157"/>
      <c r="O86" s="157"/>
      <c r="P86" s="157"/>
      <c r="Q86" s="157"/>
      <c r="R86" s="157"/>
      <c r="S86" s="157"/>
      <c r="T86" s="157"/>
      <c r="U86" s="157"/>
      <c r="V86" s="157"/>
      <c r="W86" s="157"/>
      <c r="X86" s="157"/>
      <c r="Y86" s="157"/>
      <c r="Z86" s="157"/>
      <c r="AA86" s="157"/>
      <c r="AB86" s="157"/>
      <c r="AC86" s="157"/>
      <c r="AD86" s="157"/>
      <c r="AE86" s="157"/>
      <c r="AF86" s="157"/>
      <c r="AG86" s="157"/>
      <c r="AH86" s="157"/>
      <c r="AI86" s="157"/>
      <c r="AJ86" s="157"/>
      <c r="AK86" s="157"/>
      <c r="AL86" s="157"/>
      <c r="AM86" s="157"/>
      <c r="AN86" s="157"/>
      <c r="AO86" s="157"/>
      <c r="AP86" s="157"/>
      <c r="AQ86" s="157"/>
      <c r="AR86" s="157"/>
      <c r="AS86" s="157"/>
      <c r="AT86" s="157"/>
      <c r="AU86" s="157"/>
      <c r="AV86" s="157"/>
      <c r="AW86" s="157"/>
      <c r="AX86" s="157"/>
      <c r="AY86" s="157"/>
      <c r="AZ86" s="157"/>
    </row>
    <row r="87" spans="1:52" x14ac:dyDescent="0.2">
      <c r="A87" s="157"/>
      <c r="B87" s="157"/>
      <c r="C87" s="157"/>
      <c r="D87" s="157"/>
      <c r="E87" s="157"/>
      <c r="F87" s="157"/>
      <c r="G87" s="157"/>
      <c r="H87" s="157"/>
      <c r="I87" s="157"/>
      <c r="J87" s="157"/>
      <c r="K87" s="157"/>
      <c r="L87" s="157"/>
      <c r="M87" s="157"/>
      <c r="N87" s="157"/>
      <c r="O87" s="157"/>
      <c r="P87" s="157"/>
      <c r="Q87" s="157"/>
      <c r="R87" s="157"/>
      <c r="S87" s="157"/>
      <c r="T87" s="157"/>
      <c r="U87" s="157"/>
      <c r="V87" s="157"/>
      <c r="W87" s="157"/>
      <c r="X87" s="157"/>
      <c r="Y87" s="157"/>
      <c r="Z87" s="157"/>
      <c r="AA87" s="157"/>
      <c r="AB87" s="157"/>
      <c r="AC87" s="157"/>
      <c r="AD87" s="157"/>
      <c r="AE87" s="157"/>
      <c r="AF87" s="157"/>
      <c r="AG87" s="157"/>
      <c r="AH87" s="157"/>
      <c r="AI87" s="157"/>
      <c r="AJ87" s="157"/>
      <c r="AK87" s="157"/>
      <c r="AL87" s="157"/>
      <c r="AM87" s="157"/>
      <c r="AN87" s="157"/>
      <c r="AO87" s="157"/>
      <c r="AP87" s="157"/>
      <c r="AQ87" s="157"/>
      <c r="AR87" s="157"/>
      <c r="AS87" s="157"/>
      <c r="AT87" s="157"/>
      <c r="AU87" s="157"/>
      <c r="AV87" s="157"/>
      <c r="AW87" s="157"/>
      <c r="AX87" s="157"/>
      <c r="AY87" s="157"/>
      <c r="AZ87" s="157"/>
    </row>
    <row r="88" spans="1:52" x14ac:dyDescent="0.2">
      <c r="A88" s="157"/>
      <c r="B88" s="157"/>
      <c r="C88" s="157"/>
      <c r="D88" s="157"/>
      <c r="E88" s="157"/>
      <c r="F88" s="157"/>
      <c r="G88" s="157"/>
      <c r="H88" s="157"/>
      <c r="I88" s="157"/>
      <c r="J88" s="157"/>
      <c r="K88" s="157"/>
      <c r="L88" s="157"/>
      <c r="M88" s="157"/>
      <c r="N88" s="157"/>
      <c r="O88" s="157"/>
      <c r="P88" s="157"/>
      <c r="Q88" s="157"/>
      <c r="R88" s="157"/>
      <c r="S88" s="157"/>
      <c r="T88" s="157"/>
      <c r="U88" s="157"/>
      <c r="V88" s="157"/>
      <c r="W88" s="157"/>
      <c r="X88" s="157"/>
      <c r="Y88" s="157"/>
      <c r="Z88" s="157"/>
      <c r="AA88" s="157"/>
      <c r="AB88" s="157"/>
      <c r="AC88" s="157"/>
      <c r="AD88" s="157"/>
      <c r="AE88" s="157"/>
      <c r="AF88" s="157"/>
      <c r="AG88" s="157"/>
      <c r="AH88" s="157"/>
      <c r="AI88" s="157"/>
      <c r="AJ88" s="157"/>
      <c r="AK88" s="157"/>
      <c r="AL88" s="157"/>
      <c r="AM88" s="157"/>
      <c r="AN88" s="157"/>
      <c r="AO88" s="157"/>
      <c r="AP88" s="157"/>
      <c r="AQ88" s="157"/>
      <c r="AR88" s="157"/>
      <c r="AS88" s="157"/>
      <c r="AT88" s="157"/>
      <c r="AU88" s="157"/>
      <c r="AV88" s="157"/>
      <c r="AW88" s="157"/>
      <c r="AX88" s="157"/>
      <c r="AY88" s="157"/>
      <c r="AZ88" s="157"/>
    </row>
    <row r="89" spans="1:52" x14ac:dyDescent="0.2">
      <c r="A89" s="157"/>
      <c r="B89" s="157"/>
      <c r="C89" s="157"/>
      <c r="D89" s="157"/>
      <c r="E89" s="157"/>
      <c r="F89" s="157"/>
      <c r="G89" s="157"/>
      <c r="H89" s="157"/>
      <c r="I89" s="157"/>
      <c r="J89" s="157"/>
      <c r="K89" s="157"/>
      <c r="L89" s="157"/>
      <c r="M89" s="157"/>
      <c r="N89" s="157"/>
      <c r="O89" s="157"/>
      <c r="P89" s="157"/>
      <c r="Q89" s="157"/>
      <c r="R89" s="157"/>
      <c r="S89" s="157"/>
      <c r="T89" s="157"/>
      <c r="U89" s="157"/>
      <c r="V89" s="157"/>
      <c r="W89" s="157"/>
      <c r="X89" s="157"/>
      <c r="Y89" s="157"/>
      <c r="Z89" s="157"/>
      <c r="AA89" s="157"/>
      <c r="AB89" s="157"/>
      <c r="AC89" s="157"/>
      <c r="AD89" s="157"/>
      <c r="AE89" s="157"/>
      <c r="AF89" s="157"/>
      <c r="AG89" s="157"/>
      <c r="AH89" s="157"/>
      <c r="AI89" s="157"/>
      <c r="AJ89" s="157"/>
      <c r="AK89" s="157"/>
      <c r="AL89" s="157"/>
      <c r="AM89" s="157"/>
      <c r="AN89" s="157"/>
      <c r="AO89" s="157"/>
      <c r="AP89" s="157"/>
      <c r="AQ89" s="157"/>
      <c r="AR89" s="157"/>
      <c r="AS89" s="157"/>
      <c r="AT89" s="157"/>
      <c r="AU89" s="157"/>
      <c r="AV89" s="157"/>
      <c r="AW89" s="157"/>
      <c r="AX89" s="157"/>
      <c r="AY89" s="157"/>
      <c r="AZ89" s="157"/>
    </row>
    <row r="90" spans="1:52" x14ac:dyDescent="0.2">
      <c r="A90" s="157"/>
      <c r="B90" s="157"/>
      <c r="C90" s="157"/>
      <c r="D90" s="157"/>
      <c r="E90" s="157"/>
      <c r="F90" s="157"/>
      <c r="G90" s="157"/>
      <c r="H90" s="157"/>
      <c r="I90" s="157"/>
      <c r="J90" s="157"/>
      <c r="K90" s="157"/>
      <c r="L90" s="157"/>
      <c r="M90" s="157"/>
      <c r="N90" s="157"/>
      <c r="O90" s="157"/>
      <c r="P90" s="157"/>
      <c r="Q90" s="157"/>
      <c r="R90" s="157"/>
      <c r="S90" s="157"/>
      <c r="T90" s="157"/>
      <c r="U90" s="157"/>
      <c r="V90" s="157"/>
      <c r="W90" s="157"/>
      <c r="X90" s="157"/>
      <c r="Y90" s="157"/>
      <c r="Z90" s="157"/>
      <c r="AA90" s="157"/>
      <c r="AB90" s="157"/>
      <c r="AC90" s="157"/>
      <c r="AD90" s="157"/>
      <c r="AE90" s="157"/>
      <c r="AF90" s="157"/>
      <c r="AG90" s="157"/>
      <c r="AH90" s="157"/>
      <c r="AI90" s="157"/>
      <c r="AJ90" s="157"/>
      <c r="AK90" s="157"/>
      <c r="AL90" s="157"/>
      <c r="AM90" s="157"/>
      <c r="AN90" s="157"/>
      <c r="AO90" s="157"/>
      <c r="AP90" s="157"/>
      <c r="AQ90" s="157"/>
      <c r="AR90" s="157"/>
      <c r="AS90" s="157"/>
      <c r="AT90" s="157"/>
      <c r="AU90" s="157"/>
      <c r="AV90" s="157"/>
      <c r="AW90" s="157"/>
      <c r="AX90" s="157"/>
      <c r="AY90" s="157"/>
      <c r="AZ90" s="157"/>
    </row>
    <row r="91" spans="1:52" x14ac:dyDescent="0.2">
      <c r="A91" s="157"/>
      <c r="B91" s="157"/>
      <c r="C91" s="157"/>
      <c r="D91" s="157"/>
      <c r="E91" s="157"/>
      <c r="F91" s="157"/>
      <c r="G91" s="157"/>
      <c r="H91" s="157"/>
      <c r="I91" s="157"/>
      <c r="J91" s="157"/>
      <c r="K91" s="157"/>
      <c r="L91" s="157"/>
      <c r="M91" s="157"/>
      <c r="N91" s="157"/>
      <c r="O91" s="157"/>
      <c r="P91" s="157"/>
      <c r="Q91" s="157"/>
      <c r="R91" s="157"/>
      <c r="S91" s="157"/>
      <c r="T91" s="157"/>
      <c r="U91" s="157"/>
      <c r="V91" s="157"/>
      <c r="W91" s="157"/>
      <c r="X91" s="157"/>
      <c r="Y91" s="157"/>
      <c r="Z91" s="157"/>
      <c r="AA91" s="157"/>
      <c r="AB91" s="157"/>
      <c r="AC91" s="157"/>
      <c r="AD91" s="157"/>
      <c r="AE91" s="157"/>
      <c r="AF91" s="157"/>
      <c r="AG91" s="157"/>
      <c r="AH91" s="157"/>
      <c r="AI91" s="157"/>
      <c r="AJ91" s="157"/>
      <c r="AK91" s="157"/>
      <c r="AL91" s="157"/>
      <c r="AM91" s="157"/>
      <c r="AN91" s="157"/>
      <c r="AO91" s="157"/>
      <c r="AP91" s="157"/>
      <c r="AQ91" s="157"/>
      <c r="AR91" s="157"/>
      <c r="AS91" s="157"/>
      <c r="AT91" s="157"/>
      <c r="AU91" s="157"/>
      <c r="AV91" s="157"/>
      <c r="AW91" s="157"/>
      <c r="AX91" s="157"/>
      <c r="AY91" s="157"/>
      <c r="AZ91" s="157"/>
    </row>
    <row r="92" spans="1:52" x14ac:dyDescent="0.2">
      <c r="A92" s="157"/>
      <c r="B92" s="157"/>
      <c r="C92" s="157"/>
      <c r="D92" s="157"/>
      <c r="E92" s="157"/>
      <c r="F92" s="157"/>
      <c r="G92" s="157"/>
      <c r="H92" s="157"/>
      <c r="I92" s="157"/>
      <c r="J92" s="157"/>
      <c r="K92" s="157"/>
      <c r="L92" s="157"/>
      <c r="M92" s="157"/>
      <c r="N92" s="157"/>
      <c r="O92" s="157"/>
      <c r="P92" s="157"/>
      <c r="Q92" s="157"/>
      <c r="R92" s="157"/>
      <c r="S92" s="157"/>
      <c r="T92" s="157"/>
      <c r="U92" s="157"/>
      <c r="V92" s="157"/>
      <c r="W92" s="157"/>
      <c r="X92" s="157"/>
      <c r="Y92" s="157"/>
      <c r="Z92" s="157"/>
      <c r="AA92" s="157"/>
      <c r="AB92" s="157"/>
      <c r="AC92" s="157"/>
      <c r="AD92" s="157"/>
      <c r="AE92" s="157"/>
      <c r="AF92" s="157"/>
      <c r="AG92" s="157"/>
      <c r="AH92" s="157"/>
      <c r="AI92" s="157"/>
      <c r="AJ92" s="157"/>
      <c r="AK92" s="157"/>
      <c r="AL92" s="157"/>
      <c r="AM92" s="157"/>
      <c r="AN92" s="157"/>
      <c r="AO92" s="157"/>
      <c r="AP92" s="157"/>
      <c r="AQ92" s="157"/>
      <c r="AR92" s="157"/>
      <c r="AS92" s="157"/>
      <c r="AT92" s="157"/>
      <c r="AU92" s="157"/>
      <c r="AV92" s="157"/>
      <c r="AW92" s="157"/>
      <c r="AX92" s="157"/>
      <c r="AY92" s="157"/>
      <c r="AZ92" s="157"/>
    </row>
    <row r="93" spans="1:52" x14ac:dyDescent="0.2">
      <c r="A93" s="157"/>
      <c r="B93" s="157"/>
      <c r="C93" s="157"/>
      <c r="D93" s="157"/>
      <c r="E93" s="157"/>
      <c r="F93" s="157"/>
      <c r="G93" s="157"/>
      <c r="H93" s="157"/>
      <c r="I93" s="157"/>
      <c r="J93" s="157"/>
      <c r="K93" s="157"/>
      <c r="L93" s="157"/>
      <c r="M93" s="157"/>
      <c r="N93" s="157"/>
      <c r="O93" s="157"/>
      <c r="P93" s="157"/>
      <c r="Q93" s="157"/>
      <c r="R93" s="157"/>
      <c r="S93" s="157"/>
      <c r="T93" s="157"/>
      <c r="U93" s="157"/>
      <c r="V93" s="157"/>
      <c r="W93" s="157"/>
      <c r="X93" s="157"/>
      <c r="Y93" s="157"/>
      <c r="Z93" s="157"/>
      <c r="AA93" s="157"/>
      <c r="AB93" s="157"/>
      <c r="AC93" s="157"/>
      <c r="AD93" s="157"/>
      <c r="AE93" s="157"/>
      <c r="AF93" s="157"/>
      <c r="AG93" s="157"/>
      <c r="AH93" s="157"/>
      <c r="AI93" s="157"/>
      <c r="AJ93" s="157"/>
      <c r="AK93" s="157"/>
      <c r="AL93" s="157"/>
      <c r="AM93" s="157"/>
      <c r="AN93" s="157"/>
      <c r="AO93" s="157"/>
      <c r="AP93" s="157"/>
      <c r="AQ93" s="157"/>
      <c r="AR93" s="157"/>
      <c r="AS93" s="157"/>
      <c r="AT93" s="157"/>
      <c r="AU93" s="157"/>
      <c r="AV93" s="157"/>
      <c r="AW93" s="157"/>
      <c r="AX93" s="157"/>
      <c r="AY93" s="157"/>
      <c r="AZ93" s="157"/>
    </row>
    <row r="94" spans="1:52" x14ac:dyDescent="0.2">
      <c r="A94" s="157"/>
      <c r="B94" s="157"/>
      <c r="C94" s="157"/>
      <c r="D94" s="157"/>
      <c r="E94" s="157"/>
      <c r="F94" s="157"/>
      <c r="G94" s="157"/>
      <c r="H94" s="157"/>
      <c r="I94" s="157"/>
      <c r="J94" s="157"/>
      <c r="K94" s="157"/>
      <c r="L94" s="157"/>
      <c r="M94" s="157"/>
      <c r="N94" s="157"/>
      <c r="O94" s="157"/>
      <c r="P94" s="157"/>
      <c r="Q94" s="157"/>
      <c r="R94" s="157"/>
      <c r="S94" s="157"/>
      <c r="T94" s="157"/>
      <c r="U94" s="157"/>
      <c r="V94" s="157"/>
      <c r="W94" s="157"/>
      <c r="X94" s="157"/>
      <c r="Y94" s="157"/>
      <c r="Z94" s="157"/>
      <c r="AA94" s="157"/>
      <c r="AB94" s="157"/>
      <c r="AC94" s="157"/>
      <c r="AD94" s="157"/>
      <c r="AE94" s="157"/>
      <c r="AF94" s="157"/>
      <c r="AG94" s="157"/>
      <c r="AH94" s="157"/>
      <c r="AI94" s="157"/>
      <c r="AJ94" s="157"/>
      <c r="AK94" s="157"/>
      <c r="AL94" s="157"/>
      <c r="AM94" s="157"/>
      <c r="AN94" s="157"/>
      <c r="AO94" s="157"/>
      <c r="AP94" s="157"/>
      <c r="AQ94" s="157"/>
      <c r="AR94" s="157"/>
      <c r="AS94" s="157"/>
      <c r="AT94" s="157"/>
      <c r="AU94" s="157"/>
      <c r="AV94" s="157"/>
      <c r="AW94" s="157"/>
      <c r="AX94" s="157"/>
      <c r="AY94" s="157"/>
      <c r="AZ94" s="157"/>
    </row>
    <row r="95" spans="1:52" x14ac:dyDescent="0.2">
      <c r="A95" s="157"/>
      <c r="B95" s="157"/>
      <c r="C95" s="157"/>
      <c r="D95" s="157"/>
      <c r="E95" s="157"/>
      <c r="F95" s="157"/>
      <c r="G95" s="157"/>
      <c r="H95" s="157"/>
      <c r="I95" s="157"/>
      <c r="J95" s="157"/>
      <c r="K95" s="157"/>
      <c r="L95" s="157"/>
      <c r="M95" s="157"/>
      <c r="N95" s="157"/>
      <c r="O95" s="157"/>
      <c r="P95" s="157"/>
      <c r="Q95" s="157"/>
      <c r="R95" s="157"/>
      <c r="S95" s="157"/>
      <c r="T95" s="157"/>
      <c r="U95" s="157"/>
      <c r="V95" s="157"/>
      <c r="W95" s="157"/>
      <c r="X95" s="157"/>
      <c r="Y95" s="157"/>
      <c r="Z95" s="157"/>
      <c r="AA95" s="157"/>
      <c r="AB95" s="157"/>
      <c r="AC95" s="157"/>
      <c r="AD95" s="157"/>
      <c r="AE95" s="157"/>
      <c r="AF95" s="157"/>
      <c r="AG95" s="157"/>
      <c r="AH95" s="157"/>
      <c r="AI95" s="157"/>
      <c r="AJ95" s="157"/>
      <c r="AK95" s="157"/>
      <c r="AL95" s="157"/>
      <c r="AM95" s="157"/>
      <c r="AN95" s="157"/>
      <c r="AO95" s="157"/>
      <c r="AP95" s="157"/>
      <c r="AQ95" s="157"/>
      <c r="AR95" s="157"/>
      <c r="AS95" s="157"/>
      <c r="AT95" s="157"/>
      <c r="AU95" s="157"/>
      <c r="AV95" s="157"/>
      <c r="AW95" s="157"/>
      <c r="AX95" s="157"/>
      <c r="AY95" s="157"/>
      <c r="AZ95" s="157"/>
    </row>
    <row r="96" spans="1:52" x14ac:dyDescent="0.2">
      <c r="A96" s="157"/>
      <c r="B96" s="157"/>
      <c r="C96" s="157"/>
      <c r="D96" s="157"/>
      <c r="E96" s="157"/>
      <c r="F96" s="157"/>
      <c r="G96" s="157"/>
      <c r="H96" s="157"/>
      <c r="I96" s="157"/>
      <c r="J96" s="157"/>
      <c r="K96" s="157"/>
      <c r="L96" s="157"/>
      <c r="M96" s="157"/>
      <c r="N96" s="157"/>
      <c r="O96" s="157"/>
      <c r="P96" s="157"/>
      <c r="Q96" s="157"/>
      <c r="R96" s="157"/>
      <c r="S96" s="157"/>
      <c r="T96" s="157"/>
      <c r="U96" s="157"/>
      <c r="V96" s="157"/>
      <c r="W96" s="157"/>
      <c r="X96" s="157"/>
      <c r="Y96" s="157"/>
      <c r="Z96" s="157"/>
      <c r="AA96" s="157"/>
      <c r="AB96" s="157"/>
      <c r="AC96" s="157"/>
      <c r="AD96" s="157"/>
      <c r="AE96" s="157"/>
      <c r="AF96" s="157"/>
      <c r="AG96" s="157"/>
      <c r="AH96" s="157"/>
      <c r="AI96" s="157"/>
      <c r="AJ96" s="157"/>
      <c r="AK96" s="157"/>
      <c r="AL96" s="157"/>
      <c r="AM96" s="157"/>
      <c r="AN96" s="157"/>
      <c r="AO96" s="157"/>
      <c r="AP96" s="157"/>
      <c r="AQ96" s="157"/>
      <c r="AR96" s="157"/>
      <c r="AS96" s="157"/>
      <c r="AT96" s="157"/>
      <c r="AU96" s="157"/>
      <c r="AV96" s="157"/>
      <c r="AW96" s="157"/>
      <c r="AX96" s="157"/>
      <c r="AY96" s="157"/>
      <c r="AZ96" s="157"/>
    </row>
    <row r="97" spans="1:52" x14ac:dyDescent="0.2">
      <c r="A97" s="157"/>
      <c r="B97" s="157"/>
      <c r="C97" s="157"/>
      <c r="D97" s="157"/>
      <c r="E97" s="157"/>
      <c r="F97" s="157"/>
      <c r="G97" s="157"/>
      <c r="H97" s="157"/>
      <c r="I97" s="157"/>
      <c r="J97" s="157"/>
      <c r="K97" s="157"/>
      <c r="L97" s="157"/>
      <c r="M97" s="157"/>
      <c r="N97" s="157"/>
      <c r="O97" s="157"/>
      <c r="P97" s="157"/>
      <c r="Q97" s="157"/>
      <c r="R97" s="157"/>
      <c r="S97" s="157"/>
      <c r="T97" s="157"/>
      <c r="U97" s="157"/>
      <c r="V97" s="157"/>
      <c r="W97" s="157"/>
      <c r="X97" s="157"/>
      <c r="Y97" s="157"/>
      <c r="Z97" s="157"/>
      <c r="AA97" s="157"/>
      <c r="AB97" s="157"/>
      <c r="AC97" s="157"/>
      <c r="AD97" s="157"/>
      <c r="AE97" s="157"/>
      <c r="AF97" s="157"/>
      <c r="AG97" s="157"/>
      <c r="AH97" s="157"/>
      <c r="AI97" s="157"/>
      <c r="AJ97" s="157"/>
      <c r="AK97" s="157"/>
      <c r="AL97" s="157"/>
      <c r="AM97" s="157"/>
      <c r="AN97" s="157"/>
      <c r="AO97" s="157"/>
      <c r="AP97" s="157"/>
      <c r="AQ97" s="157"/>
      <c r="AR97" s="157"/>
      <c r="AS97" s="157"/>
      <c r="AT97" s="157"/>
      <c r="AU97" s="157"/>
      <c r="AV97" s="157"/>
      <c r="AW97" s="157"/>
      <c r="AX97" s="157"/>
      <c r="AY97" s="157"/>
      <c r="AZ97" s="157"/>
    </row>
    <row r="98" spans="1:52" x14ac:dyDescent="0.2">
      <c r="A98" s="157"/>
      <c r="B98" s="157"/>
      <c r="C98" s="157"/>
      <c r="D98" s="157"/>
      <c r="E98" s="157"/>
      <c r="F98" s="157"/>
      <c r="G98" s="157"/>
      <c r="H98" s="157"/>
      <c r="I98" s="157"/>
      <c r="J98" s="157"/>
      <c r="K98" s="157"/>
      <c r="L98" s="157"/>
      <c r="M98" s="157"/>
      <c r="N98" s="157"/>
      <c r="O98" s="157"/>
      <c r="P98" s="157"/>
      <c r="Q98" s="157"/>
      <c r="R98" s="157"/>
      <c r="S98" s="157"/>
      <c r="T98" s="157"/>
      <c r="U98" s="157"/>
      <c r="V98" s="157"/>
      <c r="W98" s="157"/>
      <c r="X98" s="157"/>
      <c r="Y98" s="157"/>
      <c r="Z98" s="157"/>
      <c r="AA98" s="157"/>
      <c r="AB98" s="157"/>
      <c r="AC98" s="157"/>
      <c r="AD98" s="157"/>
      <c r="AE98" s="157"/>
      <c r="AF98" s="157"/>
      <c r="AG98" s="157"/>
      <c r="AH98" s="157"/>
      <c r="AI98" s="157"/>
      <c r="AJ98" s="157"/>
      <c r="AK98" s="157"/>
      <c r="AL98" s="157"/>
      <c r="AM98" s="157"/>
      <c r="AN98" s="157"/>
      <c r="AO98" s="157"/>
      <c r="AP98" s="157"/>
      <c r="AQ98" s="157"/>
      <c r="AR98" s="157"/>
      <c r="AS98" s="157"/>
      <c r="AT98" s="157"/>
      <c r="AU98" s="157"/>
      <c r="AV98" s="157"/>
      <c r="AW98" s="157"/>
      <c r="AX98" s="157"/>
      <c r="AY98" s="157"/>
      <c r="AZ98" s="157"/>
    </row>
    <row r="99" spans="1:52" x14ac:dyDescent="0.2">
      <c r="A99" s="157"/>
      <c r="B99" s="157"/>
      <c r="C99" s="157"/>
      <c r="D99" s="157"/>
      <c r="E99" s="157"/>
      <c r="F99" s="157"/>
      <c r="G99" s="157"/>
      <c r="H99" s="157"/>
      <c r="I99" s="157"/>
      <c r="J99" s="157"/>
      <c r="K99" s="157"/>
      <c r="L99" s="157"/>
      <c r="M99" s="157"/>
      <c r="N99" s="157"/>
      <c r="O99" s="157"/>
      <c r="P99" s="157"/>
      <c r="Q99" s="157"/>
      <c r="R99" s="157"/>
      <c r="S99" s="157"/>
      <c r="T99" s="157"/>
      <c r="U99" s="157"/>
      <c r="V99" s="157"/>
      <c r="W99" s="157"/>
      <c r="X99" s="157"/>
      <c r="Y99" s="157"/>
      <c r="Z99" s="157"/>
      <c r="AA99" s="157"/>
      <c r="AB99" s="157"/>
      <c r="AC99" s="157"/>
      <c r="AD99" s="157"/>
      <c r="AE99" s="157"/>
      <c r="AF99" s="157"/>
      <c r="AG99" s="157"/>
      <c r="AH99" s="157"/>
      <c r="AI99" s="157"/>
      <c r="AJ99" s="157"/>
      <c r="AK99" s="157"/>
      <c r="AL99" s="157"/>
      <c r="AM99" s="157"/>
      <c r="AN99" s="157"/>
      <c r="AO99" s="157"/>
      <c r="AP99" s="157"/>
      <c r="AQ99" s="157"/>
      <c r="AR99" s="157"/>
      <c r="AS99" s="157"/>
      <c r="AT99" s="157"/>
      <c r="AU99" s="157"/>
      <c r="AV99" s="157"/>
      <c r="AW99" s="157"/>
      <c r="AX99" s="157"/>
      <c r="AY99" s="157"/>
      <c r="AZ99" s="157"/>
    </row>
    <row r="100" spans="1:52" x14ac:dyDescent="0.2">
      <c r="A100" s="157"/>
      <c r="B100" s="157"/>
      <c r="C100" s="157"/>
      <c r="D100" s="157"/>
      <c r="E100" s="157"/>
      <c r="F100" s="157"/>
      <c r="G100" s="157"/>
      <c r="H100" s="157"/>
      <c r="I100" s="157"/>
      <c r="J100" s="157"/>
      <c r="K100" s="157"/>
      <c r="L100" s="157"/>
      <c r="M100" s="157"/>
      <c r="N100" s="157"/>
      <c r="O100" s="157"/>
      <c r="P100" s="157"/>
      <c r="Q100" s="157"/>
      <c r="R100" s="157"/>
      <c r="S100" s="157"/>
      <c r="T100" s="157"/>
      <c r="U100" s="157"/>
      <c r="V100" s="157"/>
      <c r="W100" s="157"/>
      <c r="X100" s="157"/>
      <c r="Y100" s="157"/>
      <c r="Z100" s="157"/>
      <c r="AA100" s="157"/>
      <c r="AB100" s="157"/>
      <c r="AC100" s="157"/>
      <c r="AD100" s="157"/>
      <c r="AE100" s="157"/>
      <c r="AF100" s="157"/>
      <c r="AG100" s="157"/>
      <c r="AH100" s="157"/>
      <c r="AI100" s="157"/>
      <c r="AJ100" s="157"/>
      <c r="AK100" s="157"/>
      <c r="AL100" s="157"/>
      <c r="AM100" s="157"/>
      <c r="AN100" s="157"/>
      <c r="AO100" s="157"/>
      <c r="AP100" s="157"/>
      <c r="AQ100" s="157"/>
      <c r="AR100" s="157"/>
      <c r="AS100" s="157"/>
      <c r="AT100" s="157"/>
      <c r="AU100" s="157"/>
      <c r="AV100" s="157"/>
      <c r="AW100" s="157"/>
      <c r="AX100" s="157"/>
      <c r="AY100" s="157"/>
      <c r="AZ100" s="157"/>
    </row>
    <row r="101" spans="1:52" x14ac:dyDescent="0.2">
      <c r="A101" s="157"/>
      <c r="B101" s="157"/>
      <c r="C101" s="157"/>
      <c r="D101" s="157"/>
      <c r="E101" s="157"/>
      <c r="F101" s="157"/>
      <c r="G101" s="157"/>
      <c r="H101" s="157"/>
      <c r="I101" s="157"/>
      <c r="J101" s="157"/>
      <c r="K101" s="157"/>
      <c r="L101" s="157"/>
      <c r="M101" s="157"/>
      <c r="N101" s="157"/>
      <c r="O101" s="157"/>
      <c r="P101" s="157"/>
      <c r="Q101" s="157"/>
      <c r="R101" s="157"/>
      <c r="S101" s="157"/>
      <c r="T101" s="157"/>
      <c r="U101" s="157"/>
      <c r="V101" s="157"/>
      <c r="W101" s="157"/>
      <c r="X101" s="157"/>
      <c r="Y101" s="157"/>
      <c r="Z101" s="157"/>
      <c r="AA101" s="157"/>
      <c r="AB101" s="157"/>
      <c r="AC101" s="157"/>
      <c r="AD101" s="157"/>
      <c r="AE101" s="157"/>
      <c r="AF101" s="157"/>
      <c r="AG101" s="157"/>
      <c r="AH101" s="157"/>
      <c r="AI101" s="157"/>
      <c r="AJ101" s="157"/>
      <c r="AK101" s="157"/>
      <c r="AL101" s="157"/>
      <c r="AM101" s="157"/>
      <c r="AN101" s="157"/>
      <c r="AO101" s="157"/>
      <c r="AP101" s="157"/>
      <c r="AQ101" s="157"/>
      <c r="AR101" s="157"/>
      <c r="AS101" s="157"/>
      <c r="AT101" s="157"/>
      <c r="AU101" s="157"/>
      <c r="AV101" s="157"/>
      <c r="AW101" s="157"/>
      <c r="AX101" s="157"/>
      <c r="AY101" s="157"/>
      <c r="AZ101" s="157"/>
    </row>
    <row r="102" spans="1:52" x14ac:dyDescent="0.2">
      <c r="A102" s="157"/>
      <c r="B102" s="157"/>
      <c r="C102" s="157"/>
      <c r="D102" s="157"/>
      <c r="E102" s="157"/>
      <c r="F102" s="157"/>
      <c r="G102" s="157"/>
      <c r="H102" s="157"/>
      <c r="I102" s="157"/>
      <c r="J102" s="157"/>
      <c r="K102" s="157"/>
      <c r="L102" s="157"/>
      <c r="M102" s="157"/>
      <c r="N102" s="157"/>
      <c r="O102" s="157"/>
      <c r="P102" s="157"/>
      <c r="Q102" s="157"/>
      <c r="R102" s="157"/>
      <c r="S102" s="157"/>
      <c r="T102" s="157"/>
      <c r="U102" s="157"/>
      <c r="V102" s="157"/>
      <c r="W102" s="157"/>
      <c r="X102" s="157"/>
      <c r="Y102" s="157"/>
      <c r="Z102" s="157"/>
      <c r="AA102" s="157"/>
      <c r="AB102" s="157"/>
      <c r="AC102" s="157"/>
      <c r="AD102" s="157"/>
      <c r="AE102" s="157"/>
      <c r="AF102" s="157"/>
      <c r="AG102" s="157"/>
      <c r="AH102" s="157"/>
      <c r="AI102" s="157"/>
      <c r="AJ102" s="157"/>
      <c r="AK102" s="157"/>
      <c r="AL102" s="157"/>
      <c r="AM102" s="157"/>
      <c r="AN102" s="157"/>
      <c r="AO102" s="157"/>
      <c r="AP102" s="157"/>
      <c r="AQ102" s="157"/>
      <c r="AR102" s="157"/>
      <c r="AS102" s="157"/>
      <c r="AT102" s="157"/>
      <c r="AU102" s="157"/>
      <c r="AV102" s="157"/>
      <c r="AW102" s="157"/>
      <c r="AX102" s="157"/>
      <c r="AY102" s="157"/>
      <c r="AZ102" s="157"/>
    </row>
    <row r="103" spans="1:52" x14ac:dyDescent="0.2">
      <c r="A103" s="157"/>
      <c r="B103" s="157"/>
      <c r="C103" s="157"/>
      <c r="D103" s="157"/>
      <c r="E103" s="157"/>
      <c r="F103" s="157"/>
      <c r="G103" s="157"/>
      <c r="H103" s="157"/>
      <c r="I103" s="157"/>
      <c r="J103" s="157"/>
      <c r="K103" s="157"/>
      <c r="L103" s="157"/>
      <c r="M103" s="157"/>
      <c r="N103" s="157"/>
      <c r="O103" s="157"/>
      <c r="P103" s="157"/>
      <c r="Q103" s="157"/>
      <c r="R103" s="157"/>
      <c r="S103" s="157"/>
      <c r="T103" s="157"/>
      <c r="U103" s="157"/>
      <c r="V103" s="157"/>
      <c r="W103" s="157"/>
      <c r="X103" s="157"/>
      <c r="Y103" s="157"/>
      <c r="Z103" s="157"/>
      <c r="AA103" s="157"/>
      <c r="AB103" s="157"/>
      <c r="AC103" s="157"/>
      <c r="AD103" s="157"/>
      <c r="AE103" s="157"/>
      <c r="AF103" s="157"/>
      <c r="AG103" s="157"/>
      <c r="AH103" s="157"/>
      <c r="AI103" s="157"/>
      <c r="AJ103" s="157"/>
      <c r="AK103" s="157"/>
      <c r="AL103" s="157"/>
      <c r="AM103" s="157"/>
      <c r="AN103" s="157"/>
      <c r="AO103" s="157"/>
      <c r="AP103" s="157"/>
      <c r="AQ103" s="157"/>
      <c r="AR103" s="157"/>
      <c r="AS103" s="157"/>
      <c r="AT103" s="157"/>
      <c r="AU103" s="157"/>
      <c r="AV103" s="157"/>
      <c r="AW103" s="157"/>
      <c r="AX103" s="157"/>
      <c r="AY103" s="157"/>
      <c r="AZ103" s="157"/>
    </row>
    <row r="104" spans="1:52" x14ac:dyDescent="0.2">
      <c r="A104" s="157"/>
      <c r="B104" s="157"/>
      <c r="C104" s="157"/>
      <c r="D104" s="157"/>
      <c r="E104" s="157"/>
      <c r="F104" s="157"/>
      <c r="G104" s="157"/>
      <c r="H104" s="157"/>
      <c r="I104" s="157"/>
      <c r="J104" s="157"/>
      <c r="K104" s="157"/>
      <c r="L104" s="157"/>
      <c r="M104" s="157"/>
      <c r="N104" s="157"/>
      <c r="O104" s="157"/>
      <c r="P104" s="157"/>
      <c r="Q104" s="157"/>
      <c r="R104" s="157"/>
      <c r="S104" s="157"/>
      <c r="T104" s="157"/>
      <c r="U104" s="157"/>
      <c r="V104" s="157"/>
      <c r="W104" s="157"/>
      <c r="X104" s="157"/>
      <c r="Y104" s="157"/>
      <c r="Z104" s="157"/>
      <c r="AA104" s="157"/>
      <c r="AB104" s="157"/>
      <c r="AC104" s="157"/>
      <c r="AD104" s="157"/>
      <c r="AE104" s="157"/>
      <c r="AF104" s="157"/>
      <c r="AG104" s="157"/>
      <c r="AH104" s="157"/>
      <c r="AI104" s="157"/>
      <c r="AJ104" s="157"/>
      <c r="AK104" s="157"/>
      <c r="AL104" s="157"/>
      <c r="AM104" s="157"/>
      <c r="AN104" s="157"/>
      <c r="AO104" s="157"/>
      <c r="AP104" s="157"/>
      <c r="AQ104" s="157"/>
      <c r="AR104" s="157"/>
      <c r="AS104" s="157"/>
      <c r="AT104" s="157"/>
      <c r="AU104" s="157"/>
      <c r="AV104" s="157"/>
      <c r="AW104" s="157"/>
      <c r="AX104" s="157"/>
      <c r="AY104" s="157"/>
      <c r="AZ104" s="157"/>
    </row>
    <row r="105" spans="1:52" x14ac:dyDescent="0.2">
      <c r="A105" s="157"/>
      <c r="B105" s="157"/>
      <c r="C105" s="157"/>
      <c r="D105" s="157"/>
      <c r="E105" s="157"/>
      <c r="F105" s="157"/>
      <c r="G105" s="157"/>
      <c r="H105" s="157"/>
      <c r="I105" s="157"/>
      <c r="J105" s="157"/>
      <c r="K105" s="157"/>
      <c r="L105" s="157"/>
      <c r="M105" s="157"/>
      <c r="N105" s="157"/>
      <c r="O105" s="157"/>
      <c r="P105" s="157"/>
      <c r="Q105" s="157"/>
      <c r="R105" s="157"/>
      <c r="S105" s="157"/>
      <c r="T105" s="157"/>
      <c r="U105" s="157"/>
      <c r="V105" s="157"/>
      <c r="W105" s="157"/>
      <c r="X105" s="157"/>
      <c r="Y105" s="157"/>
      <c r="Z105" s="157"/>
      <c r="AA105" s="157"/>
      <c r="AB105" s="157"/>
      <c r="AC105" s="157"/>
      <c r="AD105" s="157"/>
      <c r="AE105" s="157"/>
      <c r="AF105" s="157"/>
      <c r="AG105" s="157"/>
      <c r="AH105" s="157"/>
      <c r="AI105" s="157"/>
      <c r="AJ105" s="157"/>
      <c r="AK105" s="157"/>
      <c r="AL105" s="157"/>
      <c r="AM105" s="157"/>
      <c r="AN105" s="157"/>
      <c r="AO105" s="157"/>
      <c r="AP105" s="157"/>
      <c r="AQ105" s="157"/>
      <c r="AR105" s="157"/>
      <c r="AS105" s="157"/>
      <c r="AT105" s="157"/>
      <c r="AU105" s="157"/>
      <c r="AV105" s="157"/>
      <c r="AW105" s="157"/>
      <c r="AX105" s="157"/>
      <c r="AY105" s="157"/>
      <c r="AZ105" s="157"/>
    </row>
    <row r="106" spans="1:52" x14ac:dyDescent="0.2">
      <c r="A106" s="157"/>
      <c r="B106" s="157"/>
      <c r="C106" s="157"/>
      <c r="D106" s="157"/>
      <c r="E106" s="157"/>
      <c r="F106" s="157"/>
      <c r="G106" s="157"/>
      <c r="H106" s="157"/>
      <c r="I106" s="157"/>
      <c r="J106" s="157"/>
      <c r="K106" s="157"/>
      <c r="L106" s="157"/>
      <c r="M106" s="157"/>
      <c r="N106" s="157"/>
      <c r="O106" s="157"/>
      <c r="P106" s="157"/>
      <c r="Q106" s="157"/>
      <c r="R106" s="157"/>
      <c r="S106" s="157"/>
      <c r="T106" s="157"/>
      <c r="U106" s="157"/>
      <c r="V106" s="157"/>
      <c r="W106" s="157"/>
      <c r="X106" s="157"/>
      <c r="Y106" s="157"/>
      <c r="Z106" s="157"/>
      <c r="AA106" s="157"/>
      <c r="AB106" s="157"/>
      <c r="AC106" s="157"/>
      <c r="AD106" s="157"/>
      <c r="AE106" s="157"/>
      <c r="AF106" s="157"/>
      <c r="AG106" s="157"/>
      <c r="AH106" s="157"/>
      <c r="AI106" s="157"/>
      <c r="AJ106" s="157"/>
      <c r="AK106" s="157"/>
      <c r="AL106" s="157"/>
      <c r="AM106" s="157"/>
      <c r="AN106" s="157"/>
      <c r="AO106" s="157"/>
      <c r="AP106" s="157"/>
      <c r="AQ106" s="157"/>
      <c r="AR106" s="157"/>
      <c r="AS106" s="157"/>
      <c r="AT106" s="157"/>
      <c r="AU106" s="157"/>
      <c r="AV106" s="157"/>
      <c r="AW106" s="157"/>
      <c r="AX106" s="157"/>
      <c r="AY106" s="157"/>
      <c r="AZ106" s="157"/>
    </row>
    <row r="107" spans="1:52" x14ac:dyDescent="0.2">
      <c r="A107" s="157"/>
      <c r="B107" s="157"/>
      <c r="C107" s="157"/>
      <c r="D107" s="157"/>
      <c r="E107" s="157"/>
      <c r="F107" s="157"/>
      <c r="G107" s="157"/>
      <c r="H107" s="157"/>
      <c r="I107" s="157"/>
      <c r="J107" s="157"/>
      <c r="K107" s="157"/>
      <c r="L107" s="157"/>
      <c r="M107" s="157"/>
      <c r="N107" s="157"/>
      <c r="O107" s="157"/>
      <c r="P107" s="157"/>
      <c r="Q107" s="157"/>
      <c r="R107" s="157"/>
      <c r="S107" s="157"/>
      <c r="T107" s="157"/>
      <c r="U107" s="157"/>
      <c r="V107" s="157"/>
      <c r="W107" s="157"/>
      <c r="X107" s="157"/>
      <c r="Y107" s="157"/>
      <c r="Z107" s="157"/>
      <c r="AA107" s="157"/>
      <c r="AB107" s="157"/>
      <c r="AC107" s="157"/>
      <c r="AD107" s="157"/>
      <c r="AE107" s="157"/>
      <c r="AF107" s="157"/>
      <c r="AG107" s="157"/>
      <c r="AH107" s="157"/>
      <c r="AI107" s="157"/>
      <c r="AJ107" s="157"/>
      <c r="AK107" s="157"/>
      <c r="AL107" s="157"/>
      <c r="AM107" s="157"/>
      <c r="AN107" s="157"/>
      <c r="AO107" s="157"/>
      <c r="AP107" s="157"/>
      <c r="AQ107" s="157"/>
      <c r="AR107" s="157"/>
      <c r="AS107" s="157"/>
      <c r="AT107" s="157"/>
      <c r="AU107" s="157"/>
      <c r="AV107" s="157"/>
      <c r="AW107" s="157"/>
      <c r="AX107" s="157"/>
      <c r="AY107" s="157"/>
      <c r="AZ107" s="157"/>
    </row>
    <row r="108" spans="1:52" x14ac:dyDescent="0.2">
      <c r="A108" s="157"/>
      <c r="B108" s="157"/>
      <c r="C108" s="157"/>
      <c r="D108" s="157"/>
      <c r="E108" s="157"/>
      <c r="F108" s="157"/>
      <c r="G108" s="157"/>
      <c r="H108" s="157"/>
      <c r="I108" s="157"/>
      <c r="J108" s="157"/>
      <c r="K108" s="157"/>
      <c r="L108" s="157"/>
      <c r="M108" s="157"/>
      <c r="N108" s="157"/>
      <c r="O108" s="157"/>
      <c r="P108" s="157"/>
      <c r="Q108" s="157"/>
      <c r="R108" s="157"/>
      <c r="S108" s="157"/>
      <c r="T108" s="157"/>
      <c r="U108" s="157"/>
      <c r="V108" s="157"/>
      <c r="W108" s="157"/>
      <c r="X108" s="157"/>
      <c r="Y108" s="157"/>
      <c r="Z108" s="157"/>
      <c r="AA108" s="157"/>
      <c r="AB108" s="157"/>
      <c r="AC108" s="157"/>
      <c r="AD108" s="157"/>
      <c r="AE108" s="157"/>
      <c r="AF108" s="157"/>
      <c r="AG108" s="157"/>
      <c r="AH108" s="157"/>
      <c r="AI108" s="157"/>
      <c r="AJ108" s="157"/>
      <c r="AK108" s="157"/>
      <c r="AL108" s="157"/>
      <c r="AM108" s="157"/>
      <c r="AN108" s="157"/>
      <c r="AO108" s="157"/>
      <c r="AP108" s="157"/>
      <c r="AQ108" s="157"/>
      <c r="AR108" s="157"/>
      <c r="AS108" s="157"/>
      <c r="AT108" s="157"/>
      <c r="AU108" s="157"/>
      <c r="AV108" s="157"/>
      <c r="AW108" s="157"/>
      <c r="AX108" s="157"/>
      <c r="AY108" s="157"/>
      <c r="AZ108" s="157"/>
    </row>
    <row r="109" spans="1:52" x14ac:dyDescent="0.2">
      <c r="A109" s="157"/>
      <c r="B109" s="157"/>
      <c r="C109" s="157"/>
      <c r="D109" s="157"/>
      <c r="E109" s="157"/>
      <c r="F109" s="157"/>
      <c r="G109" s="157"/>
      <c r="H109" s="157"/>
      <c r="I109" s="157"/>
      <c r="J109" s="157"/>
      <c r="K109" s="157"/>
      <c r="L109" s="157"/>
      <c r="M109" s="157"/>
      <c r="N109" s="157"/>
      <c r="O109" s="157"/>
      <c r="P109" s="157"/>
      <c r="Q109" s="157"/>
      <c r="R109" s="157"/>
      <c r="S109" s="157"/>
      <c r="T109" s="157"/>
      <c r="U109" s="157"/>
      <c r="V109" s="157"/>
      <c r="W109" s="157"/>
      <c r="X109" s="157"/>
      <c r="Y109" s="157"/>
      <c r="Z109" s="157"/>
      <c r="AA109" s="157"/>
      <c r="AB109" s="157"/>
      <c r="AC109" s="157"/>
      <c r="AD109" s="157"/>
      <c r="AE109" s="157"/>
      <c r="AF109" s="157"/>
      <c r="AG109" s="157"/>
      <c r="AH109" s="157"/>
      <c r="AI109" s="157"/>
      <c r="AJ109" s="157"/>
      <c r="AK109" s="157"/>
      <c r="AL109" s="157"/>
      <c r="AM109" s="157"/>
      <c r="AN109" s="157"/>
      <c r="AO109" s="157"/>
      <c r="AP109" s="157"/>
      <c r="AQ109" s="157"/>
      <c r="AR109" s="157"/>
      <c r="AS109" s="157"/>
      <c r="AT109" s="157"/>
      <c r="AU109" s="157"/>
      <c r="AV109" s="157"/>
      <c r="AW109" s="157"/>
      <c r="AX109" s="157"/>
      <c r="AY109" s="157"/>
      <c r="AZ109" s="157"/>
    </row>
    <row r="110" spans="1:52" x14ac:dyDescent="0.2">
      <c r="A110" s="157"/>
      <c r="B110" s="157"/>
      <c r="C110" s="157"/>
      <c r="D110" s="157"/>
      <c r="E110" s="157"/>
      <c r="F110" s="157"/>
      <c r="G110" s="157"/>
      <c r="H110" s="157"/>
      <c r="I110" s="157"/>
      <c r="J110" s="157"/>
      <c r="K110" s="157"/>
      <c r="L110" s="157"/>
      <c r="M110" s="157"/>
      <c r="N110" s="157"/>
      <c r="O110" s="157"/>
      <c r="P110" s="157"/>
      <c r="Q110" s="157"/>
      <c r="R110" s="157"/>
      <c r="S110" s="157"/>
      <c r="T110" s="157"/>
      <c r="U110" s="157"/>
      <c r="V110" s="157"/>
      <c r="W110" s="157"/>
      <c r="X110" s="157"/>
      <c r="Y110" s="157"/>
      <c r="Z110" s="157"/>
      <c r="AA110" s="157"/>
      <c r="AB110" s="157"/>
      <c r="AC110" s="157"/>
      <c r="AD110" s="157"/>
      <c r="AE110" s="157"/>
      <c r="AF110" s="157"/>
      <c r="AG110" s="157"/>
      <c r="AH110" s="157"/>
      <c r="AI110" s="157"/>
      <c r="AJ110" s="157"/>
      <c r="AK110" s="157"/>
      <c r="AL110" s="157"/>
      <c r="AM110" s="157"/>
      <c r="AN110" s="157"/>
      <c r="AO110" s="157"/>
      <c r="AP110" s="157"/>
      <c r="AQ110" s="157"/>
      <c r="AR110" s="157"/>
      <c r="AS110" s="157"/>
      <c r="AT110" s="157"/>
      <c r="AU110" s="157"/>
      <c r="AV110" s="157"/>
      <c r="AW110" s="157"/>
      <c r="AX110" s="157"/>
      <c r="AY110" s="157"/>
      <c r="AZ110" s="157"/>
    </row>
    <row r="111" spans="1:52" x14ac:dyDescent="0.2">
      <c r="A111" s="157"/>
      <c r="B111" s="157"/>
      <c r="C111" s="157"/>
      <c r="D111" s="157"/>
      <c r="E111" s="157"/>
      <c r="F111" s="157"/>
      <c r="G111" s="157"/>
      <c r="H111" s="157"/>
      <c r="I111" s="157"/>
      <c r="J111" s="157"/>
      <c r="K111" s="157"/>
      <c r="L111" s="157"/>
      <c r="M111" s="157"/>
      <c r="N111" s="157"/>
      <c r="O111" s="157"/>
      <c r="P111" s="157"/>
      <c r="Q111" s="157"/>
      <c r="R111" s="157"/>
      <c r="S111" s="157"/>
      <c r="T111" s="157"/>
      <c r="U111" s="157"/>
      <c r="V111" s="157"/>
      <c r="W111" s="157"/>
      <c r="X111" s="157"/>
      <c r="Y111" s="157"/>
      <c r="Z111" s="157"/>
      <c r="AA111" s="157"/>
      <c r="AB111" s="157"/>
      <c r="AC111" s="157"/>
      <c r="AD111" s="157"/>
      <c r="AE111" s="157"/>
      <c r="AF111" s="157"/>
      <c r="AG111" s="157"/>
      <c r="AH111" s="157"/>
      <c r="AI111" s="157"/>
      <c r="AJ111" s="157"/>
      <c r="AK111" s="157"/>
      <c r="AL111" s="157"/>
      <c r="AM111" s="157"/>
      <c r="AN111" s="157"/>
      <c r="AO111" s="157"/>
      <c r="AP111" s="157"/>
      <c r="AQ111" s="157"/>
      <c r="AR111" s="157"/>
      <c r="AS111" s="157"/>
      <c r="AT111" s="157"/>
      <c r="AU111" s="157"/>
      <c r="AV111" s="157"/>
      <c r="AW111" s="157"/>
      <c r="AX111" s="157"/>
      <c r="AY111" s="157"/>
      <c r="AZ111" s="157"/>
    </row>
    <row r="112" spans="1:52" x14ac:dyDescent="0.2">
      <c r="A112" s="157"/>
      <c r="B112" s="157"/>
      <c r="C112" s="157"/>
      <c r="D112" s="157"/>
      <c r="E112" s="157"/>
      <c r="F112" s="157"/>
      <c r="G112" s="157"/>
      <c r="H112" s="157"/>
      <c r="I112" s="157"/>
      <c r="J112" s="157"/>
      <c r="K112" s="157"/>
      <c r="L112" s="157"/>
      <c r="M112" s="157"/>
      <c r="N112" s="157"/>
      <c r="O112" s="157"/>
      <c r="P112" s="157"/>
      <c r="Q112" s="157"/>
      <c r="R112" s="157"/>
      <c r="S112" s="157"/>
      <c r="T112" s="157"/>
      <c r="U112" s="157"/>
      <c r="V112" s="157"/>
      <c r="W112" s="157"/>
      <c r="X112" s="157"/>
      <c r="Y112" s="157"/>
      <c r="Z112" s="157"/>
      <c r="AA112" s="157"/>
      <c r="AB112" s="157"/>
      <c r="AC112" s="157"/>
      <c r="AD112" s="157"/>
      <c r="AE112" s="157"/>
      <c r="AF112" s="157"/>
      <c r="AG112" s="157"/>
      <c r="AH112" s="157"/>
      <c r="AI112" s="157"/>
      <c r="AJ112" s="157"/>
      <c r="AK112" s="157"/>
      <c r="AL112" s="157"/>
      <c r="AM112" s="157"/>
      <c r="AN112" s="157"/>
      <c r="AO112" s="157"/>
      <c r="AP112" s="157"/>
      <c r="AQ112" s="157"/>
      <c r="AR112" s="157"/>
      <c r="AS112" s="157"/>
      <c r="AT112" s="157"/>
      <c r="AU112" s="157"/>
      <c r="AV112" s="157"/>
      <c r="AW112" s="157"/>
      <c r="AX112" s="157"/>
      <c r="AY112" s="157"/>
      <c r="AZ112" s="157"/>
    </row>
    <row r="113" spans="1:52" x14ac:dyDescent="0.2">
      <c r="A113" s="157"/>
      <c r="B113" s="157"/>
      <c r="C113" s="157"/>
      <c r="D113" s="157"/>
      <c r="E113" s="157"/>
      <c r="F113" s="157"/>
      <c r="G113" s="157"/>
      <c r="H113" s="157"/>
      <c r="I113" s="157"/>
      <c r="J113" s="157"/>
      <c r="K113" s="157"/>
      <c r="L113" s="157"/>
      <c r="M113" s="157"/>
      <c r="N113" s="157"/>
      <c r="O113" s="157"/>
      <c r="P113" s="157"/>
      <c r="Q113" s="157"/>
      <c r="R113" s="157"/>
      <c r="S113" s="157"/>
      <c r="T113" s="157"/>
      <c r="U113" s="157"/>
      <c r="V113" s="157"/>
      <c r="W113" s="157"/>
      <c r="X113" s="157"/>
      <c r="Y113" s="157"/>
      <c r="Z113" s="157"/>
      <c r="AA113" s="157"/>
      <c r="AB113" s="157"/>
      <c r="AC113" s="157"/>
      <c r="AD113" s="157"/>
      <c r="AE113" s="157"/>
      <c r="AF113" s="157"/>
      <c r="AG113" s="157"/>
      <c r="AH113" s="157"/>
      <c r="AI113" s="157"/>
      <c r="AJ113" s="157"/>
      <c r="AK113" s="157"/>
      <c r="AL113" s="157"/>
      <c r="AM113" s="157"/>
      <c r="AN113" s="157"/>
      <c r="AO113" s="157"/>
      <c r="AP113" s="157"/>
      <c r="AQ113" s="157"/>
      <c r="AR113" s="157"/>
      <c r="AS113" s="157"/>
      <c r="AT113" s="157"/>
      <c r="AU113" s="157"/>
      <c r="AV113" s="157"/>
      <c r="AW113" s="157"/>
      <c r="AX113" s="157"/>
      <c r="AY113" s="157"/>
      <c r="AZ113" s="157"/>
    </row>
    <row r="114" spans="1:52" x14ac:dyDescent="0.2">
      <c r="A114" s="157"/>
      <c r="B114" s="157"/>
      <c r="C114" s="157"/>
      <c r="D114" s="157"/>
      <c r="E114" s="157"/>
      <c r="F114" s="157"/>
      <c r="G114" s="157"/>
      <c r="H114" s="157"/>
      <c r="I114" s="157"/>
      <c r="J114" s="157"/>
      <c r="K114" s="157"/>
      <c r="L114" s="157"/>
      <c r="M114" s="157"/>
      <c r="N114" s="157"/>
      <c r="O114" s="157"/>
      <c r="P114" s="157"/>
      <c r="Q114" s="157"/>
      <c r="R114" s="157"/>
      <c r="S114" s="157"/>
      <c r="T114" s="157"/>
      <c r="U114" s="157"/>
      <c r="V114" s="157"/>
      <c r="W114" s="157"/>
      <c r="X114" s="157"/>
      <c r="Y114" s="157"/>
      <c r="Z114" s="157"/>
      <c r="AA114" s="157"/>
      <c r="AB114" s="157"/>
      <c r="AC114" s="157"/>
      <c r="AD114" s="157"/>
      <c r="AE114" s="157"/>
      <c r="AF114" s="157"/>
      <c r="AG114" s="157"/>
      <c r="AH114" s="157"/>
      <c r="AI114" s="157"/>
      <c r="AJ114" s="157"/>
      <c r="AK114" s="157"/>
      <c r="AL114" s="157"/>
      <c r="AM114" s="157"/>
      <c r="AN114" s="157"/>
      <c r="AO114" s="157"/>
      <c r="AP114" s="157"/>
      <c r="AQ114" s="157"/>
      <c r="AR114" s="157"/>
      <c r="AS114" s="157"/>
      <c r="AT114" s="157"/>
      <c r="AU114" s="157"/>
      <c r="AV114" s="157"/>
      <c r="AW114" s="157"/>
      <c r="AX114" s="157"/>
      <c r="AY114" s="157"/>
      <c r="AZ114" s="157"/>
    </row>
    <row r="115" spans="1:52" x14ac:dyDescent="0.2">
      <c r="A115" s="157"/>
      <c r="B115" s="157"/>
      <c r="C115" s="157"/>
      <c r="D115" s="157"/>
      <c r="E115" s="157"/>
      <c r="F115" s="157"/>
      <c r="G115" s="157"/>
      <c r="H115" s="157"/>
      <c r="I115" s="157"/>
      <c r="J115" s="157"/>
      <c r="K115" s="157"/>
      <c r="L115" s="157"/>
      <c r="M115" s="157"/>
      <c r="N115" s="157"/>
      <c r="O115" s="157"/>
      <c r="P115" s="157"/>
      <c r="Q115" s="157"/>
      <c r="R115" s="157"/>
      <c r="S115" s="157"/>
      <c r="T115" s="157"/>
      <c r="U115" s="157"/>
      <c r="V115" s="157"/>
      <c r="W115" s="157"/>
      <c r="X115" s="157"/>
      <c r="Y115" s="157"/>
      <c r="Z115" s="157"/>
      <c r="AA115" s="157"/>
      <c r="AB115" s="157"/>
      <c r="AC115" s="157"/>
      <c r="AD115" s="157"/>
      <c r="AE115" s="157"/>
      <c r="AF115" s="157"/>
      <c r="AG115" s="157"/>
      <c r="AH115" s="157"/>
      <c r="AI115" s="157"/>
      <c r="AJ115" s="157"/>
      <c r="AK115" s="157"/>
      <c r="AL115" s="157"/>
      <c r="AM115" s="157"/>
      <c r="AN115" s="157"/>
      <c r="AO115" s="157"/>
      <c r="AP115" s="157"/>
      <c r="AQ115" s="157"/>
      <c r="AR115" s="157"/>
      <c r="AS115" s="157"/>
      <c r="AT115" s="157"/>
      <c r="AU115" s="157"/>
      <c r="AV115" s="157"/>
      <c r="AW115" s="157"/>
      <c r="AX115" s="157"/>
      <c r="AY115" s="157"/>
      <c r="AZ115" s="157"/>
    </row>
    <row r="116" spans="1:52" x14ac:dyDescent="0.2">
      <c r="A116" s="157"/>
      <c r="B116" s="157"/>
      <c r="C116" s="157"/>
      <c r="D116" s="157"/>
      <c r="E116" s="157"/>
      <c r="F116" s="157"/>
      <c r="G116" s="157"/>
      <c r="H116" s="157"/>
      <c r="I116" s="157"/>
      <c r="J116" s="157"/>
      <c r="K116" s="157"/>
      <c r="L116" s="157"/>
      <c r="M116" s="157"/>
      <c r="N116" s="157"/>
      <c r="O116" s="157"/>
      <c r="P116" s="157"/>
      <c r="Q116" s="157"/>
      <c r="R116" s="157"/>
      <c r="S116" s="157"/>
      <c r="T116" s="157"/>
      <c r="U116" s="157"/>
      <c r="V116" s="157"/>
      <c r="W116" s="157"/>
      <c r="X116" s="157"/>
      <c r="Y116" s="157"/>
      <c r="Z116" s="157"/>
      <c r="AA116" s="157"/>
      <c r="AB116" s="157"/>
      <c r="AC116" s="157"/>
      <c r="AD116" s="157"/>
      <c r="AE116" s="157"/>
      <c r="AF116" s="157"/>
      <c r="AG116" s="157"/>
      <c r="AH116" s="157"/>
      <c r="AI116" s="157"/>
      <c r="AJ116" s="157"/>
      <c r="AK116" s="157"/>
      <c r="AL116" s="157"/>
      <c r="AM116" s="157"/>
      <c r="AN116" s="157"/>
      <c r="AO116" s="157"/>
      <c r="AP116" s="157"/>
      <c r="AQ116" s="157"/>
      <c r="AR116" s="157"/>
      <c r="AS116" s="157"/>
      <c r="AT116" s="157"/>
      <c r="AU116" s="157"/>
      <c r="AV116" s="157"/>
      <c r="AW116" s="157"/>
      <c r="AX116" s="157"/>
      <c r="AY116" s="157"/>
      <c r="AZ116" s="157"/>
    </row>
    <row r="117" spans="1:52" x14ac:dyDescent="0.2">
      <c r="A117" s="157"/>
      <c r="B117" s="157"/>
      <c r="C117" s="157"/>
      <c r="D117" s="157"/>
      <c r="E117" s="157"/>
      <c r="F117" s="157"/>
      <c r="G117" s="157"/>
      <c r="H117" s="157"/>
      <c r="I117" s="157"/>
      <c r="J117" s="157"/>
      <c r="K117" s="157"/>
      <c r="L117" s="157"/>
      <c r="M117" s="157"/>
      <c r="N117" s="157"/>
      <c r="O117" s="157"/>
      <c r="P117" s="157"/>
      <c r="Q117" s="157"/>
      <c r="R117" s="157"/>
      <c r="S117" s="157"/>
      <c r="T117" s="157"/>
      <c r="U117" s="157"/>
      <c r="V117" s="157"/>
      <c r="W117" s="157"/>
      <c r="X117" s="157"/>
      <c r="Y117" s="157"/>
      <c r="Z117" s="157"/>
      <c r="AA117" s="157"/>
      <c r="AB117" s="157"/>
      <c r="AC117" s="157"/>
      <c r="AD117" s="157"/>
      <c r="AE117" s="157"/>
      <c r="AF117" s="157"/>
      <c r="AG117" s="157"/>
      <c r="AH117" s="157"/>
      <c r="AI117" s="157"/>
      <c r="AJ117" s="157"/>
      <c r="AK117" s="157"/>
      <c r="AL117" s="157"/>
      <c r="AM117" s="157"/>
      <c r="AN117" s="157"/>
      <c r="AO117" s="157"/>
      <c r="AP117" s="157"/>
      <c r="AQ117" s="157"/>
      <c r="AR117" s="157"/>
      <c r="AS117" s="157"/>
      <c r="AT117" s="157"/>
      <c r="AU117" s="157"/>
      <c r="AV117" s="157"/>
      <c r="AW117" s="157"/>
      <c r="AX117" s="157"/>
      <c r="AY117" s="157"/>
      <c r="AZ117" s="157"/>
    </row>
    <row r="118" spans="1:52" x14ac:dyDescent="0.2">
      <c r="A118" s="157"/>
      <c r="B118" s="157"/>
      <c r="C118" s="157"/>
      <c r="D118" s="157"/>
      <c r="E118" s="157"/>
      <c r="F118" s="157"/>
      <c r="G118" s="157"/>
      <c r="H118" s="157"/>
      <c r="I118" s="157"/>
      <c r="J118" s="157"/>
      <c r="K118" s="157"/>
      <c r="L118" s="157"/>
      <c r="M118" s="157"/>
      <c r="N118" s="157"/>
      <c r="O118" s="157"/>
      <c r="P118" s="157"/>
      <c r="Q118" s="157"/>
      <c r="R118" s="157"/>
      <c r="S118" s="157"/>
      <c r="T118" s="157"/>
      <c r="U118" s="157"/>
      <c r="V118" s="157"/>
      <c r="W118" s="157"/>
      <c r="X118" s="157"/>
      <c r="Y118" s="157"/>
      <c r="Z118" s="157"/>
      <c r="AA118" s="157"/>
      <c r="AB118" s="157"/>
      <c r="AC118" s="157"/>
      <c r="AD118" s="157"/>
      <c r="AE118" s="157"/>
      <c r="AF118" s="157"/>
      <c r="AG118" s="157"/>
      <c r="AH118" s="157"/>
      <c r="AI118" s="157"/>
      <c r="AJ118" s="157"/>
      <c r="AK118" s="157"/>
      <c r="AL118" s="157"/>
      <c r="AM118" s="157"/>
      <c r="AN118" s="157"/>
      <c r="AO118" s="157"/>
      <c r="AP118" s="157"/>
      <c r="AQ118" s="157"/>
      <c r="AR118" s="157"/>
      <c r="AS118" s="157"/>
      <c r="AT118" s="157"/>
      <c r="AU118" s="157"/>
      <c r="AV118" s="157"/>
      <c r="AW118" s="157"/>
      <c r="AX118" s="157"/>
      <c r="AY118" s="157"/>
      <c r="AZ118" s="157"/>
    </row>
    <row r="119" spans="1:52" x14ac:dyDescent="0.2">
      <c r="A119" s="157"/>
      <c r="B119" s="157"/>
      <c r="C119" s="157"/>
      <c r="D119" s="157"/>
      <c r="E119" s="157"/>
      <c r="F119" s="157"/>
      <c r="G119" s="157"/>
      <c r="H119" s="157"/>
      <c r="I119" s="157"/>
      <c r="J119" s="157"/>
      <c r="K119" s="157"/>
      <c r="L119" s="157"/>
      <c r="M119" s="157"/>
      <c r="N119" s="157"/>
      <c r="O119" s="157"/>
      <c r="P119" s="157"/>
      <c r="Q119" s="157"/>
      <c r="R119" s="157"/>
      <c r="S119" s="157"/>
      <c r="T119" s="157"/>
      <c r="U119" s="157"/>
      <c r="V119" s="157"/>
      <c r="W119" s="157"/>
      <c r="X119" s="157"/>
      <c r="Y119" s="157"/>
      <c r="Z119" s="157"/>
      <c r="AA119" s="157"/>
      <c r="AB119" s="157"/>
      <c r="AC119" s="157"/>
      <c r="AD119" s="157"/>
      <c r="AE119" s="157"/>
      <c r="AF119" s="157"/>
      <c r="AG119" s="157"/>
      <c r="AH119" s="157"/>
      <c r="AI119" s="157"/>
      <c r="AJ119" s="157"/>
      <c r="AK119" s="157"/>
      <c r="AL119" s="157"/>
      <c r="AM119" s="157"/>
      <c r="AN119" s="157"/>
      <c r="AO119" s="157"/>
      <c r="AP119" s="157"/>
      <c r="AQ119" s="157"/>
      <c r="AR119" s="157"/>
      <c r="AS119" s="157"/>
      <c r="AT119" s="157"/>
      <c r="AU119" s="157"/>
      <c r="AV119" s="157"/>
      <c r="AW119" s="157"/>
      <c r="AX119" s="157"/>
      <c r="AY119" s="157"/>
      <c r="AZ119" s="157"/>
    </row>
    <row r="120" spans="1:52" x14ac:dyDescent="0.2">
      <c r="A120" s="157"/>
      <c r="B120" s="157"/>
      <c r="C120" s="157"/>
      <c r="D120" s="157"/>
      <c r="E120" s="157"/>
      <c r="F120" s="157"/>
      <c r="G120" s="157"/>
      <c r="H120" s="157"/>
      <c r="I120" s="157"/>
      <c r="J120" s="157"/>
      <c r="K120" s="157"/>
      <c r="L120" s="157"/>
      <c r="M120" s="157"/>
      <c r="N120" s="157"/>
      <c r="O120" s="157"/>
      <c r="P120" s="157"/>
      <c r="Q120" s="157"/>
      <c r="R120" s="157"/>
      <c r="S120" s="157"/>
      <c r="T120" s="157"/>
      <c r="U120" s="157"/>
      <c r="V120" s="157"/>
      <c r="W120" s="157"/>
      <c r="X120" s="157"/>
      <c r="Y120" s="157"/>
      <c r="Z120" s="157"/>
      <c r="AA120" s="157"/>
      <c r="AB120" s="157"/>
      <c r="AC120" s="157"/>
      <c r="AD120" s="157"/>
      <c r="AE120" s="157"/>
      <c r="AF120" s="157"/>
      <c r="AG120" s="157"/>
      <c r="AH120" s="157"/>
      <c r="AI120" s="157"/>
      <c r="AJ120" s="157"/>
      <c r="AK120" s="157"/>
      <c r="AL120" s="157"/>
      <c r="AM120" s="157"/>
      <c r="AN120" s="157"/>
      <c r="AO120" s="157"/>
      <c r="AP120" s="157"/>
      <c r="AQ120" s="157"/>
      <c r="AR120" s="157"/>
      <c r="AS120" s="157"/>
      <c r="AT120" s="157"/>
      <c r="AU120" s="157"/>
      <c r="AV120" s="157"/>
      <c r="AW120" s="157"/>
      <c r="AX120" s="157"/>
      <c r="AY120" s="157"/>
      <c r="AZ120" s="157"/>
    </row>
    <row r="121" spans="1:52" x14ac:dyDescent="0.2">
      <c r="A121" s="157"/>
      <c r="B121" s="157"/>
      <c r="C121" s="157"/>
      <c r="D121" s="157"/>
      <c r="E121" s="157"/>
      <c r="F121" s="157"/>
      <c r="G121" s="157"/>
      <c r="H121" s="157"/>
      <c r="I121" s="157"/>
      <c r="J121" s="157"/>
      <c r="K121" s="157"/>
      <c r="L121" s="157"/>
      <c r="M121" s="157"/>
      <c r="N121" s="157"/>
      <c r="O121" s="157"/>
      <c r="P121" s="157"/>
      <c r="Q121" s="157"/>
      <c r="R121" s="157"/>
      <c r="S121" s="157"/>
      <c r="T121" s="157"/>
      <c r="U121" s="157"/>
      <c r="V121" s="157"/>
      <c r="W121" s="157"/>
      <c r="X121" s="157"/>
      <c r="Y121" s="157"/>
      <c r="Z121" s="157"/>
      <c r="AA121" s="157"/>
      <c r="AB121" s="157"/>
      <c r="AC121" s="157"/>
      <c r="AD121" s="157"/>
      <c r="AE121" s="157"/>
      <c r="AF121" s="157"/>
      <c r="AG121" s="157"/>
      <c r="AH121" s="157"/>
      <c r="AI121" s="157"/>
      <c r="AJ121" s="157"/>
      <c r="AK121" s="157"/>
      <c r="AL121" s="157"/>
      <c r="AM121" s="157"/>
      <c r="AN121" s="157"/>
      <c r="AO121" s="157"/>
      <c r="AP121" s="157"/>
      <c r="AQ121" s="157"/>
      <c r="AR121" s="157"/>
      <c r="AS121" s="157"/>
      <c r="AT121" s="157"/>
      <c r="AU121" s="157"/>
      <c r="AV121" s="157"/>
      <c r="AW121" s="157"/>
      <c r="AX121" s="157"/>
      <c r="AY121" s="157"/>
      <c r="AZ121" s="157"/>
    </row>
    <row r="122" spans="1:52" x14ac:dyDescent="0.2">
      <c r="A122" s="157"/>
      <c r="B122" s="157"/>
      <c r="C122" s="157"/>
      <c r="D122" s="157"/>
      <c r="E122" s="157"/>
      <c r="F122" s="157"/>
      <c r="G122" s="157"/>
      <c r="H122" s="157"/>
      <c r="I122" s="157"/>
      <c r="J122" s="157"/>
      <c r="K122" s="157"/>
      <c r="L122" s="157"/>
      <c r="M122" s="157"/>
      <c r="N122" s="157"/>
      <c r="O122" s="157"/>
      <c r="P122" s="157"/>
      <c r="Q122" s="157"/>
      <c r="R122" s="157"/>
      <c r="S122" s="157"/>
      <c r="T122" s="157"/>
      <c r="U122" s="157"/>
      <c r="V122" s="157"/>
      <c r="W122" s="157"/>
      <c r="X122" s="157"/>
      <c r="Y122" s="157"/>
      <c r="Z122" s="157"/>
      <c r="AA122" s="157"/>
      <c r="AB122" s="157"/>
      <c r="AC122" s="157"/>
      <c r="AD122" s="157"/>
      <c r="AE122" s="157"/>
      <c r="AF122" s="157"/>
      <c r="AG122" s="157"/>
      <c r="AH122" s="157"/>
      <c r="AI122" s="157"/>
      <c r="AJ122" s="157"/>
      <c r="AK122" s="157"/>
      <c r="AL122" s="157"/>
      <c r="AM122" s="157"/>
      <c r="AN122" s="157"/>
      <c r="AO122" s="157"/>
      <c r="AP122" s="157"/>
      <c r="AQ122" s="157"/>
      <c r="AR122" s="157"/>
      <c r="AS122" s="157"/>
      <c r="AT122" s="157"/>
      <c r="AU122" s="157"/>
      <c r="AV122" s="157"/>
      <c r="AW122" s="157"/>
      <c r="AX122" s="157"/>
      <c r="AY122" s="157"/>
      <c r="AZ122" s="157"/>
    </row>
    <row r="123" spans="1:52" x14ac:dyDescent="0.2">
      <c r="A123" s="157"/>
      <c r="B123" s="157"/>
      <c r="C123" s="157"/>
      <c r="D123" s="157"/>
      <c r="E123" s="157"/>
      <c r="F123" s="157"/>
      <c r="G123" s="157"/>
      <c r="H123" s="157"/>
      <c r="I123" s="157"/>
      <c r="J123" s="157"/>
      <c r="K123" s="157"/>
      <c r="L123" s="157"/>
      <c r="M123" s="157"/>
      <c r="N123" s="157"/>
      <c r="O123" s="157"/>
      <c r="P123" s="157"/>
      <c r="Q123" s="157"/>
      <c r="R123" s="157"/>
      <c r="S123" s="157"/>
      <c r="T123" s="157"/>
      <c r="U123" s="157"/>
      <c r="V123" s="157"/>
      <c r="W123" s="157"/>
      <c r="X123" s="157"/>
      <c r="Y123" s="157"/>
      <c r="Z123" s="157"/>
      <c r="AA123" s="157"/>
      <c r="AB123" s="157"/>
      <c r="AC123" s="157"/>
      <c r="AD123" s="157"/>
      <c r="AE123" s="157"/>
      <c r="AF123" s="157"/>
      <c r="AG123" s="157"/>
      <c r="AH123" s="157"/>
      <c r="AI123" s="157"/>
      <c r="AJ123" s="157"/>
      <c r="AK123" s="157"/>
      <c r="AL123" s="157"/>
      <c r="AM123" s="157"/>
      <c r="AN123" s="157"/>
      <c r="AO123" s="157"/>
      <c r="AP123" s="157"/>
      <c r="AQ123" s="157"/>
      <c r="AR123" s="157"/>
      <c r="AS123" s="157"/>
      <c r="AT123" s="157"/>
      <c r="AU123" s="157"/>
      <c r="AV123" s="157"/>
      <c r="AW123" s="157"/>
      <c r="AX123" s="157"/>
      <c r="AY123" s="157"/>
      <c r="AZ123" s="157"/>
    </row>
    <row r="124" spans="1:52" x14ac:dyDescent="0.2">
      <c r="A124" s="157"/>
      <c r="B124" s="157"/>
      <c r="C124" s="157"/>
      <c r="D124" s="157"/>
      <c r="E124" s="157"/>
      <c r="F124" s="157"/>
      <c r="G124" s="157"/>
      <c r="H124" s="157"/>
      <c r="I124" s="157"/>
      <c r="J124" s="157"/>
      <c r="K124" s="157"/>
      <c r="L124" s="157"/>
      <c r="M124" s="157"/>
      <c r="N124" s="157"/>
      <c r="O124" s="157"/>
      <c r="P124" s="157"/>
      <c r="Q124" s="157"/>
      <c r="R124" s="157"/>
      <c r="S124" s="157"/>
      <c r="T124" s="157"/>
      <c r="U124" s="157"/>
      <c r="V124" s="157"/>
      <c r="W124" s="157"/>
      <c r="X124" s="157"/>
      <c r="Y124" s="157"/>
      <c r="Z124" s="157"/>
      <c r="AA124" s="157"/>
      <c r="AB124" s="157"/>
      <c r="AC124" s="157"/>
      <c r="AD124" s="157"/>
      <c r="AE124" s="157"/>
      <c r="AF124" s="157"/>
      <c r="AG124" s="157"/>
      <c r="AH124" s="157"/>
      <c r="AI124" s="157"/>
      <c r="AJ124" s="157"/>
      <c r="AK124" s="157"/>
      <c r="AL124" s="157"/>
      <c r="AM124" s="157"/>
      <c r="AN124" s="157"/>
      <c r="AO124" s="157"/>
      <c r="AP124" s="157"/>
      <c r="AQ124" s="157"/>
      <c r="AR124" s="157"/>
      <c r="AS124" s="157"/>
      <c r="AT124" s="157"/>
      <c r="AU124" s="157"/>
      <c r="AV124" s="157"/>
      <c r="AW124" s="157"/>
      <c r="AX124" s="157"/>
      <c r="AY124" s="157"/>
      <c r="AZ124" s="157"/>
    </row>
    <row r="125" spans="1:52" x14ac:dyDescent="0.2">
      <c r="A125" s="157"/>
      <c r="B125" s="157"/>
      <c r="C125" s="157"/>
      <c r="D125" s="157"/>
      <c r="E125" s="157"/>
      <c r="F125" s="157"/>
      <c r="G125" s="157"/>
      <c r="H125" s="157"/>
      <c r="I125" s="157"/>
      <c r="J125" s="157"/>
      <c r="K125" s="157"/>
      <c r="L125" s="157"/>
      <c r="M125" s="157"/>
      <c r="N125" s="157"/>
      <c r="O125" s="157"/>
      <c r="P125" s="157"/>
      <c r="Q125" s="157"/>
      <c r="R125" s="157"/>
      <c r="S125" s="157"/>
      <c r="T125" s="157"/>
      <c r="U125" s="157"/>
      <c r="V125" s="157"/>
      <c r="W125" s="157"/>
      <c r="X125" s="157"/>
      <c r="Y125" s="157"/>
      <c r="Z125" s="157"/>
      <c r="AA125" s="157"/>
      <c r="AB125" s="157"/>
      <c r="AC125" s="157"/>
      <c r="AD125" s="157"/>
      <c r="AE125" s="157"/>
      <c r="AF125" s="157"/>
      <c r="AG125" s="157"/>
      <c r="AH125" s="157"/>
      <c r="AI125" s="157"/>
      <c r="AJ125" s="157"/>
      <c r="AK125" s="157"/>
      <c r="AL125" s="157"/>
      <c r="AM125" s="157"/>
      <c r="AN125" s="157"/>
      <c r="AO125" s="157"/>
      <c r="AP125" s="157"/>
      <c r="AQ125" s="157"/>
      <c r="AR125" s="157"/>
      <c r="AS125" s="157"/>
      <c r="AT125" s="157"/>
      <c r="AU125" s="157"/>
      <c r="AV125" s="157"/>
      <c r="AW125" s="157"/>
      <c r="AX125" s="157"/>
      <c r="AY125" s="157"/>
      <c r="AZ125" s="157"/>
    </row>
    <row r="126" spans="1:52" x14ac:dyDescent="0.2">
      <c r="A126" s="157"/>
      <c r="B126" s="157"/>
      <c r="C126" s="157"/>
      <c r="D126" s="157"/>
      <c r="E126" s="157"/>
      <c r="F126" s="157"/>
      <c r="G126" s="157"/>
      <c r="H126" s="157"/>
      <c r="I126" s="157"/>
      <c r="J126" s="157"/>
      <c r="K126" s="157"/>
      <c r="L126" s="157"/>
      <c r="M126" s="157"/>
      <c r="N126" s="157"/>
      <c r="O126" s="157"/>
      <c r="P126" s="157"/>
      <c r="Q126" s="157"/>
      <c r="R126" s="157"/>
      <c r="S126" s="157"/>
      <c r="T126" s="157"/>
      <c r="U126" s="157"/>
      <c r="V126" s="157"/>
      <c r="W126" s="157"/>
      <c r="X126" s="157"/>
      <c r="Y126" s="157"/>
      <c r="Z126" s="157"/>
      <c r="AA126" s="157"/>
      <c r="AB126" s="157"/>
      <c r="AC126" s="157"/>
      <c r="AD126" s="157"/>
      <c r="AE126" s="157"/>
      <c r="AF126" s="157"/>
      <c r="AG126" s="157"/>
      <c r="AH126" s="157"/>
      <c r="AI126" s="157"/>
      <c r="AJ126" s="157"/>
      <c r="AK126" s="157"/>
      <c r="AL126" s="157"/>
      <c r="AM126" s="157"/>
      <c r="AN126" s="157"/>
      <c r="AO126" s="157"/>
      <c r="AP126" s="157"/>
      <c r="AQ126" s="157"/>
      <c r="AR126" s="157"/>
      <c r="AS126" s="157"/>
      <c r="AT126" s="157"/>
      <c r="AU126" s="157"/>
      <c r="AV126" s="157"/>
      <c r="AW126" s="157"/>
      <c r="AX126" s="157"/>
      <c r="AY126" s="157"/>
      <c r="AZ126" s="157"/>
    </row>
    <row r="127" spans="1:52" x14ac:dyDescent="0.2">
      <c r="A127" s="157"/>
      <c r="B127" s="157"/>
      <c r="C127" s="157"/>
      <c r="D127" s="157"/>
      <c r="E127" s="157"/>
      <c r="F127" s="157"/>
      <c r="G127" s="157"/>
      <c r="H127" s="157"/>
      <c r="I127" s="157"/>
      <c r="J127" s="157"/>
      <c r="K127" s="157"/>
      <c r="L127" s="157"/>
      <c r="M127" s="157"/>
      <c r="N127" s="157"/>
      <c r="O127" s="157"/>
      <c r="P127" s="157"/>
      <c r="Q127" s="157"/>
      <c r="R127" s="157"/>
      <c r="S127" s="157"/>
      <c r="T127" s="157"/>
      <c r="U127" s="157"/>
      <c r="V127" s="157"/>
      <c r="W127" s="157"/>
      <c r="X127" s="157"/>
      <c r="Y127" s="157"/>
      <c r="Z127" s="157"/>
      <c r="AA127" s="157"/>
      <c r="AB127" s="157"/>
      <c r="AC127" s="157"/>
      <c r="AD127" s="157"/>
      <c r="AE127" s="157"/>
      <c r="AF127" s="157"/>
      <c r="AG127" s="157"/>
      <c r="AH127" s="157"/>
      <c r="AI127" s="157"/>
      <c r="AJ127" s="157"/>
      <c r="AK127" s="157"/>
      <c r="AL127" s="157"/>
      <c r="AM127" s="157"/>
      <c r="AN127" s="157"/>
      <c r="AO127" s="157"/>
      <c r="AP127" s="157"/>
      <c r="AQ127" s="157"/>
      <c r="AR127" s="157"/>
      <c r="AS127" s="157"/>
      <c r="AT127" s="157"/>
      <c r="AU127" s="157"/>
      <c r="AV127" s="157"/>
      <c r="AW127" s="157"/>
      <c r="AX127" s="157"/>
      <c r="AY127" s="157"/>
      <c r="AZ127" s="157"/>
    </row>
    <row r="128" spans="1:52" x14ac:dyDescent="0.2">
      <c r="A128" s="157"/>
      <c r="B128" s="157"/>
      <c r="C128" s="157"/>
      <c r="D128" s="157"/>
      <c r="E128" s="157"/>
      <c r="F128" s="157"/>
      <c r="G128" s="157"/>
      <c r="H128" s="157"/>
      <c r="I128" s="157"/>
      <c r="J128" s="157"/>
      <c r="K128" s="157"/>
      <c r="L128" s="157"/>
      <c r="M128" s="157"/>
      <c r="N128" s="157"/>
      <c r="O128" s="157"/>
      <c r="P128" s="157"/>
      <c r="Q128" s="157"/>
      <c r="R128" s="157"/>
      <c r="S128" s="157"/>
      <c r="T128" s="157"/>
      <c r="U128" s="157"/>
      <c r="V128" s="157"/>
      <c r="W128" s="157"/>
      <c r="X128" s="157"/>
      <c r="Y128" s="157"/>
      <c r="Z128" s="157"/>
      <c r="AA128" s="157"/>
      <c r="AB128" s="157"/>
      <c r="AC128" s="157"/>
      <c r="AD128" s="157"/>
      <c r="AE128" s="157"/>
      <c r="AF128" s="157"/>
      <c r="AG128" s="157"/>
      <c r="AH128" s="157"/>
      <c r="AI128" s="157"/>
      <c r="AJ128" s="157"/>
      <c r="AK128" s="157"/>
      <c r="AL128" s="157"/>
      <c r="AM128" s="157"/>
      <c r="AN128" s="157"/>
      <c r="AO128" s="157"/>
      <c r="AP128" s="157"/>
      <c r="AQ128" s="157"/>
      <c r="AR128" s="157"/>
      <c r="AS128" s="157"/>
      <c r="AT128" s="157"/>
      <c r="AU128" s="157"/>
      <c r="AV128" s="157"/>
      <c r="AW128" s="157"/>
      <c r="AX128" s="157"/>
      <c r="AY128" s="157"/>
      <c r="AZ128" s="157"/>
    </row>
    <row r="129" spans="1:52" x14ac:dyDescent="0.2">
      <c r="A129" s="157"/>
      <c r="B129" s="157"/>
      <c r="C129" s="157"/>
      <c r="D129" s="157"/>
      <c r="E129" s="157"/>
      <c r="F129" s="157"/>
      <c r="G129" s="157"/>
      <c r="H129" s="157"/>
      <c r="I129" s="157"/>
      <c r="J129" s="157"/>
      <c r="K129" s="157"/>
      <c r="L129" s="157"/>
      <c r="M129" s="157"/>
      <c r="N129" s="157"/>
      <c r="O129" s="157"/>
      <c r="P129" s="157"/>
      <c r="Q129" s="157"/>
      <c r="R129" s="157"/>
      <c r="S129" s="157"/>
      <c r="T129" s="157"/>
      <c r="U129" s="157"/>
      <c r="V129" s="157"/>
      <c r="W129" s="157"/>
      <c r="X129" s="157"/>
      <c r="Y129" s="157"/>
      <c r="Z129" s="157"/>
      <c r="AA129" s="157"/>
      <c r="AB129" s="157"/>
      <c r="AC129" s="157"/>
      <c r="AD129" s="157"/>
      <c r="AE129" s="157"/>
      <c r="AF129" s="157"/>
      <c r="AG129" s="157"/>
      <c r="AH129" s="157"/>
      <c r="AI129" s="157"/>
      <c r="AJ129" s="157"/>
      <c r="AK129" s="157"/>
      <c r="AL129" s="157"/>
      <c r="AM129" s="157"/>
      <c r="AN129" s="157"/>
      <c r="AO129" s="157"/>
      <c r="AP129" s="157"/>
      <c r="AQ129" s="157"/>
      <c r="AR129" s="157"/>
      <c r="AS129" s="157"/>
      <c r="AT129" s="157"/>
      <c r="AU129" s="157"/>
      <c r="AV129" s="157"/>
      <c r="AW129" s="157"/>
      <c r="AX129" s="157"/>
      <c r="AY129" s="157"/>
      <c r="AZ129" s="157"/>
    </row>
    <row r="130" spans="1:52" x14ac:dyDescent="0.2">
      <c r="A130" s="157"/>
      <c r="B130" s="157"/>
      <c r="C130" s="157"/>
      <c r="D130" s="157"/>
      <c r="E130" s="157"/>
      <c r="F130" s="157"/>
      <c r="G130" s="157"/>
      <c r="H130" s="157"/>
      <c r="I130" s="157"/>
      <c r="J130" s="157"/>
      <c r="K130" s="157"/>
      <c r="L130" s="157"/>
      <c r="M130" s="157"/>
      <c r="N130" s="157"/>
      <c r="O130" s="157"/>
      <c r="P130" s="157"/>
      <c r="Q130" s="157"/>
      <c r="R130" s="157"/>
      <c r="S130" s="157"/>
      <c r="T130" s="157"/>
      <c r="U130" s="157"/>
      <c r="V130" s="157"/>
      <c r="W130" s="157"/>
      <c r="X130" s="157"/>
      <c r="Y130" s="157"/>
      <c r="Z130" s="157"/>
      <c r="AA130" s="157"/>
      <c r="AB130" s="157"/>
      <c r="AC130" s="157"/>
      <c r="AD130" s="157"/>
      <c r="AE130" s="157"/>
      <c r="AF130" s="157"/>
      <c r="AG130" s="157"/>
      <c r="AH130" s="157"/>
      <c r="AI130" s="157"/>
      <c r="AJ130" s="157"/>
      <c r="AK130" s="157"/>
      <c r="AL130" s="157"/>
      <c r="AM130" s="157"/>
      <c r="AN130" s="157"/>
      <c r="AO130" s="157"/>
      <c r="AP130" s="157"/>
      <c r="AQ130" s="157"/>
      <c r="AR130" s="157"/>
      <c r="AS130" s="157"/>
      <c r="AT130" s="157"/>
      <c r="AU130" s="157"/>
      <c r="AV130" s="157"/>
      <c r="AW130" s="157"/>
      <c r="AX130" s="157"/>
      <c r="AY130" s="157"/>
      <c r="AZ130" s="157"/>
    </row>
    <row r="131" spans="1:52" x14ac:dyDescent="0.2">
      <c r="A131" s="157"/>
      <c r="B131" s="157"/>
      <c r="C131" s="157"/>
      <c r="D131" s="157"/>
      <c r="E131" s="157"/>
      <c r="F131" s="157"/>
      <c r="G131" s="157"/>
      <c r="H131" s="157"/>
      <c r="I131" s="157"/>
      <c r="J131" s="157"/>
      <c r="K131" s="157"/>
      <c r="L131" s="157"/>
      <c r="M131" s="157"/>
      <c r="N131" s="157"/>
      <c r="O131" s="157"/>
      <c r="P131" s="157"/>
      <c r="Q131" s="157"/>
      <c r="R131" s="157"/>
      <c r="S131" s="157"/>
      <c r="T131" s="157"/>
      <c r="U131" s="157"/>
      <c r="V131" s="157"/>
      <c r="W131" s="157"/>
      <c r="X131" s="157"/>
      <c r="Y131" s="157"/>
      <c r="Z131" s="157"/>
      <c r="AA131" s="157"/>
      <c r="AB131" s="157"/>
      <c r="AC131" s="157"/>
      <c r="AD131" s="157"/>
      <c r="AE131" s="157"/>
      <c r="AF131" s="157"/>
      <c r="AG131" s="157"/>
      <c r="AH131" s="157"/>
      <c r="AI131" s="157"/>
      <c r="AJ131" s="157"/>
      <c r="AK131" s="157"/>
      <c r="AL131" s="157"/>
      <c r="AM131" s="157"/>
      <c r="AN131" s="157"/>
      <c r="AO131" s="157"/>
      <c r="AP131" s="157"/>
      <c r="AQ131" s="157"/>
      <c r="AR131" s="157"/>
      <c r="AS131" s="157"/>
      <c r="AT131" s="157"/>
      <c r="AU131" s="157"/>
      <c r="AV131" s="157"/>
      <c r="AW131" s="157"/>
      <c r="AX131" s="157"/>
      <c r="AY131" s="157"/>
      <c r="AZ131" s="157"/>
    </row>
    <row r="132" spans="1:52" x14ac:dyDescent="0.2">
      <c r="A132" s="157"/>
      <c r="B132" s="157"/>
      <c r="C132" s="157"/>
      <c r="D132" s="157"/>
      <c r="E132" s="157"/>
      <c r="F132" s="157"/>
      <c r="G132" s="157"/>
      <c r="H132" s="157"/>
      <c r="I132" s="157"/>
      <c r="J132" s="157"/>
      <c r="K132" s="157"/>
      <c r="L132" s="157"/>
      <c r="M132" s="157"/>
      <c r="N132" s="157"/>
      <c r="O132" s="157"/>
      <c r="P132" s="157"/>
      <c r="Q132" s="157"/>
      <c r="R132" s="157"/>
      <c r="S132" s="157"/>
      <c r="T132" s="157"/>
      <c r="U132" s="157"/>
      <c r="V132" s="157"/>
      <c r="W132" s="157"/>
      <c r="X132" s="157"/>
      <c r="Y132" s="157"/>
      <c r="Z132" s="157"/>
      <c r="AA132" s="157"/>
      <c r="AB132" s="157"/>
      <c r="AC132" s="157"/>
      <c r="AD132" s="157"/>
      <c r="AE132" s="157"/>
      <c r="AF132" s="157"/>
      <c r="AG132" s="157"/>
      <c r="AH132" s="157"/>
      <c r="AI132" s="157"/>
      <c r="AJ132" s="157"/>
      <c r="AK132" s="157"/>
      <c r="AL132" s="157"/>
      <c r="AM132" s="157"/>
      <c r="AN132" s="157"/>
      <c r="AO132" s="157"/>
      <c r="AP132" s="157"/>
      <c r="AQ132" s="157"/>
      <c r="AR132" s="157"/>
      <c r="AS132" s="157"/>
      <c r="AT132" s="157"/>
      <c r="AU132" s="157"/>
      <c r="AV132" s="157"/>
      <c r="AW132" s="157"/>
      <c r="AX132" s="157"/>
      <c r="AY132" s="157"/>
      <c r="AZ132" s="157"/>
    </row>
    <row r="133" spans="1:52" x14ac:dyDescent="0.2">
      <c r="A133" s="157"/>
      <c r="B133" s="157"/>
      <c r="C133" s="157"/>
      <c r="D133" s="157"/>
      <c r="E133" s="157"/>
      <c r="F133" s="157"/>
      <c r="G133" s="157"/>
      <c r="H133" s="157"/>
      <c r="I133" s="157"/>
      <c r="J133" s="157"/>
      <c r="K133" s="157"/>
      <c r="L133" s="157"/>
      <c r="M133" s="157"/>
      <c r="N133" s="157"/>
      <c r="O133" s="157"/>
      <c r="P133" s="157"/>
      <c r="Q133" s="157"/>
      <c r="R133" s="157"/>
      <c r="S133" s="157"/>
      <c r="T133" s="157"/>
      <c r="U133" s="157"/>
      <c r="V133" s="157"/>
      <c r="W133" s="157"/>
      <c r="X133" s="157"/>
      <c r="Y133" s="157"/>
      <c r="Z133" s="157"/>
      <c r="AA133" s="157"/>
      <c r="AB133" s="157"/>
      <c r="AC133" s="157"/>
      <c r="AD133" s="157"/>
      <c r="AE133" s="157"/>
      <c r="AF133" s="157"/>
      <c r="AG133" s="157"/>
      <c r="AH133" s="157"/>
      <c r="AI133" s="157"/>
      <c r="AJ133" s="157"/>
      <c r="AK133" s="157"/>
      <c r="AL133" s="157"/>
      <c r="AM133" s="157"/>
      <c r="AN133" s="157"/>
      <c r="AO133" s="157"/>
      <c r="AP133" s="157"/>
      <c r="AQ133" s="157"/>
      <c r="AR133" s="157"/>
      <c r="AS133" s="157"/>
      <c r="AT133" s="157"/>
      <c r="AU133" s="157"/>
      <c r="AV133" s="157"/>
      <c r="AW133" s="157"/>
      <c r="AX133" s="157"/>
      <c r="AY133" s="157"/>
      <c r="AZ133" s="157"/>
    </row>
    <row r="134" spans="1:52" x14ac:dyDescent="0.2">
      <c r="A134" s="157"/>
      <c r="B134" s="157"/>
      <c r="C134" s="157"/>
      <c r="D134" s="157"/>
      <c r="E134" s="157"/>
      <c r="F134" s="157"/>
      <c r="G134" s="157"/>
      <c r="H134" s="157"/>
      <c r="I134" s="157"/>
      <c r="J134" s="157"/>
      <c r="K134" s="157"/>
      <c r="L134" s="157"/>
      <c r="M134" s="157"/>
      <c r="N134" s="157"/>
      <c r="O134" s="157"/>
      <c r="P134" s="157"/>
      <c r="Q134" s="157"/>
      <c r="R134" s="157"/>
      <c r="S134" s="157"/>
      <c r="T134" s="157"/>
      <c r="U134" s="157"/>
      <c r="V134" s="157"/>
      <c r="W134" s="157"/>
      <c r="X134" s="157"/>
      <c r="Y134" s="157"/>
      <c r="Z134" s="157"/>
      <c r="AA134" s="157"/>
      <c r="AB134" s="157"/>
      <c r="AC134" s="157"/>
      <c r="AD134" s="157"/>
      <c r="AE134" s="157"/>
      <c r="AF134" s="157"/>
      <c r="AG134" s="157"/>
      <c r="AH134" s="157"/>
      <c r="AI134" s="157"/>
      <c r="AJ134" s="157"/>
      <c r="AK134" s="157"/>
      <c r="AL134" s="157"/>
      <c r="AM134" s="157"/>
      <c r="AN134" s="157"/>
      <c r="AO134" s="157"/>
      <c r="AP134" s="157"/>
      <c r="AQ134" s="157"/>
      <c r="AR134" s="157"/>
      <c r="AS134" s="157"/>
      <c r="AT134" s="157"/>
      <c r="AU134" s="157"/>
      <c r="AV134" s="157"/>
      <c r="AW134" s="157"/>
      <c r="AX134" s="157"/>
      <c r="AY134" s="157"/>
      <c r="AZ134" s="157"/>
    </row>
    <row r="135" spans="1:52" x14ac:dyDescent="0.2">
      <c r="A135" s="157"/>
      <c r="B135" s="157"/>
      <c r="C135" s="157"/>
      <c r="D135" s="157"/>
      <c r="E135" s="157"/>
      <c r="F135" s="157"/>
      <c r="G135" s="157"/>
      <c r="H135" s="157"/>
      <c r="I135" s="157"/>
      <c r="J135" s="157"/>
      <c r="K135" s="157"/>
      <c r="L135" s="157"/>
      <c r="M135" s="157"/>
      <c r="N135" s="157"/>
      <c r="O135" s="157"/>
      <c r="P135" s="157"/>
      <c r="Q135" s="157"/>
      <c r="R135" s="157"/>
      <c r="S135" s="157"/>
      <c r="T135" s="157"/>
      <c r="U135" s="157"/>
      <c r="V135" s="157"/>
      <c r="W135" s="157"/>
      <c r="X135" s="157"/>
      <c r="Y135" s="157"/>
      <c r="Z135" s="157"/>
      <c r="AA135" s="157"/>
      <c r="AB135" s="157"/>
      <c r="AC135" s="157"/>
      <c r="AD135" s="157"/>
      <c r="AE135" s="157"/>
      <c r="AF135" s="157"/>
      <c r="AG135" s="157"/>
      <c r="AH135" s="157"/>
      <c r="AI135" s="157"/>
      <c r="AJ135" s="157"/>
      <c r="AK135" s="157"/>
      <c r="AL135" s="157"/>
      <c r="AM135" s="157"/>
      <c r="AN135" s="157"/>
      <c r="AO135" s="157"/>
      <c r="AP135" s="157"/>
      <c r="AQ135" s="157"/>
      <c r="AR135" s="157"/>
      <c r="AS135" s="157"/>
      <c r="AT135" s="157"/>
      <c r="AU135" s="157"/>
      <c r="AV135" s="157"/>
      <c r="AW135" s="157"/>
      <c r="AX135" s="157"/>
      <c r="AY135" s="157"/>
      <c r="AZ135" s="157"/>
    </row>
    <row r="136" spans="1:52" x14ac:dyDescent="0.2">
      <c r="A136" s="157"/>
      <c r="B136" s="157"/>
      <c r="C136" s="157"/>
      <c r="D136" s="157"/>
      <c r="E136" s="157"/>
      <c r="F136" s="157"/>
      <c r="G136" s="157"/>
      <c r="H136" s="157"/>
      <c r="I136" s="157"/>
      <c r="J136" s="157"/>
      <c r="K136" s="157"/>
      <c r="L136" s="157"/>
      <c r="M136" s="157"/>
      <c r="N136" s="157"/>
      <c r="O136" s="157"/>
      <c r="P136" s="157"/>
      <c r="Q136" s="157"/>
      <c r="R136" s="157"/>
      <c r="S136" s="157"/>
      <c r="T136" s="157"/>
      <c r="U136" s="157"/>
      <c r="V136" s="157"/>
      <c r="W136" s="157"/>
      <c r="X136" s="157"/>
      <c r="Y136" s="157"/>
      <c r="Z136" s="157"/>
      <c r="AA136" s="157"/>
      <c r="AB136" s="157"/>
      <c r="AC136" s="157"/>
      <c r="AD136" s="157"/>
      <c r="AE136" s="157"/>
      <c r="AF136" s="157"/>
      <c r="AG136" s="157"/>
      <c r="AH136" s="157"/>
      <c r="AI136" s="157"/>
      <c r="AJ136" s="157"/>
      <c r="AK136" s="157"/>
      <c r="AL136" s="157"/>
      <c r="AM136" s="157"/>
      <c r="AN136" s="157"/>
      <c r="AO136" s="157"/>
      <c r="AP136" s="157"/>
      <c r="AQ136" s="157"/>
      <c r="AR136" s="157"/>
      <c r="AS136" s="157"/>
      <c r="AT136" s="157"/>
      <c r="AU136" s="157"/>
      <c r="AV136" s="157"/>
      <c r="AW136" s="157"/>
      <c r="AX136" s="157"/>
      <c r="AY136" s="157"/>
      <c r="AZ136" s="157"/>
    </row>
    <row r="137" spans="1:52" x14ac:dyDescent="0.2">
      <c r="A137" s="157"/>
      <c r="B137" s="157"/>
      <c r="C137" s="157"/>
      <c r="D137" s="157"/>
      <c r="E137" s="157"/>
      <c r="F137" s="157"/>
      <c r="G137" s="157"/>
      <c r="H137" s="157"/>
      <c r="I137" s="157"/>
      <c r="J137" s="157"/>
      <c r="K137" s="157"/>
      <c r="L137" s="157"/>
      <c r="M137" s="157"/>
      <c r="N137" s="157"/>
      <c r="O137" s="157"/>
      <c r="P137" s="157"/>
      <c r="Q137" s="157"/>
      <c r="R137" s="157"/>
      <c r="S137" s="157"/>
      <c r="T137" s="157"/>
      <c r="U137" s="157"/>
      <c r="V137" s="157"/>
      <c r="W137" s="157"/>
      <c r="X137" s="157"/>
      <c r="Y137" s="157"/>
      <c r="Z137" s="157"/>
      <c r="AA137" s="157"/>
      <c r="AB137" s="157"/>
      <c r="AC137" s="157"/>
      <c r="AD137" s="157"/>
      <c r="AE137" s="157"/>
      <c r="AF137" s="157"/>
      <c r="AG137" s="157"/>
      <c r="AH137" s="157"/>
      <c r="AI137" s="157"/>
      <c r="AJ137" s="157"/>
      <c r="AK137" s="157"/>
      <c r="AL137" s="157"/>
      <c r="AM137" s="157"/>
      <c r="AN137" s="157"/>
      <c r="AO137" s="157"/>
      <c r="AP137" s="157"/>
      <c r="AQ137" s="157"/>
      <c r="AR137" s="157"/>
      <c r="AS137" s="157"/>
      <c r="AT137" s="157"/>
      <c r="AU137" s="157"/>
      <c r="AV137" s="157"/>
      <c r="AW137" s="157"/>
      <c r="AX137" s="157"/>
      <c r="AY137" s="157"/>
      <c r="AZ137" s="157"/>
    </row>
    <row r="138" spans="1:52" x14ac:dyDescent="0.2">
      <c r="A138" s="157"/>
      <c r="B138" s="157"/>
      <c r="C138" s="157"/>
      <c r="D138" s="157"/>
      <c r="E138" s="157"/>
      <c r="F138" s="157"/>
      <c r="G138" s="157"/>
      <c r="H138" s="157"/>
      <c r="I138" s="157"/>
      <c r="J138" s="157"/>
      <c r="K138" s="157"/>
      <c r="L138" s="157"/>
      <c r="M138" s="157"/>
      <c r="N138" s="157"/>
      <c r="O138" s="157"/>
      <c r="P138" s="157"/>
      <c r="Q138" s="157"/>
      <c r="R138" s="157"/>
      <c r="S138" s="157"/>
      <c r="T138" s="157"/>
      <c r="U138" s="157"/>
      <c r="V138" s="157"/>
      <c r="W138" s="157"/>
      <c r="X138" s="157"/>
      <c r="Y138" s="157"/>
      <c r="Z138" s="157"/>
      <c r="AA138" s="157"/>
      <c r="AB138" s="157"/>
      <c r="AC138" s="157"/>
      <c r="AD138" s="157"/>
      <c r="AE138" s="157"/>
      <c r="AF138" s="157"/>
      <c r="AG138" s="157"/>
      <c r="AH138" s="157"/>
      <c r="AI138" s="157"/>
      <c r="AJ138" s="157"/>
      <c r="AK138" s="157"/>
      <c r="AL138" s="157"/>
      <c r="AM138" s="157"/>
      <c r="AN138" s="157"/>
      <c r="AO138" s="157"/>
      <c r="AP138" s="157"/>
      <c r="AQ138" s="157"/>
      <c r="AR138" s="157"/>
      <c r="AS138" s="157"/>
      <c r="AT138" s="157"/>
      <c r="AU138" s="157"/>
      <c r="AV138" s="157"/>
      <c r="AW138" s="157"/>
      <c r="AX138" s="157"/>
      <c r="AY138" s="157"/>
      <c r="AZ138" s="157"/>
    </row>
    <row r="139" spans="1:52" x14ac:dyDescent="0.2">
      <c r="A139" s="157"/>
      <c r="B139" s="157"/>
      <c r="C139" s="157"/>
      <c r="D139" s="157"/>
      <c r="E139" s="157"/>
      <c r="F139" s="157"/>
      <c r="G139" s="157"/>
      <c r="H139" s="157"/>
      <c r="I139" s="157"/>
      <c r="J139" s="157"/>
      <c r="K139" s="157"/>
      <c r="L139" s="157"/>
      <c r="M139" s="157"/>
      <c r="N139" s="157"/>
      <c r="O139" s="157"/>
      <c r="P139" s="157"/>
      <c r="Q139" s="157"/>
      <c r="R139" s="157"/>
      <c r="S139" s="157"/>
      <c r="T139" s="157"/>
      <c r="U139" s="157"/>
      <c r="V139" s="157"/>
      <c r="W139" s="157"/>
      <c r="X139" s="157"/>
      <c r="Y139" s="157"/>
      <c r="Z139" s="157"/>
      <c r="AA139" s="157"/>
      <c r="AB139" s="157"/>
      <c r="AC139" s="157"/>
      <c r="AD139" s="157"/>
      <c r="AE139" s="157"/>
      <c r="AF139" s="157"/>
      <c r="AG139" s="157"/>
      <c r="AH139" s="157"/>
      <c r="AI139" s="157"/>
      <c r="AJ139" s="157"/>
      <c r="AK139" s="157"/>
      <c r="AL139" s="157"/>
      <c r="AM139" s="157"/>
      <c r="AN139" s="157"/>
      <c r="AO139" s="157"/>
      <c r="AP139" s="157"/>
      <c r="AQ139" s="157"/>
      <c r="AR139" s="157"/>
      <c r="AS139" s="157"/>
      <c r="AT139" s="157"/>
      <c r="AU139" s="157"/>
      <c r="AV139" s="157"/>
      <c r="AW139" s="157"/>
      <c r="AX139" s="157"/>
      <c r="AY139" s="157"/>
      <c r="AZ139" s="157"/>
    </row>
    <row r="140" spans="1:52" x14ac:dyDescent="0.2">
      <c r="A140" s="157"/>
      <c r="B140" s="157"/>
      <c r="C140" s="157"/>
      <c r="D140" s="157"/>
      <c r="E140" s="157"/>
      <c r="F140" s="157"/>
      <c r="G140" s="157"/>
      <c r="H140" s="157"/>
      <c r="I140" s="157"/>
      <c r="J140" s="157"/>
      <c r="K140" s="157"/>
      <c r="L140" s="157"/>
      <c r="M140" s="157"/>
      <c r="N140" s="157"/>
      <c r="O140" s="157"/>
      <c r="P140" s="157"/>
      <c r="Q140" s="157"/>
      <c r="R140" s="157"/>
      <c r="S140" s="157"/>
      <c r="T140" s="157"/>
      <c r="U140" s="157"/>
      <c r="V140" s="157"/>
      <c r="W140" s="157"/>
      <c r="X140" s="157"/>
      <c r="Y140" s="157"/>
      <c r="Z140" s="157"/>
      <c r="AA140" s="157"/>
      <c r="AB140" s="157"/>
      <c r="AC140" s="157"/>
      <c r="AD140" s="157"/>
      <c r="AE140" s="157"/>
      <c r="AF140" s="157"/>
      <c r="AG140" s="157"/>
      <c r="AH140" s="157"/>
      <c r="AI140" s="157"/>
      <c r="AJ140" s="157"/>
      <c r="AK140" s="157"/>
      <c r="AL140" s="157"/>
      <c r="AM140" s="157"/>
      <c r="AN140" s="157"/>
      <c r="AO140" s="157"/>
      <c r="AP140" s="157"/>
      <c r="AQ140" s="157"/>
      <c r="AR140" s="157"/>
      <c r="AS140" s="157"/>
      <c r="AT140" s="157"/>
      <c r="AU140" s="157"/>
      <c r="AV140" s="157"/>
      <c r="AW140" s="157"/>
      <c r="AX140" s="157"/>
      <c r="AY140" s="157"/>
      <c r="AZ140" s="157"/>
    </row>
    <row r="141" spans="1:52" x14ac:dyDescent="0.2">
      <c r="A141" s="157"/>
      <c r="B141" s="157"/>
      <c r="C141" s="157"/>
      <c r="D141" s="157"/>
      <c r="E141" s="157"/>
      <c r="F141" s="157"/>
      <c r="G141" s="157"/>
      <c r="H141" s="157"/>
      <c r="I141" s="157"/>
      <c r="J141" s="157"/>
      <c r="K141" s="157"/>
      <c r="L141" s="157"/>
      <c r="M141" s="157"/>
      <c r="N141" s="157"/>
      <c r="O141" s="157"/>
      <c r="P141" s="157"/>
      <c r="Q141" s="157"/>
      <c r="R141" s="157"/>
      <c r="S141" s="157"/>
      <c r="T141" s="157"/>
      <c r="U141" s="157"/>
      <c r="V141" s="157"/>
      <c r="W141" s="157"/>
      <c r="X141" s="157"/>
      <c r="Y141" s="157"/>
      <c r="Z141" s="157"/>
      <c r="AA141" s="157"/>
      <c r="AB141" s="157"/>
      <c r="AC141" s="157"/>
      <c r="AD141" s="157"/>
      <c r="AE141" s="157"/>
      <c r="AF141" s="157"/>
      <c r="AG141" s="157"/>
      <c r="AH141" s="157"/>
      <c r="AI141" s="157"/>
      <c r="AJ141" s="157"/>
      <c r="AK141" s="157"/>
      <c r="AL141" s="157"/>
      <c r="AM141" s="157"/>
      <c r="AN141" s="157"/>
      <c r="AO141" s="157"/>
      <c r="AP141" s="157"/>
      <c r="AQ141" s="157"/>
      <c r="AR141" s="157"/>
      <c r="AS141" s="157"/>
      <c r="AT141" s="157"/>
      <c r="AU141" s="157"/>
      <c r="AV141" s="157"/>
      <c r="AW141" s="157"/>
      <c r="AX141" s="157"/>
      <c r="AY141" s="157"/>
      <c r="AZ141" s="157"/>
    </row>
    <row r="142" spans="1:52" x14ac:dyDescent="0.2">
      <c r="A142" s="157"/>
      <c r="B142" s="157"/>
      <c r="C142" s="157"/>
      <c r="D142" s="157"/>
      <c r="E142" s="157"/>
      <c r="F142" s="157"/>
      <c r="G142" s="157"/>
      <c r="H142" s="157"/>
      <c r="I142" s="157"/>
      <c r="J142" s="157"/>
      <c r="K142" s="157"/>
      <c r="L142" s="157"/>
      <c r="M142" s="157"/>
      <c r="N142" s="157"/>
      <c r="O142" s="157"/>
      <c r="P142" s="157"/>
      <c r="Q142" s="157"/>
      <c r="R142" s="157"/>
      <c r="S142" s="157"/>
      <c r="T142" s="157"/>
      <c r="U142" s="157"/>
      <c r="V142" s="157"/>
      <c r="W142" s="157"/>
      <c r="X142" s="157"/>
      <c r="Y142" s="157"/>
      <c r="Z142" s="157"/>
      <c r="AA142" s="157"/>
      <c r="AB142" s="157"/>
      <c r="AC142" s="157"/>
      <c r="AD142" s="157"/>
      <c r="AE142" s="157"/>
      <c r="AF142" s="157"/>
      <c r="AG142" s="157"/>
      <c r="AH142" s="157"/>
      <c r="AI142" s="157"/>
      <c r="AJ142" s="157"/>
      <c r="AK142" s="157"/>
      <c r="AL142" s="157"/>
      <c r="AM142" s="157"/>
      <c r="AN142" s="157"/>
      <c r="AO142" s="157"/>
      <c r="AP142" s="157"/>
      <c r="AQ142" s="157"/>
      <c r="AR142" s="157"/>
      <c r="AS142" s="157"/>
      <c r="AT142" s="157"/>
      <c r="AU142" s="157"/>
      <c r="AV142" s="157"/>
      <c r="AW142" s="157"/>
      <c r="AX142" s="157"/>
      <c r="AY142" s="157"/>
      <c r="AZ142" s="157"/>
    </row>
    <row r="143" spans="1:52" x14ac:dyDescent="0.2">
      <c r="A143" s="157"/>
      <c r="B143" s="157"/>
      <c r="C143" s="157"/>
      <c r="D143" s="157"/>
      <c r="E143" s="157"/>
      <c r="F143" s="157"/>
      <c r="G143" s="157"/>
      <c r="H143" s="157"/>
      <c r="I143" s="157"/>
      <c r="J143" s="157"/>
      <c r="K143" s="157"/>
      <c r="L143" s="157"/>
      <c r="M143" s="157"/>
      <c r="N143" s="157"/>
      <c r="O143" s="157"/>
      <c r="P143" s="157"/>
      <c r="Q143" s="157"/>
      <c r="R143" s="157"/>
      <c r="S143" s="157"/>
      <c r="T143" s="157"/>
      <c r="U143" s="157"/>
      <c r="V143" s="157"/>
      <c r="W143" s="157"/>
      <c r="X143" s="157"/>
      <c r="Y143" s="157"/>
      <c r="Z143" s="157"/>
      <c r="AA143" s="157"/>
      <c r="AB143" s="157"/>
      <c r="AC143" s="157"/>
      <c r="AD143" s="157"/>
      <c r="AE143" s="157"/>
      <c r="AF143" s="157"/>
      <c r="AG143" s="157"/>
      <c r="AH143" s="157"/>
      <c r="AI143" s="157"/>
      <c r="AJ143" s="157"/>
      <c r="AK143" s="157"/>
      <c r="AL143" s="157"/>
      <c r="AM143" s="157"/>
      <c r="AN143" s="157"/>
      <c r="AO143" s="157"/>
      <c r="AP143" s="157"/>
      <c r="AQ143" s="157"/>
      <c r="AR143" s="157"/>
      <c r="AS143" s="157"/>
      <c r="AT143" s="157"/>
      <c r="AU143" s="157"/>
      <c r="AV143" s="157"/>
      <c r="AW143" s="157"/>
      <c r="AX143" s="157"/>
      <c r="AY143" s="157"/>
      <c r="AZ143" s="157"/>
    </row>
    <row r="144" spans="1:52" x14ac:dyDescent="0.2">
      <c r="A144" s="157"/>
      <c r="B144" s="157"/>
      <c r="C144" s="157"/>
      <c r="D144" s="157"/>
      <c r="E144" s="157"/>
      <c r="F144" s="157"/>
      <c r="G144" s="157"/>
      <c r="H144" s="157"/>
      <c r="I144" s="157"/>
      <c r="J144" s="157"/>
      <c r="K144" s="157"/>
      <c r="L144" s="157"/>
      <c r="M144" s="157"/>
      <c r="N144" s="157"/>
      <c r="O144" s="157"/>
      <c r="P144" s="157"/>
      <c r="Q144" s="157"/>
      <c r="R144" s="157"/>
      <c r="S144" s="157"/>
      <c r="T144" s="157"/>
      <c r="U144" s="157"/>
      <c r="V144" s="157"/>
      <c r="W144" s="157"/>
      <c r="X144" s="157"/>
      <c r="Y144" s="157"/>
      <c r="Z144" s="157"/>
      <c r="AA144" s="157"/>
      <c r="AB144" s="157"/>
      <c r="AC144" s="157"/>
      <c r="AD144" s="157"/>
      <c r="AE144" s="157"/>
      <c r="AF144" s="157"/>
      <c r="AG144" s="157"/>
      <c r="AH144" s="157"/>
      <c r="AI144" s="157"/>
      <c r="AJ144" s="157"/>
      <c r="AK144" s="157"/>
      <c r="AL144" s="157"/>
      <c r="AM144" s="157"/>
      <c r="AN144" s="157"/>
      <c r="AO144" s="157"/>
      <c r="AP144" s="157"/>
      <c r="AQ144" s="157"/>
      <c r="AR144" s="157"/>
      <c r="AS144" s="157"/>
      <c r="AT144" s="157"/>
      <c r="AU144" s="157"/>
      <c r="AV144" s="157"/>
      <c r="AW144" s="157"/>
      <c r="AX144" s="157"/>
      <c r="AY144" s="157"/>
      <c r="AZ144" s="157"/>
    </row>
    <row r="145" spans="1:52" x14ac:dyDescent="0.2">
      <c r="A145" s="157"/>
      <c r="B145" s="157"/>
      <c r="C145" s="157"/>
      <c r="D145" s="157"/>
      <c r="E145" s="157"/>
      <c r="F145" s="157"/>
      <c r="G145" s="157"/>
      <c r="H145" s="157"/>
      <c r="I145" s="157"/>
      <c r="J145" s="157"/>
      <c r="K145" s="157"/>
      <c r="L145" s="157"/>
      <c r="M145" s="157"/>
      <c r="N145" s="157"/>
      <c r="O145" s="157"/>
      <c r="P145" s="157"/>
      <c r="Q145" s="157"/>
      <c r="R145" s="157"/>
      <c r="S145" s="157"/>
      <c r="T145" s="157"/>
      <c r="U145" s="157"/>
      <c r="V145" s="157"/>
      <c r="W145" s="157"/>
      <c r="X145" s="157"/>
      <c r="Y145" s="157"/>
      <c r="Z145" s="157"/>
      <c r="AA145" s="157"/>
      <c r="AB145" s="157"/>
      <c r="AC145" s="157"/>
      <c r="AD145" s="157"/>
      <c r="AE145" s="157"/>
      <c r="AF145" s="157"/>
      <c r="AG145" s="157"/>
      <c r="AH145" s="157"/>
      <c r="AI145" s="157"/>
      <c r="AJ145" s="157"/>
      <c r="AK145" s="157"/>
      <c r="AL145" s="157"/>
      <c r="AM145" s="157"/>
      <c r="AN145" s="157"/>
      <c r="AO145" s="157"/>
      <c r="AP145" s="157"/>
      <c r="AQ145" s="157"/>
      <c r="AR145" s="157"/>
      <c r="AS145" s="157"/>
      <c r="AT145" s="157"/>
      <c r="AU145" s="157"/>
      <c r="AV145" s="157"/>
      <c r="AW145" s="157"/>
      <c r="AX145" s="157"/>
      <c r="AY145" s="157"/>
      <c r="AZ145" s="157"/>
    </row>
    <row r="146" spans="1:52" x14ac:dyDescent="0.2">
      <c r="A146" s="157"/>
      <c r="B146" s="157"/>
      <c r="C146" s="157"/>
      <c r="D146" s="157"/>
      <c r="E146" s="157"/>
      <c r="F146" s="157"/>
      <c r="G146" s="157"/>
      <c r="H146" s="157"/>
      <c r="I146" s="157"/>
      <c r="J146" s="157"/>
      <c r="K146" s="157"/>
      <c r="L146" s="157"/>
      <c r="M146" s="157"/>
      <c r="N146" s="157"/>
      <c r="O146" s="157"/>
      <c r="P146" s="157"/>
      <c r="Q146" s="157"/>
      <c r="R146" s="157"/>
      <c r="S146" s="157"/>
      <c r="T146" s="157"/>
      <c r="U146" s="157"/>
      <c r="V146" s="157"/>
      <c r="W146" s="157"/>
      <c r="X146" s="157"/>
      <c r="Y146" s="157"/>
      <c r="Z146" s="157"/>
      <c r="AA146" s="157"/>
      <c r="AB146" s="157"/>
      <c r="AC146" s="157"/>
      <c r="AD146" s="157"/>
      <c r="AE146" s="157"/>
      <c r="AF146" s="157"/>
      <c r="AG146" s="157"/>
      <c r="AH146" s="157"/>
      <c r="AI146" s="157"/>
      <c r="AJ146" s="157"/>
      <c r="AK146" s="157"/>
      <c r="AL146" s="157"/>
      <c r="AM146" s="157"/>
      <c r="AN146" s="157"/>
      <c r="AO146" s="157"/>
      <c r="AP146" s="157"/>
      <c r="AQ146" s="157"/>
      <c r="AR146" s="157"/>
      <c r="AS146" s="157"/>
      <c r="AT146" s="157"/>
      <c r="AU146" s="157"/>
      <c r="AV146" s="157"/>
      <c r="AW146" s="157"/>
      <c r="AX146" s="157"/>
      <c r="AY146" s="157"/>
      <c r="AZ146" s="157"/>
    </row>
    <row r="147" spans="1:52" x14ac:dyDescent="0.2">
      <c r="A147" s="157"/>
      <c r="B147" s="157"/>
      <c r="C147" s="157"/>
      <c r="D147" s="157"/>
      <c r="E147" s="157"/>
      <c r="F147" s="157"/>
      <c r="G147" s="157"/>
      <c r="H147" s="157"/>
      <c r="I147" s="157"/>
      <c r="J147" s="157"/>
      <c r="K147" s="157"/>
      <c r="L147" s="157"/>
      <c r="M147" s="157"/>
      <c r="N147" s="157"/>
      <c r="O147" s="157"/>
      <c r="P147" s="157"/>
      <c r="Q147" s="157"/>
      <c r="R147" s="157"/>
      <c r="S147" s="157"/>
      <c r="T147" s="157"/>
      <c r="U147" s="157"/>
      <c r="V147" s="157"/>
      <c r="W147" s="157"/>
      <c r="X147" s="157"/>
      <c r="Y147" s="157"/>
      <c r="Z147" s="157"/>
      <c r="AA147" s="157"/>
      <c r="AB147" s="157"/>
      <c r="AC147" s="157"/>
      <c r="AD147" s="157"/>
      <c r="AE147" s="157"/>
      <c r="AF147" s="157"/>
      <c r="AG147" s="157"/>
      <c r="AH147" s="157"/>
      <c r="AI147" s="157"/>
      <c r="AJ147" s="157"/>
      <c r="AK147" s="157"/>
      <c r="AL147" s="157"/>
      <c r="AM147" s="157"/>
      <c r="AN147" s="157"/>
      <c r="AO147" s="157"/>
      <c r="AP147" s="157"/>
      <c r="AQ147" s="157"/>
      <c r="AR147" s="157"/>
      <c r="AS147" s="157"/>
      <c r="AT147" s="157"/>
      <c r="AU147" s="157"/>
      <c r="AV147" s="157"/>
      <c r="AW147" s="157"/>
      <c r="AX147" s="157"/>
      <c r="AY147" s="157"/>
      <c r="AZ147" s="157"/>
    </row>
    <row r="148" spans="1:52" x14ac:dyDescent="0.2">
      <c r="A148" s="157"/>
      <c r="B148" s="157"/>
      <c r="C148" s="157"/>
      <c r="D148" s="157"/>
      <c r="E148" s="157"/>
      <c r="F148" s="157"/>
      <c r="G148" s="157"/>
      <c r="H148" s="157"/>
      <c r="I148" s="157"/>
      <c r="J148" s="157"/>
      <c r="K148" s="157"/>
      <c r="L148" s="157"/>
      <c r="M148" s="157"/>
      <c r="N148" s="157"/>
      <c r="O148" s="157"/>
      <c r="P148" s="157"/>
      <c r="Q148" s="157"/>
      <c r="R148" s="157"/>
      <c r="S148" s="157"/>
      <c r="T148" s="157"/>
      <c r="U148" s="157"/>
      <c r="V148" s="157"/>
      <c r="W148" s="157"/>
      <c r="X148" s="157"/>
      <c r="Y148" s="157"/>
      <c r="Z148" s="157"/>
      <c r="AA148" s="157"/>
      <c r="AB148" s="157"/>
      <c r="AC148" s="157"/>
      <c r="AD148" s="157"/>
      <c r="AE148" s="157"/>
      <c r="AF148" s="157"/>
      <c r="AG148" s="157"/>
      <c r="AH148" s="157"/>
      <c r="AI148" s="157"/>
      <c r="AJ148" s="157"/>
      <c r="AK148" s="157"/>
      <c r="AL148" s="157"/>
      <c r="AM148" s="157"/>
      <c r="AN148" s="157"/>
      <c r="AO148" s="157"/>
      <c r="AP148" s="157"/>
      <c r="AQ148" s="157"/>
      <c r="AR148" s="157"/>
      <c r="AS148" s="157"/>
      <c r="AT148" s="157"/>
      <c r="AU148" s="157"/>
      <c r="AV148" s="157"/>
      <c r="AW148" s="157"/>
      <c r="AX148" s="157"/>
      <c r="AY148" s="157"/>
      <c r="AZ148" s="157"/>
    </row>
    <row r="149" spans="1:52" x14ac:dyDescent="0.2">
      <c r="A149" s="157"/>
      <c r="B149" s="157"/>
      <c r="C149" s="157"/>
      <c r="D149" s="157"/>
      <c r="E149" s="157"/>
      <c r="F149" s="157"/>
      <c r="G149" s="157"/>
      <c r="H149" s="157"/>
      <c r="I149" s="157"/>
      <c r="J149" s="157"/>
      <c r="K149" s="157"/>
      <c r="L149" s="157"/>
      <c r="M149" s="157"/>
      <c r="N149" s="157"/>
      <c r="O149" s="157"/>
      <c r="P149" s="157"/>
      <c r="Q149" s="157"/>
      <c r="R149" s="157"/>
      <c r="S149" s="157"/>
      <c r="T149" s="157"/>
      <c r="U149" s="157"/>
      <c r="V149" s="157"/>
      <c r="W149" s="157"/>
      <c r="X149" s="157"/>
      <c r="Y149" s="157"/>
      <c r="Z149" s="157"/>
      <c r="AA149" s="157"/>
      <c r="AB149" s="157"/>
      <c r="AC149" s="157"/>
      <c r="AD149" s="157"/>
      <c r="AE149" s="157"/>
      <c r="AF149" s="157"/>
      <c r="AG149" s="157"/>
      <c r="AH149" s="157"/>
      <c r="AI149" s="157"/>
      <c r="AJ149" s="157"/>
      <c r="AK149" s="157"/>
      <c r="AL149" s="157"/>
      <c r="AM149" s="157"/>
      <c r="AN149" s="157"/>
      <c r="AO149" s="157"/>
      <c r="AP149" s="157"/>
      <c r="AQ149" s="157"/>
      <c r="AR149" s="157"/>
      <c r="AS149" s="157"/>
      <c r="AT149" s="157"/>
      <c r="AU149" s="157"/>
      <c r="AV149" s="157"/>
      <c r="AW149" s="157"/>
      <c r="AX149" s="157"/>
      <c r="AY149" s="157"/>
      <c r="AZ149" s="157"/>
    </row>
    <row r="150" spans="1:52" x14ac:dyDescent="0.2">
      <c r="A150" s="157"/>
      <c r="B150" s="157"/>
      <c r="C150" s="157"/>
      <c r="D150" s="157"/>
      <c r="E150" s="157"/>
      <c r="F150" s="157"/>
      <c r="G150" s="157"/>
      <c r="H150" s="157"/>
      <c r="I150" s="157"/>
      <c r="J150" s="157"/>
      <c r="K150" s="157"/>
      <c r="L150" s="157"/>
      <c r="M150" s="157"/>
      <c r="N150" s="157"/>
      <c r="O150" s="157"/>
      <c r="P150" s="157"/>
      <c r="Q150" s="157"/>
      <c r="R150" s="157"/>
      <c r="S150" s="157"/>
      <c r="T150" s="157"/>
      <c r="U150" s="157"/>
      <c r="V150" s="157"/>
      <c r="W150" s="157"/>
      <c r="X150" s="157"/>
      <c r="Y150" s="157"/>
      <c r="Z150" s="157"/>
      <c r="AA150" s="157"/>
      <c r="AB150" s="157"/>
      <c r="AC150" s="157"/>
      <c r="AD150" s="157"/>
      <c r="AE150" s="157"/>
      <c r="AF150" s="157"/>
      <c r="AG150" s="157"/>
      <c r="AH150" s="157"/>
      <c r="AI150" s="157"/>
      <c r="AJ150" s="157"/>
      <c r="AK150" s="157"/>
      <c r="AL150" s="157"/>
      <c r="AM150" s="157"/>
      <c r="AN150" s="157"/>
      <c r="AO150" s="157"/>
      <c r="AP150" s="157"/>
      <c r="AQ150" s="157"/>
      <c r="AR150" s="157"/>
      <c r="AS150" s="157"/>
      <c r="AT150" s="157"/>
      <c r="AU150" s="157"/>
      <c r="AV150" s="157"/>
      <c r="AW150" s="157"/>
      <c r="AX150" s="157"/>
      <c r="AY150" s="157"/>
      <c r="AZ150" s="157"/>
    </row>
    <row r="151" spans="1:52" x14ac:dyDescent="0.2">
      <c r="A151" s="157"/>
      <c r="B151" s="157"/>
      <c r="C151" s="157"/>
      <c r="D151" s="157"/>
      <c r="E151" s="157"/>
      <c r="F151" s="157"/>
      <c r="G151" s="157"/>
      <c r="H151" s="157"/>
      <c r="I151" s="157"/>
      <c r="J151" s="157"/>
      <c r="K151" s="157"/>
      <c r="L151" s="157"/>
      <c r="M151" s="157"/>
      <c r="N151" s="157"/>
      <c r="O151" s="157"/>
      <c r="P151" s="157"/>
      <c r="Q151" s="157"/>
      <c r="R151" s="157"/>
      <c r="S151" s="157"/>
      <c r="T151" s="157"/>
      <c r="U151" s="157"/>
      <c r="V151" s="157"/>
      <c r="W151" s="157"/>
      <c r="X151" s="157"/>
      <c r="Y151" s="157"/>
      <c r="Z151" s="157"/>
      <c r="AA151" s="157"/>
      <c r="AB151" s="157"/>
      <c r="AC151" s="157"/>
      <c r="AD151" s="157"/>
      <c r="AE151" s="157"/>
      <c r="AF151" s="157"/>
      <c r="AG151" s="157"/>
      <c r="AH151" s="157"/>
      <c r="AI151" s="157"/>
      <c r="AJ151" s="157"/>
      <c r="AK151" s="157"/>
      <c r="AL151" s="157"/>
      <c r="AM151" s="157"/>
      <c r="AN151" s="157"/>
      <c r="AO151" s="157"/>
      <c r="AP151" s="157"/>
      <c r="AQ151" s="157"/>
      <c r="AR151" s="157"/>
      <c r="AS151" s="157"/>
      <c r="AT151" s="157"/>
      <c r="AU151" s="157"/>
      <c r="AV151" s="157"/>
      <c r="AW151" s="157"/>
      <c r="AX151" s="157"/>
      <c r="AY151" s="157"/>
      <c r="AZ151" s="157"/>
    </row>
    <row r="152" spans="1:52" x14ac:dyDescent="0.2">
      <c r="A152" s="157"/>
      <c r="B152" s="157"/>
      <c r="C152" s="157"/>
      <c r="D152" s="157"/>
      <c r="E152" s="157"/>
      <c r="F152" s="157"/>
      <c r="G152" s="157"/>
      <c r="H152" s="157"/>
      <c r="I152" s="157"/>
      <c r="J152" s="157"/>
      <c r="K152" s="157"/>
      <c r="L152" s="157"/>
      <c r="M152" s="157"/>
      <c r="N152" s="157"/>
      <c r="O152" s="157"/>
      <c r="P152" s="157"/>
      <c r="Q152" s="157"/>
      <c r="R152" s="157"/>
      <c r="S152" s="157"/>
      <c r="T152" s="157"/>
      <c r="U152" s="157"/>
      <c r="V152" s="157"/>
      <c r="W152" s="157"/>
      <c r="X152" s="157"/>
      <c r="Y152" s="157"/>
      <c r="Z152" s="157"/>
      <c r="AA152" s="157"/>
      <c r="AB152" s="157"/>
      <c r="AC152" s="157"/>
      <c r="AD152" s="157"/>
      <c r="AE152" s="157"/>
      <c r="AF152" s="157"/>
      <c r="AG152" s="157"/>
      <c r="AH152" s="157"/>
      <c r="AI152" s="157"/>
      <c r="AJ152" s="157"/>
      <c r="AK152" s="157"/>
      <c r="AL152" s="157"/>
      <c r="AM152" s="157"/>
      <c r="AN152" s="157"/>
      <c r="AO152" s="157"/>
      <c r="AP152" s="157"/>
      <c r="AQ152" s="157"/>
      <c r="AR152" s="157"/>
      <c r="AS152" s="157"/>
      <c r="AT152" s="157"/>
      <c r="AU152" s="157"/>
      <c r="AV152" s="157"/>
      <c r="AW152" s="157"/>
      <c r="AX152" s="157"/>
      <c r="AY152" s="157"/>
      <c r="AZ152" s="157"/>
    </row>
    <row r="153" spans="1:52" x14ac:dyDescent="0.2">
      <c r="A153" s="157"/>
      <c r="B153" s="157"/>
      <c r="C153" s="157"/>
      <c r="D153" s="157"/>
      <c r="E153" s="157"/>
      <c r="F153" s="157"/>
      <c r="G153" s="157"/>
      <c r="H153" s="157"/>
      <c r="I153" s="157"/>
      <c r="J153" s="157"/>
      <c r="K153" s="157"/>
      <c r="L153" s="157"/>
      <c r="M153" s="157"/>
      <c r="N153" s="157"/>
      <c r="O153" s="157"/>
      <c r="P153" s="157"/>
      <c r="Q153" s="157"/>
      <c r="R153" s="157"/>
      <c r="S153" s="157"/>
      <c r="T153" s="157"/>
      <c r="U153" s="157"/>
      <c r="V153" s="157"/>
      <c r="W153" s="157"/>
      <c r="X153" s="157"/>
      <c r="Y153" s="157"/>
      <c r="Z153" s="157"/>
      <c r="AA153" s="157"/>
      <c r="AB153" s="157"/>
      <c r="AC153" s="157"/>
      <c r="AD153" s="157"/>
      <c r="AE153" s="157"/>
      <c r="AF153" s="157"/>
      <c r="AG153" s="157"/>
      <c r="AH153" s="157"/>
      <c r="AI153" s="157"/>
      <c r="AJ153" s="157"/>
      <c r="AK153" s="157"/>
      <c r="AL153" s="157"/>
      <c r="AM153" s="157"/>
      <c r="AN153" s="157"/>
      <c r="AO153" s="157"/>
      <c r="AP153" s="157"/>
      <c r="AQ153" s="157"/>
      <c r="AR153" s="157"/>
      <c r="AS153" s="157"/>
      <c r="AT153" s="157"/>
      <c r="AU153" s="157"/>
      <c r="AV153" s="157"/>
      <c r="AW153" s="157"/>
      <c r="AX153" s="157"/>
      <c r="AY153" s="157"/>
      <c r="AZ153" s="157"/>
    </row>
    <row r="154" spans="1:52" x14ac:dyDescent="0.2">
      <c r="A154" s="157"/>
      <c r="B154" s="157"/>
      <c r="C154" s="157"/>
      <c r="D154" s="157"/>
      <c r="E154" s="157"/>
      <c r="F154" s="157"/>
      <c r="G154" s="157"/>
      <c r="H154" s="157"/>
      <c r="I154" s="157"/>
      <c r="J154" s="157"/>
      <c r="K154" s="157"/>
      <c r="L154" s="157"/>
      <c r="M154" s="157"/>
      <c r="N154" s="157"/>
      <c r="O154" s="157"/>
      <c r="P154" s="157"/>
      <c r="Q154" s="157"/>
      <c r="R154" s="157"/>
      <c r="S154" s="157"/>
      <c r="T154" s="157"/>
      <c r="U154" s="157"/>
      <c r="V154" s="157"/>
      <c r="W154" s="157"/>
      <c r="X154" s="157"/>
      <c r="Y154" s="157"/>
      <c r="Z154" s="157"/>
      <c r="AA154" s="157"/>
      <c r="AB154" s="157"/>
      <c r="AC154" s="157"/>
      <c r="AD154" s="157"/>
      <c r="AE154" s="157"/>
      <c r="AF154" s="157"/>
      <c r="AG154" s="157"/>
      <c r="AH154" s="157"/>
      <c r="AI154" s="157"/>
      <c r="AJ154" s="157"/>
      <c r="AK154" s="157"/>
      <c r="AL154" s="157"/>
      <c r="AM154" s="157"/>
      <c r="AN154" s="157"/>
      <c r="AO154" s="157"/>
      <c r="AP154" s="157"/>
      <c r="AQ154" s="157"/>
      <c r="AR154" s="157"/>
      <c r="AS154" s="157"/>
      <c r="AT154" s="157"/>
      <c r="AU154" s="157"/>
      <c r="AV154" s="157"/>
      <c r="AW154" s="157"/>
      <c r="AX154" s="157"/>
      <c r="AY154" s="157"/>
      <c r="AZ154" s="157"/>
    </row>
    <row r="155" spans="1:52" x14ac:dyDescent="0.2">
      <c r="A155" s="157"/>
      <c r="B155" s="157"/>
      <c r="C155" s="157"/>
      <c r="D155" s="157"/>
      <c r="E155" s="157"/>
      <c r="F155" s="157"/>
      <c r="G155" s="157"/>
      <c r="H155" s="157"/>
      <c r="I155" s="157"/>
      <c r="J155" s="157"/>
      <c r="K155" s="157"/>
      <c r="L155" s="157"/>
      <c r="M155" s="157"/>
      <c r="N155" s="157"/>
      <c r="O155" s="157"/>
      <c r="P155" s="157"/>
      <c r="Q155" s="157"/>
      <c r="R155" s="157"/>
      <c r="S155" s="157"/>
      <c r="T155" s="157"/>
      <c r="U155" s="157"/>
      <c r="V155" s="157"/>
      <c r="W155" s="157"/>
      <c r="X155" s="157"/>
      <c r="Y155" s="157"/>
      <c r="Z155" s="157"/>
      <c r="AA155" s="157"/>
      <c r="AB155" s="157"/>
      <c r="AC155" s="157"/>
      <c r="AD155" s="157"/>
      <c r="AE155" s="157"/>
      <c r="AF155" s="157"/>
      <c r="AG155" s="157"/>
      <c r="AH155" s="157"/>
      <c r="AI155" s="157"/>
      <c r="AJ155" s="157"/>
      <c r="AK155" s="157"/>
      <c r="AL155" s="157"/>
      <c r="AM155" s="157"/>
      <c r="AN155" s="157"/>
      <c r="AO155" s="157"/>
      <c r="AP155" s="157"/>
      <c r="AQ155" s="157"/>
      <c r="AR155" s="157"/>
      <c r="AS155" s="157"/>
      <c r="AT155" s="157"/>
      <c r="AU155" s="157"/>
      <c r="AV155" s="157"/>
      <c r="AW155" s="157"/>
      <c r="AX155" s="157"/>
      <c r="AY155" s="157"/>
      <c r="AZ155" s="157"/>
    </row>
    <row r="156" spans="1:52" x14ac:dyDescent="0.2">
      <c r="A156" s="157"/>
      <c r="B156" s="157"/>
      <c r="C156" s="157"/>
      <c r="D156" s="157"/>
      <c r="E156" s="157"/>
      <c r="F156" s="157"/>
      <c r="G156" s="157"/>
      <c r="H156" s="157"/>
      <c r="I156" s="157"/>
      <c r="J156" s="157"/>
      <c r="K156" s="157"/>
      <c r="L156" s="157"/>
      <c r="M156" s="157"/>
      <c r="N156" s="157"/>
      <c r="O156" s="157"/>
      <c r="P156" s="157"/>
      <c r="Q156" s="157"/>
      <c r="R156" s="157"/>
      <c r="S156" s="157"/>
      <c r="T156" s="157"/>
      <c r="U156" s="157"/>
      <c r="V156" s="157"/>
      <c r="W156" s="157"/>
      <c r="X156" s="157"/>
      <c r="Y156" s="157"/>
      <c r="Z156" s="157"/>
      <c r="AA156" s="157"/>
      <c r="AB156" s="157"/>
      <c r="AC156" s="157"/>
      <c r="AD156" s="157"/>
      <c r="AE156" s="157"/>
      <c r="AF156" s="157"/>
      <c r="AG156" s="157"/>
      <c r="AH156" s="157"/>
      <c r="AI156" s="157"/>
      <c r="AJ156" s="157"/>
      <c r="AK156" s="157"/>
      <c r="AL156" s="157"/>
      <c r="AM156" s="157"/>
      <c r="AN156" s="157"/>
      <c r="AO156" s="157"/>
      <c r="AP156" s="157"/>
      <c r="AQ156" s="157"/>
      <c r="AR156" s="157"/>
      <c r="AS156" s="157"/>
      <c r="AT156" s="157"/>
      <c r="AU156" s="157"/>
      <c r="AV156" s="157"/>
      <c r="AW156" s="157"/>
      <c r="AX156" s="157"/>
      <c r="AY156" s="157"/>
      <c r="AZ156" s="157"/>
    </row>
    <row r="157" spans="1:52" x14ac:dyDescent="0.2">
      <c r="A157" s="157"/>
      <c r="B157" s="157"/>
      <c r="C157" s="157"/>
      <c r="D157" s="157"/>
      <c r="E157" s="157"/>
      <c r="F157" s="157"/>
      <c r="G157" s="157"/>
      <c r="H157" s="157"/>
      <c r="I157" s="157"/>
      <c r="J157" s="157"/>
      <c r="K157" s="157"/>
      <c r="L157" s="157"/>
      <c r="M157" s="157"/>
      <c r="N157" s="157"/>
      <c r="O157" s="157"/>
      <c r="P157" s="157"/>
      <c r="Q157" s="157"/>
      <c r="R157" s="157"/>
      <c r="S157" s="157"/>
      <c r="T157" s="157"/>
      <c r="U157" s="157"/>
      <c r="V157" s="157"/>
      <c r="W157" s="157"/>
      <c r="X157" s="157"/>
      <c r="Y157" s="157"/>
      <c r="Z157" s="157"/>
      <c r="AA157" s="157"/>
      <c r="AB157" s="157"/>
      <c r="AC157" s="157"/>
      <c r="AD157" s="157"/>
      <c r="AE157" s="157"/>
      <c r="AF157" s="157"/>
      <c r="AG157" s="157"/>
      <c r="AH157" s="157"/>
      <c r="AI157" s="157"/>
      <c r="AJ157" s="157"/>
      <c r="AK157" s="157"/>
      <c r="AL157" s="157"/>
      <c r="AM157" s="157"/>
      <c r="AN157" s="157"/>
      <c r="AO157" s="157"/>
      <c r="AP157" s="157"/>
      <c r="AQ157" s="157"/>
      <c r="AR157" s="157"/>
      <c r="AS157" s="157"/>
      <c r="AT157" s="157"/>
      <c r="AU157" s="157"/>
      <c r="AV157" s="157"/>
      <c r="AW157" s="157"/>
      <c r="AX157" s="157"/>
      <c r="AY157" s="157"/>
      <c r="AZ157" s="157"/>
    </row>
    <row r="158" spans="1:52" x14ac:dyDescent="0.2">
      <c r="A158" s="157"/>
      <c r="B158" s="157"/>
      <c r="C158" s="157"/>
      <c r="D158" s="157"/>
      <c r="E158" s="157"/>
      <c r="F158" s="157"/>
      <c r="G158" s="157"/>
      <c r="H158" s="157"/>
      <c r="I158" s="157"/>
      <c r="J158" s="157"/>
      <c r="K158" s="157"/>
      <c r="L158" s="157"/>
      <c r="M158" s="157"/>
      <c r="N158" s="157"/>
      <c r="O158" s="157"/>
      <c r="P158" s="157"/>
      <c r="Q158" s="157"/>
      <c r="R158" s="157"/>
      <c r="S158" s="157"/>
      <c r="T158" s="157"/>
      <c r="U158" s="157"/>
      <c r="V158" s="157"/>
      <c r="W158" s="157"/>
      <c r="X158" s="157"/>
      <c r="Y158" s="157"/>
      <c r="Z158" s="157"/>
      <c r="AA158" s="157"/>
      <c r="AB158" s="157"/>
      <c r="AC158" s="157"/>
      <c r="AD158" s="157"/>
      <c r="AE158" s="157"/>
      <c r="AF158" s="157"/>
      <c r="AG158" s="157"/>
      <c r="AH158" s="157"/>
      <c r="AI158" s="157"/>
      <c r="AJ158" s="157"/>
      <c r="AK158" s="157"/>
      <c r="AL158" s="157"/>
      <c r="AM158" s="157"/>
      <c r="AN158" s="157"/>
      <c r="AO158" s="157"/>
      <c r="AP158" s="157"/>
      <c r="AQ158" s="157"/>
      <c r="AR158" s="157"/>
      <c r="AS158" s="157"/>
      <c r="AT158" s="157"/>
      <c r="AU158" s="157"/>
      <c r="AV158" s="157"/>
      <c r="AW158" s="157"/>
      <c r="AX158" s="157"/>
      <c r="AY158" s="157"/>
      <c r="AZ158" s="157"/>
    </row>
    <row r="159" spans="1:52" x14ac:dyDescent="0.2">
      <c r="A159" s="157"/>
      <c r="B159" s="157"/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57"/>
      <c r="N159" s="157"/>
      <c r="O159" s="157"/>
      <c r="P159" s="157"/>
      <c r="Q159" s="157"/>
      <c r="R159" s="157"/>
      <c r="S159" s="157"/>
      <c r="T159" s="157"/>
      <c r="U159" s="157"/>
      <c r="V159" s="157"/>
      <c r="W159" s="157"/>
      <c r="X159" s="157"/>
      <c r="Y159" s="157"/>
      <c r="Z159" s="157"/>
      <c r="AA159" s="157"/>
      <c r="AB159" s="157"/>
      <c r="AC159" s="157"/>
      <c r="AD159" s="157"/>
      <c r="AE159" s="157"/>
      <c r="AF159" s="157"/>
      <c r="AG159" s="157"/>
      <c r="AH159" s="157"/>
      <c r="AI159" s="157"/>
      <c r="AJ159" s="157"/>
      <c r="AK159" s="157"/>
      <c r="AL159" s="157"/>
      <c r="AM159" s="157"/>
      <c r="AN159" s="157"/>
      <c r="AO159" s="157"/>
      <c r="AP159" s="157"/>
      <c r="AQ159" s="157"/>
      <c r="AR159" s="157"/>
      <c r="AS159" s="157"/>
      <c r="AT159" s="157"/>
      <c r="AU159" s="157"/>
      <c r="AV159" s="157"/>
      <c r="AW159" s="157"/>
      <c r="AX159" s="157"/>
      <c r="AY159" s="157"/>
      <c r="AZ159" s="157"/>
    </row>
    <row r="160" spans="1:52" x14ac:dyDescent="0.2">
      <c r="A160" s="157"/>
      <c r="B160" s="157"/>
      <c r="C160" s="157"/>
      <c r="D160" s="157"/>
      <c r="E160" s="157"/>
      <c r="F160" s="157"/>
      <c r="G160" s="157"/>
      <c r="H160" s="157"/>
      <c r="I160" s="157"/>
      <c r="J160" s="157"/>
      <c r="K160" s="157"/>
      <c r="L160" s="157"/>
      <c r="M160" s="157"/>
      <c r="N160" s="157"/>
      <c r="O160" s="157"/>
      <c r="P160" s="157"/>
      <c r="Q160" s="157"/>
      <c r="R160" s="157"/>
      <c r="S160" s="157"/>
      <c r="T160" s="157"/>
      <c r="U160" s="157"/>
      <c r="V160" s="157"/>
      <c r="W160" s="157"/>
      <c r="X160" s="157"/>
      <c r="Y160" s="157"/>
      <c r="Z160" s="157"/>
      <c r="AA160" s="157"/>
      <c r="AB160" s="157"/>
      <c r="AC160" s="157"/>
      <c r="AD160" s="157"/>
      <c r="AE160" s="157"/>
      <c r="AF160" s="157"/>
      <c r="AG160" s="157"/>
      <c r="AH160" s="157"/>
      <c r="AI160" s="157"/>
      <c r="AJ160" s="157"/>
      <c r="AK160" s="157"/>
      <c r="AL160" s="157"/>
      <c r="AM160" s="157"/>
      <c r="AN160" s="157"/>
      <c r="AO160" s="157"/>
      <c r="AP160" s="157"/>
      <c r="AQ160" s="157"/>
      <c r="AR160" s="157"/>
      <c r="AS160" s="157"/>
      <c r="AT160" s="157"/>
      <c r="AU160" s="157"/>
      <c r="AV160" s="157"/>
      <c r="AW160" s="157"/>
      <c r="AX160" s="157"/>
      <c r="AY160" s="157"/>
      <c r="AZ160" s="157"/>
    </row>
    <row r="161" spans="1:52" x14ac:dyDescent="0.2">
      <c r="A161" s="157"/>
      <c r="B161" s="157"/>
      <c r="C161" s="157"/>
      <c r="D161" s="157"/>
      <c r="E161" s="157"/>
      <c r="F161" s="157"/>
      <c r="G161" s="157"/>
      <c r="H161" s="157"/>
      <c r="I161" s="157"/>
      <c r="J161" s="157"/>
      <c r="K161" s="157"/>
      <c r="L161" s="157"/>
      <c r="M161" s="157"/>
      <c r="N161" s="157"/>
      <c r="O161" s="157"/>
      <c r="P161" s="157"/>
      <c r="Q161" s="157"/>
      <c r="R161" s="157"/>
      <c r="S161" s="157"/>
      <c r="T161" s="157"/>
      <c r="U161" s="157"/>
      <c r="V161" s="157"/>
      <c r="W161" s="157"/>
      <c r="X161" s="157"/>
      <c r="Y161" s="157"/>
      <c r="Z161" s="157"/>
      <c r="AA161" s="157"/>
      <c r="AB161" s="157"/>
      <c r="AC161" s="157"/>
      <c r="AD161" s="157"/>
      <c r="AE161" s="157"/>
      <c r="AF161" s="157"/>
      <c r="AG161" s="157"/>
      <c r="AH161" s="157"/>
      <c r="AI161" s="157"/>
      <c r="AJ161" s="157"/>
      <c r="AK161" s="157"/>
      <c r="AL161" s="157"/>
      <c r="AM161" s="157"/>
      <c r="AN161" s="157"/>
      <c r="AO161" s="157"/>
      <c r="AP161" s="157"/>
      <c r="AQ161" s="157"/>
      <c r="AR161" s="157"/>
      <c r="AS161" s="157"/>
      <c r="AT161" s="157"/>
      <c r="AU161" s="157"/>
      <c r="AV161" s="157"/>
      <c r="AW161" s="157"/>
      <c r="AX161" s="157"/>
      <c r="AY161" s="157"/>
      <c r="AZ161" s="157"/>
    </row>
    <row r="162" spans="1:52" x14ac:dyDescent="0.2">
      <c r="A162" s="157"/>
      <c r="B162" s="157"/>
      <c r="C162" s="157"/>
      <c r="D162" s="157"/>
      <c r="E162" s="157"/>
      <c r="F162" s="157"/>
      <c r="G162" s="157"/>
      <c r="H162" s="157"/>
      <c r="I162" s="157"/>
      <c r="J162" s="157"/>
      <c r="K162" s="157"/>
      <c r="L162" s="157"/>
      <c r="M162" s="157"/>
      <c r="N162" s="157"/>
      <c r="O162" s="157"/>
      <c r="P162" s="157"/>
      <c r="Q162" s="157"/>
      <c r="R162" s="157"/>
      <c r="S162" s="157"/>
      <c r="T162" s="157"/>
      <c r="U162" s="157"/>
      <c r="V162" s="157"/>
      <c r="W162" s="157"/>
      <c r="X162" s="157"/>
      <c r="Y162" s="157"/>
      <c r="Z162" s="157"/>
      <c r="AA162" s="157"/>
      <c r="AB162" s="157"/>
      <c r="AC162" s="157"/>
      <c r="AD162" s="157"/>
      <c r="AE162" s="157"/>
      <c r="AF162" s="157"/>
      <c r="AG162" s="157"/>
      <c r="AH162" s="157"/>
      <c r="AI162" s="157"/>
      <c r="AJ162" s="157"/>
      <c r="AK162" s="157"/>
      <c r="AL162" s="157"/>
      <c r="AM162" s="157"/>
      <c r="AN162" s="157"/>
      <c r="AO162" s="157"/>
      <c r="AP162" s="157"/>
      <c r="AQ162" s="157"/>
      <c r="AR162" s="157"/>
      <c r="AS162" s="157"/>
      <c r="AT162" s="157"/>
      <c r="AU162" s="157"/>
      <c r="AV162" s="157"/>
      <c r="AW162" s="157"/>
      <c r="AX162" s="157"/>
      <c r="AY162" s="157"/>
      <c r="AZ162" s="157"/>
    </row>
    <row r="163" spans="1:52" x14ac:dyDescent="0.2">
      <c r="A163" s="157"/>
      <c r="B163" s="157"/>
      <c r="C163" s="157"/>
      <c r="D163" s="157"/>
      <c r="E163" s="157"/>
      <c r="F163" s="157"/>
      <c r="G163" s="157"/>
      <c r="H163" s="157"/>
      <c r="I163" s="157"/>
      <c r="J163" s="157"/>
      <c r="K163" s="157"/>
      <c r="L163" s="157"/>
      <c r="M163" s="157"/>
      <c r="N163" s="157"/>
      <c r="O163" s="157"/>
      <c r="P163" s="157"/>
      <c r="Q163" s="157"/>
      <c r="R163" s="157"/>
      <c r="S163" s="157"/>
      <c r="T163" s="157"/>
      <c r="U163" s="157"/>
      <c r="V163" s="157"/>
      <c r="W163" s="157"/>
      <c r="X163" s="157"/>
      <c r="Y163" s="157"/>
      <c r="Z163" s="157"/>
      <c r="AA163" s="157"/>
      <c r="AB163" s="157"/>
      <c r="AC163" s="157"/>
      <c r="AD163" s="157"/>
      <c r="AE163" s="157"/>
      <c r="AF163" s="157"/>
      <c r="AG163" s="157"/>
      <c r="AH163" s="157"/>
      <c r="AI163" s="157"/>
      <c r="AJ163" s="157"/>
      <c r="AK163" s="157"/>
      <c r="AL163" s="157"/>
      <c r="AM163" s="157"/>
      <c r="AN163" s="157"/>
      <c r="AO163" s="157"/>
      <c r="AP163" s="157"/>
      <c r="AQ163" s="157"/>
      <c r="AR163" s="157"/>
      <c r="AS163" s="157"/>
      <c r="AT163" s="157"/>
      <c r="AU163" s="157"/>
      <c r="AV163" s="157"/>
      <c r="AW163" s="157"/>
      <c r="AX163" s="157"/>
      <c r="AY163" s="157"/>
      <c r="AZ163" s="157"/>
    </row>
    <row r="164" spans="1:52" x14ac:dyDescent="0.2">
      <c r="A164" s="157"/>
      <c r="B164" s="157"/>
      <c r="C164" s="157"/>
      <c r="D164" s="157"/>
      <c r="E164" s="157"/>
      <c r="F164" s="157"/>
      <c r="G164" s="157"/>
      <c r="H164" s="157"/>
      <c r="I164" s="157"/>
      <c r="J164" s="157"/>
      <c r="K164" s="157"/>
      <c r="L164" s="157"/>
      <c r="M164" s="157"/>
      <c r="N164" s="157"/>
      <c r="O164" s="157"/>
      <c r="P164" s="157"/>
      <c r="Q164" s="157"/>
      <c r="R164" s="157"/>
      <c r="S164" s="157"/>
      <c r="T164" s="157"/>
      <c r="U164" s="157"/>
      <c r="V164" s="157"/>
      <c r="W164" s="157"/>
      <c r="X164" s="157"/>
      <c r="Y164" s="157"/>
      <c r="Z164" s="157"/>
      <c r="AA164" s="157"/>
      <c r="AB164" s="157"/>
      <c r="AC164" s="157"/>
      <c r="AD164" s="157"/>
      <c r="AE164" s="157"/>
      <c r="AF164" s="157"/>
      <c r="AG164" s="157"/>
      <c r="AH164" s="157"/>
      <c r="AI164" s="157"/>
      <c r="AJ164" s="157"/>
      <c r="AK164" s="157"/>
      <c r="AL164" s="157"/>
      <c r="AM164" s="157"/>
      <c r="AN164" s="157"/>
      <c r="AO164" s="157"/>
      <c r="AP164" s="157"/>
      <c r="AQ164" s="157"/>
      <c r="AR164" s="157"/>
      <c r="AS164" s="157"/>
      <c r="AT164" s="157"/>
      <c r="AU164" s="157"/>
      <c r="AV164" s="157"/>
      <c r="AW164" s="157"/>
      <c r="AX164" s="157"/>
      <c r="AY164" s="157"/>
      <c r="AZ164" s="157"/>
    </row>
    <row r="165" spans="1:52" x14ac:dyDescent="0.2">
      <c r="A165" s="157"/>
      <c r="B165" s="157"/>
      <c r="C165" s="157"/>
      <c r="D165" s="157"/>
      <c r="E165" s="157"/>
      <c r="F165" s="157"/>
      <c r="G165" s="157"/>
      <c r="H165" s="157"/>
      <c r="I165" s="157"/>
      <c r="J165" s="157"/>
      <c r="K165" s="157"/>
      <c r="L165" s="157"/>
      <c r="M165" s="157"/>
      <c r="N165" s="157"/>
      <c r="O165" s="157"/>
      <c r="P165" s="157"/>
      <c r="Q165" s="157"/>
      <c r="R165" s="157"/>
      <c r="S165" s="157"/>
      <c r="T165" s="157"/>
      <c r="U165" s="157"/>
      <c r="V165" s="157"/>
      <c r="W165" s="157"/>
      <c r="X165" s="157"/>
      <c r="Y165" s="157"/>
      <c r="Z165" s="157"/>
      <c r="AA165" s="157"/>
      <c r="AB165" s="157"/>
      <c r="AC165" s="157"/>
      <c r="AD165" s="157"/>
      <c r="AE165" s="157"/>
      <c r="AF165" s="157"/>
      <c r="AG165" s="157"/>
      <c r="AH165" s="157"/>
      <c r="AI165" s="157"/>
      <c r="AJ165" s="157"/>
      <c r="AK165" s="157"/>
      <c r="AL165" s="157"/>
      <c r="AM165" s="157"/>
      <c r="AN165" s="157"/>
      <c r="AO165" s="157"/>
      <c r="AP165" s="157"/>
      <c r="AQ165" s="157"/>
      <c r="AR165" s="157"/>
      <c r="AS165" s="157"/>
      <c r="AT165" s="157"/>
      <c r="AU165" s="157"/>
      <c r="AV165" s="157"/>
      <c r="AW165" s="157"/>
      <c r="AX165" s="157"/>
      <c r="AY165" s="157"/>
      <c r="AZ165" s="157"/>
    </row>
    <row r="166" spans="1:52" x14ac:dyDescent="0.2">
      <c r="A166" s="157"/>
      <c r="B166" s="157"/>
      <c r="C166" s="157"/>
      <c r="D166" s="157"/>
      <c r="E166" s="157"/>
      <c r="F166" s="157"/>
      <c r="G166" s="157"/>
      <c r="H166" s="157"/>
      <c r="I166" s="157"/>
      <c r="J166" s="157"/>
      <c r="K166" s="157"/>
      <c r="L166" s="157"/>
      <c r="M166" s="157"/>
      <c r="N166" s="157"/>
      <c r="O166" s="157"/>
      <c r="P166" s="157"/>
      <c r="Q166" s="157"/>
      <c r="R166" s="157"/>
      <c r="S166" s="157"/>
      <c r="T166" s="157"/>
      <c r="U166" s="157"/>
      <c r="V166" s="157"/>
      <c r="W166" s="157"/>
      <c r="X166" s="157"/>
      <c r="Y166" s="157"/>
      <c r="Z166" s="157"/>
      <c r="AA166" s="157"/>
      <c r="AB166" s="157"/>
      <c r="AC166" s="157"/>
      <c r="AD166" s="157"/>
      <c r="AE166" s="157"/>
      <c r="AF166" s="157"/>
      <c r="AG166" s="157"/>
      <c r="AH166" s="157"/>
      <c r="AI166" s="157"/>
      <c r="AJ166" s="157"/>
      <c r="AK166" s="157"/>
      <c r="AL166" s="157"/>
      <c r="AM166" s="157"/>
      <c r="AN166" s="157"/>
      <c r="AO166" s="157"/>
      <c r="AP166" s="157"/>
      <c r="AQ166" s="157"/>
      <c r="AR166" s="157"/>
      <c r="AS166" s="157"/>
      <c r="AT166" s="157"/>
      <c r="AU166" s="157"/>
      <c r="AV166" s="157"/>
      <c r="AW166" s="157"/>
      <c r="AX166" s="157"/>
      <c r="AY166" s="157"/>
      <c r="AZ166" s="157"/>
    </row>
    <row r="167" spans="1:52" x14ac:dyDescent="0.2">
      <c r="A167" s="157"/>
      <c r="B167" s="157"/>
      <c r="C167" s="157"/>
      <c r="D167" s="157"/>
      <c r="E167" s="157"/>
      <c r="F167" s="157"/>
      <c r="G167" s="157"/>
      <c r="H167" s="157"/>
      <c r="I167" s="157"/>
      <c r="J167" s="157"/>
      <c r="K167" s="157"/>
      <c r="L167" s="157"/>
      <c r="M167" s="157"/>
      <c r="N167" s="157"/>
      <c r="O167" s="157"/>
      <c r="P167" s="157"/>
      <c r="Q167" s="157"/>
      <c r="R167" s="157"/>
      <c r="S167" s="157"/>
      <c r="T167" s="157"/>
      <c r="U167" s="157"/>
      <c r="V167" s="157"/>
      <c r="W167" s="157"/>
      <c r="X167" s="157"/>
      <c r="Y167" s="157"/>
      <c r="Z167" s="157"/>
      <c r="AA167" s="157"/>
      <c r="AB167" s="157"/>
      <c r="AC167" s="157"/>
      <c r="AD167" s="157"/>
      <c r="AE167" s="157"/>
      <c r="AF167" s="157"/>
      <c r="AG167" s="157"/>
      <c r="AH167" s="157"/>
      <c r="AI167" s="157"/>
      <c r="AJ167" s="157"/>
      <c r="AK167" s="157"/>
      <c r="AL167" s="157"/>
      <c r="AM167" s="157"/>
      <c r="AN167" s="157"/>
      <c r="AO167" s="157"/>
      <c r="AP167" s="157"/>
      <c r="AQ167" s="157"/>
      <c r="AR167" s="157"/>
      <c r="AS167" s="157"/>
      <c r="AT167" s="157"/>
      <c r="AU167" s="157"/>
      <c r="AV167" s="157"/>
      <c r="AW167" s="157"/>
      <c r="AX167" s="157"/>
      <c r="AY167" s="157"/>
      <c r="AZ167" s="157"/>
    </row>
    <row r="168" spans="1:52" x14ac:dyDescent="0.2">
      <c r="A168" s="157"/>
      <c r="B168" s="157"/>
      <c r="C168" s="157"/>
      <c r="D168" s="157"/>
      <c r="E168" s="157"/>
      <c r="F168" s="157"/>
      <c r="G168" s="157"/>
      <c r="H168" s="157"/>
      <c r="I168" s="157"/>
      <c r="J168" s="157"/>
      <c r="K168" s="157"/>
      <c r="L168" s="157"/>
      <c r="M168" s="157"/>
      <c r="N168" s="157"/>
      <c r="O168" s="157"/>
      <c r="P168" s="157"/>
      <c r="Q168" s="157"/>
      <c r="R168" s="157"/>
      <c r="S168" s="157"/>
      <c r="T168" s="157"/>
      <c r="U168" s="157"/>
      <c r="V168" s="157"/>
      <c r="W168" s="157"/>
      <c r="X168" s="157"/>
      <c r="Y168" s="157"/>
      <c r="Z168" s="157"/>
      <c r="AA168" s="157"/>
      <c r="AB168" s="157"/>
      <c r="AC168" s="157"/>
      <c r="AD168" s="157"/>
      <c r="AE168" s="157"/>
      <c r="AF168" s="157"/>
      <c r="AG168" s="157"/>
      <c r="AH168" s="157"/>
      <c r="AI168" s="157"/>
      <c r="AJ168" s="157"/>
      <c r="AK168" s="157"/>
      <c r="AL168" s="157"/>
      <c r="AM168" s="157"/>
      <c r="AN168" s="157"/>
      <c r="AO168" s="157"/>
      <c r="AP168" s="157"/>
      <c r="AQ168" s="157"/>
      <c r="AR168" s="157"/>
      <c r="AS168" s="157"/>
      <c r="AT168" s="157"/>
      <c r="AU168" s="157"/>
      <c r="AV168" s="157"/>
      <c r="AW168" s="157"/>
      <c r="AX168" s="157"/>
      <c r="AY168" s="157"/>
      <c r="AZ168" s="157"/>
    </row>
    <row r="169" spans="1:52" x14ac:dyDescent="0.2">
      <c r="A169" s="157"/>
      <c r="B169" s="157"/>
      <c r="C169" s="157"/>
      <c r="D169" s="157"/>
      <c r="E169" s="157"/>
      <c r="F169" s="157"/>
      <c r="G169" s="157"/>
      <c r="H169" s="157"/>
      <c r="I169" s="157"/>
      <c r="J169" s="157"/>
      <c r="K169" s="157"/>
      <c r="L169" s="157"/>
      <c r="M169" s="157"/>
      <c r="N169" s="157"/>
      <c r="O169" s="157"/>
      <c r="P169" s="157"/>
      <c r="Q169" s="157"/>
      <c r="R169" s="157"/>
      <c r="S169" s="157"/>
      <c r="T169" s="157"/>
      <c r="U169" s="157"/>
      <c r="V169" s="157"/>
      <c r="W169" s="157"/>
      <c r="X169" s="157"/>
      <c r="Y169" s="157"/>
      <c r="Z169" s="157"/>
      <c r="AA169" s="157"/>
      <c r="AB169" s="157"/>
      <c r="AC169" s="157"/>
      <c r="AD169" s="157"/>
      <c r="AE169" s="157"/>
      <c r="AF169" s="157"/>
      <c r="AG169" s="157"/>
      <c r="AH169" s="157"/>
      <c r="AI169" s="157"/>
      <c r="AJ169" s="157"/>
      <c r="AK169" s="157"/>
      <c r="AL169" s="157"/>
      <c r="AM169" s="157"/>
      <c r="AN169" s="157"/>
      <c r="AO169" s="157"/>
      <c r="AP169" s="157"/>
      <c r="AQ169" s="157"/>
      <c r="AR169" s="157"/>
      <c r="AS169" s="157"/>
      <c r="AT169" s="157"/>
      <c r="AU169" s="157"/>
      <c r="AV169" s="157"/>
      <c r="AW169" s="157"/>
      <c r="AX169" s="157"/>
      <c r="AY169" s="157"/>
      <c r="AZ169" s="157"/>
    </row>
    <row r="170" spans="1:52" x14ac:dyDescent="0.2">
      <c r="A170" s="157"/>
      <c r="B170" s="157"/>
      <c r="C170" s="157"/>
      <c r="D170" s="157"/>
      <c r="E170" s="157"/>
      <c r="F170" s="157"/>
      <c r="G170" s="157"/>
      <c r="H170" s="157"/>
      <c r="I170" s="157"/>
      <c r="J170" s="157"/>
      <c r="K170" s="157"/>
      <c r="L170" s="157"/>
      <c r="M170" s="157"/>
      <c r="N170" s="157"/>
      <c r="O170" s="157"/>
      <c r="P170" s="157"/>
      <c r="Q170" s="157"/>
      <c r="R170" s="157"/>
      <c r="S170" s="157"/>
      <c r="T170" s="157"/>
      <c r="U170" s="157"/>
      <c r="V170" s="157"/>
      <c r="W170" s="157"/>
      <c r="X170" s="157"/>
      <c r="Y170" s="157"/>
      <c r="Z170" s="157"/>
      <c r="AA170" s="157"/>
      <c r="AB170" s="157"/>
      <c r="AC170" s="157"/>
      <c r="AD170" s="157"/>
      <c r="AE170" s="157"/>
      <c r="AF170" s="157"/>
      <c r="AG170" s="157"/>
      <c r="AH170" s="157"/>
      <c r="AI170" s="157"/>
      <c r="AJ170" s="157"/>
      <c r="AK170" s="157"/>
      <c r="AL170" s="157"/>
      <c r="AM170" s="157"/>
      <c r="AN170" s="157"/>
      <c r="AO170" s="157"/>
      <c r="AP170" s="157"/>
      <c r="AQ170" s="157"/>
      <c r="AR170" s="157"/>
      <c r="AS170" s="157"/>
      <c r="AT170" s="157"/>
      <c r="AU170" s="157"/>
      <c r="AV170" s="157"/>
      <c r="AW170" s="157"/>
      <c r="AX170" s="157"/>
      <c r="AY170" s="157"/>
      <c r="AZ170" s="157"/>
    </row>
    <row r="171" spans="1:52" x14ac:dyDescent="0.2">
      <c r="A171" s="157"/>
      <c r="B171" s="157"/>
      <c r="C171" s="157"/>
      <c r="D171" s="157"/>
      <c r="E171" s="157"/>
      <c r="F171" s="157"/>
      <c r="G171" s="157"/>
      <c r="H171" s="157"/>
      <c r="I171" s="157"/>
      <c r="J171" s="157"/>
      <c r="K171" s="157"/>
      <c r="L171" s="157"/>
      <c r="M171" s="157"/>
      <c r="N171" s="157"/>
      <c r="O171" s="157"/>
      <c r="P171" s="157"/>
      <c r="Q171" s="157"/>
      <c r="R171" s="157"/>
      <c r="S171" s="157"/>
      <c r="T171" s="157"/>
      <c r="U171" s="157"/>
      <c r="V171" s="157"/>
      <c r="W171" s="157"/>
      <c r="X171" s="157"/>
      <c r="Y171" s="157"/>
      <c r="Z171" s="157"/>
      <c r="AA171" s="157"/>
      <c r="AB171" s="157"/>
      <c r="AC171" s="157"/>
      <c r="AD171" s="157"/>
      <c r="AE171" s="157"/>
      <c r="AF171" s="157"/>
      <c r="AG171" s="157"/>
      <c r="AH171" s="157"/>
      <c r="AI171" s="157"/>
      <c r="AJ171" s="157"/>
      <c r="AK171" s="157"/>
      <c r="AL171" s="157"/>
      <c r="AM171" s="157"/>
      <c r="AN171" s="157"/>
      <c r="AO171" s="157"/>
      <c r="AP171" s="157"/>
      <c r="AQ171" s="157"/>
      <c r="AR171" s="157"/>
      <c r="AS171" s="157"/>
      <c r="AT171" s="157"/>
      <c r="AU171" s="157"/>
      <c r="AV171" s="157"/>
      <c r="AW171" s="157"/>
      <c r="AX171" s="157"/>
      <c r="AY171" s="157"/>
      <c r="AZ171" s="157"/>
    </row>
    <row r="172" spans="1:52" x14ac:dyDescent="0.2">
      <c r="A172" s="157"/>
      <c r="B172" s="157"/>
      <c r="C172" s="157"/>
      <c r="D172" s="157"/>
      <c r="E172" s="157"/>
      <c r="F172" s="157"/>
      <c r="G172" s="157"/>
      <c r="H172" s="157"/>
      <c r="I172" s="157"/>
      <c r="J172" s="157"/>
      <c r="K172" s="157"/>
      <c r="L172" s="157"/>
      <c r="M172" s="157"/>
      <c r="N172" s="157"/>
      <c r="O172" s="157"/>
      <c r="P172" s="157"/>
      <c r="Q172" s="157"/>
      <c r="R172" s="157"/>
      <c r="S172" s="157"/>
      <c r="T172" s="157"/>
      <c r="U172" s="157"/>
      <c r="V172" s="157"/>
      <c r="W172" s="157"/>
      <c r="X172" s="157"/>
      <c r="Y172" s="157"/>
      <c r="Z172" s="157"/>
      <c r="AA172" s="157"/>
      <c r="AB172" s="157"/>
      <c r="AC172" s="157"/>
      <c r="AD172" s="157"/>
      <c r="AE172" s="157"/>
      <c r="AF172" s="157"/>
      <c r="AG172" s="157"/>
      <c r="AH172" s="157"/>
      <c r="AI172" s="157"/>
      <c r="AJ172" s="157"/>
      <c r="AK172" s="157"/>
      <c r="AL172" s="157"/>
      <c r="AM172" s="157"/>
      <c r="AN172" s="157"/>
      <c r="AO172" s="157"/>
      <c r="AP172" s="157"/>
      <c r="AQ172" s="157"/>
      <c r="AR172" s="157"/>
      <c r="AS172" s="157"/>
      <c r="AT172" s="157"/>
      <c r="AU172" s="157"/>
      <c r="AV172" s="157"/>
      <c r="AW172" s="157"/>
      <c r="AX172" s="157"/>
      <c r="AY172" s="157"/>
      <c r="AZ172" s="157"/>
    </row>
    <row r="173" spans="1:52" x14ac:dyDescent="0.2">
      <c r="A173" s="157"/>
      <c r="B173" s="157"/>
      <c r="C173" s="157"/>
      <c r="D173" s="157"/>
      <c r="E173" s="157"/>
      <c r="F173" s="157"/>
      <c r="G173" s="157"/>
      <c r="H173" s="157"/>
      <c r="I173" s="157"/>
      <c r="J173" s="157"/>
      <c r="K173" s="157"/>
      <c r="L173" s="157"/>
      <c r="M173" s="157"/>
      <c r="N173" s="157"/>
      <c r="O173" s="157"/>
      <c r="P173" s="157"/>
      <c r="Q173" s="157"/>
      <c r="R173" s="157"/>
      <c r="S173" s="157"/>
      <c r="T173" s="157"/>
      <c r="U173" s="157"/>
      <c r="V173" s="157"/>
      <c r="W173" s="157"/>
      <c r="X173" s="157"/>
      <c r="Y173" s="157"/>
      <c r="Z173" s="157"/>
      <c r="AA173" s="157"/>
      <c r="AB173" s="157"/>
      <c r="AC173" s="157"/>
      <c r="AD173" s="157"/>
      <c r="AE173" s="157"/>
      <c r="AF173" s="157"/>
      <c r="AG173" s="157"/>
      <c r="AH173" s="157"/>
      <c r="AI173" s="157"/>
      <c r="AJ173" s="157"/>
      <c r="AK173" s="157"/>
      <c r="AL173" s="157"/>
      <c r="AM173" s="157"/>
      <c r="AN173" s="157"/>
      <c r="AO173" s="157"/>
      <c r="AP173" s="157"/>
      <c r="AQ173" s="157"/>
      <c r="AR173" s="157"/>
      <c r="AS173" s="157"/>
      <c r="AT173" s="157"/>
      <c r="AU173" s="157"/>
      <c r="AV173" s="157"/>
      <c r="AW173" s="157"/>
      <c r="AX173" s="157"/>
      <c r="AY173" s="157"/>
      <c r="AZ173" s="157"/>
    </row>
    <row r="174" spans="1:52" x14ac:dyDescent="0.2">
      <c r="A174" s="157"/>
      <c r="B174" s="157"/>
      <c r="C174" s="157"/>
      <c r="D174" s="157"/>
      <c r="E174" s="157"/>
      <c r="F174" s="157"/>
      <c r="G174" s="157"/>
      <c r="H174" s="157"/>
      <c r="I174" s="157"/>
      <c r="J174" s="157"/>
      <c r="K174" s="157"/>
      <c r="L174" s="157"/>
      <c r="M174" s="157"/>
      <c r="N174" s="157"/>
      <c r="O174" s="157"/>
      <c r="P174" s="157"/>
      <c r="Q174" s="157"/>
      <c r="R174" s="157"/>
      <c r="S174" s="157"/>
      <c r="T174" s="157"/>
      <c r="U174" s="157"/>
      <c r="V174" s="157"/>
      <c r="W174" s="157"/>
      <c r="X174" s="157"/>
      <c r="Y174" s="157"/>
      <c r="Z174" s="157"/>
      <c r="AA174" s="157"/>
      <c r="AB174" s="157"/>
      <c r="AC174" s="157"/>
      <c r="AD174" s="157"/>
      <c r="AE174" s="157"/>
      <c r="AF174" s="157"/>
      <c r="AG174" s="157"/>
      <c r="AH174" s="157"/>
      <c r="AI174" s="157"/>
      <c r="AJ174" s="157"/>
      <c r="AK174" s="157"/>
      <c r="AL174" s="157"/>
      <c r="AM174" s="157"/>
      <c r="AN174" s="157"/>
      <c r="AO174" s="157"/>
      <c r="AP174" s="157"/>
      <c r="AQ174" s="157"/>
      <c r="AR174" s="157"/>
      <c r="AS174" s="157"/>
      <c r="AT174" s="157"/>
      <c r="AU174" s="157"/>
      <c r="AV174" s="157"/>
      <c r="AW174" s="157"/>
      <c r="AX174" s="157"/>
      <c r="AY174" s="157"/>
      <c r="AZ174" s="157"/>
    </row>
    <row r="175" spans="1:52" x14ac:dyDescent="0.2">
      <c r="A175" s="157"/>
      <c r="B175" s="157"/>
      <c r="C175" s="157"/>
      <c r="D175" s="157"/>
      <c r="E175" s="157"/>
      <c r="F175" s="157"/>
      <c r="G175" s="157"/>
      <c r="H175" s="157"/>
      <c r="I175" s="157"/>
      <c r="J175" s="157"/>
      <c r="K175" s="157"/>
      <c r="L175" s="157"/>
      <c r="M175" s="157"/>
      <c r="N175" s="157"/>
      <c r="O175" s="157"/>
      <c r="P175" s="157"/>
      <c r="Q175" s="157"/>
      <c r="R175" s="157"/>
      <c r="S175" s="157"/>
      <c r="T175" s="157"/>
      <c r="U175" s="157"/>
      <c r="V175" s="157"/>
      <c r="W175" s="157"/>
      <c r="X175" s="157"/>
      <c r="Y175" s="157"/>
      <c r="Z175" s="157"/>
      <c r="AA175" s="157"/>
      <c r="AB175" s="157"/>
      <c r="AC175" s="157"/>
      <c r="AD175" s="157"/>
      <c r="AE175" s="157"/>
      <c r="AF175" s="157"/>
      <c r="AG175" s="157"/>
      <c r="AH175" s="157"/>
      <c r="AI175" s="157"/>
      <c r="AJ175" s="157"/>
      <c r="AK175" s="157"/>
      <c r="AL175" s="157"/>
      <c r="AM175" s="157"/>
      <c r="AN175" s="157"/>
      <c r="AO175" s="157"/>
      <c r="AP175" s="157"/>
      <c r="AQ175" s="157"/>
      <c r="AR175" s="157"/>
      <c r="AS175" s="157"/>
      <c r="AT175" s="157"/>
      <c r="AU175" s="157"/>
      <c r="AV175" s="157"/>
      <c r="AW175" s="157"/>
      <c r="AX175" s="157"/>
      <c r="AY175" s="157"/>
      <c r="AZ175" s="157"/>
    </row>
    <row r="176" spans="1:52" x14ac:dyDescent="0.2">
      <c r="A176" s="157"/>
      <c r="B176" s="157"/>
      <c r="C176" s="157"/>
      <c r="D176" s="157"/>
      <c r="E176" s="157"/>
      <c r="F176" s="157"/>
      <c r="G176" s="157"/>
      <c r="H176" s="157"/>
      <c r="I176" s="157"/>
      <c r="J176" s="157"/>
      <c r="K176" s="157"/>
      <c r="L176" s="157"/>
      <c r="M176" s="157"/>
      <c r="N176" s="157"/>
      <c r="O176" s="157"/>
      <c r="P176" s="157"/>
      <c r="Q176" s="157"/>
      <c r="R176" s="157"/>
      <c r="S176" s="157"/>
      <c r="T176" s="157"/>
      <c r="U176" s="157"/>
      <c r="V176" s="157"/>
      <c r="W176" s="157"/>
      <c r="X176" s="157"/>
      <c r="Y176" s="157"/>
      <c r="Z176" s="157"/>
      <c r="AA176" s="157"/>
      <c r="AB176" s="157"/>
      <c r="AC176" s="157"/>
      <c r="AD176" s="157"/>
      <c r="AE176" s="157"/>
      <c r="AF176" s="157"/>
      <c r="AG176" s="157"/>
      <c r="AH176" s="157"/>
      <c r="AI176" s="157"/>
      <c r="AJ176" s="157"/>
      <c r="AK176" s="157"/>
      <c r="AL176" s="157"/>
      <c r="AM176" s="157"/>
      <c r="AN176" s="157"/>
      <c r="AO176" s="157"/>
      <c r="AP176" s="157"/>
      <c r="AQ176" s="157"/>
      <c r="AR176" s="157"/>
      <c r="AS176" s="157"/>
      <c r="AT176" s="157"/>
      <c r="AU176" s="157"/>
      <c r="AV176" s="157"/>
      <c r="AW176" s="157"/>
      <c r="AX176" s="157"/>
      <c r="AY176" s="157"/>
      <c r="AZ176" s="157"/>
    </row>
    <row r="177" spans="1:52" x14ac:dyDescent="0.2">
      <c r="A177" s="157"/>
      <c r="B177" s="157"/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  <c r="N177" s="157"/>
      <c r="O177" s="157"/>
      <c r="P177" s="157"/>
      <c r="Q177" s="157"/>
      <c r="R177" s="157"/>
      <c r="S177" s="157"/>
      <c r="T177" s="157"/>
      <c r="U177" s="157"/>
      <c r="V177" s="157"/>
      <c r="W177" s="157"/>
      <c r="X177" s="157"/>
      <c r="Y177" s="157"/>
      <c r="Z177" s="157"/>
      <c r="AA177" s="157"/>
      <c r="AB177" s="157"/>
      <c r="AC177" s="157"/>
      <c r="AD177" s="157"/>
      <c r="AE177" s="157"/>
      <c r="AF177" s="157"/>
      <c r="AG177" s="157"/>
      <c r="AH177" s="157"/>
      <c r="AI177" s="157"/>
      <c r="AJ177" s="157"/>
      <c r="AK177" s="157"/>
      <c r="AL177" s="157"/>
      <c r="AM177" s="157"/>
      <c r="AN177" s="157"/>
      <c r="AO177" s="157"/>
      <c r="AP177" s="157"/>
      <c r="AQ177" s="157"/>
      <c r="AR177" s="157"/>
      <c r="AS177" s="157"/>
      <c r="AT177" s="157"/>
      <c r="AU177" s="157"/>
      <c r="AV177" s="157"/>
      <c r="AW177" s="157"/>
      <c r="AX177" s="157"/>
      <c r="AY177" s="157"/>
      <c r="AZ177" s="157"/>
    </row>
    <row r="178" spans="1:52" x14ac:dyDescent="0.2">
      <c r="A178" s="157"/>
      <c r="B178" s="157"/>
      <c r="C178" s="157"/>
      <c r="D178" s="157"/>
      <c r="E178" s="157"/>
      <c r="F178" s="157"/>
      <c r="G178" s="157"/>
      <c r="H178" s="157"/>
      <c r="I178" s="157"/>
      <c r="J178" s="157"/>
      <c r="K178" s="157"/>
      <c r="L178" s="157"/>
      <c r="M178" s="157"/>
      <c r="N178" s="157"/>
      <c r="O178" s="157"/>
      <c r="P178" s="157"/>
      <c r="Q178" s="157"/>
      <c r="R178" s="157"/>
      <c r="S178" s="157"/>
      <c r="T178" s="157"/>
      <c r="U178" s="157"/>
      <c r="V178" s="157"/>
      <c r="W178" s="157"/>
      <c r="X178" s="157"/>
      <c r="Y178" s="157"/>
      <c r="Z178" s="157"/>
      <c r="AA178" s="157"/>
      <c r="AB178" s="157"/>
      <c r="AC178" s="157"/>
      <c r="AD178" s="157"/>
      <c r="AE178" s="157"/>
      <c r="AF178" s="157"/>
      <c r="AG178" s="157"/>
      <c r="AH178" s="157"/>
      <c r="AI178" s="157"/>
      <c r="AJ178" s="157"/>
      <c r="AK178" s="157"/>
      <c r="AL178" s="157"/>
      <c r="AM178" s="157"/>
      <c r="AN178" s="157"/>
      <c r="AO178" s="157"/>
      <c r="AP178" s="157"/>
      <c r="AQ178" s="157"/>
      <c r="AR178" s="157"/>
      <c r="AS178" s="157"/>
      <c r="AT178" s="157"/>
      <c r="AU178" s="157"/>
      <c r="AV178" s="157"/>
      <c r="AW178" s="157"/>
      <c r="AX178" s="157"/>
      <c r="AY178" s="157"/>
      <c r="AZ178" s="157"/>
    </row>
    <row r="179" spans="1:52" x14ac:dyDescent="0.2">
      <c r="A179" s="157"/>
      <c r="B179" s="157"/>
      <c r="C179" s="157"/>
      <c r="D179" s="157"/>
      <c r="E179" s="157"/>
      <c r="F179" s="157"/>
      <c r="G179" s="157"/>
      <c r="H179" s="157"/>
      <c r="I179" s="157"/>
      <c r="J179" s="157"/>
      <c r="K179" s="157"/>
      <c r="L179" s="157"/>
      <c r="M179" s="157"/>
      <c r="N179" s="157"/>
      <c r="O179" s="157"/>
      <c r="P179" s="157"/>
      <c r="Q179" s="157"/>
      <c r="R179" s="157"/>
      <c r="S179" s="157"/>
      <c r="T179" s="157"/>
      <c r="U179" s="157"/>
      <c r="V179" s="157"/>
      <c r="W179" s="157"/>
      <c r="X179" s="157"/>
      <c r="Y179" s="157"/>
      <c r="Z179" s="157"/>
      <c r="AA179" s="157"/>
      <c r="AB179" s="157"/>
      <c r="AC179" s="157"/>
      <c r="AD179" s="157"/>
      <c r="AE179" s="157"/>
      <c r="AF179" s="157"/>
      <c r="AG179" s="157"/>
      <c r="AH179" s="157"/>
      <c r="AI179" s="157"/>
      <c r="AJ179" s="157"/>
      <c r="AK179" s="157"/>
      <c r="AL179" s="157"/>
      <c r="AM179" s="157"/>
      <c r="AN179" s="157"/>
      <c r="AO179" s="157"/>
      <c r="AP179" s="157"/>
      <c r="AQ179" s="157"/>
      <c r="AR179" s="157"/>
      <c r="AS179" s="157"/>
      <c r="AT179" s="157"/>
      <c r="AU179" s="157"/>
      <c r="AV179" s="157"/>
      <c r="AW179" s="157"/>
      <c r="AX179" s="157"/>
      <c r="AY179" s="157"/>
      <c r="AZ179" s="157"/>
    </row>
    <row r="180" spans="1:52" x14ac:dyDescent="0.2">
      <c r="A180" s="157"/>
      <c r="B180" s="157"/>
      <c r="C180" s="157"/>
      <c r="D180" s="157"/>
      <c r="E180" s="157"/>
      <c r="F180" s="157"/>
      <c r="G180" s="157"/>
      <c r="H180" s="157"/>
      <c r="I180" s="157"/>
      <c r="J180" s="157"/>
      <c r="K180" s="157"/>
      <c r="L180" s="157"/>
      <c r="M180" s="157"/>
      <c r="N180" s="157"/>
      <c r="O180" s="157"/>
      <c r="P180" s="157"/>
      <c r="Q180" s="157"/>
      <c r="R180" s="157"/>
      <c r="S180" s="157"/>
      <c r="T180" s="157"/>
      <c r="U180" s="157"/>
      <c r="V180" s="157"/>
      <c r="W180" s="157"/>
      <c r="X180" s="157"/>
      <c r="Y180" s="157"/>
      <c r="Z180" s="157"/>
      <c r="AA180" s="157"/>
      <c r="AB180" s="157"/>
      <c r="AC180" s="157"/>
      <c r="AD180" s="157"/>
      <c r="AE180" s="157"/>
      <c r="AF180" s="157"/>
      <c r="AG180" s="157"/>
      <c r="AH180" s="157"/>
      <c r="AI180" s="157"/>
      <c r="AJ180" s="157"/>
      <c r="AK180" s="157"/>
      <c r="AL180" s="157"/>
      <c r="AM180" s="157"/>
      <c r="AN180" s="157"/>
      <c r="AO180" s="157"/>
      <c r="AP180" s="157"/>
      <c r="AQ180" s="157"/>
      <c r="AR180" s="157"/>
      <c r="AS180" s="157"/>
      <c r="AT180" s="157"/>
      <c r="AU180" s="157"/>
      <c r="AV180" s="157"/>
      <c r="AW180" s="157"/>
      <c r="AX180" s="157"/>
      <c r="AY180" s="157"/>
      <c r="AZ180" s="157"/>
    </row>
    <row r="181" spans="1:52" x14ac:dyDescent="0.2">
      <c r="A181" s="157"/>
      <c r="B181" s="157"/>
      <c r="C181" s="157"/>
      <c r="D181" s="157"/>
      <c r="E181" s="157"/>
      <c r="F181" s="157"/>
      <c r="G181" s="157"/>
      <c r="H181" s="157"/>
      <c r="I181" s="157"/>
      <c r="J181" s="157"/>
      <c r="K181" s="157"/>
      <c r="L181" s="157"/>
      <c r="M181" s="157"/>
      <c r="N181" s="157"/>
      <c r="O181" s="157"/>
      <c r="P181" s="157"/>
      <c r="Q181" s="157"/>
      <c r="R181" s="157"/>
      <c r="S181" s="157"/>
      <c r="T181" s="157"/>
      <c r="U181" s="157"/>
      <c r="V181" s="157"/>
      <c r="W181" s="157"/>
      <c r="X181" s="157"/>
      <c r="Y181" s="157"/>
      <c r="Z181" s="157"/>
      <c r="AA181" s="157"/>
      <c r="AB181" s="157"/>
      <c r="AC181" s="157"/>
      <c r="AD181" s="157"/>
      <c r="AE181" s="157"/>
      <c r="AF181" s="157"/>
      <c r="AG181" s="157"/>
      <c r="AH181" s="157"/>
      <c r="AI181" s="157"/>
      <c r="AJ181" s="157"/>
      <c r="AK181" s="157"/>
      <c r="AL181" s="157"/>
      <c r="AM181" s="157"/>
      <c r="AN181" s="157"/>
      <c r="AO181" s="157"/>
      <c r="AP181" s="157"/>
      <c r="AQ181" s="157"/>
      <c r="AR181" s="157"/>
      <c r="AS181" s="157"/>
      <c r="AT181" s="157"/>
      <c r="AU181" s="157"/>
      <c r="AV181" s="157"/>
      <c r="AW181" s="157"/>
      <c r="AX181" s="157"/>
      <c r="AY181" s="157"/>
      <c r="AZ181" s="157"/>
    </row>
    <row r="182" spans="1:52" x14ac:dyDescent="0.2">
      <c r="A182" s="157"/>
      <c r="B182" s="157"/>
      <c r="C182" s="157"/>
      <c r="D182" s="157"/>
      <c r="E182" s="157"/>
      <c r="F182" s="157"/>
      <c r="G182" s="157"/>
      <c r="H182" s="157"/>
      <c r="I182" s="157"/>
      <c r="J182" s="157"/>
      <c r="K182" s="157"/>
      <c r="L182" s="157"/>
      <c r="M182" s="157"/>
      <c r="N182" s="157"/>
      <c r="O182" s="157"/>
      <c r="P182" s="157"/>
      <c r="Q182" s="157"/>
      <c r="R182" s="157"/>
      <c r="S182" s="157"/>
      <c r="T182" s="157"/>
      <c r="U182" s="157"/>
      <c r="V182" s="157"/>
      <c r="W182" s="157"/>
      <c r="X182" s="157"/>
      <c r="Y182" s="157"/>
      <c r="Z182" s="157"/>
      <c r="AA182" s="157"/>
      <c r="AB182" s="157"/>
      <c r="AC182" s="157"/>
      <c r="AD182" s="157"/>
      <c r="AE182" s="157"/>
      <c r="AF182" s="157"/>
      <c r="AG182" s="157"/>
      <c r="AH182" s="157"/>
      <c r="AI182" s="157"/>
      <c r="AJ182" s="157"/>
      <c r="AK182" s="157"/>
      <c r="AL182" s="157"/>
      <c r="AM182" s="157"/>
      <c r="AN182" s="157"/>
      <c r="AO182" s="157"/>
      <c r="AP182" s="157"/>
      <c r="AQ182" s="157"/>
      <c r="AR182" s="157"/>
      <c r="AS182" s="157"/>
      <c r="AT182" s="157"/>
      <c r="AU182" s="157"/>
      <c r="AV182" s="157"/>
      <c r="AW182" s="157"/>
      <c r="AX182" s="157"/>
      <c r="AY182" s="157"/>
      <c r="AZ182" s="157"/>
    </row>
    <row r="183" spans="1:52" x14ac:dyDescent="0.2">
      <c r="A183" s="157"/>
      <c r="B183" s="157"/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  <c r="N183" s="157"/>
      <c r="O183" s="157"/>
      <c r="P183" s="157"/>
      <c r="Q183" s="157"/>
      <c r="R183" s="157"/>
      <c r="S183" s="157"/>
      <c r="T183" s="157"/>
      <c r="U183" s="157"/>
      <c r="V183" s="157"/>
      <c r="W183" s="157"/>
      <c r="X183" s="157"/>
      <c r="Y183" s="157"/>
      <c r="Z183" s="157"/>
      <c r="AA183" s="157"/>
      <c r="AB183" s="157"/>
      <c r="AC183" s="157"/>
      <c r="AD183" s="157"/>
      <c r="AE183" s="157"/>
      <c r="AF183" s="157"/>
      <c r="AG183" s="157"/>
      <c r="AH183" s="157"/>
      <c r="AI183" s="157"/>
      <c r="AJ183" s="157"/>
      <c r="AK183" s="157"/>
      <c r="AL183" s="157"/>
      <c r="AM183" s="157"/>
      <c r="AN183" s="157"/>
      <c r="AO183" s="157"/>
      <c r="AP183" s="157"/>
      <c r="AQ183" s="157"/>
      <c r="AR183" s="157"/>
      <c r="AS183" s="157"/>
      <c r="AT183" s="157"/>
      <c r="AU183" s="157"/>
      <c r="AV183" s="157"/>
      <c r="AW183" s="157"/>
      <c r="AX183" s="157"/>
      <c r="AY183" s="157"/>
      <c r="AZ183" s="157"/>
    </row>
    <row r="184" spans="1:52" x14ac:dyDescent="0.2">
      <c r="A184" s="157"/>
      <c r="B184" s="157"/>
      <c r="C184" s="157"/>
      <c r="D184" s="157"/>
      <c r="E184" s="157"/>
      <c r="F184" s="157"/>
      <c r="G184" s="157"/>
      <c r="H184" s="157"/>
      <c r="I184" s="157"/>
      <c r="J184" s="157"/>
      <c r="K184" s="157"/>
      <c r="L184" s="157"/>
      <c r="M184" s="157"/>
      <c r="N184" s="157"/>
      <c r="O184" s="157"/>
      <c r="P184" s="157"/>
      <c r="Q184" s="157"/>
      <c r="R184" s="157"/>
      <c r="S184" s="157"/>
      <c r="T184" s="157"/>
      <c r="U184" s="157"/>
      <c r="V184" s="157"/>
      <c r="W184" s="157"/>
      <c r="X184" s="157"/>
      <c r="Y184" s="157"/>
      <c r="Z184" s="157"/>
      <c r="AA184" s="157"/>
      <c r="AB184" s="157"/>
      <c r="AC184" s="157"/>
      <c r="AD184" s="157"/>
      <c r="AE184" s="157"/>
      <c r="AF184" s="157"/>
      <c r="AG184" s="157"/>
      <c r="AH184" s="157"/>
      <c r="AI184" s="157"/>
      <c r="AJ184" s="157"/>
      <c r="AK184" s="157"/>
      <c r="AL184" s="157"/>
      <c r="AM184" s="157"/>
      <c r="AN184" s="157"/>
      <c r="AO184" s="157"/>
      <c r="AP184" s="157"/>
      <c r="AQ184" s="157"/>
      <c r="AR184" s="157"/>
      <c r="AS184" s="157"/>
      <c r="AT184" s="157"/>
      <c r="AU184" s="157"/>
      <c r="AV184" s="157"/>
      <c r="AW184" s="157"/>
      <c r="AX184" s="157"/>
      <c r="AY184" s="157"/>
      <c r="AZ184" s="157"/>
    </row>
    <row r="185" spans="1:52" x14ac:dyDescent="0.2">
      <c r="A185" s="157"/>
      <c r="B185" s="157"/>
      <c r="C185" s="157"/>
      <c r="D185" s="157"/>
      <c r="E185" s="157"/>
      <c r="F185" s="157"/>
      <c r="G185" s="157"/>
      <c r="H185" s="157"/>
      <c r="I185" s="157"/>
      <c r="J185" s="157"/>
      <c r="K185" s="157"/>
      <c r="L185" s="157"/>
      <c r="M185" s="157"/>
      <c r="N185" s="157"/>
      <c r="O185" s="157"/>
      <c r="P185" s="157"/>
      <c r="Q185" s="157"/>
      <c r="R185" s="157"/>
      <c r="S185" s="157"/>
      <c r="T185" s="157"/>
      <c r="U185" s="157"/>
      <c r="V185" s="157"/>
      <c r="W185" s="157"/>
      <c r="X185" s="157"/>
      <c r="Y185" s="157"/>
      <c r="Z185" s="157"/>
      <c r="AA185" s="157"/>
      <c r="AB185" s="157"/>
      <c r="AC185" s="157"/>
      <c r="AD185" s="157"/>
      <c r="AE185" s="157"/>
      <c r="AF185" s="157"/>
      <c r="AG185" s="157"/>
      <c r="AH185" s="157"/>
      <c r="AI185" s="157"/>
      <c r="AJ185" s="157"/>
      <c r="AK185" s="157"/>
      <c r="AL185" s="157"/>
      <c r="AM185" s="157"/>
      <c r="AN185" s="157"/>
      <c r="AO185" s="157"/>
      <c r="AP185" s="157"/>
      <c r="AQ185" s="157"/>
      <c r="AR185" s="157"/>
      <c r="AS185" s="157"/>
      <c r="AT185" s="157"/>
      <c r="AU185" s="157"/>
      <c r="AV185" s="157"/>
      <c r="AW185" s="157"/>
      <c r="AX185" s="157"/>
      <c r="AY185" s="157"/>
      <c r="AZ185" s="157"/>
    </row>
    <row r="186" spans="1:52" x14ac:dyDescent="0.2">
      <c r="A186" s="157"/>
      <c r="B186" s="157"/>
      <c r="C186" s="157"/>
      <c r="D186" s="157"/>
      <c r="E186" s="157"/>
      <c r="F186" s="157"/>
      <c r="G186" s="157"/>
      <c r="H186" s="157"/>
      <c r="I186" s="157"/>
      <c r="J186" s="157"/>
      <c r="K186" s="157"/>
      <c r="L186" s="157"/>
      <c r="M186" s="157"/>
      <c r="N186" s="157"/>
      <c r="O186" s="157"/>
      <c r="P186" s="157"/>
      <c r="Q186" s="157"/>
      <c r="R186" s="157"/>
      <c r="S186" s="157"/>
      <c r="T186" s="157"/>
      <c r="U186" s="157"/>
      <c r="V186" s="157"/>
      <c r="W186" s="157"/>
      <c r="X186" s="157"/>
      <c r="Y186" s="157"/>
      <c r="Z186" s="157"/>
      <c r="AA186" s="157"/>
      <c r="AB186" s="157"/>
      <c r="AC186" s="157"/>
      <c r="AD186" s="157"/>
      <c r="AE186" s="157"/>
      <c r="AF186" s="157"/>
      <c r="AG186" s="157"/>
      <c r="AH186" s="157"/>
      <c r="AI186" s="157"/>
      <c r="AJ186" s="157"/>
      <c r="AK186" s="157"/>
      <c r="AL186" s="157"/>
      <c r="AM186" s="157"/>
      <c r="AN186" s="157"/>
      <c r="AO186" s="157"/>
      <c r="AP186" s="157"/>
      <c r="AQ186" s="157"/>
      <c r="AR186" s="157"/>
      <c r="AS186" s="157"/>
      <c r="AT186" s="157"/>
      <c r="AU186" s="157"/>
      <c r="AV186" s="157"/>
      <c r="AW186" s="157"/>
      <c r="AX186" s="157"/>
      <c r="AY186" s="157"/>
      <c r="AZ186" s="157"/>
    </row>
    <row r="187" spans="1:52" x14ac:dyDescent="0.2">
      <c r="A187" s="157"/>
      <c r="B187" s="157"/>
      <c r="C187" s="157"/>
      <c r="D187" s="157"/>
      <c r="E187" s="157"/>
      <c r="F187" s="157"/>
      <c r="G187" s="157"/>
      <c r="H187" s="157"/>
      <c r="I187" s="157"/>
      <c r="J187" s="157"/>
      <c r="K187" s="157"/>
      <c r="L187" s="157"/>
      <c r="M187" s="157"/>
      <c r="N187" s="157"/>
      <c r="O187" s="157"/>
      <c r="P187" s="157"/>
      <c r="Q187" s="157"/>
      <c r="R187" s="157"/>
      <c r="S187" s="157"/>
      <c r="T187" s="157"/>
      <c r="U187" s="157"/>
      <c r="V187" s="157"/>
      <c r="W187" s="157"/>
      <c r="X187" s="157"/>
      <c r="Y187" s="157"/>
      <c r="Z187" s="157"/>
      <c r="AA187" s="157"/>
      <c r="AB187" s="157"/>
      <c r="AC187" s="157"/>
      <c r="AD187" s="157"/>
      <c r="AE187" s="157"/>
      <c r="AF187" s="157"/>
      <c r="AG187" s="157"/>
      <c r="AH187" s="157"/>
      <c r="AI187" s="157"/>
      <c r="AJ187" s="157"/>
      <c r="AK187" s="157"/>
      <c r="AL187" s="157"/>
      <c r="AM187" s="157"/>
      <c r="AN187" s="157"/>
      <c r="AO187" s="157"/>
      <c r="AP187" s="157"/>
      <c r="AQ187" s="157"/>
      <c r="AR187" s="157"/>
      <c r="AS187" s="157"/>
      <c r="AT187" s="157"/>
      <c r="AU187" s="157"/>
      <c r="AV187" s="157"/>
      <c r="AW187" s="157"/>
      <c r="AX187" s="157"/>
      <c r="AY187" s="157"/>
      <c r="AZ187" s="157"/>
    </row>
    <row r="188" spans="1:52" x14ac:dyDescent="0.2">
      <c r="A188" s="157"/>
      <c r="B188" s="157"/>
      <c r="C188" s="157"/>
      <c r="D188" s="157"/>
      <c r="E188" s="157"/>
      <c r="F188" s="157"/>
      <c r="G188" s="157"/>
      <c r="H188" s="157"/>
      <c r="I188" s="157"/>
      <c r="J188" s="157"/>
      <c r="K188" s="157"/>
      <c r="L188" s="157"/>
      <c r="M188" s="157"/>
      <c r="N188" s="157"/>
      <c r="O188" s="157"/>
      <c r="P188" s="157"/>
      <c r="Q188" s="157"/>
      <c r="R188" s="157"/>
      <c r="S188" s="157"/>
      <c r="T188" s="157"/>
      <c r="U188" s="157"/>
      <c r="V188" s="157"/>
      <c r="W188" s="157"/>
      <c r="X188" s="157"/>
      <c r="Y188" s="157"/>
      <c r="Z188" s="157"/>
      <c r="AA188" s="157"/>
      <c r="AB188" s="157"/>
      <c r="AC188" s="157"/>
      <c r="AD188" s="157"/>
      <c r="AE188" s="157"/>
      <c r="AF188" s="157"/>
      <c r="AG188" s="157"/>
      <c r="AH188" s="157"/>
      <c r="AI188" s="157"/>
      <c r="AJ188" s="157"/>
      <c r="AK188" s="157"/>
      <c r="AL188" s="157"/>
      <c r="AM188" s="157"/>
      <c r="AN188" s="157"/>
      <c r="AO188" s="157"/>
      <c r="AP188" s="157"/>
      <c r="AQ188" s="157"/>
      <c r="AR188" s="157"/>
      <c r="AS188" s="157"/>
      <c r="AT188" s="157"/>
      <c r="AU188" s="157"/>
      <c r="AV188" s="157"/>
      <c r="AW188" s="157"/>
      <c r="AX188" s="157"/>
      <c r="AY188" s="157"/>
      <c r="AZ188" s="157"/>
    </row>
    <row r="189" spans="1:52" x14ac:dyDescent="0.2">
      <c r="A189" s="157"/>
      <c r="B189" s="157"/>
      <c r="C189" s="157"/>
      <c r="D189" s="157"/>
      <c r="E189" s="157"/>
      <c r="F189" s="157"/>
      <c r="G189" s="157"/>
      <c r="H189" s="157"/>
      <c r="I189" s="157"/>
      <c r="J189" s="157"/>
      <c r="K189" s="157"/>
      <c r="L189" s="157"/>
      <c r="M189" s="157"/>
      <c r="N189" s="157"/>
      <c r="O189" s="157"/>
      <c r="P189" s="157"/>
      <c r="Q189" s="157"/>
      <c r="R189" s="157"/>
      <c r="S189" s="157"/>
      <c r="T189" s="157"/>
      <c r="U189" s="157"/>
      <c r="V189" s="157"/>
      <c r="W189" s="157"/>
      <c r="X189" s="157"/>
      <c r="Y189" s="157"/>
      <c r="Z189" s="157"/>
      <c r="AA189" s="157"/>
      <c r="AB189" s="157"/>
      <c r="AC189" s="157"/>
      <c r="AD189" s="157"/>
      <c r="AE189" s="157"/>
      <c r="AF189" s="157"/>
      <c r="AG189" s="157"/>
      <c r="AH189" s="157"/>
      <c r="AI189" s="157"/>
      <c r="AJ189" s="157"/>
      <c r="AK189" s="157"/>
      <c r="AL189" s="157"/>
      <c r="AM189" s="157"/>
      <c r="AN189" s="157"/>
      <c r="AO189" s="157"/>
      <c r="AP189" s="157"/>
      <c r="AQ189" s="157"/>
      <c r="AR189" s="157"/>
      <c r="AS189" s="157"/>
      <c r="AT189" s="157"/>
      <c r="AU189" s="157"/>
      <c r="AV189" s="157"/>
      <c r="AW189" s="157"/>
      <c r="AX189" s="157"/>
      <c r="AY189" s="157"/>
      <c r="AZ189" s="157"/>
    </row>
    <row r="190" spans="1:52" x14ac:dyDescent="0.2">
      <c r="A190" s="157"/>
      <c r="B190" s="157"/>
      <c r="C190" s="157"/>
      <c r="D190" s="157"/>
      <c r="E190" s="157"/>
      <c r="F190" s="157"/>
      <c r="G190" s="157"/>
      <c r="H190" s="157"/>
      <c r="I190" s="157"/>
      <c r="J190" s="157"/>
      <c r="K190" s="157"/>
      <c r="L190" s="157"/>
      <c r="M190" s="157"/>
      <c r="N190" s="157"/>
      <c r="O190" s="157"/>
      <c r="P190" s="157"/>
      <c r="Q190" s="157"/>
      <c r="R190" s="157"/>
      <c r="S190" s="157"/>
      <c r="T190" s="157"/>
      <c r="U190" s="157"/>
      <c r="V190" s="157"/>
      <c r="W190" s="157"/>
      <c r="X190" s="157"/>
      <c r="Y190" s="157"/>
      <c r="Z190" s="157"/>
      <c r="AA190" s="157"/>
      <c r="AB190" s="157"/>
      <c r="AC190" s="157"/>
      <c r="AD190" s="157"/>
      <c r="AE190" s="157"/>
      <c r="AF190" s="157"/>
      <c r="AG190" s="157"/>
      <c r="AH190" s="157"/>
      <c r="AI190" s="157"/>
      <c r="AJ190" s="157"/>
      <c r="AK190" s="157"/>
      <c r="AL190" s="157"/>
      <c r="AM190" s="157"/>
      <c r="AN190" s="157"/>
      <c r="AO190" s="157"/>
      <c r="AP190" s="157"/>
      <c r="AQ190" s="157"/>
      <c r="AR190" s="157"/>
      <c r="AS190" s="157"/>
      <c r="AT190" s="157"/>
      <c r="AU190" s="157"/>
      <c r="AV190" s="157"/>
      <c r="AW190" s="157"/>
      <c r="AX190" s="157"/>
      <c r="AY190" s="157"/>
      <c r="AZ190" s="157"/>
    </row>
    <row r="191" spans="1:52" x14ac:dyDescent="0.2">
      <c r="A191" s="157"/>
      <c r="B191" s="157"/>
      <c r="C191" s="157"/>
      <c r="D191" s="157"/>
      <c r="E191" s="157"/>
      <c r="F191" s="157"/>
      <c r="G191" s="157"/>
      <c r="H191" s="157"/>
      <c r="I191" s="157"/>
      <c r="J191" s="157"/>
      <c r="K191" s="157"/>
      <c r="L191" s="157"/>
      <c r="M191" s="157"/>
      <c r="N191" s="157"/>
      <c r="O191" s="157"/>
      <c r="P191" s="157"/>
      <c r="Q191" s="157"/>
      <c r="R191" s="157"/>
      <c r="S191" s="157"/>
      <c r="T191" s="157"/>
      <c r="U191" s="157"/>
      <c r="V191" s="157"/>
      <c r="W191" s="157"/>
      <c r="X191" s="157"/>
      <c r="Y191" s="157"/>
      <c r="Z191" s="157"/>
      <c r="AA191" s="157"/>
      <c r="AB191" s="157"/>
      <c r="AC191" s="157"/>
      <c r="AD191" s="157"/>
      <c r="AE191" s="157"/>
      <c r="AF191" s="157"/>
      <c r="AG191" s="157"/>
      <c r="AH191" s="157"/>
      <c r="AI191" s="157"/>
      <c r="AJ191" s="157"/>
      <c r="AK191" s="157"/>
      <c r="AL191" s="157"/>
      <c r="AM191" s="157"/>
      <c r="AN191" s="157"/>
      <c r="AO191" s="157"/>
      <c r="AP191" s="157"/>
      <c r="AQ191" s="157"/>
      <c r="AR191" s="157"/>
      <c r="AS191" s="157"/>
      <c r="AT191" s="157"/>
      <c r="AU191" s="157"/>
      <c r="AV191" s="157"/>
      <c r="AW191" s="157"/>
      <c r="AX191" s="157"/>
      <c r="AY191" s="157"/>
      <c r="AZ191" s="157"/>
    </row>
    <row r="192" spans="1:52" x14ac:dyDescent="0.2">
      <c r="A192" s="157"/>
      <c r="B192" s="157"/>
      <c r="C192" s="157"/>
      <c r="D192" s="157"/>
      <c r="E192" s="157"/>
      <c r="F192" s="157"/>
      <c r="G192" s="157"/>
      <c r="H192" s="157"/>
      <c r="I192" s="157"/>
      <c r="J192" s="157"/>
      <c r="K192" s="157"/>
      <c r="L192" s="157"/>
      <c r="M192" s="157"/>
      <c r="N192" s="157"/>
      <c r="O192" s="157"/>
      <c r="P192" s="157"/>
      <c r="Q192" s="157"/>
      <c r="R192" s="157"/>
      <c r="S192" s="157"/>
      <c r="T192" s="157"/>
      <c r="U192" s="157"/>
      <c r="V192" s="157"/>
      <c r="W192" s="157"/>
      <c r="X192" s="157"/>
      <c r="Y192" s="157"/>
      <c r="Z192" s="157"/>
      <c r="AA192" s="157"/>
      <c r="AB192" s="157"/>
      <c r="AC192" s="157"/>
      <c r="AD192" s="157"/>
      <c r="AE192" s="157"/>
      <c r="AF192" s="157"/>
      <c r="AG192" s="157"/>
      <c r="AH192" s="157"/>
      <c r="AI192" s="157"/>
      <c r="AJ192" s="157"/>
      <c r="AK192" s="157"/>
      <c r="AL192" s="157"/>
      <c r="AM192" s="157"/>
      <c r="AN192" s="157"/>
      <c r="AO192" s="157"/>
      <c r="AP192" s="157"/>
      <c r="AQ192" s="157"/>
      <c r="AR192" s="157"/>
      <c r="AS192" s="157"/>
      <c r="AT192" s="157"/>
      <c r="AU192" s="157"/>
      <c r="AV192" s="157"/>
      <c r="AW192" s="157"/>
      <c r="AX192" s="157"/>
      <c r="AY192" s="157"/>
      <c r="AZ192" s="157"/>
    </row>
    <row r="193" spans="1:52" x14ac:dyDescent="0.2">
      <c r="A193" s="157"/>
      <c r="B193" s="157"/>
      <c r="C193" s="157"/>
      <c r="D193" s="157"/>
      <c r="E193" s="157"/>
      <c r="F193" s="157"/>
      <c r="G193" s="157"/>
      <c r="H193" s="157"/>
      <c r="I193" s="157"/>
      <c r="J193" s="157"/>
      <c r="K193" s="157"/>
      <c r="L193" s="157"/>
      <c r="M193" s="157"/>
      <c r="N193" s="157"/>
      <c r="O193" s="157"/>
      <c r="P193" s="157"/>
      <c r="Q193" s="157"/>
      <c r="R193" s="157"/>
      <c r="S193" s="157"/>
      <c r="T193" s="157"/>
      <c r="U193" s="157"/>
      <c r="V193" s="157"/>
      <c r="W193" s="157"/>
      <c r="X193" s="157"/>
      <c r="Y193" s="157"/>
      <c r="Z193" s="157"/>
      <c r="AA193" s="157"/>
      <c r="AB193" s="157"/>
      <c r="AC193" s="157"/>
      <c r="AD193" s="157"/>
      <c r="AE193" s="157"/>
      <c r="AF193" s="157"/>
      <c r="AG193" s="157"/>
      <c r="AH193" s="157"/>
      <c r="AI193" s="157"/>
      <c r="AJ193" s="157"/>
      <c r="AK193" s="157"/>
      <c r="AL193" s="157"/>
      <c r="AM193" s="157"/>
      <c r="AN193" s="157"/>
      <c r="AO193" s="157"/>
      <c r="AP193" s="157"/>
      <c r="AQ193" s="157"/>
      <c r="AR193" s="157"/>
      <c r="AS193" s="157"/>
      <c r="AT193" s="157"/>
      <c r="AU193" s="157"/>
      <c r="AV193" s="157"/>
      <c r="AW193" s="157"/>
      <c r="AX193" s="157"/>
      <c r="AY193" s="157"/>
      <c r="AZ193" s="157"/>
    </row>
    <row r="194" spans="1:52" x14ac:dyDescent="0.2">
      <c r="A194" s="157"/>
      <c r="B194" s="157"/>
      <c r="C194" s="157"/>
      <c r="D194" s="157"/>
      <c r="E194" s="157"/>
      <c r="F194" s="157"/>
      <c r="G194" s="157"/>
      <c r="H194" s="157"/>
      <c r="I194" s="157"/>
      <c r="J194" s="157"/>
      <c r="K194" s="157"/>
      <c r="L194" s="157"/>
      <c r="M194" s="157"/>
      <c r="N194" s="157"/>
      <c r="O194" s="157"/>
      <c r="P194" s="157"/>
      <c r="Q194" s="157"/>
      <c r="R194" s="157"/>
      <c r="S194" s="157"/>
      <c r="T194" s="157"/>
      <c r="U194" s="157"/>
      <c r="V194" s="157"/>
      <c r="W194" s="157"/>
      <c r="X194" s="157"/>
      <c r="Y194" s="157"/>
      <c r="Z194" s="157"/>
      <c r="AA194" s="157"/>
      <c r="AB194" s="157"/>
      <c r="AC194" s="157"/>
      <c r="AD194" s="157"/>
      <c r="AE194" s="157"/>
      <c r="AF194" s="157"/>
      <c r="AG194" s="157"/>
      <c r="AH194" s="157"/>
      <c r="AI194" s="157"/>
      <c r="AJ194" s="157"/>
      <c r="AK194" s="157"/>
      <c r="AL194" s="157"/>
      <c r="AM194" s="157"/>
      <c r="AN194" s="157"/>
      <c r="AO194" s="157"/>
      <c r="AP194" s="157"/>
      <c r="AQ194" s="157"/>
      <c r="AR194" s="157"/>
      <c r="AS194" s="157"/>
      <c r="AT194" s="157"/>
      <c r="AU194" s="157"/>
      <c r="AV194" s="157"/>
      <c r="AW194" s="157"/>
      <c r="AX194" s="157"/>
      <c r="AY194" s="157"/>
      <c r="AZ194" s="157"/>
    </row>
    <row r="195" spans="1:52" x14ac:dyDescent="0.2">
      <c r="A195" s="157"/>
      <c r="B195" s="157"/>
      <c r="C195" s="157"/>
      <c r="D195" s="157"/>
      <c r="E195" s="157"/>
      <c r="F195" s="157"/>
      <c r="G195" s="157"/>
      <c r="H195" s="157"/>
      <c r="I195" s="157"/>
      <c r="J195" s="157"/>
      <c r="K195" s="157"/>
      <c r="L195" s="157"/>
      <c r="M195" s="157"/>
      <c r="N195" s="157"/>
      <c r="O195" s="157"/>
      <c r="P195" s="157"/>
      <c r="Q195" s="157"/>
      <c r="R195" s="157"/>
      <c r="S195" s="157"/>
      <c r="T195" s="157"/>
      <c r="U195" s="157"/>
      <c r="V195" s="157"/>
      <c r="W195" s="157"/>
      <c r="X195" s="157"/>
      <c r="Y195" s="157"/>
      <c r="Z195" s="157"/>
      <c r="AA195" s="157"/>
      <c r="AB195" s="157"/>
      <c r="AC195" s="157"/>
      <c r="AD195" s="157"/>
      <c r="AE195" s="157"/>
      <c r="AF195" s="157"/>
      <c r="AG195" s="157"/>
      <c r="AH195" s="157"/>
      <c r="AI195" s="157"/>
      <c r="AJ195" s="157"/>
      <c r="AK195" s="157"/>
      <c r="AL195" s="157"/>
      <c r="AM195" s="157"/>
      <c r="AN195" s="157"/>
      <c r="AO195" s="157"/>
      <c r="AP195" s="157"/>
      <c r="AQ195" s="157"/>
      <c r="AR195" s="157"/>
      <c r="AS195" s="157"/>
      <c r="AT195" s="157"/>
      <c r="AU195" s="157"/>
      <c r="AV195" s="157"/>
      <c r="AW195" s="157"/>
      <c r="AX195" s="157"/>
      <c r="AY195" s="157"/>
      <c r="AZ195" s="157"/>
    </row>
    <row r="196" spans="1:52" x14ac:dyDescent="0.2">
      <c r="A196" s="157"/>
      <c r="B196" s="157"/>
      <c r="C196" s="157"/>
      <c r="D196" s="157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  <c r="P196" s="157"/>
      <c r="Q196" s="157"/>
      <c r="R196" s="157"/>
      <c r="S196" s="157"/>
      <c r="T196" s="157"/>
      <c r="U196" s="157"/>
      <c r="V196" s="157"/>
      <c r="W196" s="157"/>
      <c r="X196" s="157"/>
      <c r="Y196" s="157"/>
      <c r="Z196" s="157"/>
      <c r="AA196" s="157"/>
      <c r="AB196" s="157"/>
      <c r="AC196" s="157"/>
      <c r="AD196" s="157"/>
      <c r="AE196" s="157"/>
      <c r="AF196" s="157"/>
      <c r="AG196" s="157"/>
      <c r="AH196" s="157"/>
      <c r="AI196" s="157"/>
      <c r="AJ196" s="157"/>
      <c r="AK196" s="157"/>
      <c r="AL196" s="157"/>
      <c r="AM196" s="157"/>
      <c r="AN196" s="157"/>
      <c r="AO196" s="157"/>
      <c r="AP196" s="157"/>
      <c r="AQ196" s="157"/>
      <c r="AR196" s="157"/>
      <c r="AS196" s="157"/>
      <c r="AT196" s="157"/>
      <c r="AU196" s="157"/>
      <c r="AV196" s="157"/>
      <c r="AW196" s="157"/>
      <c r="AX196" s="157"/>
      <c r="AY196" s="157"/>
      <c r="AZ196" s="157"/>
    </row>
    <row r="197" spans="1:52" x14ac:dyDescent="0.2">
      <c r="A197" s="157"/>
      <c r="B197" s="157"/>
      <c r="C197" s="157"/>
      <c r="D197" s="157"/>
      <c r="E197" s="157"/>
      <c r="F197" s="157"/>
      <c r="G197" s="157"/>
      <c r="H197" s="157"/>
      <c r="I197" s="157"/>
      <c r="J197" s="157"/>
      <c r="K197" s="157"/>
      <c r="L197" s="157"/>
      <c r="M197" s="157"/>
      <c r="N197" s="157"/>
      <c r="O197" s="157"/>
      <c r="P197" s="157"/>
      <c r="Q197" s="157"/>
      <c r="R197" s="157"/>
      <c r="S197" s="157"/>
      <c r="T197" s="157"/>
      <c r="U197" s="157"/>
      <c r="V197" s="157"/>
      <c r="W197" s="157"/>
      <c r="X197" s="157"/>
      <c r="Y197" s="157"/>
      <c r="Z197" s="157"/>
      <c r="AA197" s="157"/>
      <c r="AB197" s="157"/>
      <c r="AC197" s="157"/>
      <c r="AD197" s="157"/>
      <c r="AE197" s="157"/>
      <c r="AF197" s="157"/>
      <c r="AG197" s="157"/>
      <c r="AH197" s="157"/>
      <c r="AI197" s="157"/>
      <c r="AJ197" s="157"/>
      <c r="AK197" s="157"/>
      <c r="AL197" s="157"/>
      <c r="AM197" s="157"/>
      <c r="AN197" s="157"/>
      <c r="AO197" s="157"/>
      <c r="AP197" s="157"/>
      <c r="AQ197" s="157"/>
      <c r="AR197" s="157"/>
      <c r="AS197" s="157"/>
      <c r="AT197" s="157"/>
      <c r="AU197" s="157"/>
      <c r="AV197" s="157"/>
      <c r="AW197" s="157"/>
      <c r="AX197" s="157"/>
      <c r="AY197" s="157"/>
      <c r="AZ197" s="157"/>
    </row>
    <row r="198" spans="1:52" x14ac:dyDescent="0.2">
      <c r="A198" s="157"/>
      <c r="B198" s="157"/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  <c r="N198" s="157"/>
      <c r="O198" s="157"/>
      <c r="P198" s="157"/>
      <c r="Q198" s="157"/>
      <c r="R198" s="157"/>
      <c r="S198" s="157"/>
      <c r="T198" s="157"/>
      <c r="U198" s="157"/>
      <c r="V198" s="157"/>
      <c r="W198" s="157"/>
      <c r="X198" s="157"/>
      <c r="Y198" s="157"/>
      <c r="Z198" s="157"/>
      <c r="AA198" s="157"/>
      <c r="AB198" s="157"/>
      <c r="AC198" s="157"/>
      <c r="AD198" s="157"/>
      <c r="AE198" s="157"/>
      <c r="AF198" s="157"/>
      <c r="AG198" s="157"/>
      <c r="AH198" s="157"/>
      <c r="AI198" s="157"/>
      <c r="AJ198" s="157"/>
      <c r="AK198" s="157"/>
      <c r="AL198" s="157"/>
      <c r="AM198" s="157"/>
      <c r="AN198" s="157"/>
      <c r="AO198" s="157"/>
      <c r="AP198" s="157"/>
      <c r="AQ198" s="157"/>
      <c r="AR198" s="157"/>
      <c r="AS198" s="157"/>
      <c r="AT198" s="157"/>
      <c r="AU198" s="157"/>
      <c r="AV198" s="157"/>
      <c r="AW198" s="157"/>
      <c r="AX198" s="157"/>
      <c r="AY198" s="157"/>
      <c r="AZ198" s="157"/>
    </row>
    <row r="199" spans="1:52" x14ac:dyDescent="0.2">
      <c r="A199" s="157"/>
      <c r="B199" s="157"/>
      <c r="C199" s="157"/>
      <c r="D199" s="157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  <c r="Q199" s="157"/>
      <c r="R199" s="157"/>
      <c r="S199" s="157"/>
      <c r="T199" s="157"/>
      <c r="U199" s="157"/>
      <c r="V199" s="157"/>
      <c r="W199" s="157"/>
      <c r="X199" s="157"/>
      <c r="Y199" s="157"/>
      <c r="Z199" s="157"/>
      <c r="AA199" s="157"/>
      <c r="AB199" s="157"/>
      <c r="AC199" s="157"/>
      <c r="AD199" s="157"/>
      <c r="AE199" s="157"/>
      <c r="AF199" s="157"/>
      <c r="AG199" s="157"/>
      <c r="AH199" s="157"/>
      <c r="AI199" s="157"/>
      <c r="AJ199" s="157"/>
      <c r="AK199" s="157"/>
      <c r="AL199" s="157"/>
      <c r="AM199" s="157"/>
      <c r="AN199" s="157"/>
      <c r="AO199" s="157"/>
      <c r="AP199" s="157"/>
      <c r="AQ199" s="157"/>
      <c r="AR199" s="157"/>
      <c r="AS199" s="157"/>
      <c r="AT199" s="157"/>
      <c r="AU199" s="157"/>
      <c r="AV199" s="157"/>
      <c r="AW199" s="157"/>
      <c r="AX199" s="157"/>
      <c r="AY199" s="157"/>
      <c r="AZ199" s="157"/>
    </row>
    <row r="200" spans="1:52" x14ac:dyDescent="0.2">
      <c r="A200" s="157"/>
      <c r="B200" s="157"/>
      <c r="C200" s="157"/>
      <c r="D200" s="157"/>
      <c r="E200" s="157"/>
      <c r="F200" s="157"/>
      <c r="G200" s="157"/>
      <c r="H200" s="157"/>
      <c r="I200" s="157"/>
      <c r="J200" s="157"/>
      <c r="K200" s="157"/>
      <c r="L200" s="157"/>
      <c r="M200" s="157"/>
      <c r="N200" s="157"/>
      <c r="O200" s="157"/>
      <c r="P200" s="157"/>
      <c r="Q200" s="157"/>
      <c r="R200" s="157"/>
      <c r="S200" s="157"/>
      <c r="T200" s="157"/>
      <c r="U200" s="157"/>
      <c r="V200" s="157"/>
      <c r="W200" s="157"/>
      <c r="X200" s="157"/>
      <c r="Y200" s="157"/>
      <c r="Z200" s="157"/>
      <c r="AA200" s="157"/>
      <c r="AB200" s="157"/>
      <c r="AC200" s="157"/>
      <c r="AD200" s="157"/>
      <c r="AE200" s="157"/>
      <c r="AF200" s="157"/>
      <c r="AG200" s="157"/>
      <c r="AH200" s="157"/>
      <c r="AI200" s="157"/>
      <c r="AJ200" s="157"/>
      <c r="AK200" s="157"/>
      <c r="AL200" s="157"/>
      <c r="AM200" s="157"/>
      <c r="AN200" s="157"/>
      <c r="AO200" s="157"/>
      <c r="AP200" s="157"/>
      <c r="AQ200" s="157"/>
      <c r="AR200" s="157"/>
      <c r="AS200" s="157"/>
      <c r="AT200" s="157"/>
      <c r="AU200" s="157"/>
      <c r="AV200" s="157"/>
      <c r="AW200" s="157"/>
      <c r="AX200" s="157"/>
      <c r="AY200" s="157"/>
      <c r="AZ200" s="157"/>
    </row>
    <row r="201" spans="1:52" x14ac:dyDescent="0.2">
      <c r="A201" s="157"/>
      <c r="B201" s="157"/>
      <c r="C201" s="157"/>
      <c r="D201" s="157"/>
      <c r="E201" s="157"/>
      <c r="F201" s="157"/>
      <c r="G201" s="157"/>
      <c r="H201" s="157"/>
      <c r="I201" s="157"/>
      <c r="J201" s="157"/>
      <c r="K201" s="157"/>
      <c r="L201" s="157"/>
      <c r="M201" s="157"/>
      <c r="N201" s="157"/>
      <c r="O201" s="157"/>
      <c r="P201" s="157"/>
      <c r="Q201" s="157"/>
      <c r="R201" s="157"/>
      <c r="S201" s="157"/>
      <c r="T201" s="157"/>
      <c r="U201" s="157"/>
      <c r="V201" s="157"/>
      <c r="W201" s="157"/>
      <c r="X201" s="157"/>
      <c r="Y201" s="157"/>
      <c r="Z201" s="157"/>
      <c r="AA201" s="157"/>
      <c r="AB201" s="157"/>
      <c r="AC201" s="157"/>
      <c r="AD201" s="157"/>
      <c r="AE201" s="157"/>
      <c r="AF201" s="157"/>
      <c r="AG201" s="157"/>
      <c r="AH201" s="157"/>
      <c r="AI201" s="157"/>
      <c r="AJ201" s="157"/>
      <c r="AK201" s="157"/>
      <c r="AL201" s="157"/>
      <c r="AM201" s="157"/>
      <c r="AN201" s="157"/>
      <c r="AO201" s="157"/>
      <c r="AP201" s="157"/>
      <c r="AQ201" s="157"/>
      <c r="AR201" s="157"/>
      <c r="AS201" s="157"/>
      <c r="AT201" s="157"/>
      <c r="AU201" s="157"/>
      <c r="AV201" s="157"/>
      <c r="AW201" s="157"/>
      <c r="AX201" s="157"/>
      <c r="AY201" s="157"/>
      <c r="AZ201" s="157"/>
    </row>
    <row r="202" spans="1:52" x14ac:dyDescent="0.2">
      <c r="A202" s="157"/>
      <c r="B202" s="157"/>
      <c r="C202" s="157"/>
      <c r="D202" s="157"/>
      <c r="E202" s="157"/>
      <c r="F202" s="157"/>
      <c r="G202" s="157"/>
      <c r="H202" s="157"/>
      <c r="I202" s="157"/>
      <c r="J202" s="157"/>
      <c r="K202" s="157"/>
      <c r="L202" s="157"/>
      <c r="M202" s="157"/>
      <c r="N202" s="157"/>
      <c r="O202" s="157"/>
      <c r="P202" s="157"/>
      <c r="Q202" s="157"/>
      <c r="R202" s="157"/>
      <c r="S202" s="157"/>
      <c r="T202" s="157"/>
      <c r="U202" s="157"/>
      <c r="V202" s="157"/>
      <c r="W202" s="157"/>
      <c r="X202" s="157"/>
      <c r="Y202" s="157"/>
      <c r="Z202" s="157"/>
      <c r="AA202" s="157"/>
      <c r="AB202" s="157"/>
      <c r="AC202" s="157"/>
      <c r="AD202" s="157"/>
      <c r="AE202" s="157"/>
      <c r="AF202" s="157"/>
      <c r="AG202" s="157"/>
      <c r="AH202" s="157"/>
      <c r="AI202" s="157"/>
      <c r="AJ202" s="157"/>
      <c r="AK202" s="157"/>
      <c r="AL202" s="157"/>
      <c r="AM202" s="157"/>
      <c r="AN202" s="157"/>
      <c r="AO202" s="157"/>
      <c r="AP202" s="157"/>
      <c r="AQ202" s="157"/>
      <c r="AR202" s="157"/>
      <c r="AS202" s="157"/>
      <c r="AT202" s="157"/>
      <c r="AU202" s="157"/>
      <c r="AV202" s="157"/>
      <c r="AW202" s="157"/>
      <c r="AX202" s="157"/>
      <c r="AY202" s="157"/>
      <c r="AZ202" s="157"/>
    </row>
    <row r="203" spans="1:52" x14ac:dyDescent="0.2">
      <c r="A203" s="157"/>
      <c r="B203" s="157"/>
      <c r="C203" s="157"/>
      <c r="D203" s="157"/>
      <c r="E203" s="157"/>
      <c r="F203" s="157"/>
      <c r="G203" s="157"/>
      <c r="H203" s="157"/>
      <c r="I203" s="157"/>
      <c r="J203" s="157"/>
      <c r="K203" s="157"/>
      <c r="L203" s="157"/>
      <c r="M203" s="157"/>
      <c r="N203" s="157"/>
      <c r="O203" s="157"/>
      <c r="P203" s="157"/>
      <c r="Q203" s="157"/>
      <c r="R203" s="157"/>
      <c r="S203" s="157"/>
      <c r="T203" s="157"/>
      <c r="U203" s="157"/>
      <c r="V203" s="157"/>
      <c r="W203" s="157"/>
      <c r="X203" s="157"/>
      <c r="Y203" s="157"/>
      <c r="Z203" s="157"/>
      <c r="AA203" s="157"/>
      <c r="AB203" s="157"/>
      <c r="AC203" s="157"/>
      <c r="AD203" s="157"/>
      <c r="AE203" s="157"/>
      <c r="AF203" s="157"/>
      <c r="AG203" s="157"/>
      <c r="AH203" s="157"/>
      <c r="AI203" s="157"/>
      <c r="AJ203" s="157"/>
      <c r="AK203" s="157"/>
      <c r="AL203" s="157"/>
      <c r="AM203" s="157"/>
      <c r="AN203" s="157"/>
      <c r="AO203" s="157"/>
      <c r="AP203" s="157"/>
      <c r="AQ203" s="157"/>
      <c r="AR203" s="157"/>
      <c r="AS203" s="157"/>
      <c r="AT203" s="157"/>
      <c r="AU203" s="157"/>
      <c r="AV203" s="157"/>
      <c r="AW203" s="157"/>
      <c r="AX203" s="157"/>
      <c r="AY203" s="157"/>
      <c r="AZ203" s="157"/>
    </row>
    <row r="204" spans="1:52" x14ac:dyDescent="0.2">
      <c r="A204" s="157"/>
      <c r="B204" s="157"/>
      <c r="C204" s="157"/>
      <c r="D204" s="157"/>
      <c r="E204" s="157"/>
      <c r="F204" s="157"/>
      <c r="G204" s="157"/>
      <c r="H204" s="157"/>
      <c r="I204" s="157"/>
      <c r="J204" s="157"/>
      <c r="K204" s="157"/>
      <c r="L204" s="157"/>
      <c r="M204" s="157"/>
      <c r="N204" s="157"/>
      <c r="O204" s="157"/>
      <c r="P204" s="157"/>
      <c r="Q204" s="157"/>
      <c r="R204" s="157"/>
      <c r="S204" s="157"/>
      <c r="T204" s="157"/>
      <c r="U204" s="157"/>
      <c r="V204" s="157"/>
      <c r="W204" s="157"/>
      <c r="X204" s="157"/>
      <c r="Y204" s="157"/>
      <c r="Z204" s="157"/>
      <c r="AA204" s="157"/>
      <c r="AB204" s="157"/>
      <c r="AC204" s="157"/>
      <c r="AD204" s="157"/>
      <c r="AE204" s="157"/>
      <c r="AF204" s="157"/>
      <c r="AG204" s="157"/>
      <c r="AH204" s="157"/>
      <c r="AI204" s="157"/>
      <c r="AJ204" s="157"/>
      <c r="AK204" s="157"/>
      <c r="AL204" s="157"/>
      <c r="AM204" s="157"/>
      <c r="AN204" s="157"/>
      <c r="AO204" s="157"/>
      <c r="AP204" s="157"/>
      <c r="AQ204" s="157"/>
      <c r="AR204" s="157"/>
      <c r="AS204" s="157"/>
      <c r="AT204" s="157"/>
      <c r="AU204" s="157"/>
      <c r="AV204" s="157"/>
      <c r="AW204" s="157"/>
      <c r="AX204" s="157"/>
      <c r="AY204" s="157"/>
      <c r="AZ204" s="157"/>
    </row>
    <row r="205" spans="1:52" x14ac:dyDescent="0.2">
      <c r="A205" s="157"/>
      <c r="B205" s="157"/>
      <c r="C205" s="157"/>
      <c r="D205" s="157"/>
      <c r="E205" s="157"/>
      <c r="F205" s="157"/>
      <c r="G205" s="157"/>
      <c r="H205" s="157"/>
      <c r="I205" s="157"/>
      <c r="J205" s="157"/>
      <c r="K205" s="157"/>
      <c r="L205" s="157"/>
      <c r="M205" s="157"/>
      <c r="N205" s="157"/>
      <c r="O205" s="157"/>
      <c r="P205" s="157"/>
      <c r="Q205" s="157"/>
      <c r="R205" s="157"/>
      <c r="S205" s="157"/>
      <c r="T205" s="157"/>
      <c r="U205" s="157"/>
      <c r="V205" s="157"/>
      <c r="W205" s="157"/>
      <c r="X205" s="157"/>
      <c r="Y205" s="157"/>
      <c r="Z205" s="157"/>
      <c r="AA205" s="157"/>
      <c r="AB205" s="157"/>
      <c r="AC205" s="157"/>
      <c r="AD205" s="157"/>
      <c r="AE205" s="157"/>
      <c r="AF205" s="157"/>
      <c r="AG205" s="157"/>
      <c r="AH205" s="157"/>
      <c r="AI205" s="157"/>
      <c r="AJ205" s="157"/>
      <c r="AK205" s="157"/>
      <c r="AL205" s="157"/>
      <c r="AM205" s="157"/>
      <c r="AN205" s="157"/>
      <c r="AO205" s="157"/>
      <c r="AP205" s="157"/>
      <c r="AQ205" s="157"/>
      <c r="AR205" s="157"/>
      <c r="AS205" s="157"/>
      <c r="AT205" s="157"/>
      <c r="AU205" s="157"/>
      <c r="AV205" s="157"/>
      <c r="AW205" s="157"/>
      <c r="AX205" s="157"/>
      <c r="AY205" s="157"/>
      <c r="AZ205" s="157"/>
    </row>
    <row r="206" spans="1:52" x14ac:dyDescent="0.2">
      <c r="A206" s="157"/>
      <c r="B206" s="157"/>
      <c r="C206" s="157"/>
      <c r="D206" s="157"/>
      <c r="E206" s="157"/>
      <c r="F206" s="157"/>
      <c r="G206" s="157"/>
      <c r="H206" s="157"/>
      <c r="I206" s="157"/>
      <c r="J206" s="157"/>
      <c r="K206" s="157"/>
      <c r="L206" s="157"/>
      <c r="M206" s="157"/>
      <c r="N206" s="157"/>
      <c r="O206" s="157"/>
      <c r="P206" s="157"/>
      <c r="Q206" s="157"/>
      <c r="R206" s="157"/>
      <c r="S206" s="157"/>
      <c r="T206" s="157"/>
      <c r="U206" s="157"/>
      <c r="V206" s="157"/>
      <c r="W206" s="157"/>
      <c r="X206" s="157"/>
      <c r="Y206" s="157"/>
      <c r="Z206" s="157"/>
      <c r="AA206" s="157"/>
      <c r="AB206" s="157"/>
      <c r="AC206" s="157"/>
      <c r="AD206" s="157"/>
      <c r="AE206" s="157"/>
      <c r="AF206" s="157"/>
      <c r="AG206" s="157"/>
      <c r="AH206" s="157"/>
      <c r="AI206" s="157"/>
      <c r="AJ206" s="157"/>
      <c r="AK206" s="157"/>
      <c r="AL206" s="157"/>
      <c r="AM206" s="157"/>
      <c r="AN206" s="157"/>
      <c r="AO206" s="157"/>
      <c r="AP206" s="157"/>
      <c r="AQ206" s="157"/>
      <c r="AR206" s="157"/>
      <c r="AS206" s="157"/>
      <c r="AT206" s="157"/>
      <c r="AU206" s="157"/>
      <c r="AV206" s="157"/>
      <c r="AW206" s="157"/>
      <c r="AX206" s="157"/>
      <c r="AY206" s="157"/>
      <c r="AZ206" s="157"/>
    </row>
    <row r="207" spans="1:52" x14ac:dyDescent="0.2">
      <c r="A207" s="157"/>
      <c r="B207" s="157"/>
      <c r="C207" s="157"/>
      <c r="D207" s="157"/>
      <c r="E207" s="157"/>
      <c r="F207" s="157"/>
      <c r="G207" s="157"/>
      <c r="H207" s="157"/>
      <c r="I207" s="157"/>
      <c r="J207" s="157"/>
      <c r="K207" s="157"/>
      <c r="L207" s="157"/>
      <c r="M207" s="157"/>
      <c r="N207" s="157"/>
      <c r="O207" s="157"/>
      <c r="P207" s="157"/>
      <c r="Q207" s="157"/>
      <c r="R207" s="157"/>
      <c r="S207" s="157"/>
      <c r="T207" s="157"/>
      <c r="U207" s="157"/>
      <c r="V207" s="157"/>
      <c r="W207" s="157"/>
      <c r="X207" s="157"/>
      <c r="Y207" s="157"/>
      <c r="Z207" s="157"/>
      <c r="AA207" s="157"/>
      <c r="AB207" s="157"/>
      <c r="AC207" s="157"/>
      <c r="AD207" s="157"/>
      <c r="AE207" s="157"/>
      <c r="AF207" s="157"/>
      <c r="AG207" s="157"/>
      <c r="AH207" s="157"/>
      <c r="AI207" s="157"/>
      <c r="AJ207" s="157"/>
      <c r="AK207" s="157"/>
      <c r="AL207" s="157"/>
      <c r="AM207" s="157"/>
      <c r="AN207" s="157"/>
      <c r="AO207" s="157"/>
      <c r="AP207" s="157"/>
      <c r="AQ207" s="157"/>
      <c r="AR207" s="157"/>
      <c r="AS207" s="157"/>
      <c r="AT207" s="157"/>
      <c r="AU207" s="157"/>
      <c r="AV207" s="157"/>
      <c r="AW207" s="157"/>
      <c r="AX207" s="157"/>
      <c r="AY207" s="157"/>
      <c r="AZ207" s="157"/>
    </row>
    <row r="208" spans="1:52" x14ac:dyDescent="0.2">
      <c r="A208" s="157"/>
      <c r="B208" s="157"/>
      <c r="C208" s="157"/>
      <c r="D208" s="157"/>
      <c r="E208" s="157"/>
      <c r="F208" s="157"/>
      <c r="G208" s="157"/>
      <c r="H208" s="157"/>
      <c r="I208" s="157"/>
      <c r="J208" s="157"/>
      <c r="K208" s="157"/>
      <c r="L208" s="157"/>
      <c r="M208" s="157"/>
      <c r="N208" s="157"/>
      <c r="O208" s="157"/>
      <c r="P208" s="157"/>
      <c r="Q208" s="157"/>
      <c r="R208" s="157"/>
      <c r="S208" s="157"/>
      <c r="T208" s="157"/>
      <c r="U208" s="157"/>
      <c r="V208" s="157"/>
      <c r="W208" s="157"/>
      <c r="X208" s="157"/>
      <c r="Y208" s="157"/>
      <c r="Z208" s="157"/>
      <c r="AA208" s="157"/>
      <c r="AB208" s="157"/>
      <c r="AC208" s="157"/>
      <c r="AD208" s="157"/>
      <c r="AE208" s="157"/>
      <c r="AF208" s="157"/>
      <c r="AG208" s="157"/>
      <c r="AH208" s="157"/>
      <c r="AI208" s="157"/>
      <c r="AJ208" s="157"/>
      <c r="AK208" s="157"/>
      <c r="AL208" s="157"/>
      <c r="AM208" s="157"/>
      <c r="AN208" s="157"/>
      <c r="AO208" s="157"/>
      <c r="AP208" s="157"/>
      <c r="AQ208" s="157"/>
      <c r="AR208" s="157"/>
      <c r="AS208" s="157"/>
      <c r="AT208" s="157"/>
      <c r="AU208" s="157"/>
      <c r="AV208" s="157"/>
      <c r="AW208" s="157"/>
      <c r="AX208" s="157"/>
      <c r="AY208" s="157"/>
      <c r="AZ208" s="157"/>
    </row>
    <row r="209" spans="1:52" x14ac:dyDescent="0.2">
      <c r="A209" s="157"/>
      <c r="B209" s="157"/>
      <c r="C209" s="157"/>
      <c r="D209" s="157"/>
      <c r="E209" s="157"/>
      <c r="F209" s="157"/>
      <c r="G209" s="157"/>
      <c r="H209" s="157"/>
      <c r="I209" s="157"/>
      <c r="J209" s="157"/>
      <c r="K209" s="157"/>
      <c r="L209" s="157"/>
      <c r="M209" s="157"/>
      <c r="N209" s="157"/>
      <c r="O209" s="157"/>
      <c r="P209" s="157"/>
      <c r="Q209" s="157"/>
      <c r="R209" s="157"/>
      <c r="S209" s="157"/>
      <c r="T209" s="157"/>
      <c r="U209" s="157"/>
      <c r="V209" s="157"/>
      <c r="W209" s="157"/>
      <c r="X209" s="157"/>
      <c r="Y209" s="157"/>
      <c r="Z209" s="157"/>
      <c r="AA209" s="157"/>
      <c r="AB209" s="157"/>
      <c r="AC209" s="157"/>
      <c r="AD209" s="157"/>
      <c r="AE209" s="157"/>
      <c r="AF209" s="157"/>
      <c r="AG209" s="157"/>
      <c r="AH209" s="157"/>
      <c r="AI209" s="157"/>
      <c r="AJ209" s="157"/>
      <c r="AK209" s="157"/>
      <c r="AL209" s="157"/>
      <c r="AM209" s="157"/>
      <c r="AN209" s="157"/>
      <c r="AO209" s="157"/>
      <c r="AP209" s="157"/>
      <c r="AQ209" s="157"/>
      <c r="AR209" s="157"/>
      <c r="AS209" s="157"/>
      <c r="AT209" s="157"/>
      <c r="AU209" s="157"/>
      <c r="AV209" s="157"/>
      <c r="AW209" s="157"/>
      <c r="AX209" s="157"/>
      <c r="AY209" s="157"/>
      <c r="AZ209" s="157"/>
    </row>
    <row r="210" spans="1:52" x14ac:dyDescent="0.2">
      <c r="A210" s="157"/>
      <c r="B210" s="157"/>
      <c r="C210" s="157"/>
      <c r="D210" s="157"/>
      <c r="E210" s="157"/>
      <c r="F210" s="157"/>
      <c r="G210" s="157"/>
      <c r="H210" s="157"/>
      <c r="I210" s="157"/>
      <c r="J210" s="157"/>
      <c r="K210" s="157"/>
      <c r="L210" s="157"/>
      <c r="M210" s="157"/>
      <c r="N210" s="157"/>
      <c r="O210" s="157"/>
      <c r="P210" s="157"/>
      <c r="Q210" s="157"/>
      <c r="R210" s="157"/>
      <c r="S210" s="157"/>
      <c r="T210" s="157"/>
      <c r="U210" s="157"/>
      <c r="V210" s="157"/>
      <c r="W210" s="157"/>
      <c r="X210" s="157"/>
      <c r="Y210" s="157"/>
      <c r="Z210" s="157"/>
      <c r="AA210" s="157"/>
      <c r="AB210" s="157"/>
      <c r="AC210" s="157"/>
      <c r="AD210" s="157"/>
      <c r="AE210" s="157"/>
      <c r="AF210" s="157"/>
      <c r="AG210" s="157"/>
      <c r="AH210" s="157"/>
      <c r="AI210" s="157"/>
      <c r="AJ210" s="157"/>
      <c r="AK210" s="157"/>
      <c r="AL210" s="157"/>
      <c r="AM210" s="157"/>
      <c r="AN210" s="157"/>
      <c r="AO210" s="157"/>
      <c r="AP210" s="157"/>
      <c r="AQ210" s="157"/>
      <c r="AR210" s="157"/>
      <c r="AS210" s="157"/>
      <c r="AT210" s="157"/>
      <c r="AU210" s="157"/>
      <c r="AV210" s="157"/>
      <c r="AW210" s="157"/>
      <c r="AX210" s="157"/>
      <c r="AY210" s="157"/>
      <c r="AZ210" s="157"/>
    </row>
    <row r="211" spans="1:52" x14ac:dyDescent="0.2">
      <c r="A211" s="157"/>
      <c r="B211" s="157"/>
      <c r="C211" s="157"/>
      <c r="D211" s="157"/>
      <c r="E211" s="157"/>
      <c r="F211" s="157"/>
      <c r="G211" s="157"/>
      <c r="H211" s="157"/>
      <c r="I211" s="157"/>
      <c r="J211" s="157"/>
      <c r="K211" s="157"/>
      <c r="L211" s="157"/>
      <c r="M211" s="157"/>
      <c r="N211" s="157"/>
      <c r="O211" s="157"/>
      <c r="P211" s="157"/>
      <c r="Q211" s="157"/>
      <c r="R211" s="157"/>
      <c r="S211" s="157"/>
      <c r="T211" s="157"/>
      <c r="U211" s="157"/>
      <c r="V211" s="157"/>
      <c r="W211" s="157"/>
      <c r="X211" s="157"/>
      <c r="Y211" s="157"/>
      <c r="Z211" s="157"/>
      <c r="AA211" s="157"/>
      <c r="AB211" s="157"/>
      <c r="AC211" s="157"/>
      <c r="AD211" s="157"/>
      <c r="AE211" s="157"/>
      <c r="AF211" s="157"/>
      <c r="AG211" s="157"/>
      <c r="AH211" s="157"/>
      <c r="AI211" s="157"/>
      <c r="AJ211" s="157"/>
      <c r="AK211" s="157"/>
      <c r="AL211" s="157"/>
      <c r="AM211" s="157"/>
      <c r="AN211" s="157"/>
      <c r="AO211" s="157"/>
      <c r="AP211" s="157"/>
      <c r="AQ211" s="157"/>
      <c r="AR211" s="157"/>
      <c r="AS211" s="157"/>
      <c r="AT211" s="157"/>
      <c r="AU211" s="157"/>
      <c r="AV211" s="157"/>
      <c r="AW211" s="157"/>
      <c r="AX211" s="157"/>
      <c r="AY211" s="157"/>
      <c r="AZ211" s="157"/>
    </row>
    <row r="212" spans="1:52" x14ac:dyDescent="0.2">
      <c r="A212" s="157"/>
      <c r="B212" s="157"/>
      <c r="C212" s="157"/>
      <c r="D212" s="157"/>
      <c r="E212" s="157"/>
      <c r="F212" s="157"/>
      <c r="G212" s="157"/>
      <c r="H212" s="157"/>
      <c r="I212" s="157"/>
      <c r="J212" s="157"/>
      <c r="K212" s="157"/>
      <c r="L212" s="157"/>
      <c r="M212" s="157"/>
      <c r="N212" s="157"/>
      <c r="O212" s="157"/>
      <c r="P212" s="157"/>
      <c r="Q212" s="157"/>
      <c r="R212" s="157"/>
      <c r="S212" s="157"/>
      <c r="T212" s="157"/>
      <c r="U212" s="157"/>
      <c r="V212" s="157"/>
      <c r="W212" s="157"/>
      <c r="X212" s="157"/>
      <c r="Y212" s="157"/>
      <c r="Z212" s="157"/>
      <c r="AA212" s="157"/>
      <c r="AB212" s="157"/>
      <c r="AC212" s="157"/>
      <c r="AD212" s="157"/>
      <c r="AE212" s="157"/>
      <c r="AF212" s="157"/>
      <c r="AG212" s="157"/>
      <c r="AH212" s="157"/>
      <c r="AI212" s="157"/>
      <c r="AJ212" s="157"/>
      <c r="AK212" s="157"/>
      <c r="AL212" s="157"/>
      <c r="AM212" s="157"/>
      <c r="AN212" s="157"/>
      <c r="AO212" s="157"/>
      <c r="AP212" s="157"/>
      <c r="AQ212" s="157"/>
      <c r="AR212" s="157"/>
      <c r="AS212" s="157"/>
      <c r="AT212" s="157"/>
      <c r="AU212" s="157"/>
      <c r="AV212" s="157"/>
      <c r="AW212" s="157"/>
      <c r="AX212" s="157"/>
      <c r="AY212" s="157"/>
      <c r="AZ212" s="157"/>
    </row>
    <row r="213" spans="1:52" x14ac:dyDescent="0.2">
      <c r="A213" s="157"/>
      <c r="B213" s="157"/>
      <c r="C213" s="157"/>
      <c r="D213" s="157"/>
      <c r="E213" s="157"/>
      <c r="F213" s="157"/>
      <c r="G213" s="157"/>
      <c r="H213" s="157"/>
      <c r="I213" s="157"/>
      <c r="J213" s="157"/>
      <c r="K213" s="157"/>
      <c r="L213" s="157"/>
      <c r="M213" s="157"/>
      <c r="N213" s="157"/>
      <c r="O213" s="157"/>
      <c r="P213" s="157"/>
      <c r="Q213" s="157"/>
      <c r="R213" s="157"/>
      <c r="S213" s="157"/>
      <c r="T213" s="157"/>
      <c r="U213" s="157"/>
      <c r="V213" s="157"/>
      <c r="W213" s="157"/>
      <c r="X213" s="157"/>
      <c r="Y213" s="157"/>
      <c r="Z213" s="157"/>
      <c r="AA213" s="157"/>
      <c r="AB213" s="157"/>
      <c r="AC213" s="157"/>
      <c r="AD213" s="157"/>
      <c r="AE213" s="157"/>
      <c r="AF213" s="157"/>
      <c r="AG213" s="157"/>
      <c r="AH213" s="157"/>
      <c r="AI213" s="157"/>
      <c r="AJ213" s="157"/>
      <c r="AK213" s="157"/>
      <c r="AL213" s="157"/>
      <c r="AM213" s="157"/>
      <c r="AN213" s="157"/>
      <c r="AO213" s="157"/>
      <c r="AP213" s="157"/>
      <c r="AQ213" s="157"/>
      <c r="AR213" s="157"/>
      <c r="AS213" s="157"/>
      <c r="AT213" s="157"/>
      <c r="AU213" s="157"/>
      <c r="AV213" s="157"/>
      <c r="AW213" s="157"/>
      <c r="AX213" s="157"/>
      <c r="AY213" s="157"/>
      <c r="AZ213" s="157"/>
    </row>
    <row r="214" spans="1:52" x14ac:dyDescent="0.2">
      <c r="A214" s="157"/>
      <c r="B214" s="157"/>
      <c r="C214" s="157"/>
      <c r="D214" s="157"/>
      <c r="E214" s="157"/>
      <c r="F214" s="157"/>
      <c r="G214" s="157"/>
      <c r="H214" s="157"/>
      <c r="I214" s="157"/>
      <c r="J214" s="157"/>
      <c r="K214" s="157"/>
      <c r="L214" s="157"/>
      <c r="M214" s="157"/>
      <c r="N214" s="157"/>
      <c r="O214" s="157"/>
      <c r="P214" s="157"/>
      <c r="Q214" s="157"/>
      <c r="R214" s="157"/>
      <c r="S214" s="157"/>
      <c r="T214" s="157"/>
      <c r="U214" s="157"/>
      <c r="V214" s="157"/>
      <c r="W214" s="157"/>
      <c r="X214" s="157"/>
      <c r="Y214" s="157"/>
      <c r="Z214" s="157"/>
      <c r="AA214" s="157"/>
      <c r="AB214" s="157"/>
      <c r="AC214" s="157"/>
      <c r="AD214" s="157"/>
      <c r="AE214" s="157"/>
      <c r="AF214" s="157"/>
      <c r="AG214" s="157"/>
      <c r="AH214" s="157"/>
      <c r="AI214" s="157"/>
      <c r="AJ214" s="157"/>
      <c r="AK214" s="157"/>
      <c r="AL214" s="157"/>
      <c r="AM214" s="157"/>
      <c r="AN214" s="157"/>
      <c r="AO214" s="157"/>
      <c r="AP214" s="157"/>
      <c r="AQ214" s="157"/>
      <c r="AR214" s="157"/>
      <c r="AS214" s="157"/>
      <c r="AT214" s="157"/>
      <c r="AU214" s="157"/>
      <c r="AV214" s="157"/>
      <c r="AW214" s="157"/>
      <c r="AX214" s="157"/>
      <c r="AY214" s="157"/>
      <c r="AZ214" s="157"/>
    </row>
    <row r="215" spans="1:52" x14ac:dyDescent="0.2">
      <c r="A215" s="157"/>
      <c r="B215" s="157"/>
      <c r="C215" s="157"/>
      <c r="D215" s="157"/>
      <c r="E215" s="157"/>
      <c r="F215" s="157"/>
      <c r="G215" s="157"/>
      <c r="H215" s="157"/>
      <c r="I215" s="157"/>
      <c r="J215" s="157"/>
      <c r="K215" s="157"/>
      <c r="L215" s="157"/>
      <c r="M215" s="157"/>
      <c r="N215" s="157"/>
      <c r="O215" s="157"/>
      <c r="P215" s="157"/>
      <c r="Q215" s="157"/>
      <c r="R215" s="157"/>
      <c r="S215" s="157"/>
      <c r="T215" s="157"/>
      <c r="U215" s="157"/>
      <c r="V215" s="157"/>
      <c r="W215" s="157"/>
      <c r="X215" s="157"/>
      <c r="Y215" s="157"/>
      <c r="Z215" s="157"/>
      <c r="AA215" s="157"/>
      <c r="AB215" s="157"/>
      <c r="AC215" s="157"/>
      <c r="AD215" s="157"/>
      <c r="AE215" s="157"/>
      <c r="AF215" s="157"/>
      <c r="AG215" s="157"/>
      <c r="AH215" s="157"/>
      <c r="AI215" s="157"/>
      <c r="AJ215" s="157"/>
      <c r="AK215" s="157"/>
      <c r="AL215" s="157"/>
      <c r="AM215" s="157"/>
      <c r="AN215" s="157"/>
      <c r="AO215" s="157"/>
      <c r="AP215" s="157"/>
      <c r="AQ215" s="157"/>
      <c r="AR215" s="157"/>
      <c r="AS215" s="157"/>
      <c r="AT215" s="157"/>
      <c r="AU215" s="157"/>
      <c r="AV215" s="157"/>
      <c r="AW215" s="157"/>
      <c r="AX215" s="157"/>
      <c r="AY215" s="157"/>
      <c r="AZ215" s="157"/>
    </row>
    <row r="216" spans="1:52" x14ac:dyDescent="0.2">
      <c r="A216" s="157"/>
      <c r="B216" s="157"/>
      <c r="C216" s="157"/>
      <c r="D216" s="157"/>
      <c r="E216" s="157"/>
      <c r="F216" s="157"/>
      <c r="G216" s="157"/>
      <c r="H216" s="157"/>
      <c r="I216" s="157"/>
      <c r="J216" s="157"/>
      <c r="K216" s="157"/>
      <c r="L216" s="157"/>
      <c r="M216" s="157"/>
      <c r="N216" s="157"/>
      <c r="O216" s="157"/>
      <c r="P216" s="157"/>
      <c r="Q216" s="157"/>
      <c r="R216" s="157"/>
      <c r="S216" s="157"/>
      <c r="T216" s="157"/>
      <c r="U216" s="157"/>
      <c r="V216" s="157"/>
      <c r="W216" s="157"/>
      <c r="X216" s="157"/>
      <c r="Y216" s="157"/>
      <c r="Z216" s="157"/>
      <c r="AA216" s="157"/>
      <c r="AB216" s="157"/>
      <c r="AC216" s="157"/>
      <c r="AD216" s="157"/>
      <c r="AE216" s="157"/>
      <c r="AF216" s="157"/>
      <c r="AG216" s="157"/>
      <c r="AH216" s="157"/>
      <c r="AI216" s="157"/>
      <c r="AJ216" s="157"/>
      <c r="AK216" s="157"/>
      <c r="AL216" s="157"/>
      <c r="AM216" s="157"/>
      <c r="AN216" s="157"/>
      <c r="AO216" s="157"/>
      <c r="AP216" s="157"/>
      <c r="AQ216" s="157"/>
      <c r="AR216" s="157"/>
      <c r="AS216" s="157"/>
      <c r="AT216" s="157"/>
      <c r="AU216" s="157"/>
      <c r="AV216" s="157"/>
      <c r="AW216" s="157"/>
      <c r="AX216" s="157"/>
      <c r="AY216" s="157"/>
      <c r="AZ216" s="157"/>
    </row>
    <row r="217" spans="1:52" x14ac:dyDescent="0.2">
      <c r="A217" s="157"/>
      <c r="B217" s="157"/>
      <c r="C217" s="157"/>
      <c r="D217" s="157"/>
      <c r="E217" s="157"/>
      <c r="F217" s="157"/>
      <c r="G217" s="157"/>
      <c r="H217" s="157"/>
      <c r="I217" s="157"/>
      <c r="J217" s="157"/>
      <c r="K217" s="157"/>
      <c r="L217" s="157"/>
      <c r="M217" s="157"/>
      <c r="N217" s="157"/>
      <c r="O217" s="157"/>
      <c r="P217" s="157"/>
      <c r="Q217" s="157"/>
      <c r="R217" s="157"/>
      <c r="S217" s="157"/>
      <c r="T217" s="157"/>
      <c r="U217" s="157"/>
      <c r="V217" s="157"/>
      <c r="W217" s="157"/>
      <c r="X217" s="157"/>
      <c r="Y217" s="157"/>
      <c r="Z217" s="157"/>
      <c r="AA217" s="157"/>
      <c r="AB217" s="157"/>
      <c r="AC217" s="157"/>
      <c r="AD217" s="157"/>
      <c r="AE217" s="157"/>
      <c r="AF217" s="157"/>
      <c r="AG217" s="157"/>
      <c r="AH217" s="157"/>
      <c r="AI217" s="157"/>
      <c r="AJ217" s="157"/>
      <c r="AK217" s="157"/>
      <c r="AL217" s="157"/>
      <c r="AM217" s="157"/>
      <c r="AN217" s="157"/>
      <c r="AO217" s="157"/>
      <c r="AP217" s="157"/>
      <c r="AQ217" s="157"/>
      <c r="AR217" s="157"/>
      <c r="AS217" s="157"/>
      <c r="AT217" s="157"/>
      <c r="AU217" s="157"/>
      <c r="AV217" s="157"/>
      <c r="AW217" s="157"/>
      <c r="AX217" s="157"/>
      <c r="AY217" s="157"/>
      <c r="AZ217" s="157"/>
    </row>
    <row r="218" spans="1:52" x14ac:dyDescent="0.2">
      <c r="A218" s="157"/>
      <c r="B218" s="157"/>
      <c r="C218" s="157"/>
      <c r="D218" s="157"/>
      <c r="E218" s="157"/>
      <c r="F218" s="157"/>
      <c r="G218" s="157"/>
      <c r="H218" s="157"/>
      <c r="I218" s="157"/>
      <c r="J218" s="157"/>
      <c r="K218" s="157"/>
      <c r="L218" s="157"/>
      <c r="M218" s="157"/>
      <c r="N218" s="157"/>
      <c r="O218" s="157"/>
      <c r="P218" s="157"/>
      <c r="Q218" s="157"/>
      <c r="R218" s="157"/>
      <c r="S218" s="157"/>
      <c r="T218" s="157"/>
      <c r="U218" s="157"/>
      <c r="V218" s="157"/>
      <c r="W218" s="157"/>
      <c r="X218" s="157"/>
      <c r="Y218" s="157"/>
      <c r="Z218" s="157"/>
      <c r="AA218" s="157"/>
      <c r="AB218" s="157"/>
      <c r="AC218" s="157"/>
      <c r="AD218" s="157"/>
      <c r="AE218" s="157"/>
      <c r="AF218" s="157"/>
      <c r="AG218" s="157"/>
      <c r="AH218" s="157"/>
      <c r="AI218" s="157"/>
      <c r="AJ218" s="157"/>
      <c r="AK218" s="157"/>
      <c r="AL218" s="157"/>
      <c r="AM218" s="157"/>
      <c r="AN218" s="157"/>
      <c r="AO218" s="157"/>
      <c r="AP218" s="157"/>
      <c r="AQ218" s="157"/>
      <c r="AR218" s="157"/>
      <c r="AS218" s="157"/>
      <c r="AT218" s="157"/>
      <c r="AU218" s="157"/>
      <c r="AV218" s="157"/>
      <c r="AW218" s="157"/>
      <c r="AX218" s="157"/>
      <c r="AY218" s="157"/>
      <c r="AZ218" s="157"/>
    </row>
    <row r="219" spans="1:52" x14ac:dyDescent="0.2">
      <c r="A219" s="157"/>
      <c r="B219" s="157"/>
      <c r="C219" s="157"/>
      <c r="D219" s="157"/>
      <c r="E219" s="157"/>
      <c r="F219" s="157"/>
      <c r="G219" s="157"/>
      <c r="H219" s="157"/>
      <c r="I219" s="157"/>
      <c r="J219" s="157"/>
      <c r="K219" s="157"/>
      <c r="L219" s="157"/>
      <c r="M219" s="157"/>
      <c r="N219" s="157"/>
      <c r="O219" s="157"/>
      <c r="P219" s="157"/>
      <c r="Q219" s="157"/>
      <c r="R219" s="157"/>
      <c r="S219" s="157"/>
      <c r="T219" s="157"/>
      <c r="U219" s="157"/>
      <c r="V219" s="157"/>
      <c r="W219" s="157"/>
      <c r="X219" s="157"/>
      <c r="Y219" s="157"/>
      <c r="Z219" s="157"/>
      <c r="AA219" s="157"/>
      <c r="AB219" s="157"/>
      <c r="AC219" s="157"/>
      <c r="AD219" s="157"/>
      <c r="AE219" s="157"/>
      <c r="AF219" s="157"/>
      <c r="AG219" s="157"/>
      <c r="AH219" s="157"/>
      <c r="AI219" s="157"/>
      <c r="AJ219" s="157"/>
      <c r="AK219" s="157"/>
      <c r="AL219" s="157"/>
      <c r="AM219" s="157"/>
      <c r="AN219" s="157"/>
      <c r="AO219" s="157"/>
      <c r="AP219" s="157"/>
      <c r="AQ219" s="157"/>
      <c r="AR219" s="157"/>
      <c r="AS219" s="157"/>
      <c r="AT219" s="157"/>
      <c r="AU219" s="157"/>
      <c r="AV219" s="157"/>
      <c r="AW219" s="157"/>
      <c r="AX219" s="157"/>
      <c r="AY219" s="157"/>
      <c r="AZ219" s="157"/>
    </row>
    <row r="220" spans="1:52" x14ac:dyDescent="0.2">
      <c r="A220" s="157"/>
      <c r="B220" s="157"/>
      <c r="C220" s="157"/>
      <c r="D220" s="157"/>
      <c r="E220" s="157"/>
      <c r="F220" s="157"/>
      <c r="G220" s="157"/>
      <c r="H220" s="157"/>
      <c r="I220" s="157"/>
      <c r="J220" s="157"/>
      <c r="K220" s="157"/>
      <c r="L220" s="157"/>
      <c r="M220" s="157"/>
      <c r="N220" s="157"/>
      <c r="O220" s="157"/>
      <c r="P220" s="157"/>
      <c r="Q220" s="157"/>
      <c r="R220" s="157"/>
      <c r="S220" s="157"/>
      <c r="T220" s="157"/>
      <c r="U220" s="157"/>
      <c r="V220" s="157"/>
      <c r="W220" s="157"/>
      <c r="X220" s="157"/>
      <c r="Y220" s="157"/>
      <c r="Z220" s="157"/>
      <c r="AA220" s="157"/>
      <c r="AB220" s="157"/>
      <c r="AC220" s="157"/>
      <c r="AD220" s="157"/>
      <c r="AE220" s="157"/>
      <c r="AF220" s="157"/>
      <c r="AG220" s="157"/>
      <c r="AH220" s="157"/>
      <c r="AI220" s="157"/>
      <c r="AJ220" s="157"/>
      <c r="AK220" s="157"/>
      <c r="AL220" s="157"/>
      <c r="AM220" s="157"/>
      <c r="AN220" s="157"/>
      <c r="AO220" s="157"/>
      <c r="AP220" s="157"/>
      <c r="AQ220" s="157"/>
      <c r="AR220" s="157"/>
      <c r="AS220" s="157"/>
      <c r="AT220" s="157"/>
      <c r="AU220" s="157"/>
      <c r="AV220" s="157"/>
      <c r="AW220" s="157"/>
      <c r="AX220" s="157"/>
      <c r="AY220" s="157"/>
      <c r="AZ220" s="157"/>
    </row>
    <row r="221" spans="1:52" x14ac:dyDescent="0.2">
      <c r="A221" s="157"/>
      <c r="B221" s="157"/>
      <c r="C221" s="157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  <c r="N221" s="157"/>
      <c r="O221" s="157"/>
      <c r="P221" s="157"/>
      <c r="Q221" s="157"/>
      <c r="R221" s="157"/>
      <c r="S221" s="157"/>
      <c r="T221" s="157"/>
      <c r="U221" s="157"/>
      <c r="V221" s="157"/>
      <c r="W221" s="157"/>
      <c r="X221" s="157"/>
      <c r="Y221" s="157"/>
      <c r="Z221" s="157"/>
      <c r="AA221" s="157"/>
      <c r="AB221" s="157"/>
      <c r="AC221" s="157"/>
      <c r="AD221" s="157"/>
      <c r="AE221" s="157"/>
      <c r="AF221" s="157"/>
      <c r="AG221" s="157"/>
      <c r="AH221" s="157"/>
      <c r="AI221" s="157"/>
      <c r="AJ221" s="157"/>
      <c r="AK221" s="157"/>
      <c r="AL221" s="157"/>
      <c r="AM221" s="157"/>
      <c r="AN221" s="157"/>
      <c r="AO221" s="157"/>
      <c r="AP221" s="157"/>
      <c r="AQ221" s="157"/>
      <c r="AR221" s="157"/>
      <c r="AS221" s="157"/>
      <c r="AT221" s="157"/>
      <c r="AU221" s="157"/>
      <c r="AV221" s="157"/>
      <c r="AW221" s="157"/>
      <c r="AX221" s="157"/>
      <c r="AY221" s="157"/>
      <c r="AZ221" s="157"/>
    </row>
    <row r="222" spans="1:52" x14ac:dyDescent="0.2">
      <c r="A222" s="157"/>
      <c r="B222" s="157"/>
      <c r="C222" s="157"/>
      <c r="D222" s="157"/>
      <c r="E222" s="157"/>
      <c r="F222" s="157"/>
      <c r="G222" s="157"/>
      <c r="H222" s="157"/>
      <c r="I222" s="157"/>
      <c r="J222" s="157"/>
      <c r="K222" s="157"/>
      <c r="L222" s="157"/>
      <c r="M222" s="157"/>
      <c r="N222" s="157"/>
      <c r="O222" s="157"/>
      <c r="P222" s="157"/>
      <c r="Q222" s="157"/>
      <c r="R222" s="157"/>
      <c r="S222" s="157"/>
      <c r="T222" s="157"/>
      <c r="U222" s="157"/>
      <c r="V222" s="157"/>
      <c r="W222" s="157"/>
      <c r="X222" s="157"/>
      <c r="Y222" s="157"/>
      <c r="Z222" s="157"/>
      <c r="AA222" s="157"/>
      <c r="AB222" s="157"/>
      <c r="AC222" s="157"/>
      <c r="AD222" s="157"/>
      <c r="AE222" s="157"/>
      <c r="AF222" s="157"/>
      <c r="AG222" s="157"/>
      <c r="AH222" s="157"/>
      <c r="AI222" s="157"/>
      <c r="AJ222" s="157"/>
      <c r="AK222" s="157"/>
      <c r="AL222" s="157"/>
      <c r="AM222" s="157"/>
      <c r="AN222" s="157"/>
      <c r="AO222" s="157"/>
      <c r="AP222" s="157"/>
      <c r="AQ222" s="157"/>
      <c r="AR222" s="157"/>
      <c r="AS222" s="157"/>
      <c r="AT222" s="157"/>
      <c r="AU222" s="157"/>
      <c r="AV222" s="157"/>
      <c r="AW222" s="157"/>
      <c r="AX222" s="157"/>
      <c r="AY222" s="157"/>
      <c r="AZ222" s="157"/>
    </row>
    <row r="223" spans="1:52" x14ac:dyDescent="0.2">
      <c r="A223" s="157"/>
      <c r="B223" s="157"/>
      <c r="C223" s="157"/>
      <c r="D223" s="157"/>
      <c r="E223" s="157"/>
      <c r="F223" s="157"/>
      <c r="G223" s="157"/>
      <c r="H223" s="157"/>
      <c r="I223" s="157"/>
      <c r="J223" s="157"/>
      <c r="K223" s="157"/>
      <c r="L223" s="157"/>
      <c r="M223" s="157"/>
      <c r="N223" s="157"/>
      <c r="O223" s="157"/>
      <c r="P223" s="157"/>
      <c r="Q223" s="157"/>
      <c r="R223" s="157"/>
      <c r="S223" s="157"/>
      <c r="T223" s="157"/>
      <c r="U223" s="157"/>
      <c r="V223" s="157"/>
      <c r="W223" s="157"/>
      <c r="X223" s="157"/>
      <c r="Y223" s="157"/>
      <c r="Z223" s="157"/>
      <c r="AA223" s="157"/>
      <c r="AB223" s="157"/>
      <c r="AC223" s="157"/>
      <c r="AD223" s="157"/>
      <c r="AE223" s="157"/>
      <c r="AF223" s="157"/>
      <c r="AG223" s="157"/>
      <c r="AH223" s="157"/>
      <c r="AI223" s="157"/>
      <c r="AJ223" s="157"/>
      <c r="AK223" s="157"/>
      <c r="AL223" s="157"/>
      <c r="AM223" s="157"/>
      <c r="AN223" s="157"/>
      <c r="AO223" s="157"/>
      <c r="AP223" s="157"/>
      <c r="AQ223" s="157"/>
      <c r="AR223" s="157"/>
      <c r="AS223" s="157"/>
      <c r="AT223" s="157"/>
      <c r="AU223" s="157"/>
      <c r="AV223" s="157"/>
      <c r="AW223" s="157"/>
      <c r="AX223" s="157"/>
      <c r="AY223" s="157"/>
      <c r="AZ223" s="157"/>
    </row>
    <row r="224" spans="1:52" x14ac:dyDescent="0.2">
      <c r="A224" s="157"/>
      <c r="B224" s="157"/>
      <c r="C224" s="157"/>
      <c r="D224" s="157"/>
      <c r="E224" s="157"/>
      <c r="F224" s="157"/>
      <c r="G224" s="157"/>
      <c r="H224" s="157"/>
      <c r="I224" s="157"/>
      <c r="J224" s="157"/>
      <c r="K224" s="157"/>
      <c r="L224" s="157"/>
      <c r="M224" s="157"/>
      <c r="N224" s="157"/>
      <c r="O224" s="157"/>
      <c r="P224" s="157"/>
      <c r="Q224" s="157"/>
      <c r="R224" s="157"/>
      <c r="S224" s="157"/>
      <c r="T224" s="157"/>
      <c r="U224" s="157"/>
      <c r="V224" s="157"/>
      <c r="W224" s="157"/>
      <c r="X224" s="157"/>
      <c r="Y224" s="157"/>
      <c r="Z224" s="157"/>
      <c r="AA224" s="157"/>
      <c r="AB224" s="157"/>
      <c r="AC224" s="157"/>
      <c r="AD224" s="157"/>
      <c r="AE224" s="157"/>
      <c r="AF224" s="157"/>
      <c r="AG224" s="157"/>
      <c r="AH224" s="157"/>
      <c r="AI224" s="157"/>
      <c r="AJ224" s="157"/>
      <c r="AK224" s="157"/>
      <c r="AL224" s="157"/>
      <c r="AM224" s="157"/>
      <c r="AN224" s="157"/>
      <c r="AO224" s="157"/>
      <c r="AP224" s="157"/>
      <c r="AQ224" s="157"/>
      <c r="AR224" s="157"/>
      <c r="AS224" s="157"/>
      <c r="AT224" s="157"/>
      <c r="AU224" s="157"/>
      <c r="AV224" s="157"/>
      <c r="AW224" s="157"/>
      <c r="AX224" s="157"/>
      <c r="AY224" s="157"/>
      <c r="AZ224" s="157"/>
    </row>
    <row r="225" spans="1:52" x14ac:dyDescent="0.2">
      <c r="A225" s="157"/>
      <c r="B225" s="157"/>
      <c r="C225" s="157"/>
      <c r="D225" s="157"/>
      <c r="E225" s="157"/>
      <c r="F225" s="157"/>
      <c r="G225" s="157"/>
      <c r="H225" s="157"/>
      <c r="I225" s="157"/>
      <c r="J225" s="157"/>
      <c r="K225" s="157"/>
      <c r="L225" s="157"/>
      <c r="M225" s="157"/>
      <c r="N225" s="157"/>
      <c r="O225" s="157"/>
      <c r="P225" s="157"/>
      <c r="Q225" s="157"/>
      <c r="R225" s="157"/>
      <c r="S225" s="157"/>
      <c r="T225" s="157"/>
      <c r="U225" s="157"/>
      <c r="V225" s="157"/>
      <c r="W225" s="157"/>
      <c r="X225" s="157"/>
      <c r="Y225" s="157"/>
      <c r="Z225" s="157"/>
      <c r="AA225" s="157"/>
      <c r="AB225" s="157"/>
      <c r="AC225" s="157"/>
      <c r="AD225" s="157"/>
      <c r="AE225" s="157"/>
      <c r="AF225" s="157"/>
      <c r="AG225" s="157"/>
      <c r="AH225" s="157"/>
      <c r="AI225" s="157"/>
      <c r="AJ225" s="157"/>
      <c r="AK225" s="157"/>
      <c r="AL225" s="157"/>
      <c r="AM225" s="157"/>
      <c r="AN225" s="157"/>
      <c r="AO225" s="157"/>
      <c r="AP225" s="157"/>
      <c r="AQ225" s="157"/>
      <c r="AR225" s="157"/>
      <c r="AS225" s="157"/>
      <c r="AT225" s="157"/>
      <c r="AU225" s="157"/>
      <c r="AV225" s="157"/>
      <c r="AW225" s="157"/>
      <c r="AX225" s="157"/>
      <c r="AY225" s="157"/>
      <c r="AZ225" s="157"/>
    </row>
    <row r="226" spans="1:52" x14ac:dyDescent="0.2">
      <c r="A226" s="157"/>
      <c r="B226" s="157"/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  <c r="N226" s="157"/>
      <c r="O226" s="157"/>
      <c r="P226" s="157"/>
      <c r="Q226" s="157"/>
      <c r="R226" s="157"/>
      <c r="S226" s="157"/>
      <c r="T226" s="157"/>
      <c r="U226" s="157"/>
      <c r="V226" s="157"/>
      <c r="W226" s="157"/>
      <c r="X226" s="157"/>
      <c r="Y226" s="157"/>
      <c r="Z226" s="157"/>
      <c r="AA226" s="157"/>
      <c r="AB226" s="157"/>
      <c r="AC226" s="157"/>
      <c r="AD226" s="157"/>
      <c r="AE226" s="157"/>
      <c r="AF226" s="157"/>
      <c r="AG226" s="157"/>
      <c r="AH226" s="157"/>
      <c r="AI226" s="157"/>
      <c r="AJ226" s="157"/>
      <c r="AK226" s="157"/>
      <c r="AL226" s="157"/>
      <c r="AM226" s="157"/>
      <c r="AN226" s="157"/>
      <c r="AO226" s="157"/>
      <c r="AP226" s="157"/>
      <c r="AQ226" s="157"/>
      <c r="AR226" s="157"/>
      <c r="AS226" s="157"/>
      <c r="AT226" s="157"/>
      <c r="AU226" s="157"/>
      <c r="AV226" s="157"/>
      <c r="AW226" s="157"/>
      <c r="AX226" s="157"/>
      <c r="AY226" s="157"/>
      <c r="AZ226" s="157"/>
    </row>
    <row r="227" spans="1:52" x14ac:dyDescent="0.2">
      <c r="A227" s="157"/>
      <c r="B227" s="157"/>
      <c r="C227" s="157"/>
      <c r="D227" s="157"/>
      <c r="E227" s="157"/>
      <c r="F227" s="157"/>
      <c r="G227" s="157"/>
      <c r="H227" s="157"/>
      <c r="I227" s="157"/>
      <c r="J227" s="157"/>
      <c r="K227" s="157"/>
      <c r="L227" s="157"/>
      <c r="M227" s="157"/>
      <c r="N227" s="157"/>
      <c r="O227" s="157"/>
      <c r="P227" s="157"/>
      <c r="Q227" s="157"/>
      <c r="R227" s="157"/>
      <c r="S227" s="157"/>
      <c r="T227" s="157"/>
      <c r="U227" s="157"/>
      <c r="V227" s="157"/>
      <c r="W227" s="157"/>
      <c r="X227" s="157"/>
      <c r="Y227" s="157"/>
      <c r="Z227" s="157"/>
      <c r="AA227" s="157"/>
      <c r="AB227" s="157"/>
      <c r="AC227" s="157"/>
      <c r="AD227" s="157"/>
      <c r="AE227" s="157"/>
      <c r="AF227" s="157"/>
      <c r="AG227" s="157"/>
      <c r="AH227" s="157"/>
      <c r="AI227" s="157"/>
      <c r="AJ227" s="157"/>
      <c r="AK227" s="157"/>
      <c r="AL227" s="157"/>
      <c r="AM227" s="157"/>
      <c r="AN227" s="157"/>
      <c r="AO227" s="157"/>
      <c r="AP227" s="157"/>
      <c r="AQ227" s="157"/>
      <c r="AR227" s="157"/>
      <c r="AS227" s="157"/>
      <c r="AT227" s="157"/>
      <c r="AU227" s="157"/>
      <c r="AV227" s="157"/>
      <c r="AW227" s="157"/>
      <c r="AX227" s="157"/>
      <c r="AY227" s="157"/>
      <c r="AZ227" s="157"/>
    </row>
    <row r="228" spans="1:52" x14ac:dyDescent="0.2">
      <c r="A228" s="157"/>
      <c r="B228" s="157"/>
      <c r="C228" s="157"/>
      <c r="D228" s="157"/>
      <c r="E228" s="157"/>
      <c r="F228" s="157"/>
      <c r="G228" s="157"/>
      <c r="H228" s="157"/>
      <c r="I228" s="157"/>
      <c r="J228" s="157"/>
      <c r="K228" s="157"/>
      <c r="L228" s="157"/>
      <c r="M228" s="157"/>
      <c r="N228" s="157"/>
      <c r="O228" s="157"/>
      <c r="P228" s="157"/>
      <c r="Q228" s="157"/>
      <c r="R228" s="157"/>
      <c r="S228" s="157"/>
      <c r="T228" s="157"/>
      <c r="U228" s="157"/>
      <c r="V228" s="157"/>
      <c r="W228" s="157"/>
      <c r="X228" s="157"/>
      <c r="Y228" s="157"/>
      <c r="Z228" s="157"/>
      <c r="AA228" s="157"/>
      <c r="AB228" s="157"/>
      <c r="AC228" s="157"/>
      <c r="AD228" s="157"/>
      <c r="AE228" s="157"/>
      <c r="AF228" s="157"/>
      <c r="AG228" s="157"/>
      <c r="AH228" s="157"/>
      <c r="AI228" s="157"/>
      <c r="AJ228" s="157"/>
      <c r="AK228" s="157"/>
      <c r="AL228" s="157"/>
      <c r="AM228" s="157"/>
      <c r="AN228" s="157"/>
      <c r="AO228" s="157"/>
      <c r="AP228" s="157"/>
      <c r="AQ228" s="157"/>
      <c r="AR228" s="157"/>
      <c r="AS228" s="157"/>
      <c r="AT228" s="157"/>
      <c r="AU228" s="157"/>
      <c r="AV228" s="157"/>
      <c r="AW228" s="157"/>
      <c r="AX228" s="157"/>
      <c r="AY228" s="157"/>
      <c r="AZ228" s="157"/>
    </row>
    <row r="229" spans="1:52" x14ac:dyDescent="0.2">
      <c r="A229" s="157"/>
      <c r="B229" s="157"/>
      <c r="C229" s="157"/>
      <c r="D229" s="157"/>
      <c r="E229" s="157"/>
      <c r="F229" s="157"/>
      <c r="G229" s="157"/>
      <c r="H229" s="157"/>
      <c r="I229" s="157"/>
      <c r="J229" s="157"/>
      <c r="K229" s="157"/>
      <c r="L229" s="157"/>
      <c r="M229" s="157"/>
      <c r="N229" s="157"/>
      <c r="O229" s="157"/>
      <c r="P229" s="157"/>
      <c r="Q229" s="157"/>
      <c r="R229" s="157"/>
      <c r="S229" s="157"/>
      <c r="T229" s="157"/>
      <c r="U229" s="157"/>
      <c r="V229" s="157"/>
      <c r="W229" s="157"/>
      <c r="X229" s="157"/>
      <c r="Y229" s="157"/>
      <c r="Z229" s="157"/>
      <c r="AA229" s="157"/>
      <c r="AB229" s="157"/>
      <c r="AC229" s="157"/>
      <c r="AD229" s="157"/>
      <c r="AE229" s="157"/>
      <c r="AF229" s="157"/>
      <c r="AG229" s="157"/>
      <c r="AH229" s="157"/>
      <c r="AI229" s="157"/>
      <c r="AJ229" s="157"/>
      <c r="AK229" s="157"/>
      <c r="AL229" s="157"/>
      <c r="AM229" s="157"/>
      <c r="AN229" s="157"/>
      <c r="AO229" s="157"/>
      <c r="AP229" s="157"/>
      <c r="AQ229" s="157"/>
      <c r="AR229" s="157"/>
      <c r="AS229" s="157"/>
      <c r="AT229" s="157"/>
      <c r="AU229" s="157"/>
      <c r="AV229" s="157"/>
      <c r="AW229" s="157"/>
      <c r="AX229" s="157"/>
      <c r="AY229" s="157"/>
      <c r="AZ229" s="157"/>
    </row>
    <row r="230" spans="1:52" x14ac:dyDescent="0.2">
      <c r="A230" s="157"/>
      <c r="B230" s="157"/>
      <c r="C230" s="157"/>
      <c r="D230" s="157"/>
      <c r="E230" s="157"/>
      <c r="F230" s="157"/>
      <c r="G230" s="157"/>
      <c r="H230" s="157"/>
      <c r="I230" s="157"/>
      <c r="J230" s="157"/>
      <c r="K230" s="157"/>
      <c r="L230" s="157"/>
      <c r="M230" s="157"/>
      <c r="N230" s="157"/>
      <c r="O230" s="157"/>
      <c r="P230" s="157"/>
      <c r="Q230" s="157"/>
      <c r="R230" s="157"/>
      <c r="S230" s="157"/>
      <c r="T230" s="157"/>
      <c r="U230" s="157"/>
      <c r="V230" s="157"/>
      <c r="W230" s="157"/>
      <c r="X230" s="157"/>
      <c r="Y230" s="157"/>
      <c r="Z230" s="157"/>
      <c r="AA230" s="157"/>
      <c r="AB230" s="157"/>
      <c r="AC230" s="157"/>
      <c r="AD230" s="157"/>
      <c r="AE230" s="157"/>
      <c r="AF230" s="157"/>
      <c r="AG230" s="157"/>
      <c r="AH230" s="157"/>
      <c r="AI230" s="157"/>
      <c r="AJ230" s="157"/>
      <c r="AK230" s="157"/>
      <c r="AL230" s="157"/>
      <c r="AM230" s="157"/>
      <c r="AN230" s="157"/>
      <c r="AO230" s="157"/>
      <c r="AP230" s="157"/>
      <c r="AQ230" s="157"/>
      <c r="AR230" s="157"/>
      <c r="AS230" s="157"/>
      <c r="AT230" s="157"/>
      <c r="AU230" s="157"/>
      <c r="AV230" s="157"/>
      <c r="AW230" s="157"/>
      <c r="AX230" s="157"/>
      <c r="AY230" s="157"/>
      <c r="AZ230" s="157"/>
    </row>
    <row r="231" spans="1:52" x14ac:dyDescent="0.2">
      <c r="A231" s="157"/>
      <c r="B231" s="157"/>
      <c r="C231" s="157"/>
      <c r="D231" s="157"/>
      <c r="E231" s="157"/>
      <c r="F231" s="157"/>
      <c r="G231" s="157"/>
      <c r="H231" s="157"/>
      <c r="I231" s="157"/>
      <c r="J231" s="157"/>
      <c r="K231" s="157"/>
      <c r="L231" s="157"/>
      <c r="M231" s="157"/>
      <c r="N231" s="157"/>
      <c r="O231" s="157"/>
      <c r="P231" s="157"/>
      <c r="Q231" s="157"/>
      <c r="R231" s="157"/>
      <c r="S231" s="157"/>
      <c r="T231" s="157"/>
      <c r="U231" s="157"/>
      <c r="V231" s="157"/>
      <c r="W231" s="157"/>
      <c r="X231" s="157"/>
      <c r="Y231" s="157"/>
      <c r="Z231" s="157"/>
      <c r="AA231" s="157"/>
      <c r="AB231" s="157"/>
      <c r="AC231" s="157"/>
      <c r="AD231" s="157"/>
      <c r="AE231" s="157"/>
      <c r="AF231" s="157"/>
      <c r="AG231" s="157"/>
      <c r="AH231" s="157"/>
      <c r="AI231" s="157"/>
      <c r="AJ231" s="157"/>
      <c r="AK231" s="157"/>
      <c r="AL231" s="157"/>
      <c r="AM231" s="157"/>
      <c r="AN231" s="157"/>
      <c r="AO231" s="157"/>
      <c r="AP231" s="157"/>
      <c r="AQ231" s="157"/>
      <c r="AR231" s="157"/>
      <c r="AS231" s="157"/>
      <c r="AT231" s="157"/>
      <c r="AU231" s="157"/>
      <c r="AV231" s="157"/>
      <c r="AW231" s="157"/>
      <c r="AX231" s="157"/>
      <c r="AY231" s="157"/>
      <c r="AZ231" s="157"/>
    </row>
    <row r="232" spans="1:52" x14ac:dyDescent="0.2">
      <c r="A232" s="157"/>
      <c r="B232" s="157"/>
      <c r="C232" s="157"/>
      <c r="D232" s="157"/>
      <c r="E232" s="157"/>
      <c r="F232" s="157"/>
      <c r="G232" s="157"/>
      <c r="H232" s="157"/>
      <c r="I232" s="157"/>
      <c r="J232" s="157"/>
      <c r="K232" s="157"/>
      <c r="L232" s="157"/>
      <c r="M232" s="157"/>
      <c r="N232" s="157"/>
      <c r="O232" s="157"/>
      <c r="P232" s="157"/>
      <c r="Q232" s="157"/>
      <c r="R232" s="157"/>
      <c r="S232" s="157"/>
      <c r="T232" s="157"/>
      <c r="U232" s="157"/>
      <c r="V232" s="157"/>
      <c r="W232" s="157"/>
      <c r="X232" s="157"/>
      <c r="Y232" s="157"/>
      <c r="Z232" s="157"/>
      <c r="AA232" s="157"/>
      <c r="AB232" s="157"/>
      <c r="AC232" s="157"/>
      <c r="AD232" s="157"/>
      <c r="AE232" s="157"/>
      <c r="AF232" s="157"/>
      <c r="AG232" s="157"/>
      <c r="AH232" s="157"/>
      <c r="AI232" s="157"/>
      <c r="AJ232" s="157"/>
      <c r="AK232" s="157"/>
      <c r="AL232" s="157"/>
      <c r="AM232" s="157"/>
      <c r="AN232" s="157"/>
      <c r="AO232" s="157"/>
      <c r="AP232" s="157"/>
      <c r="AQ232" s="157"/>
      <c r="AR232" s="157"/>
      <c r="AS232" s="157"/>
      <c r="AT232" s="157"/>
      <c r="AU232" s="157"/>
      <c r="AV232" s="157"/>
      <c r="AW232" s="157"/>
      <c r="AX232" s="157"/>
      <c r="AY232" s="157"/>
      <c r="AZ232" s="157"/>
    </row>
    <row r="233" spans="1:52" x14ac:dyDescent="0.2">
      <c r="A233" s="157"/>
      <c r="B233" s="157"/>
      <c r="C233" s="157"/>
      <c r="D233" s="157"/>
      <c r="E233" s="157"/>
      <c r="F233" s="157"/>
      <c r="G233" s="157"/>
      <c r="H233" s="157"/>
      <c r="I233" s="157"/>
      <c r="J233" s="157"/>
      <c r="K233" s="157"/>
      <c r="L233" s="157"/>
      <c r="M233" s="157"/>
      <c r="N233" s="157"/>
      <c r="O233" s="157"/>
      <c r="P233" s="157"/>
      <c r="Q233" s="157"/>
      <c r="R233" s="157"/>
      <c r="S233" s="157"/>
      <c r="T233" s="157"/>
      <c r="U233" s="157"/>
      <c r="V233" s="157"/>
      <c r="W233" s="157"/>
      <c r="X233" s="157"/>
      <c r="Y233" s="157"/>
      <c r="Z233" s="157"/>
      <c r="AA233" s="157"/>
      <c r="AB233" s="157"/>
      <c r="AC233" s="157"/>
      <c r="AD233" s="157"/>
      <c r="AE233" s="157"/>
      <c r="AF233" s="157"/>
      <c r="AG233" s="157"/>
      <c r="AH233" s="157"/>
      <c r="AI233" s="157"/>
      <c r="AJ233" s="157"/>
      <c r="AK233" s="157"/>
      <c r="AL233" s="157"/>
      <c r="AM233" s="157"/>
      <c r="AN233" s="157"/>
      <c r="AO233" s="157"/>
      <c r="AP233" s="157"/>
      <c r="AQ233" s="157"/>
      <c r="AR233" s="157"/>
      <c r="AS233" s="157"/>
      <c r="AT233" s="157"/>
      <c r="AU233" s="157"/>
      <c r="AV233" s="157"/>
      <c r="AW233" s="157"/>
      <c r="AX233" s="157"/>
      <c r="AY233" s="157"/>
      <c r="AZ233" s="157"/>
    </row>
    <row r="234" spans="1:52" x14ac:dyDescent="0.2">
      <c r="A234" s="157"/>
      <c r="B234" s="157"/>
      <c r="C234" s="157"/>
      <c r="D234" s="157"/>
      <c r="E234" s="157"/>
      <c r="F234" s="157"/>
      <c r="G234" s="157"/>
      <c r="H234" s="157"/>
      <c r="I234" s="157"/>
      <c r="J234" s="157"/>
      <c r="K234" s="157"/>
      <c r="L234" s="157"/>
      <c r="M234" s="157"/>
      <c r="N234" s="157"/>
      <c r="O234" s="157"/>
      <c r="P234" s="157"/>
      <c r="Q234" s="157"/>
      <c r="R234" s="157"/>
      <c r="S234" s="157"/>
      <c r="T234" s="157"/>
      <c r="U234" s="157"/>
      <c r="V234" s="157"/>
      <c r="W234" s="157"/>
      <c r="X234" s="157"/>
      <c r="Y234" s="157"/>
      <c r="Z234" s="157"/>
      <c r="AA234" s="157"/>
      <c r="AB234" s="157"/>
      <c r="AC234" s="157"/>
      <c r="AD234" s="157"/>
      <c r="AE234" s="157"/>
      <c r="AF234" s="157"/>
      <c r="AG234" s="157"/>
      <c r="AH234" s="157"/>
      <c r="AI234" s="157"/>
      <c r="AJ234" s="157"/>
      <c r="AK234" s="157"/>
      <c r="AL234" s="157"/>
      <c r="AM234" s="157"/>
      <c r="AN234" s="157"/>
      <c r="AO234" s="157"/>
      <c r="AP234" s="157"/>
      <c r="AQ234" s="157"/>
      <c r="AR234" s="157"/>
      <c r="AS234" s="157"/>
      <c r="AT234" s="157"/>
      <c r="AU234" s="157"/>
      <c r="AV234" s="157"/>
      <c r="AW234" s="157"/>
      <c r="AX234" s="157"/>
      <c r="AY234" s="157"/>
      <c r="AZ234" s="157"/>
    </row>
    <row r="235" spans="1:52" x14ac:dyDescent="0.2">
      <c r="A235" s="157"/>
      <c r="B235" s="157"/>
      <c r="C235" s="157"/>
      <c r="D235" s="157"/>
      <c r="E235" s="157"/>
      <c r="F235" s="157"/>
      <c r="G235" s="157"/>
      <c r="H235" s="157"/>
      <c r="I235" s="157"/>
      <c r="J235" s="157"/>
      <c r="K235" s="157"/>
      <c r="L235" s="157"/>
      <c r="M235" s="157"/>
      <c r="N235" s="157"/>
      <c r="O235" s="157"/>
      <c r="P235" s="157"/>
      <c r="Q235" s="157"/>
      <c r="R235" s="157"/>
      <c r="S235" s="157"/>
      <c r="T235" s="157"/>
      <c r="U235" s="157"/>
      <c r="V235" s="157"/>
      <c r="W235" s="157"/>
      <c r="X235" s="157"/>
      <c r="Y235" s="157"/>
      <c r="Z235" s="157"/>
      <c r="AA235" s="157"/>
      <c r="AB235" s="157"/>
      <c r="AC235" s="157"/>
      <c r="AD235" s="157"/>
      <c r="AE235" s="157"/>
      <c r="AF235" s="157"/>
      <c r="AG235" s="157"/>
      <c r="AH235" s="157"/>
      <c r="AI235" s="157"/>
      <c r="AJ235" s="157"/>
      <c r="AK235" s="157"/>
      <c r="AL235" s="157"/>
      <c r="AM235" s="157"/>
      <c r="AN235" s="157"/>
      <c r="AO235" s="157"/>
      <c r="AP235" s="157"/>
      <c r="AQ235" s="157"/>
      <c r="AR235" s="157"/>
      <c r="AS235" s="157"/>
      <c r="AT235" s="157"/>
      <c r="AU235" s="157"/>
      <c r="AV235" s="157"/>
      <c r="AW235" s="157"/>
      <c r="AX235" s="157"/>
      <c r="AY235" s="157"/>
      <c r="AZ235" s="157"/>
    </row>
    <row r="236" spans="1:52" x14ac:dyDescent="0.2">
      <c r="A236" s="157"/>
      <c r="B236" s="157"/>
      <c r="C236" s="157"/>
      <c r="D236" s="157"/>
      <c r="E236" s="157"/>
      <c r="F236" s="157"/>
      <c r="G236" s="157"/>
      <c r="H236" s="157"/>
      <c r="I236" s="157"/>
      <c r="J236" s="157"/>
      <c r="K236" s="157"/>
      <c r="L236" s="157"/>
      <c r="M236" s="157"/>
      <c r="N236" s="157"/>
      <c r="O236" s="157"/>
      <c r="P236" s="157"/>
      <c r="Q236" s="157"/>
      <c r="R236" s="157"/>
      <c r="S236" s="157"/>
      <c r="T236" s="157"/>
      <c r="U236" s="157"/>
      <c r="V236" s="157"/>
      <c r="W236" s="157"/>
      <c r="X236" s="157"/>
      <c r="Y236" s="157"/>
      <c r="Z236" s="157"/>
      <c r="AA236" s="157"/>
      <c r="AB236" s="157"/>
      <c r="AC236" s="157"/>
      <c r="AD236" s="157"/>
      <c r="AE236" s="157"/>
      <c r="AF236" s="157"/>
      <c r="AG236" s="157"/>
      <c r="AH236" s="157"/>
      <c r="AI236" s="157"/>
      <c r="AJ236" s="157"/>
      <c r="AK236" s="157"/>
      <c r="AL236" s="157"/>
      <c r="AM236" s="157"/>
      <c r="AN236" s="157"/>
      <c r="AO236" s="157"/>
      <c r="AP236" s="157"/>
      <c r="AQ236" s="157"/>
      <c r="AR236" s="157"/>
      <c r="AS236" s="157"/>
      <c r="AT236" s="157"/>
      <c r="AU236" s="157"/>
      <c r="AV236" s="157"/>
      <c r="AW236" s="157"/>
      <c r="AX236" s="157"/>
      <c r="AY236" s="157"/>
      <c r="AZ236" s="157"/>
    </row>
    <row r="237" spans="1:52" x14ac:dyDescent="0.2">
      <c r="A237" s="157"/>
      <c r="B237" s="157"/>
      <c r="C237" s="157"/>
      <c r="D237" s="157"/>
      <c r="E237" s="157"/>
      <c r="F237" s="157"/>
      <c r="G237" s="157"/>
      <c r="H237" s="157"/>
      <c r="I237" s="157"/>
      <c r="J237" s="157"/>
      <c r="K237" s="157"/>
      <c r="L237" s="157"/>
      <c r="M237" s="157"/>
      <c r="N237" s="157"/>
      <c r="O237" s="157"/>
      <c r="P237" s="157"/>
      <c r="Q237" s="157"/>
      <c r="R237" s="157"/>
      <c r="S237" s="157"/>
      <c r="T237" s="157"/>
      <c r="U237" s="157"/>
      <c r="V237" s="157"/>
      <c r="W237" s="157"/>
      <c r="X237" s="157"/>
      <c r="Y237" s="157"/>
      <c r="Z237" s="157"/>
      <c r="AA237" s="157"/>
      <c r="AB237" s="157"/>
      <c r="AC237" s="157"/>
      <c r="AD237" s="157"/>
      <c r="AE237" s="157"/>
      <c r="AF237" s="157"/>
      <c r="AG237" s="157"/>
      <c r="AH237" s="157"/>
      <c r="AI237" s="157"/>
      <c r="AJ237" s="157"/>
      <c r="AK237" s="157"/>
      <c r="AL237" s="157"/>
      <c r="AM237" s="157"/>
      <c r="AN237" s="157"/>
      <c r="AO237" s="157"/>
      <c r="AP237" s="157"/>
      <c r="AQ237" s="157"/>
      <c r="AR237" s="157"/>
      <c r="AS237" s="157"/>
      <c r="AT237" s="157"/>
      <c r="AU237" s="157"/>
      <c r="AV237" s="157"/>
      <c r="AW237" s="157"/>
      <c r="AX237" s="157"/>
      <c r="AY237" s="157"/>
      <c r="AZ237" s="157"/>
    </row>
    <row r="238" spans="1:52" x14ac:dyDescent="0.2">
      <c r="A238" s="157"/>
      <c r="B238" s="157"/>
      <c r="C238" s="157"/>
      <c r="D238" s="157"/>
      <c r="E238" s="157"/>
      <c r="F238" s="157"/>
      <c r="G238" s="157"/>
      <c r="H238" s="157"/>
      <c r="I238" s="157"/>
      <c r="J238" s="157"/>
      <c r="K238" s="157"/>
      <c r="L238" s="157"/>
      <c r="M238" s="157"/>
      <c r="N238" s="157"/>
      <c r="O238" s="157"/>
      <c r="P238" s="157"/>
      <c r="Q238" s="157"/>
      <c r="R238" s="157"/>
      <c r="S238" s="157"/>
      <c r="T238" s="157"/>
      <c r="U238" s="157"/>
      <c r="V238" s="157"/>
      <c r="W238" s="157"/>
      <c r="X238" s="157"/>
      <c r="Y238" s="157"/>
      <c r="Z238" s="157"/>
      <c r="AA238" s="157"/>
      <c r="AB238" s="157"/>
      <c r="AC238" s="157"/>
      <c r="AD238" s="157"/>
      <c r="AE238" s="157"/>
      <c r="AF238" s="157"/>
      <c r="AG238" s="157"/>
      <c r="AH238" s="157"/>
      <c r="AI238" s="157"/>
      <c r="AJ238" s="157"/>
      <c r="AK238" s="157"/>
      <c r="AL238" s="157"/>
      <c r="AM238" s="157"/>
      <c r="AN238" s="157"/>
      <c r="AO238" s="157"/>
      <c r="AP238" s="157"/>
      <c r="AQ238" s="157"/>
      <c r="AR238" s="157"/>
      <c r="AS238" s="157"/>
      <c r="AT238" s="157"/>
      <c r="AU238" s="157"/>
      <c r="AV238" s="157"/>
      <c r="AW238" s="157"/>
      <c r="AX238" s="157"/>
      <c r="AY238" s="157"/>
      <c r="AZ238" s="157"/>
    </row>
    <row r="239" spans="1:52" x14ac:dyDescent="0.2">
      <c r="A239" s="157"/>
      <c r="B239" s="157"/>
      <c r="C239" s="157"/>
      <c r="D239" s="157"/>
      <c r="E239" s="157"/>
      <c r="F239" s="157"/>
      <c r="G239" s="157"/>
      <c r="H239" s="157"/>
      <c r="I239" s="157"/>
      <c r="J239" s="157"/>
      <c r="K239" s="157"/>
      <c r="L239" s="157"/>
      <c r="M239" s="157"/>
      <c r="N239" s="157"/>
      <c r="O239" s="157"/>
      <c r="P239" s="157"/>
      <c r="Q239" s="157"/>
      <c r="R239" s="157"/>
      <c r="S239" s="157"/>
      <c r="T239" s="157"/>
      <c r="U239" s="157"/>
      <c r="V239" s="157"/>
      <c r="W239" s="157"/>
      <c r="X239" s="157"/>
      <c r="Y239" s="157"/>
      <c r="Z239" s="157"/>
      <c r="AA239" s="157"/>
      <c r="AB239" s="157"/>
      <c r="AC239" s="157"/>
      <c r="AD239" s="157"/>
      <c r="AE239" s="157"/>
      <c r="AF239" s="157"/>
      <c r="AG239" s="157"/>
      <c r="AH239" s="157"/>
      <c r="AI239" s="157"/>
      <c r="AJ239" s="157"/>
      <c r="AK239" s="157"/>
      <c r="AL239" s="157"/>
      <c r="AM239" s="157"/>
      <c r="AN239" s="157"/>
      <c r="AO239" s="157"/>
      <c r="AP239" s="157"/>
      <c r="AQ239" s="157"/>
      <c r="AR239" s="157"/>
      <c r="AS239" s="157"/>
      <c r="AT239" s="157"/>
      <c r="AU239" s="157"/>
      <c r="AV239" s="157"/>
      <c r="AW239" s="157"/>
      <c r="AX239" s="157"/>
      <c r="AY239" s="157"/>
      <c r="AZ239" s="157"/>
    </row>
    <row r="240" spans="1:52" x14ac:dyDescent="0.2">
      <c r="A240" s="157"/>
      <c r="B240" s="157"/>
      <c r="C240" s="157"/>
      <c r="D240" s="157"/>
      <c r="E240" s="157"/>
      <c r="F240" s="157"/>
      <c r="G240" s="157"/>
      <c r="H240" s="157"/>
      <c r="I240" s="157"/>
      <c r="J240" s="157"/>
      <c r="K240" s="157"/>
      <c r="L240" s="157"/>
      <c r="M240" s="157"/>
      <c r="N240" s="157"/>
      <c r="O240" s="157"/>
      <c r="P240" s="157"/>
      <c r="Q240" s="157"/>
      <c r="R240" s="157"/>
      <c r="S240" s="157"/>
      <c r="T240" s="157"/>
      <c r="U240" s="157"/>
      <c r="V240" s="157"/>
      <c r="W240" s="157"/>
      <c r="X240" s="157"/>
      <c r="Y240" s="157"/>
      <c r="Z240" s="157"/>
      <c r="AA240" s="157"/>
      <c r="AB240" s="157"/>
      <c r="AC240" s="157"/>
      <c r="AD240" s="157"/>
      <c r="AE240" s="157"/>
      <c r="AF240" s="157"/>
      <c r="AG240" s="157"/>
      <c r="AH240" s="157"/>
      <c r="AI240" s="157"/>
      <c r="AJ240" s="157"/>
      <c r="AK240" s="157"/>
      <c r="AL240" s="157"/>
      <c r="AM240" s="157"/>
      <c r="AN240" s="157"/>
      <c r="AO240" s="157"/>
      <c r="AP240" s="157"/>
      <c r="AQ240" s="157"/>
      <c r="AR240" s="157"/>
      <c r="AS240" s="157"/>
      <c r="AT240" s="157"/>
      <c r="AU240" s="157"/>
      <c r="AV240" s="157"/>
      <c r="AW240" s="157"/>
      <c r="AX240" s="157"/>
      <c r="AY240" s="157"/>
      <c r="AZ240" s="157"/>
    </row>
    <row r="241" spans="1:52" x14ac:dyDescent="0.2">
      <c r="A241" s="157"/>
      <c r="B241" s="157"/>
      <c r="C241" s="157"/>
      <c r="D241" s="157"/>
      <c r="E241" s="157"/>
      <c r="F241" s="157"/>
      <c r="G241" s="157"/>
      <c r="H241" s="157"/>
      <c r="I241" s="157"/>
      <c r="J241" s="157"/>
      <c r="K241" s="157"/>
      <c r="L241" s="157"/>
      <c r="M241" s="157"/>
      <c r="N241" s="157"/>
      <c r="O241" s="157"/>
      <c r="P241" s="157"/>
      <c r="Q241" s="157"/>
      <c r="R241" s="157"/>
      <c r="S241" s="157"/>
      <c r="T241" s="157"/>
      <c r="U241" s="157"/>
      <c r="V241" s="157"/>
      <c r="W241" s="157"/>
      <c r="X241" s="157"/>
      <c r="Y241" s="157"/>
      <c r="Z241" s="157"/>
      <c r="AA241" s="157"/>
      <c r="AB241" s="157"/>
      <c r="AC241" s="157"/>
      <c r="AD241" s="157"/>
      <c r="AE241" s="157"/>
      <c r="AF241" s="157"/>
      <c r="AG241" s="157"/>
      <c r="AH241" s="157"/>
      <c r="AI241" s="157"/>
      <c r="AJ241" s="157"/>
      <c r="AK241" s="157"/>
      <c r="AL241" s="157"/>
      <c r="AM241" s="157"/>
      <c r="AN241" s="157"/>
      <c r="AO241" s="157"/>
      <c r="AP241" s="157"/>
      <c r="AQ241" s="157"/>
      <c r="AR241" s="157"/>
      <c r="AS241" s="157"/>
      <c r="AT241" s="157"/>
      <c r="AU241" s="157"/>
      <c r="AV241" s="157"/>
      <c r="AW241" s="157"/>
      <c r="AX241" s="157"/>
      <c r="AY241" s="157"/>
      <c r="AZ241" s="157"/>
    </row>
    <row r="242" spans="1:52" x14ac:dyDescent="0.2">
      <c r="A242" s="157"/>
      <c r="B242" s="157"/>
      <c r="C242" s="157"/>
      <c r="D242" s="157"/>
      <c r="E242" s="157"/>
      <c r="F242" s="157"/>
      <c r="G242" s="157"/>
      <c r="H242" s="157"/>
      <c r="I242" s="157"/>
      <c r="J242" s="157"/>
      <c r="K242" s="157"/>
      <c r="L242" s="157"/>
      <c r="M242" s="157"/>
      <c r="N242" s="157"/>
      <c r="O242" s="157"/>
      <c r="P242" s="157"/>
      <c r="Q242" s="157"/>
      <c r="R242" s="157"/>
      <c r="S242" s="157"/>
      <c r="T242" s="157"/>
      <c r="U242" s="157"/>
      <c r="V242" s="157"/>
      <c r="W242" s="157"/>
      <c r="X242" s="157"/>
      <c r="Y242" s="157"/>
      <c r="Z242" s="157"/>
      <c r="AA242" s="157"/>
      <c r="AB242" s="157"/>
      <c r="AC242" s="157"/>
      <c r="AD242" s="157"/>
      <c r="AE242" s="157"/>
      <c r="AF242" s="157"/>
      <c r="AG242" s="157"/>
      <c r="AH242" s="157"/>
      <c r="AI242" s="157"/>
      <c r="AJ242" s="157"/>
      <c r="AK242" s="157"/>
      <c r="AL242" s="157"/>
      <c r="AM242" s="157"/>
      <c r="AN242" s="157"/>
      <c r="AO242" s="157"/>
      <c r="AP242" s="157"/>
      <c r="AQ242" s="157"/>
      <c r="AR242" s="157"/>
      <c r="AS242" s="157"/>
      <c r="AT242" s="157"/>
      <c r="AU242" s="157"/>
      <c r="AV242" s="157"/>
      <c r="AW242" s="157"/>
      <c r="AX242" s="157"/>
      <c r="AY242" s="157"/>
      <c r="AZ242" s="157"/>
    </row>
    <row r="243" spans="1:52" x14ac:dyDescent="0.2">
      <c r="A243" s="157"/>
      <c r="B243" s="157"/>
      <c r="C243" s="157"/>
      <c r="D243" s="157"/>
      <c r="E243" s="157"/>
      <c r="F243" s="157"/>
      <c r="G243" s="157"/>
      <c r="H243" s="157"/>
      <c r="I243" s="157"/>
      <c r="J243" s="157"/>
      <c r="K243" s="157"/>
      <c r="L243" s="157"/>
      <c r="M243" s="157"/>
      <c r="N243" s="157"/>
      <c r="O243" s="157"/>
      <c r="P243" s="157"/>
      <c r="Q243" s="157"/>
      <c r="R243" s="157"/>
      <c r="S243" s="157"/>
      <c r="T243" s="157"/>
      <c r="U243" s="157"/>
      <c r="V243" s="157"/>
      <c r="W243" s="157"/>
      <c r="X243" s="157"/>
      <c r="Y243" s="157"/>
      <c r="Z243" s="157"/>
      <c r="AA243" s="157"/>
      <c r="AB243" s="157"/>
      <c r="AC243" s="157"/>
      <c r="AD243" s="157"/>
      <c r="AE243" s="157"/>
      <c r="AF243" s="157"/>
      <c r="AG243" s="157"/>
      <c r="AH243" s="157"/>
      <c r="AI243" s="157"/>
      <c r="AJ243" s="157"/>
      <c r="AK243" s="157"/>
      <c r="AL243" s="157"/>
      <c r="AM243" s="157"/>
      <c r="AN243" s="157"/>
      <c r="AO243" s="157"/>
      <c r="AP243" s="157"/>
      <c r="AQ243" s="157"/>
      <c r="AR243" s="157"/>
      <c r="AS243" s="157"/>
      <c r="AT243" s="157"/>
      <c r="AU243" s="157"/>
      <c r="AV243" s="157"/>
      <c r="AW243" s="157"/>
      <c r="AX243" s="157"/>
      <c r="AY243" s="157"/>
      <c r="AZ243" s="157"/>
    </row>
    <row r="244" spans="1:52" x14ac:dyDescent="0.2">
      <c r="A244" s="157"/>
      <c r="B244" s="157"/>
      <c r="C244" s="157"/>
      <c r="D244" s="157"/>
      <c r="E244" s="157"/>
      <c r="F244" s="157"/>
      <c r="G244" s="157"/>
      <c r="H244" s="157"/>
      <c r="I244" s="157"/>
      <c r="J244" s="157"/>
      <c r="K244" s="157"/>
      <c r="L244" s="157"/>
      <c r="M244" s="157"/>
      <c r="N244" s="157"/>
      <c r="O244" s="157"/>
      <c r="P244" s="157"/>
      <c r="Q244" s="157"/>
      <c r="R244" s="157"/>
      <c r="S244" s="157"/>
      <c r="T244" s="157"/>
      <c r="U244" s="157"/>
      <c r="V244" s="157"/>
      <c r="W244" s="157"/>
      <c r="X244" s="157"/>
      <c r="Y244" s="157"/>
      <c r="Z244" s="157"/>
      <c r="AA244" s="157"/>
      <c r="AB244" s="157"/>
      <c r="AC244" s="157"/>
      <c r="AD244" s="157"/>
      <c r="AE244" s="157"/>
      <c r="AF244" s="157"/>
      <c r="AG244" s="157"/>
      <c r="AH244" s="157"/>
      <c r="AI244" s="157"/>
      <c r="AJ244" s="157"/>
      <c r="AK244" s="157"/>
      <c r="AL244" s="157"/>
      <c r="AM244" s="157"/>
      <c r="AN244" s="157"/>
      <c r="AO244" s="157"/>
      <c r="AP244" s="157"/>
      <c r="AQ244" s="157"/>
      <c r="AR244" s="157"/>
      <c r="AS244" s="157"/>
      <c r="AT244" s="157"/>
      <c r="AU244" s="157"/>
      <c r="AV244" s="157"/>
      <c r="AW244" s="157"/>
      <c r="AX244" s="157"/>
      <c r="AY244" s="157"/>
      <c r="AZ244" s="157"/>
    </row>
    <row r="245" spans="1:52" x14ac:dyDescent="0.2">
      <c r="A245" s="157"/>
      <c r="B245" s="157"/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  <c r="N245" s="157"/>
      <c r="O245" s="157"/>
      <c r="P245" s="157"/>
      <c r="Q245" s="157"/>
      <c r="R245" s="157"/>
      <c r="S245" s="157"/>
      <c r="T245" s="157"/>
      <c r="U245" s="157"/>
      <c r="V245" s="157"/>
      <c r="W245" s="157"/>
      <c r="X245" s="157"/>
      <c r="Y245" s="157"/>
      <c r="Z245" s="157"/>
      <c r="AA245" s="157"/>
      <c r="AB245" s="157"/>
      <c r="AC245" s="157"/>
      <c r="AD245" s="157"/>
      <c r="AE245" s="157"/>
      <c r="AF245" s="157"/>
      <c r="AG245" s="157"/>
      <c r="AH245" s="157"/>
      <c r="AI245" s="157"/>
      <c r="AJ245" s="157"/>
      <c r="AK245" s="157"/>
      <c r="AL245" s="157"/>
      <c r="AM245" s="157"/>
      <c r="AN245" s="157"/>
      <c r="AO245" s="157"/>
      <c r="AP245" s="157"/>
      <c r="AQ245" s="157"/>
      <c r="AR245" s="157"/>
      <c r="AS245" s="157"/>
      <c r="AT245" s="157"/>
      <c r="AU245" s="157"/>
      <c r="AV245" s="157"/>
      <c r="AW245" s="157"/>
      <c r="AX245" s="157"/>
      <c r="AY245" s="157"/>
      <c r="AZ245" s="157"/>
    </row>
    <row r="246" spans="1:52" x14ac:dyDescent="0.2">
      <c r="A246" s="157"/>
      <c r="B246" s="157"/>
      <c r="C246" s="157"/>
      <c r="D246" s="157"/>
      <c r="E246" s="157"/>
      <c r="F246" s="157"/>
      <c r="G246" s="157"/>
      <c r="H246" s="157"/>
      <c r="I246" s="157"/>
      <c r="J246" s="157"/>
      <c r="K246" s="157"/>
      <c r="L246" s="157"/>
      <c r="M246" s="157"/>
      <c r="N246" s="157"/>
      <c r="O246" s="157"/>
      <c r="P246" s="157"/>
      <c r="Q246" s="157"/>
      <c r="R246" s="157"/>
      <c r="S246" s="157"/>
      <c r="T246" s="157"/>
      <c r="U246" s="157"/>
      <c r="V246" s="157"/>
      <c r="W246" s="157"/>
      <c r="X246" s="157"/>
      <c r="Y246" s="157"/>
      <c r="Z246" s="157"/>
      <c r="AA246" s="157"/>
      <c r="AB246" s="157"/>
      <c r="AC246" s="157"/>
      <c r="AD246" s="157"/>
      <c r="AE246" s="157"/>
      <c r="AF246" s="157"/>
      <c r="AG246" s="157"/>
      <c r="AH246" s="157"/>
      <c r="AI246" s="157"/>
      <c r="AJ246" s="157"/>
      <c r="AK246" s="157"/>
      <c r="AL246" s="157"/>
      <c r="AM246" s="157"/>
      <c r="AN246" s="157"/>
      <c r="AO246" s="157"/>
      <c r="AP246" s="157"/>
      <c r="AQ246" s="157"/>
      <c r="AR246" s="157"/>
      <c r="AS246" s="157"/>
      <c r="AT246" s="157"/>
      <c r="AU246" s="157"/>
      <c r="AV246" s="157"/>
      <c r="AW246" s="157"/>
      <c r="AX246" s="157"/>
      <c r="AY246" s="157"/>
      <c r="AZ246" s="157"/>
    </row>
    <row r="247" spans="1:52" x14ac:dyDescent="0.2">
      <c r="A247" s="157"/>
      <c r="B247" s="157"/>
      <c r="C247" s="157"/>
      <c r="D247" s="157"/>
      <c r="E247" s="157"/>
      <c r="F247" s="157"/>
      <c r="G247" s="157"/>
      <c r="H247" s="157"/>
      <c r="I247" s="157"/>
      <c r="J247" s="157"/>
      <c r="K247" s="157"/>
      <c r="L247" s="157"/>
      <c r="M247" s="157"/>
      <c r="N247" s="157"/>
      <c r="O247" s="157"/>
      <c r="P247" s="157"/>
      <c r="Q247" s="157"/>
      <c r="R247" s="157"/>
      <c r="S247" s="157"/>
      <c r="T247" s="157"/>
      <c r="U247" s="157"/>
      <c r="V247" s="157"/>
      <c r="W247" s="157"/>
      <c r="X247" s="157"/>
      <c r="Y247" s="157"/>
      <c r="Z247" s="157"/>
      <c r="AA247" s="157"/>
      <c r="AB247" s="157"/>
      <c r="AC247" s="157"/>
      <c r="AD247" s="157"/>
      <c r="AE247" s="157"/>
      <c r="AF247" s="157"/>
      <c r="AG247" s="157"/>
      <c r="AH247" s="157"/>
      <c r="AI247" s="157"/>
      <c r="AJ247" s="157"/>
      <c r="AK247" s="157"/>
      <c r="AL247" s="157"/>
      <c r="AM247" s="157"/>
      <c r="AN247" s="157"/>
      <c r="AO247" s="157"/>
      <c r="AP247" s="157"/>
      <c r="AQ247" s="157"/>
      <c r="AR247" s="157"/>
      <c r="AS247" s="157"/>
      <c r="AT247" s="157"/>
      <c r="AU247" s="157"/>
      <c r="AV247" s="157"/>
      <c r="AW247" s="157"/>
      <c r="AX247" s="157"/>
      <c r="AY247" s="157"/>
      <c r="AZ247" s="157"/>
    </row>
    <row r="248" spans="1:52" x14ac:dyDescent="0.2">
      <c r="A248" s="157"/>
      <c r="B248" s="157"/>
      <c r="C248" s="157"/>
      <c r="D248" s="157"/>
      <c r="E248" s="157"/>
      <c r="F248" s="157"/>
      <c r="G248" s="157"/>
      <c r="H248" s="157"/>
      <c r="I248" s="157"/>
      <c r="J248" s="157"/>
      <c r="K248" s="157"/>
      <c r="L248" s="157"/>
      <c r="M248" s="157"/>
      <c r="N248" s="157"/>
      <c r="O248" s="157"/>
      <c r="P248" s="157"/>
      <c r="Q248" s="157"/>
      <c r="R248" s="157"/>
      <c r="S248" s="157"/>
      <c r="T248" s="157"/>
      <c r="U248" s="157"/>
      <c r="V248" s="157"/>
      <c r="W248" s="157"/>
      <c r="X248" s="157"/>
      <c r="Y248" s="157"/>
      <c r="Z248" s="157"/>
      <c r="AA248" s="157"/>
      <c r="AB248" s="157"/>
      <c r="AC248" s="157"/>
      <c r="AD248" s="157"/>
      <c r="AE248" s="157"/>
      <c r="AF248" s="157"/>
      <c r="AG248" s="157"/>
      <c r="AH248" s="157"/>
      <c r="AI248" s="157"/>
      <c r="AJ248" s="157"/>
      <c r="AK248" s="157"/>
      <c r="AL248" s="157"/>
      <c r="AM248" s="157"/>
      <c r="AN248" s="157"/>
      <c r="AO248" s="157"/>
      <c r="AP248" s="157"/>
      <c r="AQ248" s="157"/>
      <c r="AR248" s="157"/>
      <c r="AS248" s="157"/>
      <c r="AT248" s="157"/>
      <c r="AU248" s="157"/>
      <c r="AV248" s="157"/>
      <c r="AW248" s="157"/>
      <c r="AX248" s="157"/>
      <c r="AY248" s="157"/>
      <c r="AZ248" s="157"/>
    </row>
    <row r="249" spans="1:52" x14ac:dyDescent="0.2">
      <c r="A249" s="157"/>
      <c r="B249" s="157"/>
      <c r="C249" s="157"/>
      <c r="D249" s="157"/>
      <c r="E249" s="157"/>
      <c r="F249" s="157"/>
      <c r="G249" s="157"/>
      <c r="H249" s="157"/>
      <c r="I249" s="157"/>
      <c r="J249" s="157"/>
      <c r="K249" s="157"/>
      <c r="L249" s="157"/>
      <c r="M249" s="157"/>
      <c r="N249" s="157"/>
      <c r="O249" s="157"/>
      <c r="P249" s="157"/>
      <c r="Q249" s="157"/>
      <c r="R249" s="157"/>
      <c r="S249" s="157"/>
      <c r="T249" s="157"/>
      <c r="U249" s="157"/>
      <c r="V249" s="157"/>
      <c r="W249" s="157"/>
      <c r="X249" s="157"/>
      <c r="Y249" s="157"/>
      <c r="Z249" s="157"/>
      <c r="AA249" s="157"/>
      <c r="AB249" s="157"/>
      <c r="AC249" s="157"/>
      <c r="AD249" s="157"/>
      <c r="AE249" s="157"/>
      <c r="AF249" s="157"/>
      <c r="AG249" s="157"/>
      <c r="AH249" s="157"/>
      <c r="AI249" s="157"/>
      <c r="AJ249" s="157"/>
      <c r="AK249" s="157"/>
      <c r="AL249" s="157"/>
      <c r="AM249" s="157"/>
      <c r="AN249" s="157"/>
      <c r="AO249" s="157"/>
      <c r="AP249" s="157"/>
      <c r="AQ249" s="157"/>
      <c r="AR249" s="157"/>
      <c r="AS249" s="157"/>
      <c r="AT249" s="157"/>
      <c r="AU249" s="157"/>
      <c r="AV249" s="157"/>
      <c r="AW249" s="157"/>
      <c r="AX249" s="157"/>
      <c r="AY249" s="157"/>
      <c r="AZ249" s="157"/>
    </row>
    <row r="250" spans="1:52" x14ac:dyDescent="0.2">
      <c r="A250" s="157"/>
      <c r="B250" s="157"/>
      <c r="C250" s="157"/>
      <c r="D250" s="157"/>
      <c r="E250" s="157"/>
      <c r="F250" s="157"/>
      <c r="G250" s="157"/>
      <c r="H250" s="157"/>
      <c r="I250" s="157"/>
      <c r="J250" s="157"/>
      <c r="K250" s="157"/>
      <c r="L250" s="157"/>
      <c r="M250" s="157"/>
      <c r="N250" s="157"/>
      <c r="O250" s="157"/>
      <c r="P250" s="157"/>
      <c r="Q250" s="157"/>
      <c r="R250" s="157"/>
      <c r="S250" s="157"/>
      <c r="T250" s="157"/>
      <c r="U250" s="157"/>
      <c r="V250" s="157"/>
      <c r="W250" s="157"/>
      <c r="X250" s="157"/>
      <c r="Y250" s="157"/>
      <c r="Z250" s="157"/>
      <c r="AA250" s="157"/>
      <c r="AB250" s="157"/>
      <c r="AC250" s="157"/>
      <c r="AD250" s="157"/>
      <c r="AE250" s="157"/>
      <c r="AF250" s="157"/>
      <c r="AG250" s="157"/>
      <c r="AH250" s="157"/>
      <c r="AI250" s="157"/>
      <c r="AJ250" s="157"/>
      <c r="AK250" s="157"/>
      <c r="AL250" s="157"/>
      <c r="AM250" s="157"/>
      <c r="AN250" s="157"/>
      <c r="AO250" s="157"/>
      <c r="AP250" s="157"/>
      <c r="AQ250" s="157"/>
      <c r="AR250" s="157"/>
      <c r="AS250" s="157"/>
      <c r="AT250" s="157"/>
      <c r="AU250" s="157"/>
      <c r="AV250" s="157"/>
      <c r="AW250" s="157"/>
      <c r="AX250" s="157"/>
      <c r="AY250" s="157"/>
      <c r="AZ250" s="157"/>
    </row>
    <row r="251" spans="1:52" x14ac:dyDescent="0.2">
      <c r="A251" s="157"/>
      <c r="B251" s="157"/>
      <c r="C251" s="157"/>
      <c r="D251" s="157"/>
      <c r="E251" s="157"/>
      <c r="F251" s="157"/>
      <c r="G251" s="157"/>
      <c r="H251" s="157"/>
      <c r="I251" s="157"/>
      <c r="J251" s="157"/>
      <c r="K251" s="157"/>
      <c r="L251" s="157"/>
      <c r="M251" s="157"/>
      <c r="N251" s="157"/>
      <c r="O251" s="157"/>
      <c r="P251" s="157"/>
      <c r="Q251" s="157"/>
      <c r="R251" s="157"/>
      <c r="S251" s="157"/>
      <c r="T251" s="157"/>
      <c r="U251" s="157"/>
      <c r="V251" s="157"/>
      <c r="W251" s="157"/>
      <c r="X251" s="157"/>
      <c r="Y251" s="157"/>
      <c r="Z251" s="157"/>
      <c r="AA251" s="157"/>
      <c r="AB251" s="157"/>
      <c r="AC251" s="157"/>
      <c r="AD251" s="157"/>
      <c r="AE251" s="157"/>
      <c r="AF251" s="157"/>
      <c r="AG251" s="157"/>
      <c r="AH251" s="157"/>
      <c r="AI251" s="157"/>
      <c r="AJ251" s="157"/>
      <c r="AK251" s="157"/>
      <c r="AL251" s="157"/>
      <c r="AM251" s="157"/>
      <c r="AN251" s="157"/>
      <c r="AO251" s="157"/>
      <c r="AP251" s="157"/>
      <c r="AQ251" s="157"/>
      <c r="AR251" s="157"/>
      <c r="AS251" s="157"/>
      <c r="AT251" s="157"/>
      <c r="AU251" s="157"/>
      <c r="AV251" s="157"/>
      <c r="AW251" s="157"/>
      <c r="AX251" s="157"/>
      <c r="AY251" s="157"/>
      <c r="AZ251" s="157"/>
    </row>
    <row r="252" spans="1:52" x14ac:dyDescent="0.2">
      <c r="A252" s="157"/>
      <c r="B252" s="157"/>
      <c r="C252" s="157"/>
      <c r="D252" s="157"/>
      <c r="E252" s="157"/>
      <c r="F252" s="157"/>
      <c r="G252" s="157"/>
      <c r="H252" s="157"/>
      <c r="I252" s="157"/>
      <c r="J252" s="157"/>
      <c r="K252" s="157"/>
      <c r="L252" s="157"/>
      <c r="M252" s="157"/>
      <c r="N252" s="157"/>
      <c r="O252" s="157"/>
      <c r="P252" s="157"/>
      <c r="Q252" s="157"/>
      <c r="R252" s="157"/>
      <c r="S252" s="157"/>
      <c r="T252" s="157"/>
      <c r="U252" s="157"/>
      <c r="V252" s="157"/>
      <c r="W252" s="157"/>
      <c r="X252" s="157"/>
      <c r="Y252" s="157"/>
      <c r="Z252" s="157"/>
      <c r="AA252" s="157"/>
      <c r="AB252" s="157"/>
      <c r="AC252" s="157"/>
      <c r="AD252" s="157"/>
      <c r="AE252" s="157"/>
      <c r="AF252" s="157"/>
      <c r="AG252" s="157"/>
      <c r="AH252" s="157"/>
      <c r="AI252" s="157"/>
      <c r="AJ252" s="157"/>
      <c r="AK252" s="157"/>
      <c r="AL252" s="157"/>
      <c r="AM252" s="157"/>
      <c r="AN252" s="157"/>
      <c r="AO252" s="157"/>
      <c r="AP252" s="157"/>
      <c r="AQ252" s="157"/>
      <c r="AR252" s="157"/>
      <c r="AS252" s="157"/>
      <c r="AT252" s="157"/>
      <c r="AU252" s="157"/>
      <c r="AV252" s="157"/>
      <c r="AW252" s="157"/>
      <c r="AX252" s="157"/>
      <c r="AY252" s="157"/>
      <c r="AZ252" s="157"/>
    </row>
    <row r="253" spans="1:52" x14ac:dyDescent="0.2">
      <c r="A253" s="157"/>
      <c r="B253" s="157"/>
      <c r="C253" s="157"/>
      <c r="D253" s="157"/>
      <c r="E253" s="157"/>
      <c r="F253" s="157"/>
      <c r="G253" s="157"/>
      <c r="H253" s="157"/>
      <c r="I253" s="157"/>
      <c r="J253" s="157"/>
      <c r="K253" s="157"/>
      <c r="L253" s="157"/>
      <c r="M253" s="157"/>
      <c r="N253" s="157"/>
      <c r="O253" s="157"/>
      <c r="P253" s="157"/>
      <c r="Q253" s="157"/>
      <c r="R253" s="157"/>
      <c r="S253" s="157"/>
      <c r="T253" s="157"/>
      <c r="U253" s="157"/>
      <c r="V253" s="157"/>
      <c r="W253" s="157"/>
      <c r="X253" s="157"/>
      <c r="Y253" s="157"/>
      <c r="Z253" s="157"/>
      <c r="AA253" s="157"/>
      <c r="AB253" s="157"/>
      <c r="AC253" s="157"/>
      <c r="AD253" s="157"/>
      <c r="AE253" s="157"/>
      <c r="AF253" s="157"/>
      <c r="AG253" s="157"/>
      <c r="AH253" s="157"/>
      <c r="AI253" s="157"/>
      <c r="AJ253" s="157"/>
      <c r="AK253" s="157"/>
      <c r="AL253" s="157"/>
      <c r="AM253" s="157"/>
      <c r="AN253" s="157"/>
      <c r="AO253" s="157"/>
      <c r="AP253" s="157"/>
      <c r="AQ253" s="157"/>
      <c r="AR253" s="157"/>
      <c r="AS253" s="157"/>
      <c r="AT253" s="157"/>
      <c r="AU253" s="157"/>
      <c r="AV253" s="157"/>
      <c r="AW253" s="157"/>
      <c r="AX253" s="157"/>
      <c r="AY253" s="157"/>
      <c r="AZ253" s="157"/>
    </row>
    <row r="254" spans="1:52" x14ac:dyDescent="0.2">
      <c r="A254" s="157"/>
      <c r="B254" s="157"/>
      <c r="C254" s="157"/>
      <c r="D254" s="157"/>
      <c r="E254" s="157"/>
      <c r="F254" s="157"/>
      <c r="G254" s="157"/>
      <c r="H254" s="157"/>
      <c r="I254" s="157"/>
      <c r="J254" s="157"/>
      <c r="K254" s="157"/>
      <c r="L254" s="157"/>
      <c r="M254" s="157"/>
      <c r="N254" s="157"/>
      <c r="O254" s="157"/>
      <c r="P254" s="157"/>
      <c r="Q254" s="157"/>
      <c r="R254" s="157"/>
      <c r="S254" s="157"/>
      <c r="T254" s="157"/>
      <c r="U254" s="157"/>
      <c r="V254" s="157"/>
      <c r="W254" s="157"/>
      <c r="X254" s="157"/>
      <c r="Y254" s="157"/>
      <c r="Z254" s="157"/>
      <c r="AA254" s="157"/>
      <c r="AB254" s="157"/>
      <c r="AC254" s="157"/>
      <c r="AD254" s="157"/>
      <c r="AE254" s="157"/>
      <c r="AF254" s="157"/>
      <c r="AG254" s="157"/>
      <c r="AH254" s="157"/>
      <c r="AI254" s="157"/>
      <c r="AJ254" s="157"/>
      <c r="AK254" s="157"/>
      <c r="AL254" s="157"/>
      <c r="AM254" s="157"/>
      <c r="AN254" s="157"/>
      <c r="AO254" s="157"/>
      <c r="AP254" s="157"/>
      <c r="AQ254" s="157"/>
      <c r="AR254" s="157"/>
      <c r="AS254" s="157"/>
      <c r="AT254" s="157"/>
      <c r="AU254" s="157"/>
      <c r="AV254" s="157"/>
      <c r="AW254" s="157"/>
      <c r="AX254" s="157"/>
      <c r="AY254" s="157"/>
      <c r="AZ254" s="157"/>
    </row>
    <row r="255" spans="1:52" x14ac:dyDescent="0.2">
      <c r="A255" s="157"/>
      <c r="B255" s="157"/>
      <c r="C255" s="157"/>
      <c r="D255" s="157"/>
      <c r="E255" s="157"/>
      <c r="F255" s="157"/>
      <c r="G255" s="157"/>
      <c r="H255" s="157"/>
      <c r="I255" s="157"/>
      <c r="J255" s="157"/>
      <c r="K255" s="157"/>
      <c r="L255" s="157"/>
      <c r="M255" s="157"/>
      <c r="N255" s="157"/>
      <c r="O255" s="157"/>
      <c r="P255" s="157"/>
      <c r="Q255" s="157"/>
      <c r="R255" s="157"/>
      <c r="S255" s="157"/>
      <c r="T255" s="157"/>
      <c r="U255" s="157"/>
      <c r="V255" s="157"/>
      <c r="W255" s="157"/>
      <c r="X255" s="157"/>
      <c r="Y255" s="157"/>
      <c r="Z255" s="157"/>
      <c r="AA255" s="157"/>
      <c r="AB255" s="157"/>
      <c r="AC255" s="157"/>
      <c r="AD255" s="157"/>
      <c r="AE255" s="157"/>
      <c r="AF255" s="157"/>
      <c r="AG255" s="157"/>
      <c r="AH255" s="157"/>
      <c r="AI255" s="157"/>
      <c r="AJ255" s="157"/>
      <c r="AK255" s="157"/>
      <c r="AL255" s="157"/>
      <c r="AM255" s="157"/>
      <c r="AN255" s="157"/>
      <c r="AO255" s="157"/>
      <c r="AP255" s="157"/>
      <c r="AQ255" s="157"/>
      <c r="AR255" s="157"/>
      <c r="AS255" s="157"/>
      <c r="AT255" s="157"/>
      <c r="AU255" s="157"/>
      <c r="AV255" s="157"/>
      <c r="AW255" s="157"/>
      <c r="AX255" s="157"/>
      <c r="AY255" s="157"/>
      <c r="AZ255" s="157"/>
    </row>
    <row r="256" spans="1:52" x14ac:dyDescent="0.2">
      <c r="A256" s="157"/>
      <c r="B256" s="157"/>
      <c r="C256" s="157"/>
      <c r="D256" s="157"/>
      <c r="E256" s="157"/>
      <c r="F256" s="157"/>
      <c r="G256" s="157"/>
      <c r="H256" s="157"/>
      <c r="I256" s="157"/>
      <c r="J256" s="157"/>
      <c r="K256" s="157"/>
      <c r="L256" s="157"/>
      <c r="M256" s="157"/>
      <c r="N256" s="157"/>
      <c r="O256" s="157"/>
      <c r="P256" s="157"/>
      <c r="Q256" s="157"/>
      <c r="R256" s="157"/>
      <c r="S256" s="157"/>
      <c r="T256" s="157"/>
      <c r="U256" s="157"/>
      <c r="V256" s="157"/>
      <c r="W256" s="157"/>
      <c r="X256" s="157"/>
      <c r="Y256" s="157"/>
      <c r="Z256" s="157"/>
      <c r="AA256" s="157"/>
      <c r="AB256" s="157"/>
      <c r="AC256" s="157"/>
      <c r="AD256" s="157"/>
      <c r="AE256" s="157"/>
      <c r="AF256" s="157"/>
      <c r="AG256" s="157"/>
      <c r="AH256" s="157"/>
      <c r="AI256" s="157"/>
      <c r="AJ256" s="157"/>
      <c r="AK256" s="157"/>
      <c r="AL256" s="157"/>
      <c r="AM256" s="157"/>
      <c r="AN256" s="157"/>
      <c r="AO256" s="157"/>
      <c r="AP256" s="157"/>
      <c r="AQ256" s="157"/>
      <c r="AR256" s="157"/>
      <c r="AS256" s="157"/>
      <c r="AT256" s="157"/>
      <c r="AU256" s="157"/>
      <c r="AV256" s="157"/>
      <c r="AW256" s="157"/>
      <c r="AX256" s="157"/>
      <c r="AY256" s="157"/>
      <c r="AZ256" s="157"/>
    </row>
    <row r="257" spans="1:52" x14ac:dyDescent="0.2">
      <c r="A257" s="157"/>
      <c r="B257" s="157"/>
      <c r="C257" s="157"/>
      <c r="D257" s="157"/>
      <c r="E257" s="157"/>
      <c r="F257" s="157"/>
      <c r="G257" s="157"/>
      <c r="H257" s="157"/>
      <c r="I257" s="157"/>
      <c r="J257" s="157"/>
      <c r="K257" s="157"/>
      <c r="L257" s="157"/>
      <c r="M257" s="157"/>
      <c r="N257" s="157"/>
      <c r="O257" s="157"/>
      <c r="P257" s="157"/>
      <c r="Q257" s="157"/>
      <c r="R257" s="157"/>
      <c r="S257" s="157"/>
      <c r="T257" s="157"/>
      <c r="U257" s="157"/>
      <c r="V257" s="157"/>
      <c r="W257" s="157"/>
      <c r="X257" s="157"/>
      <c r="Y257" s="157"/>
      <c r="Z257" s="157"/>
      <c r="AA257" s="157"/>
      <c r="AB257" s="157"/>
      <c r="AC257" s="157"/>
      <c r="AD257" s="157"/>
      <c r="AE257" s="157"/>
      <c r="AF257" s="157"/>
      <c r="AG257" s="157"/>
      <c r="AH257" s="157"/>
      <c r="AI257" s="157"/>
      <c r="AJ257" s="157"/>
      <c r="AK257" s="157"/>
      <c r="AL257" s="157"/>
      <c r="AM257" s="157"/>
      <c r="AN257" s="157"/>
      <c r="AO257" s="157"/>
      <c r="AP257" s="157"/>
      <c r="AQ257" s="157"/>
      <c r="AR257" s="157"/>
      <c r="AS257" s="157"/>
      <c r="AT257" s="157"/>
      <c r="AU257" s="157"/>
      <c r="AV257" s="157"/>
      <c r="AW257" s="157"/>
      <c r="AX257" s="157"/>
      <c r="AY257" s="157"/>
      <c r="AZ257" s="157"/>
    </row>
    <row r="258" spans="1:52" x14ac:dyDescent="0.2">
      <c r="A258" s="157"/>
      <c r="B258" s="157"/>
      <c r="C258" s="157"/>
      <c r="D258" s="157"/>
      <c r="E258" s="157"/>
      <c r="F258" s="157"/>
      <c r="G258" s="157"/>
      <c r="H258" s="157"/>
      <c r="I258" s="157"/>
      <c r="J258" s="157"/>
      <c r="K258" s="157"/>
      <c r="L258" s="157"/>
      <c r="M258" s="157"/>
      <c r="N258" s="157"/>
      <c r="O258" s="157"/>
      <c r="P258" s="157"/>
      <c r="Q258" s="157"/>
      <c r="R258" s="157"/>
      <c r="S258" s="157"/>
      <c r="T258" s="157"/>
      <c r="U258" s="157"/>
      <c r="V258" s="157"/>
      <c r="W258" s="157"/>
      <c r="X258" s="157"/>
      <c r="Y258" s="157"/>
      <c r="Z258" s="157"/>
      <c r="AA258" s="157"/>
      <c r="AB258" s="157"/>
      <c r="AC258" s="157"/>
      <c r="AD258" s="157"/>
      <c r="AE258" s="157"/>
      <c r="AF258" s="157"/>
      <c r="AG258" s="157"/>
      <c r="AH258" s="157"/>
      <c r="AI258" s="157"/>
      <c r="AJ258" s="157"/>
      <c r="AK258" s="157"/>
      <c r="AL258" s="157"/>
      <c r="AM258" s="157"/>
      <c r="AN258" s="157"/>
      <c r="AO258" s="157"/>
      <c r="AP258" s="157"/>
      <c r="AQ258" s="157"/>
      <c r="AR258" s="157"/>
      <c r="AS258" s="157"/>
      <c r="AT258" s="157"/>
      <c r="AU258" s="157"/>
      <c r="AV258" s="157"/>
      <c r="AW258" s="157"/>
      <c r="AX258" s="157"/>
      <c r="AY258" s="157"/>
      <c r="AZ258" s="157"/>
    </row>
    <row r="259" spans="1:52" x14ac:dyDescent="0.2">
      <c r="A259" s="157"/>
      <c r="B259" s="157"/>
      <c r="C259" s="157"/>
      <c r="D259" s="157"/>
      <c r="E259" s="157"/>
      <c r="F259" s="157"/>
      <c r="G259" s="157"/>
      <c r="H259" s="157"/>
      <c r="I259" s="157"/>
      <c r="J259" s="157"/>
      <c r="K259" s="157"/>
      <c r="L259" s="157"/>
      <c r="M259" s="157"/>
      <c r="N259" s="157"/>
      <c r="O259" s="157"/>
      <c r="P259" s="157"/>
      <c r="Q259" s="157"/>
      <c r="R259" s="157"/>
      <c r="S259" s="157"/>
      <c r="T259" s="157"/>
      <c r="U259" s="157"/>
      <c r="V259" s="157"/>
      <c r="W259" s="157"/>
      <c r="X259" s="157"/>
      <c r="Y259" s="157"/>
      <c r="Z259" s="157"/>
      <c r="AA259" s="157"/>
      <c r="AB259" s="157"/>
      <c r="AC259" s="157"/>
      <c r="AD259" s="157"/>
      <c r="AE259" s="157"/>
      <c r="AF259" s="157"/>
      <c r="AG259" s="157"/>
      <c r="AH259" s="157"/>
      <c r="AI259" s="157"/>
      <c r="AJ259" s="157"/>
      <c r="AK259" s="157"/>
      <c r="AL259" s="157"/>
      <c r="AM259" s="157"/>
      <c r="AN259" s="157"/>
      <c r="AO259" s="157"/>
      <c r="AP259" s="157"/>
      <c r="AQ259" s="157"/>
      <c r="AR259" s="157"/>
      <c r="AS259" s="157"/>
      <c r="AT259" s="157"/>
      <c r="AU259" s="157"/>
      <c r="AV259" s="157"/>
      <c r="AW259" s="157"/>
      <c r="AX259" s="157"/>
      <c r="AY259" s="157"/>
      <c r="AZ259" s="157"/>
    </row>
    <row r="260" spans="1:52" x14ac:dyDescent="0.2">
      <c r="A260" s="157"/>
      <c r="B260" s="157"/>
      <c r="C260" s="157"/>
      <c r="D260" s="157"/>
      <c r="E260" s="157"/>
      <c r="F260" s="157"/>
      <c r="G260" s="157"/>
      <c r="H260" s="157"/>
      <c r="I260" s="157"/>
      <c r="J260" s="157"/>
      <c r="K260" s="157"/>
      <c r="L260" s="157"/>
      <c r="M260" s="157"/>
      <c r="N260" s="157"/>
      <c r="O260" s="157"/>
      <c r="P260" s="157"/>
      <c r="Q260" s="157"/>
      <c r="R260" s="157"/>
      <c r="S260" s="157"/>
      <c r="T260" s="157"/>
      <c r="U260" s="157"/>
      <c r="V260" s="157"/>
      <c r="W260" s="157"/>
      <c r="X260" s="157"/>
      <c r="Y260" s="157"/>
      <c r="Z260" s="157"/>
      <c r="AA260" s="157"/>
      <c r="AB260" s="157"/>
      <c r="AC260" s="157"/>
      <c r="AD260" s="157"/>
      <c r="AE260" s="157"/>
      <c r="AF260" s="157"/>
      <c r="AG260" s="157"/>
      <c r="AH260" s="157"/>
      <c r="AI260" s="157"/>
      <c r="AJ260" s="157"/>
      <c r="AK260" s="157"/>
      <c r="AL260" s="157"/>
      <c r="AM260" s="157"/>
      <c r="AN260" s="157"/>
      <c r="AO260" s="157"/>
      <c r="AP260" s="157"/>
      <c r="AQ260" s="157"/>
      <c r="AR260" s="157"/>
      <c r="AS260" s="157"/>
      <c r="AT260" s="157"/>
      <c r="AU260" s="157"/>
      <c r="AV260" s="157"/>
      <c r="AW260" s="157"/>
      <c r="AX260" s="157"/>
      <c r="AY260" s="157"/>
      <c r="AZ260" s="157"/>
    </row>
    <row r="261" spans="1:52" x14ac:dyDescent="0.2">
      <c r="A261" s="157"/>
      <c r="B261" s="157"/>
      <c r="C261" s="157"/>
      <c r="D261" s="157"/>
      <c r="E261" s="157"/>
      <c r="F261" s="157"/>
      <c r="G261" s="157"/>
      <c r="H261" s="157"/>
      <c r="I261" s="157"/>
      <c r="J261" s="157"/>
      <c r="K261" s="157"/>
      <c r="L261" s="157"/>
      <c r="M261" s="157"/>
      <c r="N261" s="157"/>
      <c r="O261" s="157"/>
      <c r="P261" s="157"/>
      <c r="Q261" s="157"/>
      <c r="R261" s="157"/>
      <c r="S261" s="157"/>
      <c r="T261" s="157"/>
      <c r="U261" s="157"/>
      <c r="V261" s="157"/>
      <c r="W261" s="157"/>
      <c r="X261" s="157"/>
      <c r="Y261" s="157"/>
      <c r="Z261" s="157"/>
      <c r="AA261" s="157"/>
      <c r="AB261" s="157"/>
      <c r="AC261" s="157"/>
      <c r="AD261" s="157"/>
      <c r="AE261" s="157"/>
      <c r="AF261" s="157"/>
      <c r="AG261" s="157"/>
      <c r="AH261" s="157"/>
      <c r="AI261" s="157"/>
      <c r="AJ261" s="157"/>
      <c r="AK261" s="157"/>
      <c r="AL261" s="157"/>
      <c r="AM261" s="157"/>
      <c r="AN261" s="157"/>
      <c r="AO261" s="157"/>
      <c r="AP261" s="157"/>
      <c r="AQ261" s="157"/>
      <c r="AR261" s="157"/>
      <c r="AS261" s="157"/>
      <c r="AT261" s="157"/>
      <c r="AU261" s="157"/>
      <c r="AV261" s="157"/>
      <c r="AW261" s="157"/>
      <c r="AX261" s="157"/>
      <c r="AY261" s="157"/>
      <c r="AZ261" s="157"/>
    </row>
    <row r="262" spans="1:52" x14ac:dyDescent="0.2">
      <c r="A262" s="157"/>
      <c r="B262" s="157"/>
      <c r="C262" s="157"/>
      <c r="D262" s="157"/>
      <c r="E262" s="157"/>
      <c r="F262" s="157"/>
      <c r="G262" s="157"/>
      <c r="H262" s="157"/>
      <c r="I262" s="157"/>
      <c r="J262" s="157"/>
      <c r="K262" s="157"/>
      <c r="L262" s="157"/>
      <c r="M262" s="157"/>
      <c r="N262" s="157"/>
      <c r="O262" s="157"/>
      <c r="P262" s="157"/>
      <c r="Q262" s="157"/>
      <c r="R262" s="157"/>
      <c r="S262" s="157"/>
      <c r="T262" s="157"/>
      <c r="U262" s="157"/>
      <c r="V262" s="157"/>
      <c r="W262" s="157"/>
      <c r="X262" s="157"/>
      <c r="Y262" s="157"/>
      <c r="Z262" s="157"/>
      <c r="AA262" s="157"/>
      <c r="AB262" s="157"/>
      <c r="AC262" s="157"/>
      <c r="AD262" s="157"/>
      <c r="AE262" s="157"/>
      <c r="AF262" s="157"/>
      <c r="AG262" s="157"/>
      <c r="AH262" s="157"/>
      <c r="AI262" s="157"/>
      <c r="AJ262" s="157"/>
      <c r="AK262" s="157"/>
      <c r="AL262" s="157"/>
      <c r="AM262" s="157"/>
      <c r="AN262" s="157"/>
      <c r="AO262" s="157"/>
      <c r="AP262" s="157"/>
      <c r="AQ262" s="157"/>
      <c r="AR262" s="157"/>
      <c r="AS262" s="157"/>
      <c r="AT262" s="157"/>
      <c r="AU262" s="157"/>
      <c r="AV262" s="157"/>
      <c r="AW262" s="157"/>
      <c r="AX262" s="157"/>
      <c r="AY262" s="157"/>
      <c r="AZ262" s="157"/>
    </row>
    <row r="263" spans="1:52" x14ac:dyDescent="0.2">
      <c r="A263" s="157"/>
      <c r="B263" s="157"/>
      <c r="C263" s="157"/>
      <c r="D263" s="157"/>
      <c r="E263" s="157"/>
      <c r="F263" s="157"/>
      <c r="G263" s="157"/>
      <c r="H263" s="157"/>
      <c r="I263" s="157"/>
      <c r="J263" s="157"/>
      <c r="K263" s="157"/>
      <c r="L263" s="157"/>
      <c r="M263" s="157"/>
      <c r="N263" s="157"/>
      <c r="O263" s="157"/>
      <c r="P263" s="157"/>
      <c r="Q263" s="157"/>
      <c r="R263" s="157"/>
      <c r="S263" s="157"/>
      <c r="T263" s="157"/>
      <c r="U263" s="157"/>
      <c r="V263" s="157"/>
      <c r="W263" s="157"/>
      <c r="X263" s="157"/>
      <c r="Y263" s="157"/>
      <c r="Z263" s="157"/>
      <c r="AA263" s="157"/>
      <c r="AB263" s="157"/>
      <c r="AC263" s="157"/>
      <c r="AD263" s="157"/>
      <c r="AE263" s="157"/>
      <c r="AF263" s="157"/>
      <c r="AG263" s="157"/>
      <c r="AH263" s="157"/>
      <c r="AI263" s="157"/>
      <c r="AJ263" s="157"/>
      <c r="AK263" s="157"/>
      <c r="AL263" s="157"/>
      <c r="AM263" s="157"/>
      <c r="AN263" s="157"/>
      <c r="AO263" s="157"/>
      <c r="AP263" s="157"/>
      <c r="AQ263" s="157"/>
      <c r="AR263" s="157"/>
      <c r="AS263" s="157"/>
      <c r="AT263" s="157"/>
      <c r="AU263" s="157"/>
      <c r="AV263" s="157"/>
      <c r="AW263" s="157"/>
      <c r="AX263" s="157"/>
      <c r="AY263" s="157"/>
      <c r="AZ263" s="157"/>
    </row>
    <row r="264" spans="1:52" x14ac:dyDescent="0.2">
      <c r="A264" s="157"/>
      <c r="B264" s="157"/>
      <c r="C264" s="157"/>
      <c r="D264" s="157"/>
      <c r="E264" s="157"/>
      <c r="F264" s="157"/>
      <c r="G264" s="157"/>
      <c r="H264" s="157"/>
      <c r="I264" s="157"/>
      <c r="J264" s="157"/>
      <c r="K264" s="157"/>
      <c r="L264" s="157"/>
      <c r="M264" s="157"/>
      <c r="N264" s="157"/>
      <c r="O264" s="157"/>
      <c r="P264" s="157"/>
      <c r="Q264" s="157"/>
      <c r="R264" s="157"/>
      <c r="S264" s="157"/>
      <c r="T264" s="157"/>
      <c r="U264" s="157"/>
      <c r="V264" s="157"/>
      <c r="W264" s="157"/>
      <c r="X264" s="157"/>
      <c r="Y264" s="157"/>
      <c r="Z264" s="157"/>
      <c r="AA264" s="157"/>
      <c r="AB264" s="157"/>
      <c r="AC264" s="157"/>
      <c r="AD264" s="157"/>
      <c r="AE264" s="157"/>
      <c r="AF264" s="157"/>
      <c r="AG264" s="157"/>
      <c r="AH264" s="157"/>
      <c r="AI264" s="157"/>
      <c r="AJ264" s="157"/>
      <c r="AK264" s="157"/>
      <c r="AL264" s="157"/>
      <c r="AM264" s="157"/>
      <c r="AN264" s="157"/>
      <c r="AO264" s="157"/>
      <c r="AP264" s="157"/>
      <c r="AQ264" s="157"/>
      <c r="AR264" s="157"/>
      <c r="AS264" s="157"/>
      <c r="AT264" s="157"/>
      <c r="AU264" s="157"/>
      <c r="AV264" s="157"/>
      <c r="AW264" s="157"/>
      <c r="AX264" s="157"/>
      <c r="AY264" s="157"/>
      <c r="AZ264" s="157"/>
    </row>
    <row r="265" spans="1:52" x14ac:dyDescent="0.2">
      <c r="A265" s="157"/>
      <c r="B265" s="157"/>
      <c r="C265" s="157"/>
      <c r="D265" s="157"/>
      <c r="E265" s="157"/>
      <c r="F265" s="157"/>
      <c r="G265" s="157"/>
      <c r="H265" s="157"/>
      <c r="I265" s="157"/>
      <c r="J265" s="157"/>
      <c r="K265" s="157"/>
      <c r="L265" s="157"/>
      <c r="M265" s="157"/>
      <c r="N265" s="157"/>
      <c r="O265" s="157"/>
      <c r="P265" s="157"/>
      <c r="Q265" s="157"/>
      <c r="R265" s="157"/>
      <c r="S265" s="157"/>
      <c r="T265" s="157"/>
      <c r="U265" s="157"/>
      <c r="V265" s="157"/>
      <c r="W265" s="157"/>
      <c r="X265" s="157"/>
      <c r="Y265" s="157"/>
      <c r="Z265" s="157"/>
      <c r="AA265" s="157"/>
      <c r="AB265" s="157"/>
      <c r="AC265" s="157"/>
      <c r="AD265" s="157"/>
      <c r="AE265" s="157"/>
      <c r="AF265" s="157"/>
      <c r="AG265" s="157"/>
      <c r="AH265" s="157"/>
      <c r="AI265" s="157"/>
      <c r="AJ265" s="157"/>
      <c r="AK265" s="157"/>
      <c r="AL265" s="157"/>
      <c r="AM265" s="157"/>
      <c r="AN265" s="157"/>
      <c r="AO265" s="157"/>
      <c r="AP265" s="157"/>
      <c r="AQ265" s="157"/>
      <c r="AR265" s="157"/>
      <c r="AS265" s="157"/>
      <c r="AT265" s="157"/>
      <c r="AU265" s="157"/>
      <c r="AV265" s="157"/>
      <c r="AW265" s="157"/>
      <c r="AX265" s="157"/>
      <c r="AY265" s="157"/>
      <c r="AZ265" s="157"/>
    </row>
    <row r="266" spans="1:52" x14ac:dyDescent="0.2">
      <c r="A266" s="157"/>
      <c r="B266" s="157"/>
      <c r="C266" s="157"/>
      <c r="D266" s="157"/>
      <c r="E266" s="157"/>
      <c r="F266" s="157"/>
      <c r="G266" s="157"/>
      <c r="H266" s="157"/>
      <c r="I266" s="157"/>
      <c r="J266" s="157"/>
      <c r="K266" s="157"/>
      <c r="L266" s="157"/>
      <c r="M266" s="157"/>
      <c r="N266" s="157"/>
      <c r="O266" s="157"/>
      <c r="P266" s="157"/>
      <c r="Q266" s="157"/>
      <c r="R266" s="157"/>
      <c r="S266" s="157"/>
      <c r="T266" s="157"/>
      <c r="U266" s="157"/>
      <c r="V266" s="157"/>
      <c r="W266" s="157"/>
      <c r="X266" s="157"/>
      <c r="Y266" s="157"/>
      <c r="Z266" s="157"/>
      <c r="AA266" s="157"/>
      <c r="AB266" s="157"/>
      <c r="AC266" s="157"/>
      <c r="AD266" s="157"/>
      <c r="AE266" s="157"/>
      <c r="AF266" s="157"/>
      <c r="AG266" s="157"/>
      <c r="AH266" s="157"/>
      <c r="AI266" s="157"/>
      <c r="AJ266" s="157"/>
      <c r="AK266" s="157"/>
      <c r="AL266" s="157"/>
      <c r="AM266" s="157"/>
      <c r="AN266" s="157"/>
      <c r="AO266" s="157"/>
      <c r="AP266" s="157"/>
      <c r="AQ266" s="157"/>
      <c r="AR266" s="157"/>
      <c r="AS266" s="157"/>
      <c r="AT266" s="157"/>
      <c r="AU266" s="157"/>
      <c r="AV266" s="157"/>
      <c r="AW266" s="157"/>
      <c r="AX266" s="157"/>
      <c r="AY266" s="157"/>
      <c r="AZ266" s="157"/>
    </row>
    <row r="267" spans="1:52" x14ac:dyDescent="0.2">
      <c r="A267" s="157"/>
      <c r="B267" s="157"/>
      <c r="C267" s="157"/>
      <c r="D267" s="157"/>
      <c r="E267" s="157"/>
      <c r="F267" s="157"/>
      <c r="G267" s="157"/>
      <c r="H267" s="157"/>
      <c r="I267" s="157"/>
      <c r="J267" s="157"/>
      <c r="K267" s="157"/>
      <c r="L267" s="157"/>
      <c r="M267" s="157"/>
      <c r="N267" s="157"/>
      <c r="O267" s="157"/>
      <c r="P267" s="157"/>
      <c r="Q267" s="157"/>
      <c r="R267" s="157"/>
      <c r="S267" s="157"/>
      <c r="T267" s="157"/>
      <c r="U267" s="157"/>
      <c r="V267" s="157"/>
      <c r="W267" s="157"/>
      <c r="X267" s="157"/>
      <c r="Y267" s="157"/>
      <c r="Z267" s="157"/>
      <c r="AA267" s="157"/>
      <c r="AB267" s="157"/>
      <c r="AC267" s="157"/>
      <c r="AD267" s="157"/>
      <c r="AE267" s="157"/>
      <c r="AF267" s="157"/>
      <c r="AG267" s="157"/>
      <c r="AH267" s="157"/>
      <c r="AI267" s="157"/>
      <c r="AJ267" s="157"/>
      <c r="AK267" s="157"/>
      <c r="AL267" s="157"/>
      <c r="AM267" s="157"/>
      <c r="AN267" s="157"/>
      <c r="AO267" s="157"/>
      <c r="AP267" s="157"/>
      <c r="AQ267" s="157"/>
      <c r="AR267" s="157"/>
      <c r="AS267" s="157"/>
      <c r="AT267" s="157"/>
      <c r="AU267" s="157"/>
      <c r="AV267" s="157"/>
      <c r="AW267" s="157"/>
      <c r="AX267" s="157"/>
      <c r="AY267" s="157"/>
      <c r="AZ267" s="157"/>
    </row>
    <row r="268" spans="1:52" x14ac:dyDescent="0.2">
      <c r="A268" s="157"/>
      <c r="B268" s="157"/>
      <c r="C268" s="157"/>
      <c r="D268" s="157"/>
      <c r="E268" s="157"/>
      <c r="F268" s="157"/>
      <c r="G268" s="157"/>
      <c r="H268" s="157"/>
      <c r="I268" s="157"/>
      <c r="J268" s="157"/>
      <c r="K268" s="157"/>
      <c r="L268" s="157"/>
      <c r="M268" s="157"/>
      <c r="N268" s="157"/>
      <c r="O268" s="157"/>
      <c r="P268" s="157"/>
      <c r="Q268" s="157"/>
      <c r="R268" s="157"/>
      <c r="S268" s="157"/>
      <c r="T268" s="157"/>
      <c r="U268" s="157"/>
      <c r="V268" s="157"/>
      <c r="W268" s="157"/>
      <c r="X268" s="157"/>
      <c r="Y268" s="157"/>
      <c r="Z268" s="157"/>
      <c r="AA268" s="157"/>
      <c r="AB268" s="157"/>
      <c r="AC268" s="157"/>
      <c r="AD268" s="157"/>
      <c r="AE268" s="157"/>
      <c r="AF268" s="157"/>
      <c r="AG268" s="157"/>
      <c r="AH268" s="157"/>
      <c r="AI268" s="157"/>
      <c r="AJ268" s="157"/>
      <c r="AK268" s="157"/>
      <c r="AL268" s="157"/>
      <c r="AM268" s="157"/>
      <c r="AN268" s="157"/>
      <c r="AO268" s="157"/>
      <c r="AP268" s="157"/>
      <c r="AQ268" s="157"/>
      <c r="AR268" s="157"/>
      <c r="AS268" s="157"/>
      <c r="AT268" s="157"/>
      <c r="AU268" s="157"/>
      <c r="AV268" s="157"/>
      <c r="AW268" s="157"/>
      <c r="AX268" s="157"/>
      <c r="AY268" s="157"/>
      <c r="AZ268" s="157"/>
    </row>
    <row r="269" spans="1:52" x14ac:dyDescent="0.2">
      <c r="A269" s="157"/>
      <c r="B269" s="157"/>
      <c r="C269" s="157"/>
      <c r="D269" s="157"/>
      <c r="E269" s="157"/>
      <c r="F269" s="157"/>
      <c r="G269" s="157"/>
      <c r="H269" s="157"/>
      <c r="I269" s="157"/>
      <c r="J269" s="157"/>
      <c r="K269" s="157"/>
      <c r="L269" s="157"/>
      <c r="M269" s="157"/>
      <c r="N269" s="157"/>
      <c r="O269" s="157"/>
      <c r="P269" s="157"/>
      <c r="Q269" s="157"/>
      <c r="R269" s="157"/>
      <c r="S269" s="157"/>
      <c r="T269" s="157"/>
      <c r="U269" s="157"/>
      <c r="V269" s="157"/>
      <c r="W269" s="157"/>
      <c r="X269" s="157"/>
      <c r="Y269" s="157"/>
      <c r="Z269" s="157"/>
      <c r="AA269" s="157"/>
      <c r="AB269" s="157"/>
      <c r="AC269" s="157"/>
      <c r="AD269" s="157"/>
      <c r="AE269" s="157"/>
      <c r="AF269" s="157"/>
      <c r="AG269" s="157"/>
      <c r="AH269" s="157"/>
      <c r="AI269" s="157"/>
      <c r="AJ269" s="157"/>
      <c r="AK269" s="157"/>
      <c r="AL269" s="157"/>
      <c r="AM269" s="157"/>
      <c r="AN269" s="157"/>
      <c r="AO269" s="157"/>
      <c r="AP269" s="157"/>
      <c r="AQ269" s="157"/>
      <c r="AR269" s="157"/>
      <c r="AS269" s="157"/>
      <c r="AT269" s="157"/>
      <c r="AU269" s="157"/>
      <c r="AV269" s="157"/>
      <c r="AW269" s="157"/>
      <c r="AX269" s="157"/>
      <c r="AY269" s="157"/>
      <c r="AZ269" s="157"/>
    </row>
    <row r="270" spans="1:52" x14ac:dyDescent="0.2">
      <c r="A270" s="157"/>
      <c r="B270" s="157"/>
      <c r="C270" s="157"/>
      <c r="D270" s="157"/>
      <c r="E270" s="157"/>
      <c r="F270" s="157"/>
      <c r="G270" s="157"/>
      <c r="H270" s="157"/>
      <c r="I270" s="157"/>
      <c r="J270" s="157"/>
      <c r="K270" s="157"/>
      <c r="L270" s="157"/>
      <c r="M270" s="157"/>
      <c r="N270" s="157"/>
      <c r="O270" s="157"/>
      <c r="P270" s="157"/>
      <c r="Q270" s="157"/>
      <c r="R270" s="157"/>
      <c r="S270" s="157"/>
      <c r="T270" s="157"/>
      <c r="U270" s="157"/>
      <c r="V270" s="157"/>
      <c r="W270" s="157"/>
      <c r="X270" s="157"/>
      <c r="Y270" s="157"/>
      <c r="Z270" s="157"/>
      <c r="AA270" s="157"/>
      <c r="AB270" s="157"/>
      <c r="AC270" s="157"/>
      <c r="AD270" s="157"/>
      <c r="AE270" s="157"/>
      <c r="AF270" s="157"/>
      <c r="AG270" s="157"/>
      <c r="AH270" s="157"/>
      <c r="AI270" s="157"/>
      <c r="AJ270" s="157"/>
      <c r="AK270" s="157"/>
      <c r="AL270" s="157"/>
      <c r="AM270" s="157"/>
      <c r="AN270" s="157"/>
      <c r="AO270" s="157"/>
      <c r="AP270" s="157"/>
      <c r="AQ270" s="157"/>
      <c r="AR270" s="157"/>
      <c r="AS270" s="157"/>
      <c r="AT270" s="157"/>
      <c r="AU270" s="157"/>
      <c r="AV270" s="157"/>
      <c r="AW270" s="157"/>
      <c r="AX270" s="157"/>
      <c r="AY270" s="157"/>
      <c r="AZ270" s="157"/>
    </row>
    <row r="271" spans="1:52" x14ac:dyDescent="0.2">
      <c r="A271" s="157"/>
      <c r="B271" s="157"/>
      <c r="C271" s="157"/>
      <c r="D271" s="157"/>
      <c r="E271" s="157"/>
      <c r="F271" s="157"/>
      <c r="G271" s="157"/>
      <c r="H271" s="157"/>
      <c r="I271" s="157"/>
      <c r="J271" s="157"/>
      <c r="K271" s="157"/>
      <c r="L271" s="157"/>
      <c r="M271" s="157"/>
      <c r="N271" s="157"/>
      <c r="O271" s="157"/>
      <c r="P271" s="157"/>
      <c r="Q271" s="157"/>
      <c r="R271" s="157"/>
      <c r="S271" s="157"/>
      <c r="T271" s="157"/>
      <c r="U271" s="157"/>
      <c r="V271" s="157"/>
      <c r="W271" s="157"/>
      <c r="X271" s="157"/>
      <c r="Y271" s="157"/>
      <c r="Z271" s="157"/>
      <c r="AA271" s="157"/>
      <c r="AB271" s="157"/>
      <c r="AC271" s="157"/>
      <c r="AD271" s="157"/>
      <c r="AE271" s="157"/>
      <c r="AF271" s="157"/>
      <c r="AG271" s="157"/>
      <c r="AH271" s="157"/>
      <c r="AI271" s="157"/>
      <c r="AJ271" s="157"/>
      <c r="AK271" s="157"/>
      <c r="AL271" s="157"/>
      <c r="AM271" s="157"/>
      <c r="AN271" s="157"/>
      <c r="AO271" s="157"/>
      <c r="AP271" s="157"/>
      <c r="AQ271" s="157"/>
      <c r="AR271" s="157"/>
      <c r="AS271" s="157"/>
      <c r="AT271" s="157"/>
      <c r="AU271" s="157"/>
      <c r="AV271" s="157"/>
      <c r="AW271" s="157"/>
      <c r="AX271" s="157"/>
      <c r="AY271" s="157"/>
      <c r="AZ271" s="157"/>
    </row>
    <row r="272" spans="1:52" x14ac:dyDescent="0.2">
      <c r="A272" s="157"/>
      <c r="B272" s="157"/>
      <c r="C272" s="157"/>
      <c r="D272" s="157"/>
      <c r="E272" s="157"/>
      <c r="F272" s="157"/>
      <c r="G272" s="157"/>
      <c r="H272" s="157"/>
      <c r="I272" s="157"/>
      <c r="J272" s="157"/>
      <c r="K272" s="157"/>
      <c r="L272" s="157"/>
      <c r="M272" s="157"/>
      <c r="N272" s="157"/>
      <c r="O272" s="157"/>
      <c r="P272" s="157"/>
      <c r="Q272" s="157"/>
      <c r="R272" s="157"/>
      <c r="S272" s="157"/>
      <c r="T272" s="157"/>
      <c r="U272" s="157"/>
      <c r="V272" s="157"/>
      <c r="W272" s="157"/>
      <c r="X272" s="157"/>
      <c r="Y272" s="157"/>
      <c r="Z272" s="157"/>
      <c r="AA272" s="157"/>
      <c r="AB272" s="157"/>
      <c r="AC272" s="157"/>
      <c r="AD272" s="157"/>
      <c r="AE272" s="157"/>
      <c r="AF272" s="157"/>
      <c r="AG272" s="157"/>
      <c r="AH272" s="157"/>
      <c r="AI272" s="157"/>
      <c r="AJ272" s="157"/>
      <c r="AK272" s="157"/>
      <c r="AL272" s="157"/>
      <c r="AM272" s="157"/>
      <c r="AN272" s="157"/>
      <c r="AO272" s="157"/>
      <c r="AP272" s="157"/>
      <c r="AQ272" s="157"/>
      <c r="AR272" s="157"/>
      <c r="AS272" s="157"/>
      <c r="AT272" s="157"/>
      <c r="AU272" s="157"/>
      <c r="AV272" s="157"/>
      <c r="AW272" s="157"/>
      <c r="AX272" s="157"/>
      <c r="AY272" s="157"/>
      <c r="AZ272" s="157"/>
    </row>
    <row r="273" spans="1:52" x14ac:dyDescent="0.2">
      <c r="A273" s="157"/>
      <c r="B273" s="157"/>
      <c r="C273" s="157"/>
      <c r="D273" s="157"/>
      <c r="E273" s="157"/>
      <c r="F273" s="157"/>
      <c r="G273" s="157"/>
      <c r="H273" s="157"/>
      <c r="I273" s="157"/>
      <c r="J273" s="157"/>
      <c r="K273" s="157"/>
      <c r="L273" s="157"/>
      <c r="M273" s="157"/>
      <c r="N273" s="157"/>
      <c r="O273" s="157"/>
      <c r="P273" s="157"/>
      <c r="Q273" s="157"/>
      <c r="R273" s="157"/>
      <c r="S273" s="157"/>
      <c r="T273" s="157"/>
      <c r="U273" s="157"/>
      <c r="V273" s="157"/>
      <c r="W273" s="157"/>
      <c r="X273" s="157"/>
      <c r="Y273" s="157"/>
      <c r="Z273" s="157"/>
      <c r="AA273" s="157"/>
      <c r="AB273" s="157"/>
      <c r="AC273" s="157"/>
      <c r="AD273" s="157"/>
      <c r="AE273" s="157"/>
      <c r="AF273" s="157"/>
      <c r="AG273" s="157"/>
      <c r="AH273" s="157"/>
      <c r="AI273" s="157"/>
      <c r="AJ273" s="157"/>
      <c r="AK273" s="157"/>
      <c r="AL273" s="157"/>
      <c r="AM273" s="157"/>
      <c r="AN273" s="157"/>
      <c r="AO273" s="157"/>
      <c r="AP273" s="157"/>
      <c r="AQ273" s="157"/>
      <c r="AR273" s="157"/>
      <c r="AS273" s="157"/>
      <c r="AT273" s="157"/>
      <c r="AU273" s="157"/>
      <c r="AV273" s="157"/>
      <c r="AW273" s="157"/>
      <c r="AX273" s="157"/>
      <c r="AY273" s="157"/>
      <c r="AZ273" s="157"/>
    </row>
    <row r="274" spans="1:52" x14ac:dyDescent="0.2">
      <c r="A274" s="157"/>
      <c r="B274" s="157"/>
      <c r="C274" s="157"/>
      <c r="D274" s="157"/>
      <c r="E274" s="157"/>
      <c r="F274" s="157"/>
      <c r="G274" s="157"/>
      <c r="H274" s="157"/>
      <c r="I274" s="157"/>
      <c r="J274" s="157"/>
      <c r="K274" s="157"/>
      <c r="L274" s="157"/>
      <c r="M274" s="157"/>
      <c r="N274" s="157"/>
      <c r="O274" s="157"/>
      <c r="P274" s="157"/>
      <c r="Q274" s="157"/>
      <c r="R274" s="157"/>
      <c r="S274" s="157"/>
      <c r="T274" s="157"/>
      <c r="U274" s="157"/>
      <c r="V274" s="157"/>
      <c r="W274" s="157"/>
      <c r="X274" s="157"/>
      <c r="Y274" s="157"/>
      <c r="Z274" s="157"/>
      <c r="AA274" s="157"/>
      <c r="AB274" s="157"/>
      <c r="AC274" s="157"/>
      <c r="AD274" s="157"/>
      <c r="AE274" s="157"/>
      <c r="AF274" s="157"/>
      <c r="AG274" s="157"/>
      <c r="AH274" s="157"/>
      <c r="AI274" s="157"/>
      <c r="AJ274" s="157"/>
      <c r="AK274" s="157"/>
      <c r="AL274" s="157"/>
      <c r="AM274" s="157"/>
      <c r="AN274" s="157"/>
      <c r="AO274" s="157"/>
      <c r="AP274" s="157"/>
      <c r="AQ274" s="157"/>
      <c r="AR274" s="157"/>
      <c r="AS274" s="157"/>
      <c r="AT274" s="157"/>
      <c r="AU274" s="157"/>
      <c r="AV274" s="157"/>
      <c r="AW274" s="157"/>
      <c r="AX274" s="157"/>
      <c r="AY274" s="157"/>
      <c r="AZ274" s="157"/>
    </row>
    <row r="275" spans="1:52" x14ac:dyDescent="0.2">
      <c r="A275" s="157"/>
      <c r="B275" s="157"/>
      <c r="C275" s="157"/>
      <c r="D275" s="157"/>
      <c r="E275" s="157"/>
      <c r="F275" s="157"/>
      <c r="G275" s="157"/>
      <c r="H275" s="157"/>
      <c r="I275" s="157"/>
      <c r="J275" s="157"/>
      <c r="K275" s="157"/>
      <c r="L275" s="157"/>
      <c r="M275" s="157"/>
      <c r="N275" s="157"/>
      <c r="O275" s="157"/>
      <c r="P275" s="157"/>
      <c r="Q275" s="157"/>
      <c r="R275" s="157"/>
      <c r="S275" s="157"/>
      <c r="T275" s="157"/>
      <c r="U275" s="157"/>
      <c r="V275" s="157"/>
      <c r="W275" s="157"/>
      <c r="X275" s="157"/>
      <c r="Y275" s="157"/>
      <c r="Z275" s="157"/>
      <c r="AA275" s="157"/>
      <c r="AB275" s="157"/>
      <c r="AC275" s="157"/>
      <c r="AD275" s="157"/>
      <c r="AE275" s="157"/>
      <c r="AF275" s="157"/>
      <c r="AG275" s="157"/>
      <c r="AH275" s="157"/>
      <c r="AI275" s="157"/>
      <c r="AJ275" s="157"/>
      <c r="AK275" s="157"/>
      <c r="AL275" s="157"/>
      <c r="AM275" s="157"/>
      <c r="AN275" s="157"/>
      <c r="AO275" s="157"/>
      <c r="AP275" s="157"/>
      <c r="AQ275" s="157"/>
      <c r="AR275" s="157"/>
      <c r="AS275" s="157"/>
      <c r="AT275" s="157"/>
      <c r="AU275" s="157"/>
      <c r="AV275" s="157"/>
      <c r="AW275" s="157"/>
      <c r="AX275" s="157"/>
      <c r="AY275" s="157"/>
      <c r="AZ275" s="157"/>
    </row>
    <row r="276" spans="1:52" x14ac:dyDescent="0.2">
      <c r="A276" s="157"/>
      <c r="B276" s="157"/>
      <c r="C276" s="157"/>
      <c r="D276" s="157"/>
      <c r="E276" s="157"/>
      <c r="F276" s="157"/>
      <c r="G276" s="157"/>
      <c r="H276" s="157"/>
      <c r="I276" s="157"/>
      <c r="J276" s="157"/>
      <c r="K276" s="157"/>
      <c r="L276" s="157"/>
      <c r="M276" s="157"/>
      <c r="N276" s="157"/>
      <c r="O276" s="157"/>
      <c r="P276" s="157"/>
      <c r="Q276" s="157"/>
      <c r="R276" s="157"/>
      <c r="S276" s="157"/>
      <c r="T276" s="157"/>
      <c r="U276" s="157"/>
      <c r="V276" s="157"/>
      <c r="W276" s="157"/>
      <c r="X276" s="157"/>
      <c r="Y276" s="157"/>
      <c r="Z276" s="157"/>
      <c r="AA276" s="157"/>
      <c r="AB276" s="157"/>
      <c r="AC276" s="157"/>
      <c r="AD276" s="157"/>
      <c r="AE276" s="157"/>
      <c r="AF276" s="157"/>
      <c r="AG276" s="157"/>
      <c r="AH276" s="157"/>
      <c r="AI276" s="157"/>
      <c r="AJ276" s="157"/>
      <c r="AK276" s="157"/>
      <c r="AL276" s="157"/>
      <c r="AM276" s="157"/>
      <c r="AN276" s="157"/>
      <c r="AO276" s="157"/>
      <c r="AP276" s="157"/>
      <c r="AQ276" s="157"/>
      <c r="AR276" s="157"/>
      <c r="AS276" s="157"/>
      <c r="AT276" s="157"/>
      <c r="AU276" s="157"/>
      <c r="AV276" s="157"/>
      <c r="AW276" s="157"/>
      <c r="AX276" s="157"/>
      <c r="AY276" s="157"/>
      <c r="AZ276" s="157"/>
    </row>
    <row r="277" spans="1:52" x14ac:dyDescent="0.2">
      <c r="A277" s="157"/>
      <c r="B277" s="157"/>
      <c r="C277" s="157"/>
      <c r="D277" s="157"/>
      <c r="E277" s="157"/>
      <c r="F277" s="157"/>
      <c r="G277" s="157"/>
      <c r="H277" s="157"/>
      <c r="I277" s="157"/>
      <c r="J277" s="157"/>
      <c r="K277" s="157"/>
      <c r="L277" s="157"/>
      <c r="M277" s="157"/>
      <c r="N277" s="157"/>
      <c r="O277" s="157"/>
      <c r="P277" s="157"/>
      <c r="Q277" s="157"/>
      <c r="R277" s="157"/>
      <c r="S277" s="157"/>
      <c r="T277" s="157"/>
      <c r="U277" s="157"/>
      <c r="V277" s="157"/>
      <c r="W277" s="157"/>
      <c r="X277" s="157"/>
      <c r="Y277" s="157"/>
      <c r="Z277" s="157"/>
      <c r="AA277" s="157"/>
      <c r="AB277" s="157"/>
      <c r="AC277" s="157"/>
      <c r="AD277" s="157"/>
      <c r="AE277" s="157"/>
      <c r="AF277" s="157"/>
      <c r="AG277" s="157"/>
      <c r="AH277" s="157"/>
      <c r="AI277" s="157"/>
      <c r="AJ277" s="157"/>
      <c r="AK277" s="157"/>
      <c r="AL277" s="157"/>
      <c r="AM277" s="157"/>
      <c r="AN277" s="157"/>
      <c r="AO277" s="157"/>
      <c r="AP277" s="157"/>
      <c r="AQ277" s="157"/>
      <c r="AR277" s="157"/>
      <c r="AS277" s="157"/>
      <c r="AT277" s="157"/>
      <c r="AU277" s="157"/>
      <c r="AV277" s="157"/>
      <c r="AW277" s="157"/>
      <c r="AX277" s="157"/>
      <c r="AY277" s="157"/>
      <c r="AZ277" s="157"/>
    </row>
    <row r="278" spans="1:52" x14ac:dyDescent="0.2">
      <c r="A278" s="157"/>
      <c r="B278" s="157"/>
      <c r="C278" s="157"/>
      <c r="D278" s="157"/>
      <c r="E278" s="157"/>
      <c r="F278" s="157"/>
      <c r="G278" s="157"/>
      <c r="H278" s="157"/>
      <c r="I278" s="157"/>
      <c r="J278" s="157"/>
      <c r="K278" s="157"/>
      <c r="L278" s="157"/>
      <c r="M278" s="157"/>
      <c r="N278" s="157"/>
      <c r="O278" s="157"/>
      <c r="P278" s="157"/>
      <c r="Q278" s="157"/>
      <c r="R278" s="157"/>
      <c r="S278" s="157"/>
      <c r="T278" s="157"/>
      <c r="U278" s="157"/>
      <c r="V278" s="157"/>
      <c r="W278" s="157"/>
      <c r="X278" s="157"/>
      <c r="Y278" s="157"/>
      <c r="Z278" s="157"/>
      <c r="AA278" s="157"/>
      <c r="AB278" s="157"/>
      <c r="AC278" s="157"/>
      <c r="AD278" s="157"/>
      <c r="AE278" s="157"/>
      <c r="AF278" s="157"/>
      <c r="AG278" s="157"/>
      <c r="AH278" s="157"/>
      <c r="AI278" s="157"/>
      <c r="AJ278" s="157"/>
      <c r="AK278" s="157"/>
      <c r="AL278" s="157"/>
      <c r="AM278" s="157"/>
      <c r="AN278" s="157"/>
      <c r="AO278" s="157"/>
      <c r="AP278" s="157"/>
      <c r="AQ278" s="157"/>
      <c r="AR278" s="157"/>
      <c r="AS278" s="157"/>
      <c r="AT278" s="157"/>
      <c r="AU278" s="157"/>
      <c r="AV278" s="157"/>
      <c r="AW278" s="157"/>
      <c r="AX278" s="157"/>
      <c r="AY278" s="157"/>
      <c r="AZ278" s="157"/>
    </row>
    <row r="279" spans="1:52" x14ac:dyDescent="0.2">
      <c r="A279" s="157"/>
      <c r="B279" s="157"/>
      <c r="C279" s="157"/>
      <c r="D279" s="157"/>
      <c r="E279" s="157"/>
      <c r="F279" s="157"/>
      <c r="G279" s="157"/>
      <c r="H279" s="157"/>
      <c r="I279" s="157"/>
      <c r="J279" s="157"/>
      <c r="K279" s="157"/>
      <c r="L279" s="157"/>
      <c r="M279" s="157"/>
      <c r="N279" s="157"/>
      <c r="O279" s="157"/>
      <c r="P279" s="157"/>
      <c r="Q279" s="157"/>
      <c r="R279" s="157"/>
      <c r="S279" s="157"/>
      <c r="T279" s="157"/>
      <c r="U279" s="157"/>
      <c r="V279" s="157"/>
      <c r="W279" s="157"/>
      <c r="X279" s="157"/>
      <c r="Y279" s="157"/>
      <c r="Z279" s="157"/>
      <c r="AA279" s="157"/>
      <c r="AB279" s="157"/>
      <c r="AC279" s="157"/>
      <c r="AD279" s="157"/>
      <c r="AE279" s="157"/>
      <c r="AF279" s="157"/>
      <c r="AG279" s="157"/>
      <c r="AH279" s="157"/>
      <c r="AI279" s="157"/>
      <c r="AJ279" s="157"/>
      <c r="AK279" s="157"/>
      <c r="AL279" s="157"/>
      <c r="AM279" s="157"/>
      <c r="AN279" s="157"/>
      <c r="AO279" s="157"/>
      <c r="AP279" s="157"/>
      <c r="AQ279" s="157"/>
      <c r="AR279" s="157"/>
      <c r="AS279" s="157"/>
      <c r="AT279" s="157"/>
      <c r="AU279" s="157"/>
      <c r="AV279" s="157"/>
      <c r="AW279" s="157"/>
      <c r="AX279" s="157"/>
      <c r="AY279" s="157"/>
      <c r="AZ279" s="157"/>
    </row>
    <row r="280" spans="1:52" x14ac:dyDescent="0.2">
      <c r="A280" s="157"/>
      <c r="B280" s="157"/>
      <c r="C280" s="157"/>
      <c r="D280" s="157"/>
      <c r="E280" s="157"/>
      <c r="F280" s="157"/>
      <c r="G280" s="157"/>
      <c r="H280" s="157"/>
      <c r="I280" s="157"/>
      <c r="J280" s="157"/>
      <c r="K280" s="157"/>
      <c r="L280" s="157"/>
      <c r="M280" s="157"/>
      <c r="N280" s="157"/>
      <c r="O280" s="157"/>
      <c r="P280" s="157"/>
      <c r="Q280" s="157"/>
      <c r="R280" s="157"/>
      <c r="S280" s="157"/>
      <c r="T280" s="157"/>
      <c r="U280" s="157"/>
      <c r="V280" s="157"/>
      <c r="W280" s="157"/>
      <c r="X280" s="157"/>
      <c r="Y280" s="157"/>
      <c r="Z280" s="157"/>
      <c r="AA280" s="157"/>
      <c r="AB280" s="157"/>
      <c r="AC280" s="157"/>
      <c r="AD280" s="157"/>
      <c r="AE280" s="157"/>
      <c r="AF280" s="157"/>
      <c r="AG280" s="157"/>
      <c r="AH280" s="157"/>
      <c r="AI280" s="157"/>
      <c r="AJ280" s="157"/>
      <c r="AK280" s="157"/>
      <c r="AL280" s="157"/>
      <c r="AM280" s="157"/>
      <c r="AN280" s="157"/>
      <c r="AO280" s="157"/>
      <c r="AP280" s="157"/>
      <c r="AQ280" s="157"/>
      <c r="AR280" s="157"/>
      <c r="AS280" s="157"/>
      <c r="AT280" s="157"/>
      <c r="AU280" s="157"/>
      <c r="AV280" s="157"/>
      <c r="AW280" s="157"/>
      <c r="AX280" s="157"/>
      <c r="AY280" s="157"/>
      <c r="AZ280" s="157"/>
    </row>
    <row r="281" spans="1:52" x14ac:dyDescent="0.2">
      <c r="A281" s="157"/>
      <c r="B281" s="157"/>
      <c r="C281" s="157"/>
      <c r="D281" s="157"/>
      <c r="E281" s="157"/>
      <c r="F281" s="157"/>
      <c r="G281" s="157"/>
      <c r="H281" s="157"/>
      <c r="I281" s="157"/>
      <c r="J281" s="157"/>
      <c r="K281" s="157"/>
      <c r="L281" s="157"/>
      <c r="M281" s="157"/>
      <c r="N281" s="157"/>
      <c r="O281" s="157"/>
      <c r="P281" s="157"/>
      <c r="Q281" s="157"/>
      <c r="R281" s="157"/>
      <c r="S281" s="157"/>
      <c r="T281" s="157"/>
      <c r="U281" s="157"/>
      <c r="V281" s="157"/>
      <c r="W281" s="157"/>
      <c r="X281" s="157"/>
      <c r="Y281" s="157"/>
      <c r="Z281" s="157"/>
      <c r="AA281" s="157"/>
      <c r="AB281" s="157"/>
      <c r="AC281" s="157"/>
      <c r="AD281" s="157"/>
      <c r="AE281" s="157"/>
      <c r="AF281" s="157"/>
      <c r="AG281" s="157"/>
      <c r="AH281" s="157"/>
      <c r="AI281" s="157"/>
      <c r="AJ281" s="157"/>
      <c r="AK281" s="157"/>
      <c r="AL281" s="157"/>
      <c r="AM281" s="157"/>
      <c r="AN281" s="157"/>
      <c r="AO281" s="157"/>
      <c r="AP281" s="157"/>
      <c r="AQ281" s="157"/>
      <c r="AR281" s="157"/>
      <c r="AS281" s="157"/>
      <c r="AT281" s="157"/>
      <c r="AU281" s="157"/>
      <c r="AV281" s="157"/>
      <c r="AW281" s="157"/>
      <c r="AX281" s="157"/>
      <c r="AY281" s="157"/>
      <c r="AZ281" s="157"/>
    </row>
    <row r="282" spans="1:52" x14ac:dyDescent="0.2">
      <c r="A282" s="157"/>
      <c r="B282" s="157"/>
      <c r="C282" s="157"/>
      <c r="D282" s="157"/>
      <c r="E282" s="157"/>
      <c r="F282" s="157"/>
      <c r="G282" s="157"/>
      <c r="H282" s="157"/>
      <c r="I282" s="157"/>
      <c r="J282" s="157"/>
      <c r="K282" s="157"/>
      <c r="L282" s="157"/>
      <c r="M282" s="157"/>
      <c r="N282" s="157"/>
      <c r="O282" s="157"/>
      <c r="P282" s="157"/>
      <c r="Q282" s="157"/>
      <c r="R282" s="157"/>
      <c r="S282" s="157"/>
      <c r="T282" s="157"/>
      <c r="U282" s="157"/>
      <c r="V282" s="157"/>
      <c r="W282" s="157"/>
      <c r="X282" s="157"/>
      <c r="Y282" s="157"/>
      <c r="Z282" s="157"/>
      <c r="AA282" s="157"/>
      <c r="AB282" s="157"/>
      <c r="AC282" s="157"/>
      <c r="AD282" s="157"/>
      <c r="AE282" s="157"/>
      <c r="AF282" s="157"/>
      <c r="AG282" s="157"/>
      <c r="AH282" s="157"/>
      <c r="AI282" s="157"/>
      <c r="AJ282" s="157"/>
      <c r="AK282" s="157"/>
      <c r="AL282" s="157"/>
      <c r="AM282" s="157"/>
      <c r="AN282" s="157"/>
      <c r="AO282" s="157"/>
      <c r="AP282" s="157"/>
      <c r="AQ282" s="157"/>
      <c r="AR282" s="157"/>
      <c r="AS282" s="157"/>
      <c r="AT282" s="157"/>
      <c r="AU282" s="157"/>
      <c r="AV282" s="157"/>
      <c r="AW282" s="157"/>
      <c r="AX282" s="157"/>
      <c r="AY282" s="157"/>
      <c r="AZ282" s="157"/>
    </row>
    <row r="283" spans="1:52" x14ac:dyDescent="0.2">
      <c r="A283" s="157"/>
      <c r="B283" s="157"/>
      <c r="C283" s="157"/>
      <c r="D283" s="157"/>
      <c r="E283" s="157"/>
      <c r="F283" s="157"/>
      <c r="G283" s="157"/>
      <c r="H283" s="157"/>
      <c r="I283" s="157"/>
      <c r="J283" s="157"/>
      <c r="K283" s="157"/>
      <c r="L283" s="157"/>
      <c r="M283" s="157"/>
      <c r="N283" s="157"/>
      <c r="O283" s="157"/>
      <c r="P283" s="157"/>
      <c r="Q283" s="157"/>
      <c r="R283" s="157"/>
      <c r="S283" s="157"/>
      <c r="T283" s="157"/>
      <c r="U283" s="157"/>
      <c r="V283" s="157"/>
      <c r="W283" s="157"/>
      <c r="X283" s="157"/>
      <c r="Y283" s="157"/>
      <c r="Z283" s="157"/>
      <c r="AA283" s="157"/>
      <c r="AB283" s="157"/>
      <c r="AC283" s="157"/>
      <c r="AD283" s="157"/>
      <c r="AE283" s="157"/>
      <c r="AF283" s="157"/>
      <c r="AG283" s="157"/>
      <c r="AH283" s="157"/>
      <c r="AI283" s="157"/>
      <c r="AJ283" s="157"/>
      <c r="AK283" s="157"/>
      <c r="AL283" s="157"/>
      <c r="AM283" s="157"/>
      <c r="AN283" s="157"/>
      <c r="AO283" s="157"/>
      <c r="AP283" s="157"/>
      <c r="AQ283" s="157"/>
      <c r="AR283" s="157"/>
      <c r="AS283" s="157"/>
      <c r="AT283" s="157"/>
      <c r="AU283" s="157"/>
      <c r="AV283" s="157"/>
      <c r="AW283" s="157"/>
      <c r="AX283" s="157"/>
      <c r="AY283" s="157"/>
      <c r="AZ283" s="157"/>
    </row>
    <row r="284" spans="1:52" x14ac:dyDescent="0.2">
      <c r="A284" s="157"/>
      <c r="B284" s="157"/>
      <c r="C284" s="157"/>
      <c r="D284" s="157"/>
      <c r="E284" s="157"/>
      <c r="F284" s="157"/>
      <c r="G284" s="157"/>
      <c r="H284" s="157"/>
      <c r="I284" s="157"/>
      <c r="J284" s="157"/>
      <c r="K284" s="157"/>
      <c r="L284" s="157"/>
      <c r="M284" s="157"/>
      <c r="N284" s="157"/>
      <c r="O284" s="157"/>
      <c r="P284" s="157"/>
      <c r="Q284" s="157"/>
      <c r="R284" s="157"/>
      <c r="S284" s="157"/>
      <c r="T284" s="157"/>
      <c r="U284" s="157"/>
      <c r="V284" s="157"/>
      <c r="W284" s="157"/>
      <c r="X284" s="157"/>
      <c r="Y284" s="157"/>
      <c r="Z284" s="157"/>
      <c r="AA284" s="157"/>
      <c r="AB284" s="157"/>
      <c r="AC284" s="157"/>
      <c r="AD284" s="157"/>
      <c r="AE284" s="157"/>
      <c r="AF284" s="157"/>
      <c r="AG284" s="157"/>
      <c r="AH284" s="157"/>
      <c r="AI284" s="157"/>
      <c r="AJ284" s="157"/>
      <c r="AK284" s="157"/>
      <c r="AL284" s="157"/>
      <c r="AM284" s="157"/>
      <c r="AN284" s="157"/>
      <c r="AO284" s="157"/>
      <c r="AP284" s="157"/>
      <c r="AQ284" s="157"/>
      <c r="AR284" s="157"/>
      <c r="AS284" s="157"/>
      <c r="AT284" s="157"/>
      <c r="AU284" s="157"/>
      <c r="AV284" s="157"/>
      <c r="AW284" s="157"/>
      <c r="AX284" s="157"/>
      <c r="AY284" s="157"/>
      <c r="AZ284" s="157"/>
    </row>
    <row r="285" spans="1:52" x14ac:dyDescent="0.2">
      <c r="A285" s="157"/>
      <c r="B285" s="157"/>
      <c r="C285" s="157"/>
      <c r="D285" s="157"/>
      <c r="E285" s="157"/>
      <c r="F285" s="157"/>
      <c r="G285" s="157"/>
      <c r="H285" s="157"/>
      <c r="I285" s="157"/>
      <c r="J285" s="157"/>
      <c r="K285" s="157"/>
      <c r="L285" s="157"/>
      <c r="M285" s="157"/>
      <c r="N285" s="157"/>
      <c r="O285" s="157"/>
      <c r="P285" s="157"/>
      <c r="Q285" s="157"/>
      <c r="R285" s="157"/>
      <c r="S285" s="157"/>
      <c r="T285" s="157"/>
      <c r="U285" s="157"/>
      <c r="V285" s="157"/>
      <c r="W285" s="157"/>
      <c r="X285" s="157"/>
      <c r="Y285" s="157"/>
      <c r="Z285" s="157"/>
      <c r="AA285" s="157"/>
      <c r="AB285" s="157"/>
      <c r="AC285" s="157"/>
      <c r="AD285" s="157"/>
      <c r="AE285" s="157"/>
      <c r="AF285" s="157"/>
      <c r="AG285" s="157"/>
      <c r="AH285" s="157"/>
      <c r="AI285" s="157"/>
      <c r="AJ285" s="157"/>
      <c r="AK285" s="157"/>
      <c r="AL285" s="157"/>
      <c r="AM285" s="157"/>
      <c r="AN285" s="157"/>
      <c r="AO285" s="157"/>
      <c r="AP285" s="157"/>
      <c r="AQ285" s="157"/>
      <c r="AR285" s="157"/>
      <c r="AS285" s="157"/>
      <c r="AT285" s="157"/>
      <c r="AU285" s="157"/>
      <c r="AV285" s="157"/>
      <c r="AW285" s="157"/>
      <c r="AX285" s="157"/>
      <c r="AY285" s="157"/>
      <c r="AZ285" s="157"/>
    </row>
    <row r="286" spans="1:52" x14ac:dyDescent="0.2">
      <c r="A286" s="157"/>
      <c r="B286" s="157"/>
      <c r="C286" s="157"/>
      <c r="D286" s="157"/>
      <c r="E286" s="157"/>
      <c r="F286" s="157"/>
      <c r="G286" s="157"/>
      <c r="H286" s="157"/>
      <c r="I286" s="157"/>
      <c r="J286" s="157"/>
      <c r="K286" s="157"/>
      <c r="L286" s="157"/>
      <c r="M286" s="157"/>
      <c r="N286" s="157"/>
      <c r="O286" s="157"/>
      <c r="P286" s="157"/>
      <c r="Q286" s="157"/>
      <c r="R286" s="157"/>
      <c r="S286" s="157"/>
      <c r="T286" s="157"/>
      <c r="U286" s="157"/>
      <c r="V286" s="157"/>
      <c r="W286" s="157"/>
      <c r="X286" s="157"/>
      <c r="Y286" s="157"/>
      <c r="Z286" s="157"/>
      <c r="AA286" s="157"/>
      <c r="AB286" s="157"/>
      <c r="AC286" s="157"/>
      <c r="AD286" s="157"/>
      <c r="AE286" s="157"/>
      <c r="AF286" s="157"/>
      <c r="AG286" s="157"/>
      <c r="AH286" s="157"/>
      <c r="AI286" s="157"/>
      <c r="AJ286" s="157"/>
      <c r="AK286" s="157"/>
      <c r="AL286" s="157"/>
      <c r="AM286" s="157"/>
      <c r="AN286" s="157"/>
      <c r="AO286" s="157"/>
      <c r="AP286" s="157"/>
      <c r="AQ286" s="157"/>
      <c r="AR286" s="157"/>
      <c r="AS286" s="157"/>
      <c r="AT286" s="157"/>
      <c r="AU286" s="157"/>
      <c r="AV286" s="157"/>
      <c r="AW286" s="157"/>
      <c r="AX286" s="157"/>
      <c r="AY286" s="157"/>
      <c r="AZ286" s="157"/>
    </row>
    <row r="287" spans="1:52" x14ac:dyDescent="0.2">
      <c r="A287" s="157"/>
      <c r="B287" s="157"/>
      <c r="C287" s="157"/>
      <c r="D287" s="157"/>
      <c r="E287" s="157"/>
      <c r="F287" s="157"/>
      <c r="G287" s="157"/>
      <c r="H287" s="157"/>
      <c r="I287" s="157"/>
      <c r="J287" s="157"/>
      <c r="K287" s="157"/>
      <c r="L287" s="157"/>
      <c r="M287" s="157"/>
      <c r="N287" s="157"/>
      <c r="O287" s="157"/>
      <c r="P287" s="157"/>
      <c r="Q287" s="157"/>
      <c r="R287" s="157"/>
      <c r="S287" s="157"/>
      <c r="T287" s="157"/>
      <c r="U287" s="157"/>
      <c r="V287" s="157"/>
      <c r="W287" s="157"/>
      <c r="X287" s="157"/>
      <c r="Y287" s="157"/>
      <c r="Z287" s="157"/>
      <c r="AA287" s="157"/>
      <c r="AB287" s="157"/>
      <c r="AC287" s="157"/>
      <c r="AD287" s="157"/>
      <c r="AE287" s="157"/>
      <c r="AF287" s="157"/>
      <c r="AG287" s="157"/>
      <c r="AH287" s="157"/>
      <c r="AI287" s="157"/>
      <c r="AJ287" s="157"/>
      <c r="AK287" s="157"/>
      <c r="AL287" s="157"/>
      <c r="AM287" s="157"/>
      <c r="AN287" s="157"/>
      <c r="AO287" s="157"/>
      <c r="AP287" s="157"/>
      <c r="AQ287" s="157"/>
      <c r="AR287" s="157"/>
      <c r="AS287" s="157"/>
      <c r="AT287" s="157"/>
      <c r="AU287" s="157"/>
      <c r="AV287" s="157"/>
      <c r="AW287" s="157"/>
      <c r="AX287" s="157"/>
      <c r="AY287" s="157"/>
      <c r="AZ287" s="157"/>
    </row>
    <row r="288" spans="1:52" x14ac:dyDescent="0.2">
      <c r="A288" s="157"/>
      <c r="B288" s="157"/>
      <c r="C288" s="157"/>
      <c r="D288" s="157"/>
      <c r="E288" s="157"/>
      <c r="F288" s="157"/>
      <c r="G288" s="157"/>
      <c r="H288" s="157"/>
      <c r="I288" s="157"/>
      <c r="J288" s="157"/>
      <c r="K288" s="157"/>
      <c r="L288" s="157"/>
      <c r="M288" s="157"/>
      <c r="N288" s="157"/>
      <c r="O288" s="157"/>
      <c r="P288" s="157"/>
      <c r="Q288" s="157"/>
      <c r="R288" s="157"/>
      <c r="S288" s="157"/>
      <c r="T288" s="157"/>
      <c r="U288" s="157"/>
      <c r="V288" s="157"/>
      <c r="W288" s="157"/>
      <c r="X288" s="157"/>
      <c r="Y288" s="157"/>
      <c r="Z288" s="157"/>
      <c r="AA288" s="157"/>
      <c r="AB288" s="157"/>
      <c r="AC288" s="157"/>
      <c r="AD288" s="157"/>
      <c r="AE288" s="157"/>
      <c r="AF288" s="157"/>
      <c r="AG288" s="157"/>
      <c r="AH288" s="157"/>
      <c r="AI288" s="157"/>
      <c r="AJ288" s="157"/>
      <c r="AK288" s="157"/>
      <c r="AL288" s="157"/>
      <c r="AM288" s="157"/>
      <c r="AN288" s="157"/>
      <c r="AO288" s="157"/>
      <c r="AP288" s="157"/>
      <c r="AQ288" s="157"/>
      <c r="AR288" s="157"/>
      <c r="AS288" s="157"/>
      <c r="AT288" s="157"/>
      <c r="AU288" s="157"/>
      <c r="AV288" s="157"/>
      <c r="AW288" s="157"/>
      <c r="AX288" s="157"/>
      <c r="AY288" s="157"/>
      <c r="AZ288" s="157"/>
    </row>
    <row r="289" spans="1:52" x14ac:dyDescent="0.2">
      <c r="A289" s="157"/>
      <c r="B289" s="157"/>
      <c r="C289" s="157"/>
      <c r="D289" s="157"/>
      <c r="E289" s="157"/>
      <c r="F289" s="157"/>
      <c r="G289" s="157"/>
      <c r="H289" s="157"/>
      <c r="I289" s="157"/>
      <c r="J289" s="157"/>
      <c r="K289" s="157"/>
      <c r="L289" s="157"/>
      <c r="M289" s="157"/>
      <c r="N289" s="157"/>
      <c r="O289" s="157"/>
      <c r="P289" s="157"/>
      <c r="Q289" s="157"/>
      <c r="R289" s="157"/>
      <c r="S289" s="157"/>
      <c r="T289" s="157"/>
      <c r="U289" s="157"/>
      <c r="V289" s="157"/>
      <c r="W289" s="157"/>
      <c r="X289" s="157"/>
      <c r="Y289" s="157"/>
      <c r="Z289" s="157"/>
      <c r="AA289" s="157"/>
      <c r="AB289" s="157"/>
      <c r="AC289" s="157"/>
      <c r="AD289" s="157"/>
      <c r="AE289" s="157"/>
      <c r="AF289" s="157"/>
      <c r="AG289" s="157"/>
      <c r="AH289" s="157"/>
      <c r="AI289" s="157"/>
      <c r="AJ289" s="157"/>
      <c r="AK289" s="157"/>
      <c r="AL289" s="157"/>
      <c r="AM289" s="157"/>
      <c r="AN289" s="157"/>
      <c r="AO289" s="157"/>
      <c r="AP289" s="157"/>
      <c r="AQ289" s="157"/>
      <c r="AR289" s="157"/>
      <c r="AS289" s="157"/>
      <c r="AT289" s="157"/>
      <c r="AU289" s="157"/>
      <c r="AV289" s="157"/>
      <c r="AW289" s="157"/>
      <c r="AX289" s="157"/>
      <c r="AY289" s="157"/>
      <c r="AZ289" s="157"/>
    </row>
    <row r="290" spans="1:52" x14ac:dyDescent="0.2">
      <c r="A290" s="157"/>
      <c r="B290" s="157"/>
      <c r="C290" s="157"/>
      <c r="D290" s="157"/>
      <c r="E290" s="157"/>
      <c r="F290" s="157"/>
      <c r="G290" s="157"/>
      <c r="H290" s="157"/>
      <c r="I290" s="157"/>
      <c r="J290" s="157"/>
      <c r="K290" s="157"/>
      <c r="L290" s="157"/>
      <c r="M290" s="157"/>
      <c r="N290" s="157"/>
      <c r="O290" s="157"/>
      <c r="P290" s="157"/>
      <c r="Q290" s="157"/>
      <c r="R290" s="157"/>
      <c r="S290" s="157"/>
      <c r="T290" s="157"/>
      <c r="U290" s="157"/>
      <c r="V290" s="157"/>
      <c r="W290" s="157"/>
      <c r="X290" s="157"/>
      <c r="Y290" s="157"/>
      <c r="Z290" s="157"/>
      <c r="AA290" s="157"/>
      <c r="AB290" s="157"/>
      <c r="AC290" s="157"/>
      <c r="AD290" s="157"/>
      <c r="AE290" s="157"/>
      <c r="AF290" s="157"/>
      <c r="AG290" s="157"/>
      <c r="AH290" s="157"/>
      <c r="AI290" s="157"/>
      <c r="AJ290" s="157"/>
      <c r="AK290" s="157"/>
      <c r="AL290" s="157"/>
      <c r="AM290" s="157"/>
      <c r="AN290" s="157"/>
      <c r="AO290" s="157"/>
      <c r="AP290" s="157"/>
      <c r="AQ290" s="157"/>
      <c r="AR290" s="157"/>
      <c r="AS290" s="157"/>
      <c r="AT290" s="157"/>
      <c r="AU290" s="157"/>
      <c r="AV290" s="157"/>
      <c r="AW290" s="157"/>
      <c r="AX290" s="157"/>
      <c r="AY290" s="157"/>
      <c r="AZ290" s="157"/>
    </row>
    <row r="291" spans="1:52" x14ac:dyDescent="0.2">
      <c r="A291" s="157"/>
      <c r="B291" s="157"/>
      <c r="C291" s="157"/>
      <c r="D291" s="157"/>
      <c r="E291" s="157"/>
      <c r="F291" s="157"/>
      <c r="G291" s="157"/>
      <c r="H291" s="157"/>
      <c r="I291" s="157"/>
      <c r="J291" s="157"/>
      <c r="K291" s="157"/>
      <c r="L291" s="157"/>
      <c r="M291" s="157"/>
      <c r="N291" s="157"/>
      <c r="O291" s="157"/>
      <c r="P291" s="157"/>
      <c r="Q291" s="157"/>
      <c r="R291" s="157"/>
      <c r="S291" s="157"/>
      <c r="T291" s="157"/>
      <c r="U291" s="157"/>
      <c r="V291" s="157"/>
      <c r="W291" s="157"/>
      <c r="X291" s="157"/>
      <c r="Y291" s="157"/>
      <c r="Z291" s="157"/>
      <c r="AA291" s="157"/>
      <c r="AB291" s="157"/>
      <c r="AC291" s="157"/>
      <c r="AD291" s="157"/>
      <c r="AE291" s="157"/>
      <c r="AF291" s="157"/>
      <c r="AG291" s="157"/>
      <c r="AH291" s="157"/>
      <c r="AI291" s="157"/>
      <c r="AJ291" s="157"/>
      <c r="AK291" s="157"/>
      <c r="AL291" s="157"/>
      <c r="AM291" s="157"/>
      <c r="AN291" s="157"/>
      <c r="AO291" s="157"/>
      <c r="AP291" s="157"/>
      <c r="AQ291" s="157"/>
      <c r="AR291" s="157"/>
      <c r="AS291" s="157"/>
      <c r="AT291" s="157"/>
      <c r="AU291" s="157"/>
      <c r="AV291" s="157"/>
      <c r="AW291" s="157"/>
      <c r="AX291" s="157"/>
      <c r="AY291" s="157"/>
      <c r="AZ291" s="157"/>
    </row>
    <row r="292" spans="1:52" x14ac:dyDescent="0.2">
      <c r="A292" s="157"/>
      <c r="B292" s="157"/>
      <c r="C292" s="157"/>
      <c r="D292" s="157"/>
      <c r="E292" s="157"/>
      <c r="F292" s="157"/>
      <c r="G292" s="157"/>
      <c r="H292" s="157"/>
      <c r="I292" s="157"/>
      <c r="J292" s="157"/>
      <c r="K292" s="157"/>
      <c r="L292" s="157"/>
      <c r="M292" s="157"/>
      <c r="N292" s="157"/>
      <c r="O292" s="157"/>
      <c r="P292" s="157"/>
      <c r="Q292" s="157"/>
      <c r="R292" s="157"/>
      <c r="S292" s="157"/>
      <c r="T292" s="157"/>
      <c r="U292" s="157"/>
      <c r="V292" s="157"/>
      <c r="W292" s="157"/>
      <c r="X292" s="157"/>
      <c r="Y292" s="157"/>
      <c r="Z292" s="157"/>
      <c r="AA292" s="157"/>
      <c r="AB292" s="157"/>
      <c r="AC292" s="157"/>
      <c r="AD292" s="157"/>
      <c r="AE292" s="157"/>
      <c r="AF292" s="157"/>
      <c r="AG292" s="157"/>
      <c r="AH292" s="157"/>
      <c r="AI292" s="157"/>
      <c r="AJ292" s="157"/>
      <c r="AK292" s="157"/>
      <c r="AL292" s="157"/>
      <c r="AM292" s="157"/>
      <c r="AN292" s="157"/>
      <c r="AO292" s="157"/>
      <c r="AP292" s="157"/>
      <c r="AQ292" s="157"/>
      <c r="AR292" s="157"/>
      <c r="AS292" s="157"/>
      <c r="AT292" s="157"/>
      <c r="AU292" s="157"/>
      <c r="AV292" s="157"/>
      <c r="AW292" s="157"/>
      <c r="AX292" s="157"/>
      <c r="AY292" s="157"/>
      <c r="AZ292" s="157"/>
    </row>
    <row r="293" spans="1:52" x14ac:dyDescent="0.2">
      <c r="A293" s="157"/>
      <c r="B293" s="157"/>
      <c r="C293" s="157"/>
      <c r="D293" s="157"/>
      <c r="E293" s="157"/>
      <c r="F293" s="157"/>
      <c r="G293" s="157"/>
      <c r="H293" s="157"/>
      <c r="I293" s="157"/>
      <c r="J293" s="157"/>
      <c r="K293" s="157"/>
      <c r="L293" s="157"/>
      <c r="M293" s="157"/>
      <c r="N293" s="157"/>
      <c r="O293" s="157"/>
      <c r="P293" s="157"/>
      <c r="Q293" s="157"/>
      <c r="R293" s="157"/>
      <c r="S293" s="157"/>
      <c r="T293" s="157"/>
      <c r="U293" s="157"/>
      <c r="V293" s="157"/>
      <c r="W293" s="157"/>
      <c r="X293" s="157"/>
      <c r="Y293" s="157"/>
      <c r="Z293" s="157"/>
      <c r="AA293" s="157"/>
      <c r="AB293" s="157"/>
      <c r="AC293" s="157"/>
      <c r="AD293" s="157"/>
      <c r="AE293" s="157"/>
      <c r="AF293" s="157"/>
      <c r="AG293" s="157"/>
      <c r="AH293" s="157"/>
      <c r="AI293" s="157"/>
      <c r="AJ293" s="157"/>
      <c r="AK293" s="157"/>
      <c r="AL293" s="157"/>
      <c r="AM293" s="157"/>
      <c r="AN293" s="157"/>
      <c r="AO293" s="157"/>
      <c r="AP293" s="157"/>
      <c r="AQ293" s="157"/>
      <c r="AR293" s="157"/>
      <c r="AS293" s="157"/>
      <c r="AT293" s="157"/>
      <c r="AU293" s="157"/>
      <c r="AV293" s="157"/>
      <c r="AW293" s="157"/>
      <c r="AX293" s="157"/>
      <c r="AY293" s="157"/>
      <c r="AZ293" s="157"/>
    </row>
    <row r="294" spans="1:52" x14ac:dyDescent="0.2">
      <c r="A294" s="157"/>
      <c r="B294" s="157"/>
      <c r="C294" s="157"/>
      <c r="D294" s="157"/>
      <c r="E294" s="157"/>
      <c r="F294" s="157"/>
      <c r="G294" s="157"/>
      <c r="H294" s="157"/>
      <c r="I294" s="157"/>
      <c r="J294" s="157"/>
      <c r="K294" s="157"/>
      <c r="L294" s="157"/>
      <c r="M294" s="157"/>
      <c r="N294" s="157"/>
      <c r="O294" s="157"/>
      <c r="P294" s="157"/>
      <c r="Q294" s="157"/>
      <c r="R294" s="157"/>
      <c r="S294" s="157"/>
      <c r="T294" s="157"/>
      <c r="U294" s="157"/>
      <c r="V294" s="157"/>
      <c r="W294" s="157"/>
      <c r="X294" s="157"/>
      <c r="Y294" s="157"/>
      <c r="Z294" s="157"/>
      <c r="AA294" s="157"/>
      <c r="AB294" s="157"/>
      <c r="AC294" s="157"/>
      <c r="AD294" s="157"/>
      <c r="AE294" s="157"/>
      <c r="AF294" s="157"/>
      <c r="AG294" s="157"/>
      <c r="AH294" s="157"/>
      <c r="AI294" s="157"/>
      <c r="AJ294" s="157"/>
      <c r="AK294" s="157"/>
      <c r="AL294" s="157"/>
      <c r="AM294" s="157"/>
      <c r="AN294" s="157"/>
      <c r="AO294" s="157"/>
      <c r="AP294" s="157"/>
      <c r="AQ294" s="157"/>
      <c r="AR294" s="157"/>
      <c r="AS294" s="157"/>
      <c r="AT294" s="157"/>
      <c r="AU294" s="157"/>
      <c r="AV294" s="157"/>
      <c r="AW294" s="157"/>
      <c r="AX294" s="157"/>
      <c r="AY294" s="157"/>
      <c r="AZ294" s="157"/>
    </row>
    <row r="295" spans="1:52" x14ac:dyDescent="0.2">
      <c r="A295" s="157"/>
      <c r="B295" s="157"/>
      <c r="C295" s="157"/>
      <c r="D295" s="157"/>
      <c r="E295" s="157"/>
      <c r="F295" s="157"/>
      <c r="G295" s="157"/>
      <c r="H295" s="157"/>
      <c r="I295" s="157"/>
      <c r="J295" s="157"/>
      <c r="K295" s="157"/>
      <c r="L295" s="157"/>
      <c r="M295" s="157"/>
      <c r="N295" s="157"/>
      <c r="O295" s="157"/>
      <c r="P295" s="157"/>
      <c r="Q295" s="157"/>
      <c r="R295" s="157"/>
      <c r="S295" s="157"/>
      <c r="T295" s="157"/>
      <c r="U295" s="157"/>
      <c r="V295" s="157"/>
      <c r="W295" s="157"/>
      <c r="X295" s="157"/>
      <c r="Y295" s="157"/>
      <c r="Z295" s="157"/>
      <c r="AA295" s="157"/>
      <c r="AB295" s="157"/>
      <c r="AC295" s="157"/>
      <c r="AD295" s="157"/>
      <c r="AE295" s="157"/>
      <c r="AF295" s="157"/>
      <c r="AG295" s="157"/>
      <c r="AH295" s="157"/>
      <c r="AI295" s="157"/>
      <c r="AJ295" s="157"/>
      <c r="AK295" s="157"/>
      <c r="AL295" s="157"/>
      <c r="AM295" s="157"/>
      <c r="AN295" s="157"/>
      <c r="AO295" s="157"/>
      <c r="AP295" s="157"/>
      <c r="AQ295" s="157"/>
      <c r="AR295" s="157"/>
      <c r="AS295" s="157"/>
      <c r="AT295" s="157"/>
      <c r="AU295" s="157"/>
      <c r="AV295" s="157"/>
      <c r="AW295" s="157"/>
      <c r="AX295" s="157"/>
      <c r="AY295" s="157"/>
      <c r="AZ295" s="157"/>
    </row>
    <row r="296" spans="1:52" x14ac:dyDescent="0.2">
      <c r="A296" s="157"/>
      <c r="B296" s="157"/>
      <c r="C296" s="157"/>
      <c r="D296" s="157"/>
      <c r="E296" s="157"/>
      <c r="F296" s="157"/>
      <c r="G296" s="157"/>
      <c r="H296" s="157"/>
      <c r="I296" s="157"/>
      <c r="J296" s="157"/>
      <c r="K296" s="157"/>
      <c r="L296" s="157"/>
      <c r="M296" s="157"/>
      <c r="N296" s="157"/>
      <c r="O296" s="157"/>
      <c r="P296" s="157"/>
      <c r="Q296" s="157"/>
      <c r="R296" s="157"/>
      <c r="S296" s="157"/>
      <c r="T296" s="157"/>
      <c r="U296" s="157"/>
      <c r="V296" s="157"/>
      <c r="W296" s="157"/>
      <c r="X296" s="157"/>
      <c r="Y296" s="157"/>
      <c r="Z296" s="157"/>
      <c r="AA296" s="157"/>
      <c r="AB296" s="157"/>
      <c r="AC296" s="157"/>
      <c r="AD296" s="157"/>
      <c r="AE296" s="157"/>
      <c r="AF296" s="157"/>
      <c r="AG296" s="157"/>
      <c r="AH296" s="157"/>
      <c r="AI296" s="157"/>
      <c r="AJ296" s="157"/>
      <c r="AK296" s="157"/>
      <c r="AL296" s="157"/>
      <c r="AM296" s="157"/>
      <c r="AN296" s="157"/>
      <c r="AO296" s="157"/>
      <c r="AP296" s="157"/>
      <c r="AQ296" s="157"/>
      <c r="AR296" s="157"/>
      <c r="AS296" s="157"/>
      <c r="AT296" s="157"/>
      <c r="AU296" s="157"/>
      <c r="AV296" s="157"/>
      <c r="AW296" s="157"/>
      <c r="AX296" s="157"/>
      <c r="AY296" s="157"/>
      <c r="AZ296" s="157"/>
    </row>
    <row r="297" spans="1:52" x14ac:dyDescent="0.2">
      <c r="A297" s="157"/>
      <c r="B297" s="157"/>
      <c r="C297" s="157"/>
      <c r="D297" s="157"/>
      <c r="E297" s="157"/>
      <c r="F297" s="157"/>
      <c r="G297" s="157"/>
      <c r="H297" s="157"/>
      <c r="I297" s="157"/>
      <c r="J297" s="157"/>
      <c r="K297" s="157"/>
      <c r="L297" s="157"/>
      <c r="M297" s="157"/>
      <c r="N297" s="157"/>
      <c r="O297" s="157"/>
      <c r="P297" s="157"/>
      <c r="Q297" s="157"/>
      <c r="R297" s="157"/>
      <c r="S297" s="157"/>
      <c r="T297" s="157"/>
      <c r="U297" s="157"/>
      <c r="V297" s="157"/>
      <c r="W297" s="157"/>
      <c r="X297" s="157"/>
      <c r="Y297" s="157"/>
      <c r="Z297" s="157"/>
      <c r="AA297" s="157"/>
      <c r="AB297" s="157"/>
      <c r="AC297" s="157"/>
      <c r="AD297" s="157"/>
      <c r="AE297" s="157"/>
      <c r="AF297" s="157"/>
      <c r="AG297" s="157"/>
      <c r="AH297" s="157"/>
      <c r="AI297" s="157"/>
      <c r="AJ297" s="157"/>
      <c r="AK297" s="157"/>
      <c r="AL297" s="157"/>
      <c r="AM297" s="157"/>
      <c r="AN297" s="157"/>
      <c r="AO297" s="157"/>
      <c r="AP297" s="157"/>
      <c r="AQ297" s="157"/>
      <c r="AR297" s="157"/>
      <c r="AS297" s="157"/>
      <c r="AT297" s="157"/>
      <c r="AU297" s="157"/>
      <c r="AV297" s="157"/>
      <c r="AW297" s="157"/>
      <c r="AX297" s="157"/>
      <c r="AY297" s="157"/>
      <c r="AZ297" s="157"/>
    </row>
    <row r="298" spans="1:52" x14ac:dyDescent="0.2">
      <c r="A298" s="157"/>
      <c r="B298" s="157"/>
      <c r="C298" s="157"/>
      <c r="D298" s="157"/>
      <c r="E298" s="157"/>
      <c r="F298" s="157"/>
      <c r="G298" s="157"/>
      <c r="H298" s="157"/>
      <c r="I298" s="157"/>
      <c r="J298" s="157"/>
      <c r="K298" s="157"/>
      <c r="L298" s="157"/>
      <c r="M298" s="157"/>
      <c r="N298" s="157"/>
      <c r="O298" s="157"/>
      <c r="P298" s="157"/>
      <c r="Q298" s="157"/>
      <c r="R298" s="157"/>
      <c r="S298" s="157"/>
      <c r="T298" s="157"/>
      <c r="U298" s="157"/>
      <c r="V298" s="157"/>
      <c r="W298" s="157"/>
      <c r="X298" s="157"/>
      <c r="Y298" s="157"/>
      <c r="Z298" s="157"/>
      <c r="AA298" s="157"/>
      <c r="AB298" s="157"/>
      <c r="AC298" s="157"/>
      <c r="AD298" s="157"/>
      <c r="AE298" s="157"/>
      <c r="AF298" s="157"/>
      <c r="AG298" s="157"/>
      <c r="AH298" s="157"/>
      <c r="AI298" s="157"/>
      <c r="AJ298" s="157"/>
      <c r="AK298" s="157"/>
      <c r="AL298" s="157"/>
      <c r="AM298" s="157"/>
      <c r="AN298" s="157"/>
      <c r="AO298" s="157"/>
      <c r="AP298" s="157"/>
      <c r="AQ298" s="157"/>
      <c r="AR298" s="157"/>
      <c r="AS298" s="157"/>
      <c r="AT298" s="157"/>
      <c r="AU298" s="157"/>
      <c r="AV298" s="157"/>
      <c r="AW298" s="157"/>
      <c r="AX298" s="157"/>
      <c r="AY298" s="157"/>
      <c r="AZ298" s="157"/>
    </row>
    <row r="299" spans="1:52" x14ac:dyDescent="0.2">
      <c r="A299" s="157"/>
      <c r="B299" s="157"/>
      <c r="C299" s="157"/>
      <c r="D299" s="157"/>
      <c r="E299" s="157"/>
      <c r="F299" s="157"/>
      <c r="G299" s="157"/>
      <c r="H299" s="157"/>
      <c r="I299" s="157"/>
      <c r="J299" s="157"/>
      <c r="K299" s="157"/>
      <c r="L299" s="157"/>
      <c r="M299" s="157"/>
      <c r="N299" s="157"/>
      <c r="O299" s="157"/>
      <c r="P299" s="157"/>
      <c r="Q299" s="157"/>
      <c r="R299" s="157"/>
      <c r="S299" s="157"/>
      <c r="T299" s="157"/>
      <c r="U299" s="157"/>
      <c r="V299" s="157"/>
      <c r="W299" s="157"/>
      <c r="X299" s="157"/>
      <c r="Y299" s="157"/>
      <c r="Z299" s="157"/>
      <c r="AA299" s="157"/>
      <c r="AB299" s="157"/>
      <c r="AC299" s="157"/>
      <c r="AD299" s="157"/>
      <c r="AE299" s="157"/>
      <c r="AF299" s="157"/>
      <c r="AG299" s="157"/>
      <c r="AH299" s="157"/>
      <c r="AI299" s="157"/>
      <c r="AJ299" s="157"/>
      <c r="AK299" s="157"/>
      <c r="AL299" s="157"/>
      <c r="AM299" s="157"/>
      <c r="AN299" s="157"/>
      <c r="AO299" s="157"/>
      <c r="AP299" s="157"/>
      <c r="AQ299" s="157"/>
      <c r="AR299" s="157"/>
      <c r="AS299" s="157"/>
      <c r="AT299" s="157"/>
      <c r="AU299" s="157"/>
      <c r="AV299" s="157"/>
      <c r="AW299" s="157"/>
      <c r="AX299" s="157"/>
      <c r="AY299" s="157"/>
      <c r="AZ299" s="157"/>
    </row>
    <row r="300" spans="1:52" x14ac:dyDescent="0.2">
      <c r="A300" s="157"/>
      <c r="B300" s="157"/>
      <c r="C300" s="157"/>
      <c r="D300" s="157"/>
      <c r="E300" s="157"/>
      <c r="F300" s="157"/>
      <c r="G300" s="157"/>
      <c r="H300" s="157"/>
      <c r="I300" s="157"/>
      <c r="J300" s="157"/>
      <c r="K300" s="157"/>
      <c r="L300" s="157"/>
      <c r="M300" s="157"/>
      <c r="N300" s="157"/>
      <c r="O300" s="157"/>
      <c r="P300" s="157"/>
      <c r="Q300" s="157"/>
      <c r="R300" s="157"/>
      <c r="S300" s="157"/>
      <c r="T300" s="157"/>
      <c r="U300" s="157"/>
      <c r="V300" s="157"/>
      <c r="W300" s="157"/>
      <c r="X300" s="157"/>
      <c r="Y300" s="157"/>
      <c r="Z300" s="157"/>
      <c r="AA300" s="157"/>
      <c r="AB300" s="157"/>
      <c r="AC300" s="157"/>
      <c r="AD300" s="157"/>
      <c r="AE300" s="157"/>
      <c r="AF300" s="157"/>
      <c r="AG300" s="157"/>
      <c r="AH300" s="157"/>
      <c r="AI300" s="157"/>
      <c r="AJ300" s="157"/>
      <c r="AK300" s="157"/>
      <c r="AL300" s="157"/>
      <c r="AM300" s="157"/>
      <c r="AN300" s="157"/>
      <c r="AO300" s="157"/>
      <c r="AP300" s="157"/>
      <c r="AQ300" s="157"/>
      <c r="AR300" s="157"/>
      <c r="AS300" s="157"/>
      <c r="AT300" s="157"/>
      <c r="AU300" s="157"/>
      <c r="AV300" s="157"/>
      <c r="AW300" s="157"/>
      <c r="AX300" s="157"/>
      <c r="AY300" s="157"/>
      <c r="AZ300" s="157"/>
    </row>
    <row r="301" spans="1:52" x14ac:dyDescent="0.2">
      <c r="A301" s="157"/>
      <c r="B301" s="157"/>
      <c r="C301" s="157"/>
      <c r="D301" s="157"/>
      <c r="E301" s="157"/>
      <c r="F301" s="157"/>
      <c r="G301" s="157"/>
      <c r="H301" s="157"/>
      <c r="I301" s="157"/>
      <c r="J301" s="157"/>
      <c r="K301" s="157"/>
      <c r="L301" s="157"/>
      <c r="M301" s="157"/>
      <c r="N301" s="157"/>
      <c r="O301" s="157"/>
      <c r="P301" s="157"/>
      <c r="Q301" s="157"/>
      <c r="R301" s="157"/>
      <c r="S301" s="157"/>
      <c r="T301" s="157"/>
      <c r="U301" s="157"/>
      <c r="V301" s="157"/>
      <c r="W301" s="157"/>
      <c r="X301" s="157"/>
      <c r="Y301" s="157"/>
      <c r="Z301" s="157"/>
      <c r="AA301" s="157"/>
      <c r="AB301" s="157"/>
      <c r="AC301" s="157"/>
      <c r="AD301" s="157"/>
      <c r="AE301" s="157"/>
      <c r="AF301" s="157"/>
      <c r="AG301" s="157"/>
      <c r="AH301" s="157"/>
      <c r="AI301" s="157"/>
      <c r="AJ301" s="157"/>
      <c r="AK301" s="157"/>
      <c r="AL301" s="157"/>
      <c r="AM301" s="157"/>
      <c r="AN301" s="157"/>
      <c r="AO301" s="157"/>
      <c r="AP301" s="157"/>
      <c r="AQ301" s="157"/>
      <c r="AR301" s="157"/>
      <c r="AS301" s="157"/>
      <c r="AT301" s="157"/>
      <c r="AU301" s="157"/>
      <c r="AV301" s="157"/>
      <c r="AW301" s="157"/>
      <c r="AX301" s="157"/>
      <c r="AY301" s="157"/>
      <c r="AZ301" s="157"/>
    </row>
    <row r="302" spans="1:52" x14ac:dyDescent="0.2">
      <c r="A302" s="157"/>
      <c r="B302" s="157"/>
      <c r="C302" s="157"/>
      <c r="D302" s="157"/>
      <c r="E302" s="157"/>
      <c r="F302" s="157"/>
      <c r="G302" s="157"/>
      <c r="H302" s="157"/>
      <c r="I302" s="157"/>
      <c r="J302" s="157"/>
      <c r="K302" s="157"/>
      <c r="L302" s="157"/>
      <c r="M302" s="157"/>
      <c r="N302" s="157"/>
      <c r="O302" s="157"/>
      <c r="P302" s="157"/>
      <c r="Q302" s="157"/>
      <c r="R302" s="157"/>
      <c r="S302" s="157"/>
      <c r="T302" s="157"/>
      <c r="U302" s="157"/>
      <c r="V302" s="157"/>
      <c r="W302" s="157"/>
      <c r="X302" s="157"/>
      <c r="Y302" s="157"/>
      <c r="Z302" s="157"/>
      <c r="AA302" s="157"/>
      <c r="AB302" s="157"/>
      <c r="AC302" s="157"/>
      <c r="AD302" s="157"/>
      <c r="AE302" s="157"/>
      <c r="AF302" s="157"/>
      <c r="AG302" s="157"/>
      <c r="AH302" s="157"/>
      <c r="AI302" s="157"/>
      <c r="AJ302" s="157"/>
      <c r="AK302" s="157"/>
      <c r="AL302" s="157"/>
      <c r="AM302" s="157"/>
      <c r="AN302" s="157"/>
      <c r="AO302" s="157"/>
      <c r="AP302" s="157"/>
      <c r="AQ302" s="157"/>
      <c r="AR302" s="157"/>
      <c r="AS302" s="157"/>
      <c r="AT302" s="157"/>
      <c r="AU302" s="157"/>
      <c r="AV302" s="157"/>
      <c r="AW302" s="157"/>
      <c r="AX302" s="157"/>
      <c r="AY302" s="157"/>
      <c r="AZ302" s="157"/>
    </row>
    <row r="303" spans="1:52" x14ac:dyDescent="0.2">
      <c r="A303" s="157"/>
      <c r="B303" s="157"/>
      <c r="C303" s="157"/>
      <c r="D303" s="157"/>
      <c r="E303" s="157"/>
      <c r="F303" s="157"/>
      <c r="G303" s="157"/>
      <c r="H303" s="157"/>
      <c r="I303" s="157"/>
      <c r="J303" s="157"/>
      <c r="K303" s="157"/>
      <c r="L303" s="157"/>
      <c r="M303" s="157"/>
      <c r="N303" s="157"/>
      <c r="O303" s="157"/>
      <c r="P303" s="157"/>
      <c r="Q303" s="157"/>
      <c r="R303" s="157"/>
      <c r="S303" s="157"/>
      <c r="T303" s="157"/>
      <c r="U303" s="157"/>
      <c r="V303" s="157"/>
      <c r="W303" s="157"/>
      <c r="X303" s="157"/>
      <c r="Y303" s="157"/>
      <c r="Z303" s="157"/>
      <c r="AA303" s="157"/>
      <c r="AB303" s="157"/>
      <c r="AC303" s="157"/>
      <c r="AD303" s="157"/>
      <c r="AE303" s="157"/>
      <c r="AF303" s="157"/>
      <c r="AG303" s="157"/>
      <c r="AH303" s="157"/>
      <c r="AI303" s="157"/>
      <c r="AJ303" s="157"/>
      <c r="AK303" s="157"/>
      <c r="AL303" s="157"/>
      <c r="AM303" s="157"/>
      <c r="AN303" s="157"/>
      <c r="AO303" s="157"/>
      <c r="AP303" s="157"/>
      <c r="AQ303" s="157"/>
      <c r="AR303" s="157"/>
      <c r="AS303" s="157"/>
      <c r="AT303" s="157"/>
      <c r="AU303" s="157"/>
      <c r="AV303" s="157"/>
      <c r="AW303" s="157"/>
      <c r="AX303" s="157"/>
      <c r="AY303" s="157"/>
      <c r="AZ303" s="157"/>
    </row>
    <row r="304" spans="1:52" x14ac:dyDescent="0.2">
      <c r="A304" s="157"/>
      <c r="B304" s="157"/>
      <c r="C304" s="157"/>
      <c r="D304" s="157"/>
      <c r="E304" s="157"/>
      <c r="F304" s="157"/>
      <c r="G304" s="157"/>
      <c r="H304" s="157"/>
      <c r="I304" s="157"/>
      <c r="J304" s="157"/>
      <c r="K304" s="157"/>
      <c r="L304" s="157"/>
      <c r="M304" s="157"/>
      <c r="N304" s="157"/>
      <c r="O304" s="157"/>
      <c r="P304" s="157"/>
      <c r="Q304" s="157"/>
      <c r="R304" s="157"/>
      <c r="S304" s="157"/>
      <c r="T304" s="157"/>
      <c r="U304" s="157"/>
      <c r="V304" s="157"/>
      <c r="W304" s="157"/>
      <c r="X304" s="157"/>
      <c r="Y304" s="157"/>
      <c r="Z304" s="157"/>
      <c r="AA304" s="157"/>
      <c r="AB304" s="157"/>
      <c r="AC304" s="157"/>
      <c r="AD304" s="157"/>
      <c r="AE304" s="157"/>
      <c r="AF304" s="157"/>
      <c r="AG304" s="157"/>
      <c r="AH304" s="157"/>
      <c r="AI304" s="157"/>
      <c r="AJ304" s="157"/>
      <c r="AK304" s="157"/>
      <c r="AL304" s="157"/>
      <c r="AM304" s="157"/>
      <c r="AN304" s="157"/>
      <c r="AO304" s="157"/>
      <c r="AP304" s="157"/>
      <c r="AQ304" s="157"/>
      <c r="AR304" s="157"/>
      <c r="AS304" s="157"/>
      <c r="AT304" s="157"/>
      <c r="AU304" s="157"/>
      <c r="AV304" s="157"/>
      <c r="AW304" s="157"/>
      <c r="AX304" s="157"/>
      <c r="AY304" s="157"/>
      <c r="AZ304" s="157"/>
    </row>
    <row r="305" spans="1:52" x14ac:dyDescent="0.2">
      <c r="A305" s="157"/>
      <c r="B305" s="157"/>
      <c r="C305" s="157"/>
      <c r="D305" s="157"/>
      <c r="E305" s="157"/>
      <c r="F305" s="157"/>
      <c r="G305" s="157"/>
      <c r="H305" s="157"/>
      <c r="I305" s="157"/>
      <c r="J305" s="157"/>
      <c r="K305" s="157"/>
      <c r="L305" s="157"/>
      <c r="M305" s="157"/>
      <c r="N305" s="157"/>
      <c r="O305" s="157"/>
      <c r="P305" s="157"/>
      <c r="Q305" s="157"/>
      <c r="R305" s="157"/>
      <c r="S305" s="157"/>
      <c r="T305" s="157"/>
      <c r="U305" s="157"/>
      <c r="V305" s="157"/>
      <c r="W305" s="157"/>
      <c r="X305" s="157"/>
      <c r="Y305" s="157"/>
      <c r="Z305" s="157"/>
      <c r="AA305" s="157"/>
      <c r="AB305" s="157"/>
      <c r="AC305" s="157"/>
      <c r="AD305" s="157"/>
      <c r="AE305" s="157"/>
      <c r="AF305" s="157"/>
      <c r="AG305" s="157"/>
      <c r="AH305" s="157"/>
      <c r="AI305" s="157"/>
      <c r="AJ305" s="157"/>
      <c r="AK305" s="157"/>
      <c r="AL305" s="157"/>
      <c r="AM305" s="157"/>
      <c r="AN305" s="157"/>
      <c r="AO305" s="157"/>
      <c r="AP305" s="157"/>
      <c r="AQ305" s="157"/>
      <c r="AR305" s="157"/>
      <c r="AS305" s="157"/>
      <c r="AT305" s="157"/>
      <c r="AU305" s="157"/>
      <c r="AV305" s="157"/>
      <c r="AW305" s="157"/>
      <c r="AX305" s="157"/>
      <c r="AY305" s="157"/>
      <c r="AZ305" s="157"/>
    </row>
    <row r="306" spans="1:52" x14ac:dyDescent="0.2">
      <c r="A306" s="157"/>
      <c r="B306" s="157"/>
      <c r="C306" s="157"/>
      <c r="D306" s="157"/>
      <c r="E306" s="157"/>
      <c r="F306" s="157"/>
      <c r="G306" s="157"/>
      <c r="H306" s="157"/>
      <c r="I306" s="157"/>
      <c r="J306" s="157"/>
      <c r="K306" s="157"/>
      <c r="L306" s="157"/>
      <c r="M306" s="157"/>
      <c r="N306" s="157"/>
      <c r="O306" s="157"/>
      <c r="P306" s="157"/>
      <c r="Q306" s="157"/>
      <c r="R306" s="157"/>
      <c r="S306" s="157"/>
      <c r="T306" s="157"/>
      <c r="U306" s="157"/>
      <c r="V306" s="157"/>
      <c r="W306" s="157"/>
      <c r="X306" s="157"/>
      <c r="Y306" s="157"/>
      <c r="Z306" s="157"/>
      <c r="AA306" s="157"/>
      <c r="AB306" s="157"/>
      <c r="AC306" s="157"/>
      <c r="AD306" s="157"/>
      <c r="AE306" s="157"/>
      <c r="AF306" s="157"/>
      <c r="AG306" s="157"/>
      <c r="AH306" s="157"/>
      <c r="AI306" s="157"/>
      <c r="AJ306" s="157"/>
      <c r="AK306" s="157"/>
      <c r="AL306" s="157"/>
      <c r="AM306" s="157"/>
      <c r="AN306" s="157"/>
      <c r="AO306" s="157"/>
      <c r="AP306" s="157"/>
      <c r="AQ306" s="157"/>
      <c r="AR306" s="157"/>
      <c r="AS306" s="157"/>
      <c r="AT306" s="157"/>
      <c r="AU306" s="157"/>
      <c r="AV306" s="157"/>
      <c r="AW306" s="157"/>
      <c r="AX306" s="157"/>
      <c r="AY306" s="157"/>
      <c r="AZ306" s="157"/>
    </row>
    <row r="307" spans="1:52" x14ac:dyDescent="0.2">
      <c r="A307" s="157"/>
      <c r="B307" s="157"/>
      <c r="C307" s="157"/>
      <c r="D307" s="157"/>
      <c r="E307" s="157"/>
      <c r="F307" s="157"/>
      <c r="G307" s="157"/>
      <c r="H307" s="157"/>
      <c r="I307" s="157"/>
      <c r="J307" s="157"/>
      <c r="K307" s="157"/>
      <c r="L307" s="157"/>
      <c r="M307" s="157"/>
      <c r="N307" s="157"/>
      <c r="O307" s="157"/>
      <c r="P307" s="157"/>
      <c r="Q307" s="157"/>
      <c r="R307" s="157"/>
      <c r="S307" s="157"/>
      <c r="T307" s="157"/>
      <c r="U307" s="157"/>
      <c r="V307" s="157"/>
      <c r="W307" s="157"/>
      <c r="X307" s="157"/>
      <c r="Y307" s="157"/>
      <c r="Z307" s="157"/>
      <c r="AA307" s="157"/>
      <c r="AB307" s="157"/>
      <c r="AC307" s="157"/>
      <c r="AD307" s="157"/>
      <c r="AE307" s="157"/>
      <c r="AF307" s="157"/>
      <c r="AG307" s="157"/>
      <c r="AH307" s="157"/>
      <c r="AI307" s="157"/>
      <c r="AJ307" s="157"/>
      <c r="AK307" s="157"/>
      <c r="AL307" s="157"/>
      <c r="AM307" s="157"/>
      <c r="AN307" s="157"/>
      <c r="AO307" s="157"/>
      <c r="AP307" s="157"/>
      <c r="AQ307" s="157"/>
      <c r="AR307" s="157"/>
      <c r="AS307" s="157"/>
      <c r="AT307" s="157"/>
      <c r="AU307" s="157"/>
      <c r="AV307" s="157"/>
      <c r="AW307" s="157"/>
      <c r="AX307" s="157"/>
      <c r="AY307" s="157"/>
      <c r="AZ307" s="157"/>
    </row>
    <row r="308" spans="1:52" x14ac:dyDescent="0.2">
      <c r="A308" s="157"/>
      <c r="B308" s="157"/>
      <c r="C308" s="157"/>
      <c r="D308" s="157"/>
      <c r="E308" s="157"/>
      <c r="F308" s="157"/>
      <c r="G308" s="157"/>
      <c r="H308" s="157"/>
      <c r="I308" s="157"/>
      <c r="J308" s="157"/>
      <c r="K308" s="157"/>
      <c r="L308" s="157"/>
      <c r="M308" s="157"/>
      <c r="N308" s="157"/>
      <c r="O308" s="157"/>
      <c r="P308" s="157"/>
      <c r="Q308" s="157"/>
      <c r="R308" s="157"/>
      <c r="S308" s="157"/>
      <c r="T308" s="157"/>
      <c r="U308" s="157"/>
      <c r="V308" s="157"/>
      <c r="W308" s="157"/>
      <c r="X308" s="157"/>
      <c r="Y308" s="157"/>
      <c r="Z308" s="157"/>
      <c r="AA308" s="157"/>
      <c r="AB308" s="157"/>
      <c r="AC308" s="157"/>
      <c r="AD308" s="157"/>
      <c r="AE308" s="157"/>
      <c r="AF308" s="157"/>
      <c r="AG308" s="157"/>
      <c r="AH308" s="157"/>
      <c r="AI308" s="157"/>
      <c r="AJ308" s="157"/>
      <c r="AK308" s="157"/>
      <c r="AL308" s="157"/>
      <c r="AM308" s="157"/>
      <c r="AN308" s="157"/>
      <c r="AO308" s="157"/>
      <c r="AP308" s="157"/>
      <c r="AQ308" s="157"/>
      <c r="AR308" s="157"/>
      <c r="AS308" s="157"/>
      <c r="AT308" s="157"/>
      <c r="AU308" s="157"/>
      <c r="AV308" s="157"/>
      <c r="AW308" s="157"/>
      <c r="AX308" s="157"/>
      <c r="AY308" s="157"/>
      <c r="AZ308" s="157"/>
    </row>
    <row r="309" spans="1:52" x14ac:dyDescent="0.2">
      <c r="A309" s="157"/>
      <c r="B309" s="157"/>
      <c r="C309" s="157"/>
      <c r="D309" s="157"/>
      <c r="E309" s="157"/>
      <c r="F309" s="157"/>
      <c r="G309" s="157"/>
      <c r="H309" s="157"/>
      <c r="I309" s="157"/>
      <c r="J309" s="157"/>
      <c r="K309" s="157"/>
      <c r="L309" s="157"/>
      <c r="M309" s="157"/>
      <c r="N309" s="157"/>
      <c r="O309" s="157"/>
      <c r="P309" s="157"/>
      <c r="Q309" s="157"/>
      <c r="R309" s="157"/>
      <c r="S309" s="157"/>
      <c r="T309" s="157"/>
      <c r="U309" s="157"/>
      <c r="V309" s="157"/>
      <c r="W309" s="157"/>
      <c r="X309" s="157"/>
      <c r="Y309" s="157"/>
      <c r="Z309" s="157"/>
      <c r="AA309" s="157"/>
      <c r="AB309" s="157"/>
      <c r="AC309" s="157"/>
      <c r="AD309" s="157"/>
      <c r="AE309" s="157"/>
      <c r="AF309" s="157"/>
      <c r="AG309" s="157"/>
      <c r="AH309" s="157"/>
      <c r="AI309" s="157"/>
      <c r="AJ309" s="157"/>
      <c r="AK309" s="157"/>
      <c r="AL309" s="157"/>
      <c r="AM309" s="157"/>
      <c r="AN309" s="157"/>
      <c r="AO309" s="157"/>
      <c r="AP309" s="157"/>
      <c r="AQ309" s="157"/>
      <c r="AR309" s="157"/>
      <c r="AS309" s="157"/>
      <c r="AT309" s="157"/>
      <c r="AU309" s="157"/>
      <c r="AV309" s="157"/>
      <c r="AW309" s="157"/>
      <c r="AX309" s="157"/>
      <c r="AY309" s="157"/>
      <c r="AZ309" s="157"/>
    </row>
    <row r="310" spans="1:52" x14ac:dyDescent="0.2">
      <c r="A310" s="157"/>
      <c r="B310" s="157"/>
      <c r="C310" s="157"/>
      <c r="D310" s="157"/>
      <c r="E310" s="157"/>
      <c r="F310" s="157"/>
      <c r="G310" s="157"/>
      <c r="H310" s="157"/>
      <c r="I310" s="157"/>
      <c r="J310" s="157"/>
      <c r="K310" s="157"/>
      <c r="L310" s="157"/>
      <c r="M310" s="157"/>
      <c r="N310" s="157"/>
      <c r="O310" s="157"/>
      <c r="P310" s="157"/>
      <c r="Q310" s="157"/>
      <c r="R310" s="157"/>
      <c r="S310" s="157"/>
      <c r="T310" s="157"/>
      <c r="U310" s="157"/>
      <c r="V310" s="157"/>
      <c r="W310" s="157"/>
      <c r="X310" s="157"/>
      <c r="Y310" s="157"/>
      <c r="Z310" s="157"/>
      <c r="AA310" s="157"/>
      <c r="AB310" s="157"/>
      <c r="AC310" s="157"/>
      <c r="AD310" s="157"/>
      <c r="AE310" s="157"/>
      <c r="AF310" s="157"/>
      <c r="AG310" s="157"/>
      <c r="AH310" s="157"/>
      <c r="AI310" s="157"/>
      <c r="AJ310" s="157"/>
      <c r="AK310" s="157"/>
      <c r="AL310" s="157"/>
      <c r="AM310" s="157"/>
      <c r="AN310" s="157"/>
      <c r="AO310" s="157"/>
      <c r="AP310" s="157"/>
      <c r="AQ310" s="157"/>
      <c r="AR310" s="157"/>
      <c r="AS310" s="157"/>
      <c r="AT310" s="157"/>
      <c r="AU310" s="157"/>
      <c r="AV310" s="157"/>
      <c r="AW310" s="157"/>
      <c r="AX310" s="157"/>
      <c r="AY310" s="157"/>
      <c r="AZ310" s="157"/>
    </row>
    <row r="311" spans="1:52" x14ac:dyDescent="0.2">
      <c r="A311" s="157"/>
      <c r="B311" s="157"/>
      <c r="C311" s="157"/>
      <c r="D311" s="157"/>
      <c r="E311" s="157"/>
      <c r="F311" s="157"/>
      <c r="G311" s="157"/>
      <c r="H311" s="157"/>
      <c r="I311" s="157"/>
      <c r="J311" s="157"/>
      <c r="K311" s="157"/>
      <c r="L311" s="157"/>
      <c r="M311" s="157"/>
      <c r="N311" s="157"/>
      <c r="O311" s="157"/>
      <c r="P311" s="157"/>
      <c r="Q311" s="157"/>
      <c r="R311" s="157"/>
      <c r="S311" s="157"/>
      <c r="T311" s="157"/>
      <c r="U311" s="157"/>
      <c r="V311" s="157"/>
      <c r="W311" s="157"/>
      <c r="X311" s="157"/>
      <c r="Y311" s="157"/>
      <c r="Z311" s="157"/>
      <c r="AA311" s="157"/>
      <c r="AB311" s="157"/>
      <c r="AC311" s="157"/>
      <c r="AD311" s="157"/>
      <c r="AE311" s="157"/>
      <c r="AF311" s="157"/>
      <c r="AG311" s="157"/>
      <c r="AH311" s="157"/>
      <c r="AI311" s="157"/>
      <c r="AJ311" s="157"/>
      <c r="AK311" s="157"/>
      <c r="AL311" s="157"/>
      <c r="AM311" s="157"/>
      <c r="AN311" s="157"/>
      <c r="AO311" s="157"/>
      <c r="AP311" s="157"/>
      <c r="AQ311" s="157"/>
      <c r="AR311" s="157"/>
      <c r="AS311" s="157"/>
      <c r="AT311" s="157"/>
      <c r="AU311" s="157"/>
      <c r="AV311" s="157"/>
      <c r="AW311" s="157"/>
      <c r="AX311" s="157"/>
      <c r="AY311" s="157"/>
      <c r="AZ311" s="157"/>
    </row>
    <row r="312" spans="1:52" x14ac:dyDescent="0.2">
      <c r="A312" s="157"/>
      <c r="B312" s="157"/>
      <c r="C312" s="157"/>
      <c r="D312" s="157"/>
      <c r="E312" s="157"/>
      <c r="F312" s="157"/>
      <c r="G312" s="157"/>
      <c r="H312" s="157"/>
      <c r="I312" s="157"/>
      <c r="J312" s="157"/>
      <c r="K312" s="157"/>
      <c r="L312" s="157"/>
      <c r="M312" s="157"/>
      <c r="N312" s="157"/>
      <c r="O312" s="157"/>
      <c r="P312" s="157"/>
      <c r="Q312" s="157"/>
      <c r="R312" s="157"/>
      <c r="S312" s="157"/>
      <c r="T312" s="157"/>
      <c r="U312" s="157"/>
      <c r="V312" s="157"/>
      <c r="W312" s="157"/>
      <c r="X312" s="157"/>
      <c r="Y312" s="157"/>
      <c r="Z312" s="157"/>
      <c r="AA312" s="157"/>
      <c r="AB312" s="157"/>
      <c r="AC312" s="157"/>
      <c r="AD312" s="157"/>
      <c r="AE312" s="157"/>
      <c r="AF312" s="157"/>
      <c r="AG312" s="157"/>
      <c r="AH312" s="157"/>
      <c r="AI312" s="157"/>
      <c r="AJ312" s="157"/>
      <c r="AK312" s="157"/>
      <c r="AL312" s="157"/>
      <c r="AM312" s="157"/>
      <c r="AN312" s="157"/>
      <c r="AO312" s="157"/>
      <c r="AP312" s="157"/>
      <c r="AQ312" s="157"/>
      <c r="AR312" s="157"/>
      <c r="AS312" s="157"/>
      <c r="AT312" s="157"/>
      <c r="AU312" s="157"/>
      <c r="AV312" s="157"/>
      <c r="AW312" s="157"/>
      <c r="AX312" s="157"/>
      <c r="AY312" s="157"/>
      <c r="AZ312" s="157"/>
    </row>
    <row r="313" spans="1:52" x14ac:dyDescent="0.2">
      <c r="A313" s="157"/>
      <c r="B313" s="157"/>
      <c r="C313" s="157"/>
      <c r="D313" s="157"/>
      <c r="E313" s="157"/>
      <c r="F313" s="157"/>
      <c r="G313" s="157"/>
      <c r="H313" s="157"/>
      <c r="I313" s="157"/>
      <c r="J313" s="157"/>
      <c r="K313" s="157"/>
      <c r="L313" s="157"/>
      <c r="M313" s="157"/>
      <c r="N313" s="157"/>
      <c r="O313" s="157"/>
      <c r="P313" s="157"/>
      <c r="Q313" s="157"/>
      <c r="R313" s="157"/>
      <c r="S313" s="157"/>
      <c r="T313" s="157"/>
      <c r="U313" s="157"/>
      <c r="V313" s="157"/>
      <c r="W313" s="157"/>
      <c r="X313" s="157"/>
      <c r="Y313" s="157"/>
      <c r="Z313" s="157"/>
      <c r="AA313" s="157"/>
      <c r="AB313" s="157"/>
      <c r="AC313" s="157"/>
      <c r="AD313" s="157"/>
      <c r="AE313" s="157"/>
      <c r="AF313" s="157"/>
      <c r="AG313" s="157"/>
      <c r="AH313" s="157"/>
      <c r="AI313" s="157"/>
      <c r="AJ313" s="157"/>
      <c r="AK313" s="157"/>
      <c r="AL313" s="157"/>
      <c r="AM313" s="157"/>
      <c r="AN313" s="157"/>
      <c r="AO313" s="157"/>
      <c r="AP313" s="157"/>
      <c r="AQ313" s="157"/>
      <c r="AR313" s="157"/>
      <c r="AS313" s="157"/>
      <c r="AT313" s="157"/>
      <c r="AU313" s="157"/>
      <c r="AV313" s="157"/>
      <c r="AW313" s="157"/>
      <c r="AX313" s="157"/>
      <c r="AY313" s="157"/>
      <c r="AZ313" s="157"/>
    </row>
    <row r="314" spans="1:52" x14ac:dyDescent="0.2">
      <c r="A314" s="157"/>
      <c r="B314" s="157"/>
      <c r="C314" s="157"/>
      <c r="D314" s="157"/>
      <c r="E314" s="157"/>
      <c r="F314" s="157"/>
      <c r="G314" s="157"/>
      <c r="H314" s="157"/>
      <c r="I314" s="157"/>
      <c r="J314" s="157"/>
      <c r="K314" s="157"/>
      <c r="L314" s="157"/>
      <c r="M314" s="157"/>
      <c r="N314" s="157"/>
      <c r="O314" s="157"/>
      <c r="P314" s="157"/>
      <c r="Q314" s="157"/>
      <c r="R314" s="157"/>
      <c r="S314" s="157"/>
      <c r="T314" s="157"/>
      <c r="U314" s="157"/>
      <c r="V314" s="157"/>
      <c r="W314" s="157"/>
      <c r="X314" s="157"/>
      <c r="Y314" s="157"/>
      <c r="Z314" s="157"/>
      <c r="AA314" s="157"/>
      <c r="AB314" s="157"/>
      <c r="AC314" s="157"/>
      <c r="AD314" s="157"/>
      <c r="AE314" s="157"/>
      <c r="AF314" s="157"/>
      <c r="AG314" s="157"/>
      <c r="AH314" s="157"/>
      <c r="AI314" s="157"/>
      <c r="AJ314" s="157"/>
      <c r="AK314" s="157"/>
      <c r="AL314" s="157"/>
      <c r="AM314" s="157"/>
      <c r="AN314" s="157"/>
      <c r="AO314" s="157"/>
      <c r="AP314" s="157"/>
      <c r="AQ314" s="157"/>
      <c r="AR314" s="157"/>
      <c r="AS314" s="157"/>
      <c r="AT314" s="157"/>
      <c r="AU314" s="157"/>
      <c r="AV314" s="157"/>
      <c r="AW314" s="157"/>
      <c r="AX314" s="157"/>
      <c r="AY314" s="157"/>
      <c r="AZ314" s="157"/>
    </row>
    <row r="315" spans="1:52" x14ac:dyDescent="0.2">
      <c r="A315" s="157"/>
      <c r="B315" s="157"/>
      <c r="C315" s="157"/>
      <c r="D315" s="157"/>
      <c r="E315" s="157"/>
      <c r="F315" s="157"/>
      <c r="G315" s="157"/>
      <c r="H315" s="157"/>
      <c r="I315" s="157"/>
      <c r="J315" s="157"/>
      <c r="K315" s="157"/>
      <c r="L315" s="157"/>
      <c r="M315" s="157"/>
      <c r="N315" s="157"/>
      <c r="O315" s="157"/>
      <c r="P315" s="157"/>
      <c r="Q315" s="157"/>
      <c r="R315" s="157"/>
      <c r="S315" s="157"/>
      <c r="T315" s="157"/>
      <c r="U315" s="157"/>
      <c r="V315" s="157"/>
      <c r="W315" s="157"/>
      <c r="X315" s="157"/>
      <c r="Y315" s="157"/>
      <c r="Z315" s="157"/>
      <c r="AA315" s="157"/>
      <c r="AB315" s="157"/>
      <c r="AC315" s="157"/>
      <c r="AD315" s="157"/>
      <c r="AE315" s="157"/>
      <c r="AF315" s="157"/>
      <c r="AG315" s="157"/>
      <c r="AH315" s="157"/>
      <c r="AI315" s="157"/>
      <c r="AJ315" s="157"/>
      <c r="AK315" s="157"/>
      <c r="AL315" s="157"/>
      <c r="AM315" s="157"/>
      <c r="AN315" s="157"/>
      <c r="AO315" s="157"/>
      <c r="AP315" s="157"/>
      <c r="AQ315" s="157"/>
      <c r="AR315" s="157"/>
      <c r="AS315" s="157"/>
      <c r="AT315" s="157"/>
      <c r="AU315" s="157"/>
      <c r="AV315" s="157"/>
      <c r="AW315" s="157"/>
      <c r="AX315" s="157"/>
      <c r="AY315" s="157"/>
      <c r="AZ315" s="157"/>
    </row>
    <row r="316" spans="1:52" x14ac:dyDescent="0.2">
      <c r="A316" s="157"/>
      <c r="B316" s="157"/>
      <c r="C316" s="157"/>
      <c r="D316" s="157"/>
      <c r="E316" s="157"/>
      <c r="F316" s="157"/>
      <c r="G316" s="157"/>
      <c r="H316" s="157"/>
      <c r="I316" s="157"/>
      <c r="J316" s="157"/>
      <c r="K316" s="157"/>
      <c r="L316" s="157"/>
      <c r="M316" s="157"/>
      <c r="N316" s="157"/>
      <c r="O316" s="157"/>
      <c r="P316" s="157"/>
      <c r="Q316" s="157"/>
      <c r="R316" s="157"/>
      <c r="S316" s="157"/>
      <c r="T316" s="157"/>
      <c r="U316" s="157"/>
      <c r="V316" s="157"/>
      <c r="W316" s="157"/>
      <c r="X316" s="157"/>
      <c r="Y316" s="157"/>
      <c r="Z316" s="157"/>
      <c r="AA316" s="157"/>
      <c r="AB316" s="157"/>
      <c r="AC316" s="157"/>
      <c r="AD316" s="157"/>
      <c r="AE316" s="157"/>
      <c r="AF316" s="157"/>
      <c r="AG316" s="157"/>
      <c r="AH316" s="157"/>
      <c r="AI316" s="157"/>
      <c r="AJ316" s="157"/>
      <c r="AK316" s="157"/>
      <c r="AL316" s="157"/>
      <c r="AM316" s="157"/>
      <c r="AN316" s="157"/>
      <c r="AO316" s="157"/>
      <c r="AP316" s="157"/>
      <c r="AQ316" s="157"/>
      <c r="AR316" s="157"/>
      <c r="AS316" s="157"/>
      <c r="AT316" s="157"/>
      <c r="AU316" s="157"/>
      <c r="AV316" s="157"/>
      <c r="AW316" s="157"/>
      <c r="AX316" s="157"/>
      <c r="AY316" s="157"/>
      <c r="AZ316" s="157"/>
    </row>
    <row r="317" spans="1:52" x14ac:dyDescent="0.2">
      <c r="A317" s="157"/>
      <c r="B317" s="157"/>
      <c r="C317" s="157"/>
      <c r="D317" s="157"/>
      <c r="E317" s="157"/>
      <c r="F317" s="157"/>
      <c r="G317" s="157"/>
      <c r="H317" s="157"/>
      <c r="I317" s="157"/>
      <c r="J317" s="157"/>
      <c r="K317" s="157"/>
      <c r="L317" s="157"/>
      <c r="M317" s="157"/>
      <c r="N317" s="157"/>
      <c r="O317" s="157"/>
      <c r="P317" s="157"/>
      <c r="Q317" s="157"/>
      <c r="R317" s="157"/>
      <c r="S317" s="157"/>
      <c r="T317" s="157"/>
      <c r="U317" s="157"/>
      <c r="V317" s="157"/>
      <c r="W317" s="157"/>
      <c r="X317" s="157"/>
      <c r="Y317" s="157"/>
      <c r="Z317" s="157"/>
      <c r="AA317" s="157"/>
      <c r="AB317" s="157"/>
      <c r="AC317" s="157"/>
      <c r="AD317" s="157"/>
      <c r="AE317" s="157"/>
      <c r="AF317" s="157"/>
      <c r="AG317" s="157"/>
      <c r="AH317" s="157"/>
      <c r="AI317" s="157"/>
      <c r="AJ317" s="157"/>
      <c r="AK317" s="157"/>
      <c r="AL317" s="157"/>
      <c r="AM317" s="157"/>
      <c r="AN317" s="157"/>
      <c r="AO317" s="157"/>
      <c r="AP317" s="157"/>
      <c r="AQ317" s="157"/>
      <c r="AR317" s="157"/>
      <c r="AS317" s="157"/>
      <c r="AT317" s="157"/>
      <c r="AU317" s="157"/>
      <c r="AV317" s="157"/>
      <c r="AW317" s="157"/>
      <c r="AX317" s="157"/>
      <c r="AY317" s="157"/>
      <c r="AZ317" s="157"/>
    </row>
    <row r="318" spans="1:52" x14ac:dyDescent="0.2">
      <c r="A318" s="157"/>
      <c r="B318" s="157"/>
      <c r="C318" s="157"/>
      <c r="D318" s="157"/>
      <c r="E318" s="157"/>
      <c r="F318" s="157"/>
      <c r="G318" s="157"/>
      <c r="H318" s="157"/>
      <c r="I318" s="157"/>
      <c r="J318" s="157"/>
      <c r="K318" s="157"/>
      <c r="L318" s="157"/>
      <c r="M318" s="157"/>
      <c r="N318" s="157"/>
      <c r="O318" s="157"/>
      <c r="P318" s="157"/>
      <c r="Q318" s="157"/>
      <c r="R318" s="157"/>
      <c r="S318" s="157"/>
      <c r="T318" s="157"/>
      <c r="U318" s="157"/>
      <c r="V318" s="157"/>
      <c r="W318" s="157"/>
      <c r="X318" s="157"/>
      <c r="Y318" s="157"/>
      <c r="Z318" s="157"/>
      <c r="AA318" s="157"/>
      <c r="AB318" s="157"/>
      <c r="AC318" s="157"/>
      <c r="AD318" s="157"/>
      <c r="AE318" s="157"/>
      <c r="AF318" s="157"/>
      <c r="AG318" s="157"/>
      <c r="AH318" s="157"/>
      <c r="AI318" s="157"/>
      <c r="AJ318" s="157"/>
      <c r="AK318" s="157"/>
      <c r="AL318" s="157"/>
      <c r="AM318" s="157"/>
      <c r="AN318" s="157"/>
      <c r="AO318" s="157"/>
      <c r="AP318" s="157"/>
      <c r="AQ318" s="157"/>
      <c r="AR318" s="157"/>
      <c r="AS318" s="157"/>
      <c r="AT318" s="157"/>
      <c r="AU318" s="157"/>
      <c r="AV318" s="157"/>
      <c r="AW318" s="157"/>
      <c r="AX318" s="157"/>
      <c r="AY318" s="157"/>
      <c r="AZ318" s="157"/>
    </row>
    <row r="319" spans="1:52" x14ac:dyDescent="0.2">
      <c r="A319" s="157"/>
      <c r="B319" s="157"/>
      <c r="C319" s="157"/>
      <c r="D319" s="157"/>
      <c r="E319" s="157"/>
      <c r="F319" s="157"/>
      <c r="G319" s="157"/>
      <c r="H319" s="157"/>
      <c r="I319" s="157"/>
      <c r="J319" s="157"/>
      <c r="K319" s="157"/>
      <c r="L319" s="157"/>
      <c r="M319" s="157"/>
      <c r="N319" s="157"/>
      <c r="O319" s="157"/>
      <c r="P319" s="157"/>
      <c r="Q319" s="157"/>
      <c r="R319" s="157"/>
      <c r="S319" s="157"/>
      <c r="T319" s="157"/>
      <c r="U319" s="157"/>
      <c r="V319" s="157"/>
      <c r="W319" s="157"/>
      <c r="X319" s="157"/>
      <c r="Y319" s="157"/>
      <c r="Z319" s="157"/>
      <c r="AA319" s="157"/>
      <c r="AB319" s="157"/>
      <c r="AC319" s="157"/>
      <c r="AD319" s="157"/>
      <c r="AE319" s="157"/>
      <c r="AF319" s="157"/>
      <c r="AG319" s="157"/>
      <c r="AH319" s="157"/>
      <c r="AI319" s="157"/>
      <c r="AJ319" s="157"/>
      <c r="AK319" s="157"/>
      <c r="AL319" s="157"/>
      <c r="AM319" s="157"/>
      <c r="AN319" s="157"/>
      <c r="AO319" s="157"/>
      <c r="AP319" s="157"/>
      <c r="AQ319" s="157"/>
      <c r="AR319" s="157"/>
      <c r="AS319" s="157"/>
      <c r="AT319" s="157"/>
      <c r="AU319" s="157"/>
      <c r="AV319" s="157"/>
      <c r="AW319" s="157"/>
      <c r="AX319" s="157"/>
      <c r="AY319" s="157"/>
      <c r="AZ319" s="157"/>
    </row>
    <row r="320" spans="1:52" x14ac:dyDescent="0.2">
      <c r="A320" s="157"/>
      <c r="B320" s="157"/>
      <c r="C320" s="157"/>
      <c r="D320" s="157"/>
      <c r="E320" s="157"/>
      <c r="F320" s="157"/>
      <c r="G320" s="157"/>
      <c r="H320" s="157"/>
      <c r="I320" s="157"/>
      <c r="J320" s="157"/>
      <c r="K320" s="157"/>
      <c r="L320" s="157"/>
      <c r="M320" s="157"/>
      <c r="N320" s="157"/>
      <c r="O320" s="157"/>
      <c r="P320" s="157"/>
      <c r="Q320" s="157"/>
      <c r="R320" s="157"/>
      <c r="S320" s="157"/>
      <c r="T320" s="157"/>
      <c r="U320" s="157"/>
      <c r="V320" s="157"/>
      <c r="W320" s="157"/>
      <c r="X320" s="157"/>
      <c r="Y320" s="157"/>
      <c r="Z320" s="157"/>
      <c r="AA320" s="157"/>
      <c r="AB320" s="157"/>
      <c r="AC320" s="157"/>
      <c r="AD320" s="157"/>
      <c r="AE320" s="157"/>
      <c r="AF320" s="157"/>
      <c r="AG320" s="157"/>
      <c r="AH320" s="157"/>
      <c r="AI320" s="157"/>
      <c r="AJ320" s="157"/>
      <c r="AK320" s="157"/>
      <c r="AL320" s="157"/>
      <c r="AM320" s="157"/>
      <c r="AN320" s="157"/>
      <c r="AO320" s="157"/>
      <c r="AP320" s="157"/>
      <c r="AQ320" s="157"/>
      <c r="AR320" s="157"/>
      <c r="AS320" s="157"/>
      <c r="AT320" s="157"/>
      <c r="AU320" s="157"/>
      <c r="AV320" s="157"/>
      <c r="AW320" s="157"/>
      <c r="AX320" s="157"/>
      <c r="AY320" s="157"/>
      <c r="AZ320" s="157"/>
    </row>
    <row r="321" spans="1:52" x14ac:dyDescent="0.2">
      <c r="A321" s="157"/>
      <c r="B321" s="157"/>
      <c r="C321" s="157"/>
      <c r="D321" s="157"/>
      <c r="E321" s="157"/>
      <c r="F321" s="157"/>
      <c r="G321" s="157"/>
      <c r="H321" s="157"/>
      <c r="I321" s="157"/>
      <c r="J321" s="157"/>
      <c r="K321" s="157"/>
      <c r="L321" s="157"/>
      <c r="M321" s="157"/>
      <c r="N321" s="157"/>
      <c r="O321" s="157"/>
      <c r="P321" s="157"/>
      <c r="Q321" s="157"/>
      <c r="R321" s="157"/>
      <c r="S321" s="157"/>
      <c r="T321" s="157"/>
      <c r="U321" s="157"/>
      <c r="V321" s="157"/>
      <c r="W321" s="157"/>
      <c r="X321" s="157"/>
      <c r="Y321" s="157"/>
      <c r="Z321" s="157"/>
      <c r="AA321" s="157"/>
      <c r="AB321" s="157"/>
      <c r="AC321" s="157"/>
      <c r="AD321" s="157"/>
      <c r="AE321" s="157"/>
      <c r="AF321" s="157"/>
      <c r="AG321" s="157"/>
      <c r="AH321" s="157"/>
      <c r="AI321" s="157"/>
      <c r="AJ321" s="157"/>
      <c r="AK321" s="157"/>
      <c r="AL321" s="157"/>
      <c r="AM321" s="157"/>
      <c r="AN321" s="157"/>
      <c r="AO321" s="157"/>
      <c r="AP321" s="157"/>
      <c r="AQ321" s="157"/>
      <c r="AR321" s="157"/>
      <c r="AS321" s="157"/>
      <c r="AT321" s="157"/>
      <c r="AU321" s="157"/>
      <c r="AV321" s="157"/>
      <c r="AW321" s="157"/>
      <c r="AX321" s="157"/>
      <c r="AY321" s="157"/>
      <c r="AZ321" s="157"/>
    </row>
    <row r="322" spans="1:52" x14ac:dyDescent="0.2">
      <c r="A322" s="157"/>
      <c r="B322" s="157"/>
      <c r="C322" s="157"/>
      <c r="D322" s="157"/>
      <c r="E322" s="157"/>
      <c r="F322" s="157"/>
      <c r="G322" s="157"/>
      <c r="H322" s="157"/>
      <c r="I322" s="157"/>
      <c r="J322" s="157"/>
      <c r="K322" s="157"/>
      <c r="L322" s="157"/>
      <c r="M322" s="157"/>
      <c r="N322" s="157"/>
      <c r="O322" s="157"/>
      <c r="P322" s="157"/>
      <c r="Q322" s="157"/>
      <c r="R322" s="157"/>
      <c r="S322" s="157"/>
      <c r="T322" s="157"/>
      <c r="U322" s="157"/>
      <c r="V322" s="157"/>
      <c r="W322" s="157"/>
      <c r="X322" s="157"/>
      <c r="Y322" s="157"/>
      <c r="Z322" s="157"/>
      <c r="AA322" s="157"/>
      <c r="AB322" s="157"/>
      <c r="AC322" s="157"/>
      <c r="AD322" s="157"/>
      <c r="AE322" s="157"/>
      <c r="AF322" s="157"/>
      <c r="AG322" s="157"/>
      <c r="AH322" s="157"/>
      <c r="AI322" s="157"/>
      <c r="AJ322" s="157"/>
      <c r="AK322" s="157"/>
      <c r="AL322" s="157"/>
      <c r="AM322" s="157"/>
      <c r="AN322" s="157"/>
      <c r="AO322" s="157"/>
      <c r="AP322" s="157"/>
      <c r="AQ322" s="157"/>
      <c r="AR322" s="157"/>
      <c r="AS322" s="157"/>
      <c r="AT322" s="157"/>
      <c r="AU322" s="157"/>
      <c r="AV322" s="157"/>
      <c r="AW322" s="157"/>
      <c r="AX322" s="157"/>
      <c r="AY322" s="157"/>
      <c r="AZ322" s="157"/>
    </row>
    <row r="323" spans="1:52" x14ac:dyDescent="0.2">
      <c r="A323" s="157"/>
      <c r="B323" s="157"/>
      <c r="C323" s="157"/>
      <c r="D323" s="157"/>
      <c r="E323" s="157"/>
      <c r="F323" s="157"/>
      <c r="G323" s="157"/>
      <c r="H323" s="157"/>
      <c r="I323" s="157"/>
      <c r="J323" s="157"/>
      <c r="K323" s="157"/>
      <c r="L323" s="157"/>
      <c r="M323" s="157"/>
      <c r="N323" s="157"/>
      <c r="O323" s="157"/>
      <c r="P323" s="157"/>
      <c r="Q323" s="157"/>
      <c r="R323" s="157"/>
      <c r="S323" s="157"/>
      <c r="T323" s="157"/>
      <c r="U323" s="157"/>
      <c r="V323" s="157"/>
      <c r="W323" s="157"/>
      <c r="X323" s="157"/>
      <c r="Y323" s="157"/>
      <c r="Z323" s="157"/>
      <c r="AA323" s="157"/>
      <c r="AB323" s="157"/>
      <c r="AC323" s="157"/>
      <c r="AD323" s="157"/>
      <c r="AE323" s="157"/>
      <c r="AF323" s="157"/>
      <c r="AG323" s="157"/>
      <c r="AH323" s="157"/>
      <c r="AI323" s="157"/>
      <c r="AJ323" s="157"/>
      <c r="AK323" s="157"/>
      <c r="AL323" s="157"/>
      <c r="AM323" s="157"/>
      <c r="AN323" s="157"/>
      <c r="AO323" s="157"/>
      <c r="AP323" s="157"/>
      <c r="AQ323" s="157"/>
      <c r="AR323" s="157"/>
      <c r="AS323" s="157"/>
      <c r="AT323" s="157"/>
      <c r="AU323" s="157"/>
      <c r="AV323" s="157"/>
      <c r="AW323" s="157"/>
      <c r="AX323" s="157"/>
      <c r="AY323" s="157"/>
      <c r="AZ323" s="157"/>
    </row>
    <row r="324" spans="1:52" x14ac:dyDescent="0.2">
      <c r="A324" s="157"/>
      <c r="B324" s="157"/>
      <c r="C324" s="157"/>
      <c r="D324" s="157"/>
      <c r="E324" s="157"/>
      <c r="F324" s="157"/>
      <c r="G324" s="157"/>
      <c r="H324" s="157"/>
      <c r="I324" s="157"/>
      <c r="J324" s="157"/>
      <c r="K324" s="157"/>
      <c r="L324" s="157"/>
      <c r="M324" s="157"/>
      <c r="N324" s="157"/>
      <c r="O324" s="157"/>
      <c r="P324" s="157"/>
      <c r="Q324" s="157"/>
      <c r="R324" s="157"/>
      <c r="S324" s="157"/>
      <c r="T324" s="157"/>
      <c r="U324" s="157"/>
      <c r="V324" s="157"/>
      <c r="W324" s="157"/>
      <c r="X324" s="157"/>
      <c r="Y324" s="157"/>
      <c r="Z324" s="157"/>
      <c r="AA324" s="157"/>
      <c r="AB324" s="157"/>
      <c r="AC324" s="157"/>
      <c r="AD324" s="157"/>
      <c r="AE324" s="157"/>
      <c r="AF324" s="157"/>
      <c r="AG324" s="157"/>
      <c r="AH324" s="157"/>
      <c r="AI324" s="157"/>
      <c r="AJ324" s="157"/>
      <c r="AK324" s="157"/>
      <c r="AL324" s="157"/>
      <c r="AM324" s="157"/>
      <c r="AN324" s="157"/>
      <c r="AO324" s="157"/>
      <c r="AP324" s="157"/>
      <c r="AQ324" s="157"/>
      <c r="AR324" s="157"/>
      <c r="AS324" s="157"/>
      <c r="AT324" s="157"/>
      <c r="AU324" s="157"/>
      <c r="AV324" s="157"/>
      <c r="AW324" s="157"/>
      <c r="AX324" s="157"/>
      <c r="AY324" s="157"/>
      <c r="AZ324" s="157"/>
    </row>
    <row r="325" spans="1:52" x14ac:dyDescent="0.2">
      <c r="A325" s="157"/>
      <c r="B325" s="157"/>
      <c r="C325" s="157"/>
      <c r="D325" s="157"/>
      <c r="E325" s="157"/>
      <c r="F325" s="157"/>
      <c r="G325" s="157"/>
      <c r="H325" s="157"/>
      <c r="I325" s="157"/>
      <c r="J325" s="157"/>
      <c r="K325" s="157"/>
      <c r="L325" s="157"/>
      <c r="M325" s="157"/>
      <c r="N325" s="157"/>
      <c r="O325" s="157"/>
      <c r="P325" s="157"/>
      <c r="Q325" s="157"/>
      <c r="R325" s="157"/>
      <c r="S325" s="157"/>
      <c r="T325" s="157"/>
      <c r="U325" s="157"/>
      <c r="V325" s="157"/>
      <c r="W325" s="157"/>
      <c r="X325" s="157"/>
      <c r="Y325" s="157"/>
      <c r="Z325" s="157"/>
      <c r="AA325" s="157"/>
      <c r="AB325" s="157"/>
      <c r="AC325" s="157"/>
      <c r="AD325" s="157"/>
      <c r="AE325" s="157"/>
      <c r="AF325" s="157"/>
      <c r="AG325" s="157"/>
      <c r="AH325" s="157"/>
      <c r="AI325" s="157"/>
      <c r="AJ325" s="157"/>
      <c r="AK325" s="157"/>
      <c r="AL325" s="157"/>
      <c r="AM325" s="157"/>
      <c r="AN325" s="157"/>
      <c r="AO325" s="157"/>
      <c r="AP325" s="157"/>
      <c r="AQ325" s="157"/>
      <c r="AR325" s="157"/>
      <c r="AS325" s="157"/>
      <c r="AT325" s="157"/>
      <c r="AU325" s="157"/>
      <c r="AV325" s="157"/>
      <c r="AW325" s="157"/>
      <c r="AX325" s="157"/>
      <c r="AY325" s="157"/>
      <c r="AZ325" s="157"/>
    </row>
    <row r="326" spans="1:52" x14ac:dyDescent="0.2">
      <c r="A326" s="157"/>
      <c r="B326" s="157"/>
      <c r="C326" s="157"/>
      <c r="D326" s="157"/>
      <c r="E326" s="157"/>
      <c r="F326" s="157"/>
      <c r="G326" s="157"/>
      <c r="H326" s="157"/>
      <c r="I326" s="157"/>
      <c r="J326" s="157"/>
      <c r="K326" s="157"/>
      <c r="L326" s="157"/>
      <c r="M326" s="157"/>
      <c r="N326" s="157"/>
      <c r="O326" s="157"/>
      <c r="P326" s="157"/>
      <c r="Q326" s="157"/>
      <c r="R326" s="157"/>
      <c r="S326" s="157"/>
      <c r="T326" s="157"/>
      <c r="U326" s="157"/>
      <c r="V326" s="157"/>
      <c r="W326" s="157"/>
      <c r="X326" s="157"/>
      <c r="Y326" s="157"/>
      <c r="Z326" s="157"/>
      <c r="AA326" s="157"/>
      <c r="AB326" s="157"/>
      <c r="AC326" s="157"/>
      <c r="AD326" s="157"/>
      <c r="AE326" s="157"/>
      <c r="AF326" s="157"/>
      <c r="AG326" s="157"/>
      <c r="AH326" s="157"/>
      <c r="AI326" s="157"/>
      <c r="AJ326" s="157"/>
      <c r="AK326" s="157"/>
      <c r="AL326" s="157"/>
      <c r="AM326" s="157"/>
      <c r="AN326" s="157"/>
      <c r="AO326" s="157"/>
      <c r="AP326" s="157"/>
      <c r="AQ326" s="157"/>
      <c r="AR326" s="157"/>
      <c r="AS326" s="157"/>
      <c r="AT326" s="157"/>
      <c r="AU326" s="157"/>
      <c r="AV326" s="157"/>
      <c r="AW326" s="157"/>
      <c r="AX326" s="157"/>
      <c r="AY326" s="157"/>
      <c r="AZ326" s="157"/>
    </row>
    <row r="327" spans="1:52" x14ac:dyDescent="0.2">
      <c r="A327" s="157"/>
      <c r="B327" s="157"/>
      <c r="C327" s="157"/>
      <c r="D327" s="157"/>
      <c r="E327" s="157"/>
      <c r="F327" s="157"/>
      <c r="G327" s="157"/>
      <c r="H327" s="157"/>
      <c r="I327" s="157"/>
      <c r="J327" s="157"/>
      <c r="K327" s="157"/>
      <c r="L327" s="157"/>
      <c r="M327" s="157"/>
      <c r="N327" s="157"/>
      <c r="O327" s="157"/>
      <c r="P327" s="157"/>
      <c r="Q327" s="157"/>
      <c r="R327" s="157"/>
      <c r="S327" s="157"/>
      <c r="T327" s="157"/>
      <c r="U327" s="157"/>
      <c r="V327" s="157"/>
      <c r="W327" s="157"/>
      <c r="X327" s="157"/>
      <c r="Y327" s="157"/>
      <c r="Z327" s="157"/>
      <c r="AA327" s="157"/>
      <c r="AB327" s="157"/>
      <c r="AC327" s="157"/>
      <c r="AD327" s="157"/>
      <c r="AE327" s="157"/>
      <c r="AF327" s="157"/>
      <c r="AG327" s="157"/>
      <c r="AH327" s="157"/>
      <c r="AI327" s="157"/>
      <c r="AJ327" s="157"/>
      <c r="AK327" s="157"/>
      <c r="AL327" s="157"/>
      <c r="AM327" s="157"/>
      <c r="AN327" s="157"/>
      <c r="AO327" s="157"/>
      <c r="AP327" s="157"/>
      <c r="AQ327" s="157"/>
      <c r="AR327" s="157"/>
      <c r="AS327" s="157"/>
      <c r="AT327" s="157"/>
      <c r="AU327" s="157"/>
      <c r="AV327" s="157"/>
      <c r="AW327" s="157"/>
      <c r="AX327" s="157"/>
      <c r="AY327" s="157"/>
      <c r="AZ327" s="157"/>
    </row>
    <row r="328" spans="1:52" x14ac:dyDescent="0.2">
      <c r="A328" s="157"/>
      <c r="B328" s="157"/>
      <c r="C328" s="157"/>
      <c r="D328" s="157"/>
      <c r="E328" s="157"/>
      <c r="F328" s="157"/>
      <c r="G328" s="157"/>
      <c r="H328" s="157"/>
      <c r="I328" s="157"/>
      <c r="J328" s="157"/>
      <c r="K328" s="157"/>
      <c r="L328" s="157"/>
      <c r="M328" s="157"/>
      <c r="N328" s="157"/>
      <c r="O328" s="157"/>
      <c r="P328" s="157"/>
      <c r="Q328" s="157"/>
      <c r="R328" s="157"/>
      <c r="S328" s="157"/>
      <c r="T328" s="157"/>
      <c r="U328" s="157"/>
      <c r="V328" s="157"/>
      <c r="W328" s="157"/>
      <c r="X328" s="157"/>
      <c r="Y328" s="157"/>
      <c r="Z328" s="157"/>
      <c r="AA328" s="157"/>
      <c r="AB328" s="157"/>
      <c r="AC328" s="157"/>
      <c r="AD328" s="157"/>
      <c r="AE328" s="157"/>
      <c r="AF328" s="157"/>
      <c r="AG328" s="157"/>
      <c r="AH328" s="157"/>
      <c r="AI328" s="157"/>
      <c r="AJ328" s="157"/>
      <c r="AK328" s="157"/>
      <c r="AL328" s="157"/>
      <c r="AM328" s="157"/>
      <c r="AN328" s="157"/>
      <c r="AO328" s="157"/>
      <c r="AP328" s="157"/>
      <c r="AQ328" s="157"/>
      <c r="AR328" s="157"/>
      <c r="AS328" s="157"/>
      <c r="AT328" s="157"/>
      <c r="AU328" s="157"/>
      <c r="AV328" s="157"/>
      <c r="AW328" s="157"/>
      <c r="AX328" s="157"/>
      <c r="AY328" s="157"/>
      <c r="AZ328" s="157"/>
    </row>
    <row r="329" spans="1:52" x14ac:dyDescent="0.2">
      <c r="A329" s="157"/>
      <c r="B329" s="157"/>
      <c r="C329" s="157"/>
      <c r="D329" s="157"/>
      <c r="E329" s="157"/>
      <c r="F329" s="157"/>
      <c r="G329" s="157"/>
      <c r="H329" s="157"/>
      <c r="I329" s="157"/>
      <c r="J329" s="157"/>
      <c r="K329" s="157"/>
      <c r="L329" s="157"/>
      <c r="M329" s="157"/>
      <c r="N329" s="157"/>
      <c r="O329" s="157"/>
      <c r="P329" s="157"/>
      <c r="Q329" s="157"/>
      <c r="R329" s="157"/>
      <c r="S329" s="157"/>
      <c r="T329" s="157"/>
      <c r="U329" s="157"/>
      <c r="V329" s="157"/>
      <c r="W329" s="157"/>
      <c r="X329" s="157"/>
      <c r="Y329" s="157"/>
      <c r="Z329" s="157"/>
      <c r="AA329" s="157"/>
      <c r="AB329" s="157"/>
      <c r="AC329" s="157"/>
      <c r="AD329" s="157"/>
      <c r="AE329" s="157"/>
      <c r="AF329" s="157"/>
      <c r="AG329" s="157"/>
      <c r="AH329" s="157"/>
      <c r="AI329" s="157"/>
      <c r="AJ329" s="157"/>
      <c r="AK329" s="157"/>
      <c r="AL329" s="157"/>
      <c r="AM329" s="157"/>
      <c r="AN329" s="157"/>
      <c r="AO329" s="157"/>
      <c r="AP329" s="157"/>
      <c r="AQ329" s="157"/>
      <c r="AR329" s="157"/>
      <c r="AS329" s="157"/>
      <c r="AT329" s="157"/>
      <c r="AU329" s="157"/>
      <c r="AV329" s="157"/>
      <c r="AW329" s="157"/>
      <c r="AX329" s="157"/>
      <c r="AY329" s="157"/>
      <c r="AZ329" s="157"/>
    </row>
    <row r="330" spans="1:52" x14ac:dyDescent="0.2">
      <c r="A330" s="157"/>
      <c r="B330" s="157"/>
      <c r="C330" s="157"/>
      <c r="D330" s="157"/>
      <c r="E330" s="157"/>
      <c r="F330" s="157"/>
      <c r="G330" s="157"/>
      <c r="H330" s="157"/>
      <c r="I330" s="157"/>
      <c r="J330" s="157"/>
      <c r="K330" s="157"/>
      <c r="L330" s="157"/>
      <c r="M330" s="157"/>
      <c r="N330" s="157"/>
      <c r="O330" s="157"/>
      <c r="P330" s="157"/>
      <c r="Q330" s="157"/>
      <c r="R330" s="157"/>
      <c r="S330" s="157"/>
      <c r="T330" s="157"/>
      <c r="U330" s="157"/>
      <c r="V330" s="157"/>
      <c r="W330" s="157"/>
      <c r="X330" s="157"/>
      <c r="Y330" s="157"/>
      <c r="Z330" s="157"/>
      <c r="AA330" s="157"/>
      <c r="AB330" s="157"/>
      <c r="AC330" s="157"/>
      <c r="AD330" s="157"/>
      <c r="AE330" s="157"/>
      <c r="AF330" s="157"/>
      <c r="AG330" s="157"/>
      <c r="AH330" s="157"/>
      <c r="AI330" s="157"/>
      <c r="AJ330" s="157"/>
      <c r="AK330" s="157"/>
      <c r="AL330" s="157"/>
      <c r="AM330" s="157"/>
      <c r="AN330" s="157"/>
      <c r="AO330" s="157"/>
      <c r="AP330" s="157"/>
      <c r="AQ330" s="157"/>
      <c r="AR330" s="157"/>
      <c r="AS330" s="157"/>
      <c r="AT330" s="157"/>
      <c r="AU330" s="157"/>
      <c r="AV330" s="157"/>
      <c r="AW330" s="157"/>
      <c r="AX330" s="157"/>
      <c r="AY330" s="157"/>
      <c r="AZ330" s="157"/>
    </row>
    <row r="331" spans="1:52" x14ac:dyDescent="0.2">
      <c r="A331" s="157"/>
      <c r="B331" s="157"/>
      <c r="C331" s="157"/>
      <c r="D331" s="157"/>
      <c r="E331" s="157"/>
      <c r="F331" s="157"/>
      <c r="G331" s="157"/>
      <c r="H331" s="157"/>
      <c r="I331" s="157"/>
      <c r="J331" s="157"/>
      <c r="K331" s="157"/>
      <c r="L331" s="157"/>
      <c r="M331" s="157"/>
      <c r="N331" s="157"/>
      <c r="O331" s="157"/>
      <c r="P331" s="157"/>
      <c r="Q331" s="157"/>
      <c r="R331" s="157"/>
      <c r="S331" s="157"/>
      <c r="T331" s="157"/>
      <c r="U331" s="157"/>
      <c r="V331" s="157"/>
      <c r="W331" s="157"/>
      <c r="X331" s="157"/>
      <c r="Y331" s="157"/>
      <c r="Z331" s="157"/>
      <c r="AA331" s="157"/>
      <c r="AB331" s="157"/>
      <c r="AC331" s="157"/>
      <c r="AD331" s="157"/>
      <c r="AE331" s="157"/>
      <c r="AF331" s="157"/>
      <c r="AG331" s="157"/>
      <c r="AH331" s="157"/>
      <c r="AI331" s="157"/>
      <c r="AJ331" s="157"/>
      <c r="AK331" s="157"/>
      <c r="AL331" s="157"/>
      <c r="AM331" s="157"/>
      <c r="AN331" s="157"/>
      <c r="AO331" s="157"/>
      <c r="AP331" s="157"/>
      <c r="AQ331" s="157"/>
      <c r="AR331" s="157"/>
      <c r="AS331" s="157"/>
      <c r="AT331" s="157"/>
      <c r="AU331" s="157"/>
      <c r="AV331" s="157"/>
      <c r="AW331" s="157"/>
      <c r="AX331" s="157"/>
      <c r="AY331" s="157"/>
      <c r="AZ331" s="157"/>
    </row>
    <row r="332" spans="1:52" x14ac:dyDescent="0.2">
      <c r="A332" s="157"/>
      <c r="B332" s="157"/>
      <c r="C332" s="157"/>
      <c r="D332" s="157"/>
      <c r="E332" s="157"/>
      <c r="F332" s="157"/>
      <c r="G332" s="157"/>
      <c r="H332" s="157"/>
      <c r="I332" s="157"/>
      <c r="J332" s="157"/>
      <c r="K332" s="157"/>
      <c r="L332" s="157"/>
      <c r="M332" s="157"/>
      <c r="N332" s="157"/>
      <c r="O332" s="157"/>
      <c r="P332" s="157"/>
      <c r="Q332" s="157"/>
      <c r="R332" s="157"/>
      <c r="S332" s="157"/>
      <c r="T332" s="157"/>
      <c r="U332" s="157"/>
      <c r="V332" s="157"/>
      <c r="W332" s="157"/>
      <c r="X332" s="157"/>
      <c r="Y332" s="157"/>
      <c r="Z332" s="157"/>
      <c r="AA332" s="157"/>
      <c r="AB332" s="157"/>
      <c r="AC332" s="157"/>
      <c r="AD332" s="157"/>
      <c r="AE332" s="157"/>
      <c r="AF332" s="157"/>
      <c r="AG332" s="157"/>
      <c r="AH332" s="157"/>
      <c r="AI332" s="157"/>
      <c r="AJ332" s="157"/>
      <c r="AK332" s="157"/>
      <c r="AL332" s="157"/>
      <c r="AM332" s="157"/>
      <c r="AN332" s="157"/>
      <c r="AO332" s="157"/>
      <c r="AP332" s="157"/>
      <c r="AQ332" s="157"/>
      <c r="AR332" s="157"/>
      <c r="AS332" s="157"/>
      <c r="AT332" s="157"/>
      <c r="AU332" s="157"/>
      <c r="AV332" s="157"/>
      <c r="AW332" s="157"/>
      <c r="AX332" s="157"/>
      <c r="AY332" s="157"/>
      <c r="AZ332" s="157"/>
    </row>
    <row r="333" spans="1:52" x14ac:dyDescent="0.2">
      <c r="A333" s="157"/>
      <c r="B333" s="157"/>
      <c r="C333" s="157"/>
      <c r="D333" s="157"/>
      <c r="E333" s="157"/>
      <c r="F333" s="157"/>
      <c r="G333" s="157"/>
      <c r="H333" s="157"/>
      <c r="I333" s="157"/>
      <c r="J333" s="157"/>
      <c r="K333" s="157"/>
      <c r="L333" s="157"/>
      <c r="M333" s="157"/>
      <c r="N333" s="157"/>
      <c r="O333" s="157"/>
      <c r="P333" s="157"/>
      <c r="Q333" s="157"/>
      <c r="R333" s="157"/>
      <c r="S333" s="157"/>
      <c r="T333" s="157"/>
      <c r="U333" s="157"/>
      <c r="V333" s="157"/>
      <c r="W333" s="157"/>
      <c r="X333" s="157"/>
      <c r="Y333" s="157"/>
      <c r="Z333" s="157"/>
      <c r="AA333" s="157"/>
      <c r="AB333" s="157"/>
      <c r="AC333" s="157"/>
      <c r="AD333" s="157"/>
      <c r="AE333" s="157"/>
      <c r="AF333" s="157"/>
      <c r="AG333" s="157"/>
      <c r="AH333" s="157"/>
      <c r="AI333" s="157"/>
      <c r="AJ333" s="157"/>
      <c r="AK333" s="157"/>
      <c r="AL333" s="157"/>
      <c r="AM333" s="157"/>
      <c r="AN333" s="157"/>
      <c r="AO333" s="157"/>
      <c r="AP333" s="157"/>
      <c r="AQ333" s="157"/>
      <c r="AR333" s="157"/>
      <c r="AS333" s="157"/>
      <c r="AT333" s="157"/>
      <c r="AU333" s="157"/>
      <c r="AV333" s="157"/>
      <c r="AW333" s="157"/>
      <c r="AX333" s="157"/>
      <c r="AY333" s="157"/>
      <c r="AZ333" s="157"/>
    </row>
    <row r="334" spans="1:52" x14ac:dyDescent="0.2">
      <c r="A334" s="157"/>
      <c r="B334" s="157"/>
      <c r="C334" s="157"/>
      <c r="D334" s="157"/>
      <c r="E334" s="157"/>
      <c r="F334" s="157"/>
      <c r="G334" s="157"/>
      <c r="H334" s="157"/>
      <c r="I334" s="157"/>
      <c r="J334" s="157"/>
      <c r="K334" s="157"/>
      <c r="L334" s="157"/>
      <c r="M334" s="157"/>
      <c r="N334" s="157"/>
      <c r="O334" s="157"/>
      <c r="P334" s="157"/>
      <c r="Q334" s="157"/>
      <c r="R334" s="157"/>
      <c r="S334" s="157"/>
      <c r="T334" s="157"/>
      <c r="U334" s="157"/>
      <c r="V334" s="157"/>
      <c r="W334" s="157"/>
      <c r="X334" s="157"/>
      <c r="Y334" s="157"/>
      <c r="Z334" s="157"/>
      <c r="AA334" s="157"/>
      <c r="AB334" s="157"/>
      <c r="AC334" s="157"/>
      <c r="AD334" s="157"/>
      <c r="AE334" s="157"/>
      <c r="AF334" s="157"/>
      <c r="AG334" s="157"/>
      <c r="AH334" s="157"/>
      <c r="AI334" s="157"/>
      <c r="AJ334" s="157"/>
      <c r="AK334" s="157"/>
      <c r="AL334" s="157"/>
      <c r="AM334" s="157"/>
      <c r="AN334" s="157"/>
      <c r="AO334" s="157"/>
      <c r="AP334" s="157"/>
      <c r="AQ334" s="157"/>
      <c r="AR334" s="157"/>
      <c r="AS334" s="157"/>
      <c r="AT334" s="157"/>
      <c r="AU334" s="157"/>
      <c r="AV334" s="157"/>
      <c r="AW334" s="157"/>
      <c r="AX334" s="157"/>
      <c r="AY334" s="157"/>
      <c r="AZ334" s="157"/>
    </row>
    <row r="335" spans="1:52" x14ac:dyDescent="0.2">
      <c r="A335" s="157"/>
      <c r="B335" s="157"/>
      <c r="C335" s="157"/>
      <c r="D335" s="157"/>
      <c r="E335" s="157"/>
      <c r="F335" s="157"/>
      <c r="G335" s="157"/>
      <c r="H335" s="157"/>
      <c r="I335" s="157"/>
      <c r="J335" s="157"/>
      <c r="K335" s="157"/>
      <c r="L335" s="157"/>
      <c r="M335" s="157"/>
      <c r="N335" s="157"/>
      <c r="O335" s="157"/>
      <c r="P335" s="157"/>
      <c r="Q335" s="157"/>
      <c r="R335" s="157"/>
      <c r="S335" s="157"/>
      <c r="T335" s="157"/>
      <c r="U335" s="157"/>
      <c r="V335" s="157"/>
      <c r="W335" s="157"/>
      <c r="X335" s="157"/>
      <c r="Y335" s="157"/>
      <c r="Z335" s="157"/>
      <c r="AA335" s="157"/>
      <c r="AB335" s="157"/>
      <c r="AC335" s="157"/>
      <c r="AD335" s="157"/>
      <c r="AE335" s="157"/>
      <c r="AF335" s="157"/>
      <c r="AG335" s="157"/>
      <c r="AH335" s="157"/>
      <c r="AI335" s="157"/>
      <c r="AJ335" s="157"/>
      <c r="AK335" s="157"/>
      <c r="AL335" s="157"/>
      <c r="AM335" s="157"/>
      <c r="AN335" s="157"/>
      <c r="AO335" s="157"/>
      <c r="AP335" s="157"/>
      <c r="AQ335" s="157"/>
      <c r="AR335" s="157"/>
      <c r="AS335" s="157"/>
      <c r="AT335" s="157"/>
      <c r="AU335" s="157"/>
      <c r="AV335" s="157"/>
      <c r="AW335" s="157"/>
      <c r="AX335" s="157"/>
      <c r="AY335" s="157"/>
      <c r="AZ335" s="157"/>
    </row>
    <row r="336" spans="1:52" x14ac:dyDescent="0.2">
      <c r="A336" s="157"/>
      <c r="B336" s="157"/>
      <c r="C336" s="157"/>
      <c r="D336" s="157"/>
      <c r="E336" s="157"/>
      <c r="F336" s="157"/>
      <c r="G336" s="157"/>
      <c r="H336" s="157"/>
      <c r="I336" s="157"/>
      <c r="J336" s="157"/>
      <c r="K336" s="157"/>
      <c r="L336" s="157"/>
      <c r="M336" s="157"/>
      <c r="N336" s="157"/>
      <c r="O336" s="157"/>
      <c r="P336" s="157"/>
      <c r="Q336" s="157"/>
      <c r="R336" s="157"/>
      <c r="S336" s="157"/>
      <c r="T336" s="157"/>
      <c r="U336" s="157"/>
      <c r="V336" s="157"/>
      <c r="W336" s="157"/>
      <c r="X336" s="157"/>
      <c r="Y336" s="157"/>
      <c r="Z336" s="157"/>
      <c r="AA336" s="157"/>
      <c r="AB336" s="157"/>
      <c r="AC336" s="157"/>
      <c r="AD336" s="157"/>
      <c r="AE336" s="157"/>
      <c r="AF336" s="157"/>
      <c r="AG336" s="157"/>
      <c r="AH336" s="157"/>
      <c r="AI336" s="157"/>
      <c r="AJ336" s="157"/>
      <c r="AK336" s="157"/>
      <c r="AL336" s="157"/>
      <c r="AM336" s="157"/>
      <c r="AN336" s="157"/>
      <c r="AO336" s="157"/>
      <c r="AP336" s="157"/>
      <c r="AQ336" s="157"/>
      <c r="AR336" s="157"/>
      <c r="AS336" s="157"/>
      <c r="AT336" s="157"/>
      <c r="AU336" s="157"/>
      <c r="AV336" s="157"/>
      <c r="AW336" s="157"/>
      <c r="AX336" s="157"/>
      <c r="AY336" s="157"/>
      <c r="AZ336" s="157"/>
    </row>
    <row r="337" spans="1:52" x14ac:dyDescent="0.2">
      <c r="A337" s="157"/>
      <c r="B337" s="157"/>
      <c r="C337" s="157"/>
      <c r="D337" s="157"/>
      <c r="E337" s="157"/>
      <c r="F337" s="157"/>
      <c r="G337" s="157"/>
      <c r="H337" s="157"/>
      <c r="I337" s="157"/>
      <c r="J337" s="157"/>
      <c r="K337" s="157"/>
      <c r="L337" s="157"/>
      <c r="M337" s="157"/>
      <c r="N337" s="157"/>
      <c r="O337" s="157"/>
      <c r="P337" s="157"/>
      <c r="Q337" s="157"/>
      <c r="R337" s="157"/>
      <c r="S337" s="157"/>
      <c r="T337" s="157"/>
      <c r="U337" s="157"/>
      <c r="V337" s="157"/>
      <c r="W337" s="157"/>
      <c r="X337" s="157"/>
      <c r="Y337" s="157"/>
      <c r="Z337" s="157"/>
      <c r="AA337" s="157"/>
      <c r="AB337" s="157"/>
      <c r="AC337" s="157"/>
      <c r="AD337" s="157"/>
      <c r="AE337" s="157"/>
      <c r="AF337" s="157"/>
      <c r="AG337" s="157"/>
      <c r="AH337" s="157"/>
      <c r="AI337" s="157"/>
      <c r="AJ337" s="157"/>
      <c r="AK337" s="157"/>
      <c r="AL337" s="157"/>
      <c r="AM337" s="157"/>
      <c r="AN337" s="157"/>
      <c r="AO337" s="157"/>
      <c r="AP337" s="157"/>
      <c r="AQ337" s="157"/>
      <c r="AR337" s="157"/>
      <c r="AS337" s="157"/>
      <c r="AT337" s="157"/>
      <c r="AU337" s="157"/>
      <c r="AV337" s="157"/>
      <c r="AW337" s="157"/>
      <c r="AX337" s="157"/>
      <c r="AY337" s="157"/>
      <c r="AZ337" s="157"/>
    </row>
    <row r="338" spans="1:52" x14ac:dyDescent="0.2">
      <c r="A338" s="157"/>
      <c r="B338" s="157"/>
      <c r="C338" s="157"/>
      <c r="D338" s="157"/>
      <c r="E338" s="157"/>
      <c r="F338" s="157"/>
      <c r="G338" s="157"/>
      <c r="H338" s="157"/>
      <c r="I338" s="157"/>
      <c r="J338" s="157"/>
      <c r="K338" s="157"/>
      <c r="L338" s="157"/>
      <c r="M338" s="157"/>
      <c r="N338" s="157"/>
      <c r="O338" s="157"/>
      <c r="P338" s="157"/>
      <c r="Q338" s="157"/>
      <c r="R338" s="157"/>
      <c r="S338" s="157"/>
      <c r="T338" s="157"/>
      <c r="U338" s="157"/>
      <c r="V338" s="157"/>
      <c r="W338" s="157"/>
      <c r="X338" s="157"/>
      <c r="Y338" s="157"/>
      <c r="Z338" s="157"/>
      <c r="AA338" s="157"/>
      <c r="AB338" s="157"/>
      <c r="AC338" s="157"/>
      <c r="AD338" s="157"/>
      <c r="AE338" s="157"/>
      <c r="AF338" s="157"/>
      <c r="AG338" s="157"/>
      <c r="AH338" s="157"/>
      <c r="AI338" s="157"/>
      <c r="AJ338" s="157"/>
      <c r="AK338" s="157"/>
      <c r="AL338" s="157"/>
      <c r="AM338" s="157"/>
      <c r="AN338" s="157"/>
      <c r="AO338" s="157"/>
      <c r="AP338" s="157"/>
      <c r="AQ338" s="157"/>
      <c r="AR338" s="157"/>
      <c r="AS338" s="157"/>
      <c r="AT338" s="157"/>
      <c r="AU338" s="157"/>
      <c r="AV338" s="157"/>
      <c r="AW338" s="157"/>
      <c r="AX338" s="157"/>
      <c r="AY338" s="157"/>
      <c r="AZ338" s="157"/>
    </row>
    <row r="339" spans="1:52" x14ac:dyDescent="0.2">
      <c r="A339" s="157"/>
      <c r="B339" s="157"/>
      <c r="C339" s="157"/>
      <c r="D339" s="157"/>
      <c r="E339" s="157"/>
      <c r="F339" s="157"/>
      <c r="G339" s="157"/>
      <c r="H339" s="157"/>
      <c r="I339" s="157"/>
      <c r="J339" s="157"/>
      <c r="K339" s="157"/>
      <c r="L339" s="157"/>
      <c r="M339" s="157"/>
      <c r="N339" s="157"/>
      <c r="O339" s="157"/>
      <c r="P339" s="157"/>
      <c r="Q339" s="157"/>
      <c r="R339" s="157"/>
      <c r="S339" s="157"/>
      <c r="T339" s="157"/>
      <c r="U339" s="157"/>
      <c r="V339" s="157"/>
      <c r="W339" s="157"/>
      <c r="X339" s="157"/>
      <c r="Y339" s="157"/>
      <c r="Z339" s="157"/>
      <c r="AA339" s="157"/>
      <c r="AB339" s="157"/>
      <c r="AC339" s="157"/>
      <c r="AD339" s="157"/>
      <c r="AE339" s="157"/>
      <c r="AF339" s="157"/>
      <c r="AG339" s="157"/>
      <c r="AH339" s="157"/>
      <c r="AI339" s="157"/>
      <c r="AJ339" s="157"/>
      <c r="AK339" s="157"/>
      <c r="AL339" s="157"/>
      <c r="AM339" s="157"/>
      <c r="AN339" s="157"/>
      <c r="AO339" s="157"/>
      <c r="AP339" s="157"/>
      <c r="AQ339" s="157"/>
      <c r="AR339" s="157"/>
      <c r="AS339" s="157"/>
      <c r="AT339" s="157"/>
      <c r="AU339" s="157"/>
      <c r="AV339" s="157"/>
      <c r="AW339" s="157"/>
      <c r="AX339" s="157"/>
      <c r="AY339" s="157"/>
      <c r="AZ339" s="157"/>
    </row>
    <row r="340" spans="1:52" x14ac:dyDescent="0.2">
      <c r="A340" s="157"/>
      <c r="B340" s="157"/>
      <c r="C340" s="157"/>
      <c r="D340" s="157"/>
      <c r="E340" s="157"/>
      <c r="F340" s="157"/>
      <c r="G340" s="157"/>
      <c r="H340" s="157"/>
      <c r="I340" s="157"/>
      <c r="J340" s="157"/>
      <c r="K340" s="157"/>
      <c r="L340" s="157"/>
      <c r="M340" s="157"/>
      <c r="N340" s="157"/>
      <c r="O340" s="157"/>
      <c r="P340" s="157"/>
      <c r="Q340" s="157"/>
      <c r="R340" s="157"/>
      <c r="S340" s="157"/>
      <c r="T340" s="157"/>
      <c r="U340" s="157"/>
      <c r="V340" s="157"/>
      <c r="W340" s="157"/>
      <c r="X340" s="157"/>
      <c r="Y340" s="157"/>
      <c r="Z340" s="157"/>
      <c r="AA340" s="157"/>
      <c r="AB340" s="157"/>
      <c r="AC340" s="157"/>
      <c r="AD340" s="157"/>
      <c r="AE340" s="157"/>
      <c r="AF340" s="157"/>
      <c r="AG340" s="157"/>
      <c r="AH340" s="157"/>
      <c r="AI340" s="157"/>
      <c r="AJ340" s="157"/>
      <c r="AK340" s="157"/>
      <c r="AL340" s="157"/>
      <c r="AM340" s="157"/>
      <c r="AN340" s="157"/>
      <c r="AO340" s="157"/>
      <c r="AP340" s="157"/>
      <c r="AQ340" s="157"/>
      <c r="AR340" s="157"/>
      <c r="AS340" s="157"/>
      <c r="AT340" s="157"/>
      <c r="AU340" s="157"/>
      <c r="AV340" s="157"/>
      <c r="AW340" s="157"/>
      <c r="AX340" s="157"/>
      <c r="AY340" s="157"/>
      <c r="AZ340" s="157"/>
    </row>
    <row r="341" spans="1:52" x14ac:dyDescent="0.2">
      <c r="A341" s="157"/>
      <c r="B341" s="157"/>
      <c r="C341" s="157"/>
      <c r="D341" s="157"/>
      <c r="E341" s="157"/>
      <c r="F341" s="157"/>
      <c r="G341" s="157"/>
      <c r="H341" s="157"/>
      <c r="I341" s="157"/>
      <c r="J341" s="157"/>
      <c r="K341" s="157"/>
      <c r="L341" s="157"/>
      <c r="M341" s="157"/>
      <c r="N341" s="157"/>
      <c r="O341" s="157"/>
      <c r="P341" s="157"/>
      <c r="Q341" s="157"/>
      <c r="R341" s="157"/>
      <c r="S341" s="157"/>
      <c r="T341" s="157"/>
      <c r="U341" s="157"/>
      <c r="V341" s="157"/>
      <c r="W341" s="157"/>
      <c r="X341" s="157"/>
      <c r="Y341" s="157"/>
      <c r="Z341" s="157"/>
      <c r="AA341" s="157"/>
      <c r="AB341" s="157"/>
      <c r="AC341" s="157"/>
      <c r="AD341" s="157"/>
      <c r="AE341" s="157"/>
      <c r="AF341" s="157"/>
      <c r="AG341" s="157"/>
      <c r="AH341" s="157"/>
      <c r="AI341" s="157"/>
      <c r="AJ341" s="157"/>
      <c r="AK341" s="157"/>
      <c r="AL341" s="157"/>
      <c r="AM341" s="157"/>
      <c r="AN341" s="157"/>
      <c r="AO341" s="157"/>
      <c r="AP341" s="157"/>
      <c r="AQ341" s="157"/>
      <c r="AR341" s="157"/>
      <c r="AS341" s="157"/>
      <c r="AT341" s="157"/>
      <c r="AU341" s="157"/>
      <c r="AV341" s="157"/>
      <c r="AW341" s="157"/>
      <c r="AX341" s="157"/>
      <c r="AY341" s="157"/>
      <c r="AZ341" s="157"/>
    </row>
    <row r="342" spans="1:52" x14ac:dyDescent="0.2">
      <c r="A342" s="157"/>
      <c r="B342" s="157"/>
      <c r="C342" s="157"/>
      <c r="D342" s="157"/>
      <c r="E342" s="157"/>
      <c r="F342" s="157"/>
      <c r="G342" s="157"/>
      <c r="H342" s="157"/>
      <c r="I342" s="157"/>
      <c r="J342" s="157"/>
      <c r="K342" s="157"/>
      <c r="L342" s="157"/>
      <c r="M342" s="157"/>
      <c r="N342" s="157"/>
      <c r="O342" s="157"/>
      <c r="P342" s="157"/>
      <c r="Q342" s="157"/>
      <c r="R342" s="157"/>
      <c r="S342" s="157"/>
      <c r="T342" s="157"/>
      <c r="U342" s="157"/>
      <c r="V342" s="157"/>
      <c r="W342" s="157"/>
      <c r="X342" s="157"/>
      <c r="Y342" s="157"/>
      <c r="Z342" s="157"/>
      <c r="AA342" s="157"/>
      <c r="AB342" s="157"/>
      <c r="AC342" s="157"/>
      <c r="AD342" s="157"/>
      <c r="AE342" s="157"/>
      <c r="AF342" s="157"/>
      <c r="AG342" s="157"/>
      <c r="AH342" s="157"/>
      <c r="AI342" s="157"/>
      <c r="AJ342" s="157"/>
      <c r="AK342" s="157"/>
      <c r="AL342" s="157"/>
      <c r="AM342" s="157"/>
      <c r="AN342" s="157"/>
      <c r="AO342" s="157"/>
      <c r="AP342" s="157"/>
      <c r="AQ342" s="157"/>
      <c r="AR342" s="157"/>
      <c r="AS342" s="157"/>
      <c r="AT342" s="157"/>
      <c r="AU342" s="157"/>
      <c r="AV342" s="157"/>
      <c r="AW342" s="157"/>
      <c r="AX342" s="157"/>
      <c r="AY342" s="157"/>
      <c r="AZ342" s="157"/>
    </row>
    <row r="343" spans="1:52" x14ac:dyDescent="0.2">
      <c r="A343" s="157"/>
      <c r="B343" s="157"/>
      <c r="C343" s="157"/>
      <c r="D343" s="157"/>
      <c r="E343" s="157"/>
      <c r="F343" s="157"/>
      <c r="G343" s="157"/>
      <c r="H343" s="157"/>
      <c r="I343" s="157"/>
      <c r="J343" s="157"/>
      <c r="K343" s="157"/>
      <c r="L343" s="157"/>
      <c r="M343" s="157"/>
      <c r="N343" s="157"/>
      <c r="O343" s="157"/>
      <c r="P343" s="157"/>
      <c r="Q343" s="157"/>
      <c r="R343" s="157"/>
      <c r="S343" s="157"/>
      <c r="T343" s="157"/>
      <c r="U343" s="157"/>
      <c r="V343" s="157"/>
      <c r="W343" s="157"/>
      <c r="X343" s="157"/>
      <c r="Y343" s="157"/>
      <c r="Z343" s="157"/>
      <c r="AA343" s="157"/>
      <c r="AB343" s="157"/>
      <c r="AC343" s="157"/>
      <c r="AD343" s="157"/>
      <c r="AE343" s="157"/>
      <c r="AF343" s="157"/>
      <c r="AG343" s="157"/>
      <c r="AH343" s="157"/>
      <c r="AI343" s="157"/>
      <c r="AJ343" s="157"/>
      <c r="AK343" s="157"/>
      <c r="AL343" s="157"/>
      <c r="AM343" s="157"/>
      <c r="AN343" s="157"/>
      <c r="AO343" s="157"/>
      <c r="AP343" s="157"/>
      <c r="AQ343" s="157"/>
      <c r="AR343" s="157"/>
      <c r="AS343" s="157"/>
      <c r="AT343" s="157"/>
      <c r="AU343" s="157"/>
      <c r="AV343" s="157"/>
      <c r="AW343" s="157"/>
      <c r="AX343" s="157"/>
      <c r="AY343" s="157"/>
      <c r="AZ343" s="157"/>
    </row>
    <row r="344" spans="1:52" x14ac:dyDescent="0.2">
      <c r="A344" s="157"/>
      <c r="B344" s="157"/>
      <c r="C344" s="157"/>
      <c r="D344" s="157"/>
      <c r="E344" s="157"/>
      <c r="F344" s="157"/>
      <c r="G344" s="157"/>
      <c r="H344" s="157"/>
      <c r="I344" s="157"/>
      <c r="J344" s="157"/>
      <c r="K344" s="157"/>
      <c r="L344" s="157"/>
      <c r="M344" s="157"/>
      <c r="N344" s="157"/>
      <c r="O344" s="157"/>
      <c r="P344" s="157"/>
      <c r="Q344" s="157"/>
      <c r="R344" s="157"/>
      <c r="S344" s="157"/>
      <c r="T344" s="157"/>
      <c r="U344" s="157"/>
      <c r="V344" s="157"/>
      <c r="W344" s="157"/>
      <c r="X344" s="157"/>
      <c r="Y344" s="157"/>
      <c r="Z344" s="157"/>
      <c r="AA344" s="157"/>
      <c r="AB344" s="157"/>
      <c r="AC344" s="157"/>
      <c r="AD344" s="157"/>
      <c r="AE344" s="157"/>
      <c r="AF344" s="157"/>
      <c r="AG344" s="157"/>
      <c r="AH344" s="157"/>
      <c r="AI344" s="157"/>
      <c r="AJ344" s="157"/>
      <c r="AK344" s="157"/>
      <c r="AL344" s="157"/>
      <c r="AM344" s="157"/>
      <c r="AN344" s="157"/>
      <c r="AO344" s="157"/>
      <c r="AP344" s="157"/>
      <c r="AQ344" s="157"/>
      <c r="AR344" s="157"/>
      <c r="AS344" s="157"/>
      <c r="AT344" s="157"/>
      <c r="AU344" s="157"/>
      <c r="AV344" s="157"/>
      <c r="AW344" s="157"/>
      <c r="AX344" s="157"/>
      <c r="AY344" s="157"/>
      <c r="AZ344" s="157"/>
    </row>
    <row r="345" spans="1:52" x14ac:dyDescent="0.2">
      <c r="A345" s="157"/>
      <c r="B345" s="157"/>
      <c r="C345" s="157"/>
      <c r="D345" s="157"/>
      <c r="E345" s="157"/>
      <c r="F345" s="157"/>
      <c r="G345" s="157"/>
      <c r="H345" s="157"/>
      <c r="I345" s="157"/>
      <c r="J345" s="157"/>
      <c r="K345" s="157"/>
      <c r="L345" s="157"/>
      <c r="M345" s="157"/>
      <c r="N345" s="157"/>
      <c r="O345" s="157"/>
      <c r="P345" s="157"/>
      <c r="Q345" s="157"/>
      <c r="R345" s="157"/>
      <c r="S345" s="157"/>
      <c r="T345" s="157"/>
      <c r="U345" s="157"/>
      <c r="V345" s="157"/>
      <c r="W345" s="157"/>
      <c r="X345" s="157"/>
      <c r="Y345" s="157"/>
      <c r="Z345" s="157"/>
      <c r="AA345" s="157"/>
      <c r="AB345" s="157"/>
      <c r="AC345" s="157"/>
      <c r="AD345" s="157"/>
      <c r="AE345" s="157"/>
      <c r="AF345" s="157"/>
      <c r="AG345" s="157"/>
      <c r="AH345" s="157"/>
      <c r="AI345" s="157"/>
      <c r="AJ345" s="157"/>
      <c r="AK345" s="157"/>
      <c r="AL345" s="157"/>
      <c r="AM345" s="157"/>
      <c r="AN345" s="157"/>
      <c r="AO345" s="157"/>
      <c r="AP345" s="157"/>
      <c r="AQ345" s="157"/>
      <c r="AR345" s="157"/>
      <c r="AS345" s="157"/>
      <c r="AT345" s="157"/>
      <c r="AU345" s="157"/>
      <c r="AV345" s="157"/>
      <c r="AW345" s="157"/>
      <c r="AX345" s="157"/>
      <c r="AY345" s="157"/>
      <c r="AZ345" s="157"/>
    </row>
    <row r="346" spans="1:52" x14ac:dyDescent="0.2">
      <c r="A346" s="157"/>
      <c r="B346" s="157"/>
      <c r="C346" s="157"/>
      <c r="D346" s="157"/>
      <c r="E346" s="157"/>
      <c r="F346" s="157"/>
      <c r="G346" s="157"/>
      <c r="H346" s="157"/>
      <c r="I346" s="157"/>
      <c r="J346" s="157"/>
      <c r="K346" s="157"/>
      <c r="L346" s="157"/>
      <c r="M346" s="157"/>
      <c r="N346" s="157"/>
      <c r="O346" s="157"/>
      <c r="P346" s="157"/>
      <c r="Q346" s="157"/>
      <c r="R346" s="157"/>
      <c r="S346" s="157"/>
      <c r="T346" s="157"/>
      <c r="U346" s="157"/>
      <c r="V346" s="157"/>
      <c r="W346" s="157"/>
      <c r="X346" s="157"/>
      <c r="Y346" s="157"/>
      <c r="Z346" s="157"/>
      <c r="AA346" s="157"/>
      <c r="AB346" s="157"/>
      <c r="AC346" s="157"/>
      <c r="AD346" s="157"/>
      <c r="AE346" s="157"/>
      <c r="AF346" s="157"/>
      <c r="AG346" s="157"/>
      <c r="AH346" s="157"/>
      <c r="AI346" s="157"/>
      <c r="AJ346" s="157"/>
      <c r="AK346" s="157"/>
      <c r="AL346" s="157"/>
      <c r="AM346" s="157"/>
      <c r="AN346" s="157"/>
      <c r="AO346" s="157"/>
      <c r="AP346" s="157"/>
      <c r="AQ346" s="157"/>
      <c r="AR346" s="157"/>
      <c r="AS346" s="157"/>
      <c r="AT346" s="157"/>
      <c r="AU346" s="157"/>
      <c r="AV346" s="157"/>
      <c r="AW346" s="157"/>
      <c r="AX346" s="157"/>
      <c r="AY346" s="157"/>
      <c r="AZ346" s="157"/>
    </row>
    <row r="347" spans="1:52" x14ac:dyDescent="0.2">
      <c r="A347" s="157"/>
      <c r="B347" s="157"/>
      <c r="C347" s="157"/>
      <c r="D347" s="157"/>
      <c r="E347" s="157"/>
      <c r="F347" s="157"/>
      <c r="G347" s="157"/>
      <c r="H347" s="157"/>
      <c r="I347" s="157"/>
      <c r="J347" s="157"/>
      <c r="K347" s="157"/>
      <c r="L347" s="157"/>
      <c r="M347" s="157"/>
      <c r="N347" s="157"/>
      <c r="O347" s="157"/>
      <c r="P347" s="157"/>
      <c r="Q347" s="157"/>
      <c r="R347" s="157"/>
      <c r="S347" s="157"/>
      <c r="T347" s="157"/>
      <c r="U347" s="157"/>
      <c r="V347" s="157"/>
      <c r="W347" s="157"/>
      <c r="X347" s="157"/>
      <c r="Y347" s="157"/>
      <c r="Z347" s="157"/>
      <c r="AA347" s="157"/>
      <c r="AB347" s="157"/>
      <c r="AC347" s="157"/>
      <c r="AD347" s="157"/>
      <c r="AE347" s="157"/>
      <c r="AF347" s="157"/>
      <c r="AG347" s="157"/>
      <c r="AH347" s="157"/>
      <c r="AI347" s="157"/>
      <c r="AJ347" s="157"/>
      <c r="AK347" s="157"/>
      <c r="AL347" s="157"/>
      <c r="AM347" s="157"/>
      <c r="AN347" s="157"/>
      <c r="AO347" s="157"/>
      <c r="AP347" s="157"/>
      <c r="AQ347" s="157"/>
      <c r="AR347" s="157"/>
      <c r="AS347" s="157"/>
      <c r="AT347" s="157"/>
      <c r="AU347" s="157"/>
      <c r="AV347" s="157"/>
      <c r="AW347" s="157"/>
      <c r="AX347" s="157"/>
      <c r="AY347" s="157"/>
      <c r="AZ347" s="157"/>
    </row>
    <row r="348" spans="1:52" x14ac:dyDescent="0.2">
      <c r="A348" s="157"/>
      <c r="B348" s="157"/>
      <c r="C348" s="157"/>
      <c r="D348" s="157"/>
      <c r="E348" s="157"/>
      <c r="F348" s="157"/>
      <c r="G348" s="157"/>
      <c r="H348" s="157"/>
      <c r="I348" s="157"/>
      <c r="J348" s="157"/>
      <c r="K348" s="157"/>
      <c r="L348" s="157"/>
      <c r="M348" s="157"/>
      <c r="N348" s="157"/>
      <c r="O348" s="157"/>
      <c r="P348" s="157"/>
      <c r="Q348" s="157"/>
      <c r="R348" s="157"/>
      <c r="S348" s="157"/>
      <c r="T348" s="157"/>
      <c r="U348" s="157"/>
      <c r="V348" s="157"/>
      <c r="W348" s="157"/>
      <c r="X348" s="157"/>
      <c r="Y348" s="157"/>
      <c r="Z348" s="157"/>
      <c r="AA348" s="157"/>
      <c r="AB348" s="157"/>
      <c r="AC348" s="157"/>
      <c r="AD348" s="157"/>
      <c r="AE348" s="157"/>
      <c r="AF348" s="157"/>
      <c r="AG348" s="157"/>
      <c r="AH348" s="157"/>
      <c r="AI348" s="157"/>
      <c r="AJ348" s="157"/>
      <c r="AK348" s="157"/>
      <c r="AL348" s="157"/>
      <c r="AM348" s="157"/>
      <c r="AN348" s="157"/>
      <c r="AO348" s="157"/>
      <c r="AP348" s="157"/>
      <c r="AQ348" s="157"/>
      <c r="AR348" s="157"/>
      <c r="AS348" s="157"/>
      <c r="AT348" s="157"/>
      <c r="AU348" s="157"/>
      <c r="AV348" s="157"/>
      <c r="AW348" s="157"/>
      <c r="AX348" s="157"/>
      <c r="AY348" s="157"/>
      <c r="AZ348" s="157"/>
    </row>
    <row r="349" spans="1:52" x14ac:dyDescent="0.2">
      <c r="A349" s="157"/>
      <c r="B349" s="157"/>
      <c r="C349" s="157"/>
      <c r="D349" s="157"/>
      <c r="E349" s="157"/>
      <c r="F349" s="157"/>
      <c r="G349" s="157"/>
      <c r="H349" s="157"/>
      <c r="I349" s="157"/>
      <c r="J349" s="157"/>
      <c r="K349" s="157"/>
      <c r="L349" s="157"/>
      <c r="M349" s="157"/>
      <c r="N349" s="157"/>
      <c r="O349" s="157"/>
      <c r="P349" s="157"/>
      <c r="Q349" s="157"/>
      <c r="R349" s="157"/>
      <c r="S349" s="157"/>
      <c r="T349" s="157"/>
      <c r="U349" s="157"/>
      <c r="V349" s="157"/>
      <c r="W349" s="157"/>
      <c r="X349" s="157"/>
      <c r="Y349" s="157"/>
      <c r="Z349" s="157"/>
      <c r="AA349" s="157"/>
      <c r="AB349" s="157"/>
      <c r="AC349" s="157"/>
      <c r="AD349" s="157"/>
      <c r="AE349" s="157"/>
      <c r="AF349" s="157"/>
      <c r="AG349" s="157"/>
      <c r="AH349" s="157"/>
      <c r="AI349" s="157"/>
      <c r="AJ349" s="157"/>
      <c r="AK349" s="157"/>
      <c r="AL349" s="157"/>
      <c r="AM349" s="157"/>
      <c r="AN349" s="157"/>
      <c r="AO349" s="157"/>
      <c r="AP349" s="157"/>
      <c r="AQ349" s="157"/>
      <c r="AR349" s="157"/>
      <c r="AS349" s="157"/>
      <c r="AT349" s="157"/>
      <c r="AU349" s="157"/>
      <c r="AV349" s="157"/>
      <c r="AW349" s="157"/>
      <c r="AX349" s="157"/>
      <c r="AY349" s="157"/>
      <c r="AZ349" s="157"/>
    </row>
    <row r="350" spans="1:52" x14ac:dyDescent="0.2">
      <c r="A350" s="157"/>
      <c r="B350" s="157"/>
      <c r="C350" s="157"/>
      <c r="D350" s="157"/>
      <c r="E350" s="157"/>
      <c r="F350" s="157"/>
      <c r="G350" s="157"/>
      <c r="H350" s="157"/>
      <c r="I350" s="157"/>
      <c r="J350" s="157"/>
      <c r="K350" s="157"/>
      <c r="L350" s="157"/>
      <c r="M350" s="157"/>
      <c r="N350" s="157"/>
      <c r="O350" s="157"/>
      <c r="P350" s="157"/>
      <c r="Q350" s="157"/>
      <c r="R350" s="157"/>
      <c r="S350" s="157"/>
      <c r="T350" s="157"/>
      <c r="U350" s="157"/>
      <c r="V350" s="157"/>
      <c r="W350" s="157"/>
      <c r="X350" s="157"/>
      <c r="Y350" s="157"/>
      <c r="Z350" s="157"/>
      <c r="AA350" s="157"/>
      <c r="AB350" s="157"/>
      <c r="AC350" s="157"/>
      <c r="AD350" s="157"/>
      <c r="AE350" s="157"/>
      <c r="AF350" s="157"/>
      <c r="AG350" s="157"/>
      <c r="AH350" s="157"/>
      <c r="AI350" s="157"/>
      <c r="AJ350" s="157"/>
      <c r="AK350" s="157"/>
      <c r="AL350" s="157"/>
      <c r="AM350" s="157"/>
      <c r="AN350" s="157"/>
      <c r="AO350" s="157"/>
      <c r="AP350" s="157"/>
      <c r="AQ350" s="157"/>
      <c r="AR350" s="157"/>
      <c r="AS350" s="157"/>
      <c r="AT350" s="157"/>
      <c r="AU350" s="157"/>
      <c r="AV350" s="157"/>
      <c r="AW350" s="157"/>
      <c r="AX350" s="157"/>
      <c r="AY350" s="157"/>
      <c r="AZ350" s="157"/>
    </row>
    <row r="351" spans="1:52" x14ac:dyDescent="0.2">
      <c r="A351" s="157"/>
      <c r="B351" s="157"/>
      <c r="C351" s="157"/>
      <c r="D351" s="157"/>
      <c r="E351" s="157"/>
      <c r="F351" s="157"/>
      <c r="G351" s="157"/>
      <c r="H351" s="157"/>
      <c r="I351" s="157"/>
      <c r="J351" s="157"/>
      <c r="K351" s="157"/>
      <c r="L351" s="157"/>
      <c r="M351" s="157"/>
      <c r="N351" s="157"/>
      <c r="O351" s="157"/>
      <c r="P351" s="157"/>
      <c r="Q351" s="157"/>
      <c r="R351" s="157"/>
      <c r="S351" s="157"/>
      <c r="T351" s="157"/>
      <c r="U351" s="157"/>
      <c r="V351" s="157"/>
      <c r="W351" s="157"/>
      <c r="X351" s="157"/>
      <c r="Y351" s="157"/>
      <c r="Z351" s="157"/>
      <c r="AA351" s="157"/>
      <c r="AB351" s="157"/>
      <c r="AC351" s="157"/>
      <c r="AD351" s="157"/>
      <c r="AE351" s="157"/>
      <c r="AF351" s="157"/>
      <c r="AG351" s="157"/>
      <c r="AH351" s="157"/>
      <c r="AI351" s="157"/>
      <c r="AJ351" s="157"/>
      <c r="AK351" s="157"/>
      <c r="AL351" s="157"/>
      <c r="AM351" s="157"/>
      <c r="AN351" s="157"/>
      <c r="AO351" s="157"/>
      <c r="AP351" s="157"/>
      <c r="AQ351" s="157"/>
      <c r="AR351" s="157"/>
      <c r="AS351" s="157"/>
      <c r="AT351" s="157"/>
      <c r="AU351" s="157"/>
      <c r="AV351" s="157"/>
      <c r="AW351" s="157"/>
      <c r="AX351" s="157"/>
      <c r="AY351" s="157"/>
      <c r="AZ351" s="157"/>
    </row>
    <row r="352" spans="1:52" x14ac:dyDescent="0.2">
      <c r="A352" s="157"/>
      <c r="B352" s="157"/>
      <c r="C352" s="157"/>
      <c r="D352" s="157"/>
      <c r="E352" s="157"/>
      <c r="F352" s="157"/>
      <c r="G352" s="157"/>
      <c r="H352" s="157"/>
      <c r="I352" s="157"/>
      <c r="J352" s="157"/>
      <c r="K352" s="157"/>
      <c r="L352" s="157"/>
      <c r="M352" s="157"/>
      <c r="N352" s="157"/>
      <c r="O352" s="157"/>
      <c r="P352" s="157"/>
      <c r="Q352" s="157"/>
      <c r="R352" s="157"/>
      <c r="S352" s="157"/>
      <c r="T352" s="157"/>
      <c r="U352" s="157"/>
      <c r="V352" s="157"/>
      <c r="W352" s="157"/>
      <c r="X352" s="157"/>
      <c r="Y352" s="157"/>
      <c r="Z352" s="157"/>
      <c r="AA352" s="157"/>
      <c r="AB352" s="157"/>
      <c r="AC352" s="157"/>
      <c r="AD352" s="157"/>
      <c r="AE352" s="157"/>
      <c r="AF352" s="157"/>
      <c r="AG352" s="157"/>
      <c r="AH352" s="157"/>
      <c r="AI352" s="157"/>
      <c r="AJ352" s="157"/>
      <c r="AK352" s="157"/>
      <c r="AL352" s="157"/>
      <c r="AM352" s="157"/>
      <c r="AN352" s="157"/>
      <c r="AO352" s="157"/>
      <c r="AP352" s="157"/>
      <c r="AQ352" s="157"/>
      <c r="AR352" s="157"/>
      <c r="AS352" s="157"/>
      <c r="AT352" s="157"/>
      <c r="AU352" s="157"/>
      <c r="AV352" s="157"/>
      <c r="AW352" s="157"/>
      <c r="AX352" s="157"/>
      <c r="AY352" s="157"/>
      <c r="AZ352" s="157"/>
    </row>
    <row r="353" spans="1:52" x14ac:dyDescent="0.2">
      <c r="A353" s="157"/>
      <c r="B353" s="157"/>
      <c r="C353" s="157"/>
      <c r="D353" s="157"/>
      <c r="E353" s="157"/>
      <c r="F353" s="157"/>
      <c r="G353" s="157"/>
      <c r="H353" s="157"/>
      <c r="I353" s="157"/>
      <c r="J353" s="157"/>
      <c r="K353" s="157"/>
      <c r="L353" s="157"/>
      <c r="M353" s="157"/>
      <c r="N353" s="157"/>
      <c r="O353" s="157"/>
      <c r="P353" s="157"/>
      <c r="Q353" s="157"/>
      <c r="R353" s="157"/>
      <c r="S353" s="157"/>
      <c r="T353" s="157"/>
      <c r="U353" s="157"/>
      <c r="V353" s="157"/>
      <c r="W353" s="157"/>
      <c r="X353" s="157"/>
      <c r="Y353" s="157"/>
      <c r="Z353" s="157"/>
      <c r="AA353" s="157"/>
      <c r="AB353" s="157"/>
      <c r="AC353" s="157"/>
      <c r="AD353" s="157"/>
      <c r="AE353" s="157"/>
      <c r="AF353" s="157"/>
      <c r="AG353" s="157"/>
      <c r="AH353" s="157"/>
      <c r="AI353" s="157"/>
      <c r="AJ353" s="157"/>
      <c r="AK353" s="157"/>
      <c r="AL353" s="157"/>
      <c r="AM353" s="157"/>
      <c r="AN353" s="157"/>
      <c r="AO353" s="157"/>
      <c r="AP353" s="157"/>
      <c r="AQ353" s="157"/>
      <c r="AR353" s="157"/>
      <c r="AS353" s="157"/>
      <c r="AT353" s="157"/>
      <c r="AU353" s="157"/>
      <c r="AV353" s="157"/>
      <c r="AW353" s="157"/>
      <c r="AX353" s="157"/>
      <c r="AY353" s="157"/>
      <c r="AZ353" s="157"/>
    </row>
    <row r="354" spans="1:52" x14ac:dyDescent="0.2">
      <c r="A354" s="157"/>
      <c r="B354" s="157"/>
      <c r="C354" s="157"/>
      <c r="D354" s="157"/>
      <c r="E354" s="157"/>
      <c r="F354" s="157"/>
      <c r="G354" s="157"/>
      <c r="H354" s="157"/>
      <c r="I354" s="157"/>
      <c r="J354" s="157"/>
      <c r="K354" s="157"/>
      <c r="L354" s="157"/>
      <c r="M354" s="157"/>
      <c r="N354" s="157"/>
      <c r="O354" s="157"/>
      <c r="P354" s="157"/>
      <c r="Q354" s="157"/>
      <c r="R354" s="157"/>
      <c r="S354" s="157"/>
      <c r="T354" s="157"/>
      <c r="U354" s="157"/>
      <c r="V354" s="157"/>
      <c r="W354" s="157"/>
      <c r="X354" s="157"/>
      <c r="Y354" s="157"/>
      <c r="Z354" s="157"/>
      <c r="AA354" s="157"/>
      <c r="AB354" s="157"/>
      <c r="AC354" s="157"/>
      <c r="AD354" s="157"/>
      <c r="AE354" s="157"/>
      <c r="AF354" s="157"/>
      <c r="AG354" s="157"/>
      <c r="AH354" s="157"/>
      <c r="AI354" s="157"/>
      <c r="AJ354" s="157"/>
      <c r="AK354" s="157"/>
      <c r="AL354" s="157"/>
      <c r="AM354" s="157"/>
      <c r="AN354" s="157"/>
      <c r="AO354" s="157"/>
      <c r="AP354" s="157"/>
      <c r="AQ354" s="157"/>
      <c r="AR354" s="157"/>
      <c r="AS354" s="157"/>
      <c r="AT354" s="157"/>
      <c r="AU354" s="157"/>
      <c r="AV354" s="157"/>
      <c r="AW354" s="157"/>
      <c r="AX354" s="157"/>
      <c r="AY354" s="157"/>
      <c r="AZ354" s="157"/>
    </row>
    <row r="355" spans="1:52" x14ac:dyDescent="0.2">
      <c r="A355" s="157"/>
      <c r="B355" s="157"/>
      <c r="C355" s="157"/>
      <c r="D355" s="157"/>
      <c r="E355" s="157"/>
      <c r="F355" s="157"/>
      <c r="G355" s="157"/>
      <c r="H355" s="157"/>
      <c r="I355" s="157"/>
      <c r="J355" s="157"/>
      <c r="K355" s="157"/>
      <c r="L355" s="157"/>
      <c r="M355" s="157"/>
      <c r="N355" s="157"/>
      <c r="O355" s="157"/>
      <c r="P355" s="157"/>
      <c r="Q355" s="157"/>
      <c r="R355" s="157"/>
      <c r="S355" s="157"/>
      <c r="T355" s="157"/>
      <c r="U355" s="157"/>
      <c r="V355" s="157"/>
      <c r="W355" s="157"/>
      <c r="X355" s="157"/>
      <c r="Y355" s="157"/>
      <c r="Z355" s="157"/>
      <c r="AA355" s="157"/>
      <c r="AB355" s="157"/>
      <c r="AC355" s="157"/>
      <c r="AD355" s="157"/>
      <c r="AE355" s="157"/>
      <c r="AF355" s="157"/>
      <c r="AG355" s="157"/>
      <c r="AH355" s="157"/>
      <c r="AI355" s="157"/>
      <c r="AJ355" s="157"/>
      <c r="AK355" s="157"/>
      <c r="AL355" s="157"/>
      <c r="AM355" s="157"/>
      <c r="AN355" s="157"/>
      <c r="AO355" s="157"/>
      <c r="AP355" s="157"/>
      <c r="AQ355" s="157"/>
      <c r="AR355" s="157"/>
      <c r="AS355" s="157"/>
      <c r="AT355" s="157"/>
      <c r="AU355" s="157"/>
      <c r="AV355" s="157"/>
      <c r="AW355" s="157"/>
      <c r="AX355" s="157"/>
      <c r="AY355" s="157"/>
      <c r="AZ355" s="157"/>
    </row>
    <row r="356" spans="1:52" x14ac:dyDescent="0.2">
      <c r="A356" s="157"/>
      <c r="B356" s="157"/>
      <c r="C356" s="157"/>
      <c r="D356" s="157"/>
      <c r="E356" s="157"/>
      <c r="F356" s="157"/>
      <c r="G356" s="157"/>
      <c r="H356" s="157"/>
      <c r="I356" s="157"/>
      <c r="J356" s="157"/>
      <c r="K356" s="157"/>
      <c r="L356" s="157"/>
      <c r="M356" s="157"/>
      <c r="N356" s="157"/>
      <c r="O356" s="157"/>
      <c r="P356" s="157"/>
      <c r="Q356" s="157"/>
      <c r="R356" s="157"/>
      <c r="S356" s="157"/>
      <c r="T356" s="157"/>
      <c r="U356" s="157"/>
      <c r="V356" s="157"/>
      <c r="W356" s="157"/>
      <c r="X356" s="157"/>
      <c r="Y356" s="157"/>
      <c r="Z356" s="157"/>
      <c r="AA356" s="157"/>
      <c r="AB356" s="157"/>
      <c r="AC356" s="157"/>
      <c r="AD356" s="157"/>
      <c r="AE356" s="157"/>
      <c r="AF356" s="157"/>
      <c r="AG356" s="157"/>
      <c r="AH356" s="157"/>
      <c r="AI356" s="157"/>
      <c r="AJ356" s="157"/>
      <c r="AK356" s="157"/>
      <c r="AL356" s="157"/>
      <c r="AM356" s="157"/>
      <c r="AN356" s="157"/>
      <c r="AO356" s="157"/>
      <c r="AP356" s="157"/>
      <c r="AQ356" s="157"/>
      <c r="AR356" s="157"/>
      <c r="AS356" s="157"/>
      <c r="AT356" s="157"/>
      <c r="AU356" s="157"/>
      <c r="AV356" s="157"/>
      <c r="AW356" s="157"/>
      <c r="AX356" s="157"/>
      <c r="AY356" s="157"/>
      <c r="AZ356" s="157"/>
    </row>
    <row r="357" spans="1:52" x14ac:dyDescent="0.2">
      <c r="A357" s="157"/>
      <c r="B357" s="157"/>
      <c r="C357" s="157"/>
      <c r="D357" s="157"/>
      <c r="E357" s="157"/>
      <c r="F357" s="157"/>
      <c r="G357" s="157"/>
      <c r="H357" s="157"/>
      <c r="I357" s="157"/>
      <c r="J357" s="157"/>
      <c r="K357" s="157"/>
      <c r="L357" s="157"/>
      <c r="M357" s="157"/>
      <c r="N357" s="157"/>
      <c r="O357" s="157"/>
      <c r="P357" s="157"/>
      <c r="Q357" s="157"/>
      <c r="R357" s="157"/>
      <c r="S357" s="157"/>
      <c r="T357" s="157"/>
      <c r="U357" s="157"/>
      <c r="V357" s="157"/>
      <c r="W357" s="157"/>
      <c r="X357" s="157"/>
      <c r="Y357" s="157"/>
      <c r="Z357" s="157"/>
      <c r="AA357" s="157"/>
      <c r="AB357" s="157"/>
      <c r="AC357" s="157"/>
      <c r="AD357" s="157"/>
      <c r="AE357" s="157"/>
      <c r="AF357" s="157"/>
      <c r="AG357" s="157"/>
      <c r="AH357" s="157"/>
      <c r="AI357" s="157"/>
      <c r="AJ357" s="157"/>
      <c r="AK357" s="157"/>
      <c r="AL357" s="157"/>
      <c r="AM357" s="157"/>
      <c r="AN357" s="157"/>
      <c r="AO357" s="157"/>
      <c r="AP357" s="157"/>
      <c r="AQ357" s="157"/>
      <c r="AR357" s="157"/>
      <c r="AS357" s="157"/>
      <c r="AT357" s="157"/>
      <c r="AU357" s="157"/>
      <c r="AV357" s="157"/>
      <c r="AW357" s="157"/>
      <c r="AX357" s="157"/>
      <c r="AY357" s="157"/>
      <c r="AZ357" s="157"/>
    </row>
    <row r="358" spans="1:52" x14ac:dyDescent="0.2">
      <c r="A358" s="157"/>
      <c r="B358" s="157"/>
      <c r="C358" s="157"/>
      <c r="D358" s="157"/>
      <c r="E358" s="157"/>
      <c r="F358" s="157"/>
      <c r="G358" s="157"/>
      <c r="H358" s="157"/>
      <c r="I358" s="157"/>
      <c r="J358" s="157"/>
      <c r="K358" s="157"/>
      <c r="L358" s="157"/>
      <c r="M358" s="157"/>
      <c r="N358" s="157"/>
      <c r="O358" s="157"/>
      <c r="P358" s="157"/>
      <c r="Q358" s="157"/>
      <c r="R358" s="157"/>
      <c r="S358" s="157"/>
      <c r="T358" s="157"/>
      <c r="U358" s="157"/>
      <c r="V358" s="157"/>
      <c r="W358" s="157"/>
      <c r="X358" s="157"/>
      <c r="Y358" s="157"/>
      <c r="Z358" s="157"/>
      <c r="AA358" s="157"/>
      <c r="AB358" s="157"/>
      <c r="AC358" s="157"/>
      <c r="AD358" s="157"/>
      <c r="AE358" s="157"/>
      <c r="AF358" s="157"/>
      <c r="AG358" s="157"/>
      <c r="AH358" s="157"/>
      <c r="AI358" s="157"/>
      <c r="AJ358" s="157"/>
      <c r="AK358" s="157"/>
      <c r="AL358" s="157"/>
      <c r="AM358" s="157"/>
      <c r="AN358" s="157"/>
      <c r="AO358" s="157"/>
      <c r="AP358" s="157"/>
      <c r="AQ358" s="157"/>
      <c r="AR358" s="157"/>
      <c r="AS358" s="157"/>
      <c r="AT358" s="157"/>
      <c r="AU358" s="157"/>
      <c r="AV358" s="157"/>
      <c r="AW358" s="157"/>
      <c r="AX358" s="157"/>
      <c r="AY358" s="157"/>
      <c r="AZ358" s="157"/>
    </row>
    <row r="359" spans="1:52" x14ac:dyDescent="0.2">
      <c r="A359" s="157"/>
      <c r="B359" s="157"/>
      <c r="C359" s="157"/>
      <c r="D359" s="157"/>
      <c r="E359" s="157"/>
      <c r="F359" s="157"/>
      <c r="G359" s="157"/>
      <c r="H359" s="157"/>
      <c r="I359" s="157"/>
      <c r="J359" s="157"/>
      <c r="K359" s="157"/>
      <c r="L359" s="157"/>
      <c r="M359" s="157"/>
      <c r="N359" s="157"/>
      <c r="O359" s="157"/>
      <c r="P359" s="157"/>
      <c r="Q359" s="157"/>
      <c r="R359" s="157"/>
      <c r="S359" s="157"/>
      <c r="T359" s="157"/>
      <c r="U359" s="157"/>
      <c r="V359" s="157"/>
      <c r="W359" s="157"/>
      <c r="X359" s="157"/>
      <c r="Y359" s="157"/>
      <c r="Z359" s="157"/>
      <c r="AA359" s="157"/>
      <c r="AB359" s="157"/>
      <c r="AC359" s="157"/>
      <c r="AD359" s="157"/>
      <c r="AE359" s="157"/>
      <c r="AF359" s="157"/>
      <c r="AG359" s="157"/>
      <c r="AH359" s="157"/>
      <c r="AI359" s="157"/>
      <c r="AJ359" s="157"/>
      <c r="AK359" s="157"/>
      <c r="AL359" s="157"/>
      <c r="AM359" s="157"/>
      <c r="AN359" s="157"/>
      <c r="AO359" s="157"/>
      <c r="AP359" s="157"/>
      <c r="AQ359" s="157"/>
      <c r="AR359" s="157"/>
      <c r="AS359" s="157"/>
      <c r="AT359" s="157"/>
      <c r="AU359" s="157"/>
      <c r="AV359" s="157"/>
      <c r="AW359" s="157"/>
      <c r="AX359" s="157"/>
      <c r="AY359" s="157"/>
      <c r="AZ359" s="157"/>
    </row>
    <row r="360" spans="1:52" x14ac:dyDescent="0.2">
      <c r="A360" s="157"/>
      <c r="B360" s="157"/>
      <c r="C360" s="157"/>
      <c r="D360" s="157"/>
      <c r="E360" s="157"/>
      <c r="F360" s="157"/>
      <c r="G360" s="157"/>
      <c r="H360" s="157"/>
      <c r="I360" s="157"/>
      <c r="J360" s="157"/>
      <c r="K360" s="157"/>
      <c r="L360" s="157"/>
      <c r="M360" s="157"/>
      <c r="N360" s="157"/>
      <c r="O360" s="157"/>
      <c r="P360" s="157"/>
      <c r="Q360" s="157"/>
      <c r="R360" s="157"/>
      <c r="S360" s="157"/>
      <c r="T360" s="157"/>
      <c r="U360" s="157"/>
      <c r="V360" s="157"/>
      <c r="W360" s="157"/>
      <c r="X360" s="157"/>
      <c r="Y360" s="157"/>
      <c r="Z360" s="157"/>
      <c r="AA360" s="157"/>
      <c r="AB360" s="157"/>
      <c r="AC360" s="157"/>
      <c r="AD360" s="157"/>
      <c r="AE360" s="157"/>
      <c r="AF360" s="157"/>
      <c r="AG360" s="157"/>
      <c r="AH360" s="157"/>
      <c r="AI360" s="157"/>
      <c r="AJ360" s="157"/>
      <c r="AK360" s="157"/>
      <c r="AL360" s="157"/>
      <c r="AM360" s="157"/>
      <c r="AN360" s="157"/>
      <c r="AO360" s="157"/>
      <c r="AP360" s="157"/>
      <c r="AQ360" s="157"/>
      <c r="AR360" s="157"/>
      <c r="AS360" s="157"/>
      <c r="AT360" s="157"/>
      <c r="AU360" s="157"/>
      <c r="AV360" s="157"/>
      <c r="AW360" s="157"/>
      <c r="AX360" s="157"/>
      <c r="AY360" s="157"/>
      <c r="AZ360" s="157"/>
    </row>
    <row r="361" spans="1:52" x14ac:dyDescent="0.2">
      <c r="A361" s="157"/>
      <c r="B361" s="157"/>
      <c r="C361" s="157"/>
      <c r="D361" s="157"/>
      <c r="E361" s="157"/>
      <c r="F361" s="157"/>
      <c r="G361" s="157"/>
      <c r="H361" s="157"/>
      <c r="I361" s="157"/>
      <c r="J361" s="157"/>
      <c r="K361" s="157"/>
      <c r="L361" s="157"/>
      <c r="M361" s="157"/>
      <c r="N361" s="157"/>
      <c r="O361" s="157"/>
      <c r="P361" s="157"/>
      <c r="Q361" s="157"/>
      <c r="R361" s="157"/>
      <c r="S361" s="157"/>
      <c r="T361" s="157"/>
      <c r="U361" s="157"/>
      <c r="V361" s="157"/>
      <c r="W361" s="157"/>
      <c r="X361" s="157"/>
      <c r="Y361" s="157"/>
      <c r="Z361" s="157"/>
      <c r="AA361" s="157"/>
      <c r="AB361" s="157"/>
      <c r="AC361" s="157"/>
      <c r="AD361" s="157"/>
      <c r="AE361" s="157"/>
      <c r="AF361" s="157"/>
      <c r="AG361" s="157"/>
      <c r="AH361" s="157"/>
      <c r="AI361" s="157"/>
      <c r="AJ361" s="157"/>
      <c r="AK361" s="157"/>
      <c r="AL361" s="157"/>
      <c r="AM361" s="157"/>
      <c r="AN361" s="157"/>
      <c r="AO361" s="157"/>
      <c r="AP361" s="157"/>
      <c r="AQ361" s="157"/>
      <c r="AR361" s="157"/>
      <c r="AS361" s="157"/>
      <c r="AT361" s="157"/>
      <c r="AU361" s="157"/>
      <c r="AV361" s="157"/>
      <c r="AW361" s="157"/>
      <c r="AX361" s="157"/>
      <c r="AY361" s="157"/>
      <c r="AZ361" s="157"/>
    </row>
    <row r="362" spans="1:52" x14ac:dyDescent="0.2">
      <c r="A362" s="157"/>
      <c r="B362" s="157"/>
      <c r="C362" s="157"/>
      <c r="D362" s="157"/>
      <c r="E362" s="157"/>
      <c r="F362" s="157"/>
      <c r="G362" s="157"/>
      <c r="H362" s="157"/>
      <c r="I362" s="157"/>
      <c r="J362" s="157"/>
      <c r="K362" s="157"/>
      <c r="L362" s="157"/>
      <c r="M362" s="157"/>
      <c r="N362" s="157"/>
      <c r="O362" s="157"/>
      <c r="P362" s="157"/>
      <c r="Q362" s="157"/>
      <c r="R362" s="157"/>
      <c r="S362" s="157"/>
      <c r="T362" s="157"/>
      <c r="U362" s="157"/>
      <c r="V362" s="157"/>
      <c r="W362" s="157"/>
      <c r="X362" s="157"/>
      <c r="Y362" s="157"/>
      <c r="Z362" s="157"/>
      <c r="AA362" s="157"/>
      <c r="AB362" s="157"/>
      <c r="AC362" s="157"/>
      <c r="AD362" s="157"/>
      <c r="AE362" s="157"/>
      <c r="AF362" s="157"/>
      <c r="AG362" s="157"/>
      <c r="AH362" s="157"/>
      <c r="AI362" s="157"/>
      <c r="AJ362" s="157"/>
      <c r="AK362" s="157"/>
      <c r="AL362" s="157"/>
      <c r="AM362" s="157"/>
      <c r="AN362" s="157"/>
      <c r="AO362" s="157"/>
      <c r="AP362" s="157"/>
      <c r="AQ362" s="157"/>
      <c r="AR362" s="157"/>
      <c r="AS362" s="157"/>
      <c r="AT362" s="157"/>
      <c r="AU362" s="157"/>
      <c r="AV362" s="157"/>
      <c r="AW362" s="157"/>
      <c r="AX362" s="157"/>
      <c r="AY362" s="157"/>
      <c r="AZ362" s="157"/>
    </row>
    <row r="363" spans="1:52" x14ac:dyDescent="0.2">
      <c r="A363" s="157"/>
      <c r="B363" s="157"/>
      <c r="C363" s="157"/>
      <c r="D363" s="157"/>
      <c r="E363" s="157"/>
      <c r="F363" s="157"/>
      <c r="G363" s="157"/>
      <c r="H363" s="157"/>
      <c r="I363" s="157"/>
      <c r="J363" s="157"/>
      <c r="K363" s="157"/>
      <c r="L363" s="157"/>
      <c r="M363" s="157"/>
      <c r="N363" s="157"/>
      <c r="O363" s="157"/>
      <c r="P363" s="157"/>
      <c r="Q363" s="157"/>
      <c r="R363" s="157"/>
      <c r="S363" s="157"/>
      <c r="T363" s="157"/>
      <c r="U363" s="157"/>
      <c r="V363" s="157"/>
      <c r="W363" s="157"/>
      <c r="X363" s="157"/>
      <c r="Y363" s="157"/>
      <c r="Z363" s="157"/>
      <c r="AA363" s="157"/>
      <c r="AB363" s="157"/>
      <c r="AC363" s="157"/>
      <c r="AD363" s="157"/>
      <c r="AE363" s="157"/>
      <c r="AF363" s="157"/>
      <c r="AG363" s="157"/>
      <c r="AH363" s="157"/>
      <c r="AI363" s="157"/>
      <c r="AJ363" s="157"/>
      <c r="AK363" s="157"/>
      <c r="AL363" s="157"/>
      <c r="AM363" s="157"/>
      <c r="AN363" s="157"/>
      <c r="AO363" s="157"/>
      <c r="AP363" s="157"/>
      <c r="AQ363" s="157"/>
      <c r="AR363" s="157"/>
      <c r="AS363" s="157"/>
      <c r="AT363" s="157"/>
      <c r="AU363" s="157"/>
      <c r="AV363" s="157"/>
      <c r="AW363" s="157"/>
      <c r="AX363" s="157"/>
      <c r="AY363" s="157"/>
      <c r="AZ363" s="157"/>
    </row>
    <row r="364" spans="1:52" x14ac:dyDescent="0.2">
      <c r="A364" s="157"/>
      <c r="B364" s="157"/>
      <c r="C364" s="157"/>
      <c r="D364" s="157"/>
      <c r="E364" s="157"/>
      <c r="F364" s="157"/>
      <c r="G364" s="157"/>
      <c r="H364" s="157"/>
      <c r="I364" s="157"/>
      <c r="J364" s="157"/>
      <c r="K364" s="157"/>
      <c r="L364" s="157"/>
      <c r="M364" s="157"/>
      <c r="N364" s="157"/>
      <c r="O364" s="157"/>
      <c r="P364" s="157"/>
      <c r="Q364" s="157"/>
      <c r="R364" s="157"/>
      <c r="S364" s="157"/>
      <c r="T364" s="157"/>
      <c r="U364" s="157"/>
      <c r="V364" s="157"/>
      <c r="W364" s="157"/>
      <c r="X364" s="157"/>
      <c r="Y364" s="157"/>
      <c r="Z364" s="157"/>
      <c r="AA364" s="157"/>
      <c r="AB364" s="157"/>
      <c r="AC364" s="157"/>
      <c r="AD364" s="157"/>
      <c r="AE364" s="157"/>
      <c r="AF364" s="157"/>
      <c r="AG364" s="157"/>
      <c r="AH364" s="157"/>
      <c r="AI364" s="157"/>
      <c r="AJ364" s="157"/>
      <c r="AK364" s="157"/>
      <c r="AL364" s="157"/>
      <c r="AM364" s="157"/>
      <c r="AN364" s="157"/>
      <c r="AO364" s="157"/>
      <c r="AP364" s="157"/>
      <c r="AQ364" s="157"/>
      <c r="AR364" s="157"/>
      <c r="AS364" s="157"/>
      <c r="AT364" s="157"/>
      <c r="AU364" s="157"/>
      <c r="AV364" s="157"/>
      <c r="AW364" s="157"/>
      <c r="AX364" s="157"/>
      <c r="AY364" s="157"/>
      <c r="AZ364" s="157"/>
    </row>
    <row r="365" spans="1:52" x14ac:dyDescent="0.2">
      <c r="A365" s="157"/>
      <c r="B365" s="157"/>
      <c r="C365" s="157"/>
      <c r="D365" s="157"/>
      <c r="E365" s="157"/>
      <c r="F365" s="157"/>
      <c r="G365" s="157"/>
      <c r="H365" s="157"/>
      <c r="I365" s="157"/>
      <c r="J365" s="157"/>
      <c r="K365" s="157"/>
      <c r="L365" s="157"/>
      <c r="M365" s="157"/>
      <c r="N365" s="157"/>
      <c r="O365" s="157"/>
      <c r="P365" s="157"/>
      <c r="Q365" s="157"/>
      <c r="R365" s="157"/>
      <c r="S365" s="157"/>
      <c r="T365" s="157"/>
      <c r="U365" s="157"/>
      <c r="V365" s="157"/>
      <c r="W365" s="157"/>
      <c r="X365" s="157"/>
      <c r="Y365" s="157"/>
      <c r="Z365" s="157"/>
      <c r="AA365" s="157"/>
      <c r="AB365" s="157"/>
      <c r="AC365" s="157"/>
      <c r="AD365" s="157"/>
      <c r="AE365" s="157"/>
      <c r="AF365" s="157"/>
      <c r="AG365" s="157"/>
      <c r="AH365" s="157"/>
      <c r="AI365" s="157"/>
      <c r="AJ365" s="157"/>
      <c r="AK365" s="157"/>
      <c r="AL365" s="157"/>
      <c r="AM365" s="157"/>
      <c r="AN365" s="157"/>
      <c r="AO365" s="157"/>
      <c r="AP365" s="157"/>
      <c r="AQ365" s="157"/>
      <c r="AR365" s="157"/>
      <c r="AS365" s="157"/>
      <c r="AT365" s="157"/>
      <c r="AU365" s="157"/>
      <c r="AV365" s="157"/>
      <c r="AW365" s="157"/>
      <c r="AX365" s="157"/>
      <c r="AY365" s="157"/>
      <c r="AZ365" s="157"/>
    </row>
    <row r="366" spans="1:52" x14ac:dyDescent="0.2">
      <c r="A366" s="157"/>
      <c r="B366" s="157"/>
      <c r="C366" s="157"/>
      <c r="D366" s="157"/>
      <c r="E366" s="157"/>
      <c r="F366" s="157"/>
      <c r="G366" s="157"/>
      <c r="H366" s="157"/>
      <c r="I366" s="157"/>
      <c r="J366" s="157"/>
      <c r="K366" s="157"/>
      <c r="L366" s="157"/>
      <c r="M366" s="157"/>
      <c r="N366" s="157"/>
      <c r="O366" s="157"/>
      <c r="P366" s="157"/>
      <c r="Q366" s="157"/>
      <c r="R366" s="157"/>
      <c r="S366" s="157"/>
      <c r="T366" s="157"/>
      <c r="U366" s="157"/>
      <c r="V366" s="157"/>
      <c r="W366" s="157"/>
      <c r="X366" s="157"/>
      <c r="Y366" s="157"/>
      <c r="Z366" s="157"/>
      <c r="AA366" s="157"/>
      <c r="AB366" s="157"/>
      <c r="AC366" s="157"/>
      <c r="AD366" s="157"/>
      <c r="AE366" s="157"/>
      <c r="AF366" s="157"/>
      <c r="AG366" s="157"/>
      <c r="AH366" s="157"/>
      <c r="AI366" s="157"/>
      <c r="AJ366" s="157"/>
      <c r="AK366" s="157"/>
      <c r="AL366" s="157"/>
      <c r="AM366" s="157"/>
      <c r="AN366" s="157"/>
      <c r="AO366" s="157"/>
      <c r="AP366" s="157"/>
      <c r="AQ366" s="157"/>
      <c r="AR366" s="157"/>
      <c r="AS366" s="157"/>
      <c r="AT366" s="157"/>
      <c r="AU366" s="157"/>
      <c r="AV366" s="157"/>
      <c r="AW366" s="157"/>
      <c r="AX366" s="157"/>
      <c r="AY366" s="157"/>
      <c r="AZ366" s="157"/>
    </row>
    <row r="367" spans="1:52" x14ac:dyDescent="0.2">
      <c r="A367" s="157"/>
      <c r="B367" s="157"/>
      <c r="C367" s="157"/>
      <c r="D367" s="157"/>
      <c r="E367" s="157"/>
      <c r="F367" s="157"/>
      <c r="G367" s="157"/>
      <c r="H367" s="157"/>
      <c r="I367" s="157"/>
      <c r="J367" s="157"/>
      <c r="K367" s="157"/>
      <c r="L367" s="157"/>
      <c r="M367" s="157"/>
      <c r="N367" s="157"/>
      <c r="O367" s="157"/>
      <c r="P367" s="157"/>
      <c r="Q367" s="157"/>
      <c r="R367" s="157"/>
      <c r="S367" s="157"/>
      <c r="T367" s="157"/>
      <c r="U367" s="157"/>
      <c r="V367" s="157"/>
      <c r="W367" s="157"/>
      <c r="X367" s="157"/>
      <c r="Y367" s="157"/>
      <c r="Z367" s="157"/>
      <c r="AA367" s="157"/>
      <c r="AB367" s="157"/>
      <c r="AC367" s="157"/>
      <c r="AD367" s="157"/>
      <c r="AE367" s="157"/>
      <c r="AF367" s="157"/>
      <c r="AG367" s="157"/>
      <c r="AH367" s="157"/>
      <c r="AI367" s="157"/>
      <c r="AJ367" s="157"/>
      <c r="AK367" s="157"/>
      <c r="AL367" s="157"/>
      <c r="AM367" s="157"/>
      <c r="AN367" s="157"/>
      <c r="AO367" s="157"/>
      <c r="AP367" s="157"/>
      <c r="AQ367" s="157"/>
      <c r="AR367" s="157"/>
      <c r="AS367" s="157"/>
      <c r="AT367" s="157"/>
      <c r="AU367" s="157"/>
      <c r="AV367" s="157"/>
      <c r="AW367" s="157"/>
      <c r="AX367" s="157"/>
      <c r="AY367" s="157"/>
      <c r="AZ367" s="157"/>
    </row>
    <row r="368" spans="1:52" x14ac:dyDescent="0.2">
      <c r="A368" s="157"/>
      <c r="B368" s="157"/>
      <c r="C368" s="157"/>
      <c r="D368" s="157"/>
      <c r="E368" s="157"/>
      <c r="F368" s="157"/>
      <c r="G368" s="157"/>
      <c r="H368" s="157"/>
      <c r="I368" s="157"/>
      <c r="J368" s="157"/>
      <c r="K368" s="157"/>
      <c r="L368" s="157"/>
      <c r="M368" s="157"/>
      <c r="N368" s="157"/>
      <c r="O368" s="157"/>
      <c r="P368" s="157"/>
      <c r="Q368" s="157"/>
      <c r="R368" s="157"/>
      <c r="S368" s="157"/>
      <c r="T368" s="157"/>
      <c r="U368" s="157"/>
      <c r="V368" s="157"/>
      <c r="W368" s="157"/>
      <c r="X368" s="157"/>
      <c r="Y368" s="157"/>
      <c r="Z368" s="157"/>
      <c r="AA368" s="157"/>
      <c r="AB368" s="157"/>
      <c r="AC368" s="157"/>
      <c r="AD368" s="157"/>
      <c r="AE368" s="157"/>
      <c r="AF368" s="157"/>
      <c r="AG368" s="157"/>
      <c r="AH368" s="157"/>
      <c r="AI368" s="157"/>
      <c r="AJ368" s="157"/>
      <c r="AK368" s="157"/>
      <c r="AL368" s="157"/>
      <c r="AM368" s="157"/>
      <c r="AN368" s="157"/>
      <c r="AO368" s="157"/>
      <c r="AP368" s="157"/>
      <c r="AQ368" s="157"/>
      <c r="AR368" s="157"/>
      <c r="AS368" s="157"/>
      <c r="AT368" s="157"/>
      <c r="AU368" s="157"/>
      <c r="AV368" s="157"/>
      <c r="AW368" s="157"/>
      <c r="AX368" s="157"/>
      <c r="AY368" s="157"/>
      <c r="AZ368" s="157"/>
    </row>
    <row r="369" spans="1:52" x14ac:dyDescent="0.2">
      <c r="A369" s="157"/>
      <c r="B369" s="157"/>
      <c r="C369" s="157"/>
      <c r="D369" s="157"/>
      <c r="E369" s="157"/>
      <c r="F369" s="157"/>
      <c r="G369" s="157"/>
      <c r="H369" s="157"/>
      <c r="I369" s="157"/>
      <c r="J369" s="157"/>
      <c r="K369" s="157"/>
      <c r="L369" s="157"/>
      <c r="M369" s="157"/>
      <c r="N369" s="157"/>
      <c r="O369" s="157"/>
      <c r="P369" s="157"/>
      <c r="Q369" s="157"/>
      <c r="R369" s="157"/>
      <c r="S369" s="157"/>
      <c r="T369" s="157"/>
      <c r="U369" s="157"/>
      <c r="V369" s="157"/>
      <c r="W369" s="157"/>
      <c r="X369" s="157"/>
      <c r="Y369" s="157"/>
      <c r="Z369" s="157"/>
      <c r="AA369" s="157"/>
      <c r="AB369" s="157"/>
      <c r="AC369" s="157"/>
      <c r="AD369" s="157"/>
      <c r="AE369" s="157"/>
      <c r="AF369" s="157"/>
      <c r="AG369" s="157"/>
      <c r="AH369" s="157"/>
      <c r="AI369" s="157"/>
      <c r="AJ369" s="157"/>
      <c r="AK369" s="157"/>
      <c r="AL369" s="157"/>
      <c r="AM369" s="157"/>
      <c r="AN369" s="157"/>
      <c r="AO369" s="157"/>
      <c r="AP369" s="157"/>
      <c r="AQ369" s="157"/>
      <c r="AR369" s="157"/>
      <c r="AS369" s="157"/>
      <c r="AT369" s="157"/>
      <c r="AU369" s="157"/>
      <c r="AV369" s="157"/>
      <c r="AW369" s="157"/>
      <c r="AX369" s="157"/>
      <c r="AY369" s="157"/>
      <c r="AZ369" s="157"/>
    </row>
    <row r="370" spans="1:52" x14ac:dyDescent="0.2">
      <c r="A370" s="157"/>
      <c r="B370" s="157"/>
      <c r="C370" s="157"/>
      <c r="D370" s="157"/>
      <c r="E370" s="157"/>
      <c r="F370" s="157"/>
      <c r="G370" s="157"/>
      <c r="H370" s="157"/>
      <c r="I370" s="157"/>
      <c r="J370" s="157"/>
      <c r="K370" s="157"/>
      <c r="L370" s="157"/>
      <c r="M370" s="157"/>
      <c r="N370" s="157"/>
      <c r="O370" s="157"/>
      <c r="P370" s="157"/>
      <c r="Q370" s="157"/>
      <c r="R370" s="157"/>
      <c r="S370" s="157"/>
      <c r="T370" s="157"/>
      <c r="U370" s="157"/>
      <c r="V370" s="157"/>
      <c r="W370" s="157"/>
      <c r="X370" s="157"/>
      <c r="Y370" s="157"/>
      <c r="Z370" s="157"/>
      <c r="AA370" s="157"/>
      <c r="AB370" s="157"/>
      <c r="AC370" s="157"/>
      <c r="AD370" s="157"/>
      <c r="AE370" s="157"/>
      <c r="AF370" s="157"/>
      <c r="AG370" s="157"/>
      <c r="AH370" s="157"/>
      <c r="AI370" s="157"/>
      <c r="AJ370" s="157"/>
      <c r="AK370" s="157"/>
      <c r="AL370" s="157"/>
      <c r="AM370" s="157"/>
      <c r="AN370" s="157"/>
      <c r="AO370" s="157"/>
      <c r="AP370" s="157"/>
      <c r="AQ370" s="157"/>
      <c r="AR370" s="157"/>
      <c r="AS370" s="157"/>
      <c r="AT370" s="157"/>
      <c r="AU370" s="157"/>
      <c r="AV370" s="157"/>
      <c r="AW370" s="157"/>
      <c r="AX370" s="157"/>
      <c r="AY370" s="157"/>
      <c r="AZ370" s="157"/>
    </row>
    <row r="371" spans="1:52" x14ac:dyDescent="0.2">
      <c r="A371" s="157"/>
      <c r="B371" s="157"/>
      <c r="C371" s="157"/>
      <c r="D371" s="157"/>
      <c r="E371" s="157"/>
      <c r="F371" s="157"/>
      <c r="G371" s="157"/>
      <c r="H371" s="157"/>
      <c r="I371" s="157"/>
      <c r="J371" s="157"/>
      <c r="K371" s="157"/>
      <c r="L371" s="157"/>
      <c r="M371" s="157"/>
      <c r="N371" s="157"/>
      <c r="O371" s="157"/>
      <c r="P371" s="157"/>
      <c r="Q371" s="157"/>
      <c r="R371" s="157"/>
      <c r="S371" s="157"/>
      <c r="T371" s="157"/>
      <c r="U371" s="157"/>
      <c r="V371" s="157"/>
      <c r="W371" s="157"/>
      <c r="X371" s="157"/>
      <c r="Y371" s="157"/>
      <c r="Z371" s="157"/>
      <c r="AA371" s="157"/>
      <c r="AB371" s="157"/>
      <c r="AC371" s="157"/>
      <c r="AD371" s="157"/>
      <c r="AE371" s="157"/>
      <c r="AF371" s="157"/>
      <c r="AG371" s="157"/>
      <c r="AH371" s="157"/>
      <c r="AI371" s="157"/>
      <c r="AJ371" s="157"/>
      <c r="AK371" s="157"/>
      <c r="AL371" s="157"/>
      <c r="AM371" s="157"/>
      <c r="AN371" s="157"/>
      <c r="AO371" s="157"/>
      <c r="AP371" s="157"/>
      <c r="AQ371" s="157"/>
      <c r="AR371" s="157"/>
      <c r="AS371" s="157"/>
      <c r="AT371" s="157"/>
      <c r="AU371" s="157"/>
      <c r="AV371" s="157"/>
      <c r="AW371" s="157"/>
      <c r="AX371" s="157"/>
      <c r="AY371" s="157"/>
      <c r="AZ371" s="157"/>
    </row>
    <row r="372" spans="1:52" x14ac:dyDescent="0.2">
      <c r="A372" s="157"/>
      <c r="B372" s="157"/>
      <c r="C372" s="157"/>
      <c r="D372" s="157"/>
      <c r="E372" s="157"/>
      <c r="F372" s="157"/>
      <c r="G372" s="157"/>
      <c r="H372" s="157"/>
      <c r="I372" s="157"/>
      <c r="J372" s="157"/>
      <c r="K372" s="157"/>
      <c r="L372" s="157"/>
      <c r="M372" s="157"/>
      <c r="N372" s="157"/>
      <c r="O372" s="157"/>
      <c r="P372" s="157"/>
      <c r="Q372" s="157"/>
      <c r="R372" s="157"/>
      <c r="S372" s="157"/>
      <c r="T372" s="157"/>
      <c r="U372" s="157"/>
      <c r="V372" s="157"/>
      <c r="W372" s="157"/>
      <c r="X372" s="157"/>
      <c r="Y372" s="157"/>
      <c r="Z372" s="157"/>
      <c r="AA372" s="157"/>
      <c r="AB372" s="157"/>
      <c r="AC372" s="157"/>
      <c r="AD372" s="157"/>
      <c r="AE372" s="157"/>
      <c r="AF372" s="157"/>
      <c r="AG372" s="157"/>
      <c r="AH372" s="157"/>
      <c r="AI372" s="157"/>
      <c r="AJ372" s="157"/>
      <c r="AK372" s="157"/>
      <c r="AL372" s="157"/>
      <c r="AM372" s="157"/>
      <c r="AN372" s="157"/>
      <c r="AO372" s="157"/>
      <c r="AP372" s="157"/>
      <c r="AQ372" s="157"/>
      <c r="AR372" s="157"/>
      <c r="AS372" s="157"/>
      <c r="AT372" s="157"/>
      <c r="AU372" s="157"/>
      <c r="AV372" s="157"/>
      <c r="AW372" s="157"/>
      <c r="AX372" s="157"/>
      <c r="AY372" s="157"/>
      <c r="AZ372" s="157"/>
    </row>
    <row r="373" spans="1:52" x14ac:dyDescent="0.2">
      <c r="A373" s="157"/>
      <c r="B373" s="157"/>
      <c r="C373" s="157"/>
      <c r="D373" s="157"/>
      <c r="E373" s="157"/>
      <c r="F373" s="157"/>
      <c r="G373" s="157"/>
      <c r="H373" s="157"/>
      <c r="I373" s="157"/>
      <c r="J373" s="157"/>
      <c r="K373" s="157"/>
      <c r="L373" s="157"/>
      <c r="M373" s="157"/>
      <c r="N373" s="157"/>
      <c r="O373" s="157"/>
      <c r="P373" s="157"/>
      <c r="Q373" s="157"/>
      <c r="R373" s="157"/>
      <c r="S373" s="157"/>
      <c r="T373" s="157"/>
      <c r="U373" s="157"/>
      <c r="V373" s="157"/>
      <c r="W373" s="157"/>
      <c r="X373" s="157"/>
      <c r="Y373" s="157"/>
      <c r="Z373" s="157"/>
      <c r="AA373" s="157"/>
      <c r="AB373" s="157"/>
      <c r="AC373" s="157"/>
      <c r="AD373" s="157"/>
      <c r="AE373" s="157"/>
      <c r="AF373" s="157"/>
      <c r="AG373" s="157"/>
      <c r="AH373" s="157"/>
      <c r="AI373" s="157"/>
      <c r="AJ373" s="157"/>
      <c r="AK373" s="157"/>
      <c r="AL373" s="157"/>
      <c r="AM373" s="157"/>
      <c r="AN373" s="157"/>
      <c r="AO373" s="157"/>
      <c r="AP373" s="157"/>
      <c r="AQ373" s="157"/>
      <c r="AR373" s="157"/>
      <c r="AS373" s="157"/>
      <c r="AT373" s="157"/>
      <c r="AU373" s="157"/>
      <c r="AV373" s="157"/>
      <c r="AW373" s="157"/>
      <c r="AX373" s="157"/>
      <c r="AY373" s="157"/>
      <c r="AZ373" s="157"/>
    </row>
    <row r="374" spans="1:52" x14ac:dyDescent="0.2">
      <c r="A374" s="157"/>
      <c r="B374" s="157"/>
      <c r="C374" s="157"/>
      <c r="D374" s="157"/>
      <c r="E374" s="157"/>
      <c r="F374" s="157"/>
      <c r="G374" s="157"/>
      <c r="H374" s="157"/>
      <c r="I374" s="157"/>
      <c r="J374" s="157"/>
      <c r="K374" s="157"/>
      <c r="L374" s="157"/>
      <c r="M374" s="157"/>
      <c r="N374" s="157"/>
      <c r="O374" s="157"/>
      <c r="P374" s="157"/>
      <c r="Q374" s="157"/>
      <c r="R374" s="157"/>
      <c r="S374" s="157"/>
      <c r="T374" s="157"/>
      <c r="U374" s="157"/>
      <c r="V374" s="157"/>
      <c r="W374" s="157"/>
      <c r="X374" s="157"/>
      <c r="Y374" s="157"/>
      <c r="Z374" s="157"/>
      <c r="AA374" s="157"/>
      <c r="AB374" s="157"/>
      <c r="AC374" s="157"/>
      <c r="AD374" s="157"/>
      <c r="AE374" s="157"/>
      <c r="AF374" s="157"/>
      <c r="AG374" s="157"/>
      <c r="AH374" s="157"/>
      <c r="AI374" s="157"/>
      <c r="AJ374" s="157"/>
      <c r="AK374" s="157"/>
      <c r="AL374" s="157"/>
      <c r="AM374" s="157"/>
      <c r="AN374" s="157"/>
      <c r="AO374" s="157"/>
      <c r="AP374" s="157"/>
      <c r="AQ374" s="157"/>
      <c r="AR374" s="157"/>
      <c r="AS374" s="157"/>
      <c r="AT374" s="157"/>
      <c r="AU374" s="157"/>
      <c r="AV374" s="157"/>
      <c r="AW374" s="157"/>
      <c r="AX374" s="157"/>
      <c r="AY374" s="157"/>
      <c r="AZ374" s="157"/>
    </row>
    <row r="375" spans="1:52" x14ac:dyDescent="0.2">
      <c r="A375" s="157"/>
      <c r="B375" s="157"/>
      <c r="C375" s="157"/>
      <c r="D375" s="157"/>
      <c r="E375" s="157"/>
      <c r="F375" s="157"/>
      <c r="G375" s="157"/>
      <c r="H375" s="157"/>
      <c r="I375" s="157"/>
      <c r="J375" s="157"/>
      <c r="K375" s="157"/>
      <c r="L375" s="157"/>
      <c r="M375" s="157"/>
      <c r="N375" s="157"/>
      <c r="O375" s="157"/>
      <c r="P375" s="157"/>
      <c r="Q375" s="157"/>
      <c r="R375" s="157"/>
      <c r="S375" s="157"/>
      <c r="T375" s="157"/>
      <c r="U375" s="157"/>
      <c r="V375" s="157"/>
      <c r="W375" s="157"/>
      <c r="X375" s="157"/>
      <c r="Y375" s="157"/>
      <c r="Z375" s="157"/>
      <c r="AA375" s="157"/>
      <c r="AB375" s="157"/>
      <c r="AC375" s="157"/>
      <c r="AD375" s="157"/>
      <c r="AE375" s="157"/>
      <c r="AF375" s="157"/>
      <c r="AG375" s="157"/>
      <c r="AH375" s="157"/>
      <c r="AI375" s="157"/>
      <c r="AJ375" s="157"/>
      <c r="AK375" s="157"/>
      <c r="AL375" s="157"/>
      <c r="AM375" s="157"/>
      <c r="AN375" s="157"/>
      <c r="AO375" s="157"/>
      <c r="AP375" s="157"/>
      <c r="AQ375" s="157"/>
      <c r="AR375" s="157"/>
      <c r="AS375" s="157"/>
      <c r="AT375" s="157"/>
      <c r="AU375" s="157"/>
      <c r="AV375" s="157"/>
      <c r="AW375" s="157"/>
      <c r="AX375" s="157"/>
      <c r="AY375" s="157"/>
      <c r="AZ375" s="157"/>
    </row>
    <row r="376" spans="1:52" x14ac:dyDescent="0.2">
      <c r="A376" s="157"/>
      <c r="B376" s="157"/>
      <c r="C376" s="157"/>
      <c r="D376" s="157"/>
      <c r="E376" s="157"/>
      <c r="F376" s="157"/>
      <c r="G376" s="157"/>
      <c r="H376" s="157"/>
      <c r="I376" s="157"/>
      <c r="J376" s="157"/>
      <c r="K376" s="157"/>
      <c r="L376" s="157"/>
      <c r="M376" s="157"/>
      <c r="N376" s="157"/>
      <c r="O376" s="157"/>
      <c r="P376" s="157"/>
      <c r="Q376" s="157"/>
      <c r="R376" s="157"/>
      <c r="S376" s="157"/>
      <c r="T376" s="157"/>
      <c r="U376" s="157"/>
      <c r="V376" s="157"/>
      <c r="W376" s="157"/>
      <c r="X376" s="157"/>
      <c r="Y376" s="157"/>
      <c r="Z376" s="157"/>
      <c r="AA376" s="157"/>
      <c r="AB376" s="157"/>
      <c r="AC376" s="157"/>
      <c r="AD376" s="157"/>
      <c r="AE376" s="157"/>
      <c r="AF376" s="157"/>
      <c r="AG376" s="157"/>
      <c r="AH376" s="157"/>
      <c r="AI376" s="157"/>
      <c r="AJ376" s="157"/>
      <c r="AK376" s="157"/>
      <c r="AL376" s="157"/>
      <c r="AM376" s="157"/>
      <c r="AN376" s="157"/>
      <c r="AO376" s="157"/>
      <c r="AP376" s="157"/>
      <c r="AQ376" s="157"/>
      <c r="AR376" s="157"/>
      <c r="AS376" s="157"/>
      <c r="AT376" s="157"/>
      <c r="AU376" s="157"/>
      <c r="AV376" s="157"/>
      <c r="AW376" s="157"/>
      <c r="AX376" s="157"/>
      <c r="AY376" s="157"/>
      <c r="AZ376" s="157"/>
    </row>
    <row r="377" spans="1:52" x14ac:dyDescent="0.2">
      <c r="A377" s="157"/>
      <c r="B377" s="157"/>
      <c r="C377" s="157"/>
      <c r="D377" s="157"/>
      <c r="E377" s="157"/>
      <c r="F377" s="157"/>
      <c r="G377" s="157"/>
      <c r="H377" s="157"/>
      <c r="I377" s="157"/>
      <c r="J377" s="157"/>
      <c r="K377" s="157"/>
      <c r="L377" s="157"/>
      <c r="M377" s="157"/>
      <c r="N377" s="157"/>
      <c r="O377" s="157"/>
      <c r="P377" s="157"/>
      <c r="Q377" s="157"/>
      <c r="R377" s="157"/>
      <c r="S377" s="157"/>
      <c r="T377" s="157"/>
      <c r="U377" s="157"/>
      <c r="V377" s="157"/>
      <c r="W377" s="157"/>
      <c r="X377" s="157"/>
      <c r="Y377" s="157"/>
      <c r="Z377" s="157"/>
      <c r="AA377" s="157"/>
      <c r="AB377" s="157"/>
      <c r="AC377" s="157"/>
      <c r="AD377" s="157"/>
      <c r="AE377" s="157"/>
      <c r="AF377" s="157"/>
      <c r="AG377" s="157"/>
      <c r="AH377" s="157"/>
      <c r="AI377" s="157"/>
      <c r="AJ377" s="157"/>
      <c r="AK377" s="157"/>
      <c r="AL377" s="157"/>
      <c r="AM377" s="157"/>
      <c r="AN377" s="157"/>
      <c r="AO377" s="157"/>
      <c r="AP377" s="157"/>
      <c r="AQ377" s="157"/>
      <c r="AR377" s="157"/>
      <c r="AS377" s="157"/>
      <c r="AT377" s="157"/>
      <c r="AU377" s="157"/>
      <c r="AV377" s="157"/>
      <c r="AW377" s="157"/>
      <c r="AX377" s="157"/>
      <c r="AY377" s="157"/>
      <c r="AZ377" s="157"/>
    </row>
    <row r="378" spans="1:52" x14ac:dyDescent="0.2">
      <c r="A378" s="157"/>
      <c r="B378" s="157"/>
      <c r="C378" s="157"/>
      <c r="D378" s="157"/>
      <c r="E378" s="157"/>
      <c r="F378" s="157"/>
      <c r="G378" s="157"/>
      <c r="H378" s="157"/>
      <c r="I378" s="157"/>
      <c r="J378" s="157"/>
      <c r="K378" s="157"/>
      <c r="L378" s="157"/>
      <c r="M378" s="157"/>
      <c r="N378" s="157"/>
      <c r="O378" s="157"/>
      <c r="P378" s="157"/>
      <c r="Q378" s="157"/>
      <c r="R378" s="157"/>
      <c r="S378" s="157"/>
      <c r="T378" s="157"/>
      <c r="U378" s="157"/>
      <c r="V378" s="157"/>
      <c r="W378" s="157"/>
      <c r="X378" s="157"/>
      <c r="Y378" s="157"/>
      <c r="Z378" s="157"/>
      <c r="AA378" s="157"/>
      <c r="AB378" s="157"/>
      <c r="AC378" s="157"/>
      <c r="AD378" s="157"/>
      <c r="AE378" s="157"/>
      <c r="AF378" s="157"/>
      <c r="AG378" s="157"/>
      <c r="AH378" s="157"/>
      <c r="AI378" s="157"/>
      <c r="AJ378" s="157"/>
      <c r="AK378" s="157"/>
      <c r="AL378" s="157"/>
      <c r="AM378" s="157"/>
      <c r="AN378" s="157"/>
      <c r="AO378" s="157"/>
      <c r="AP378" s="157"/>
      <c r="AQ378" s="157"/>
      <c r="AR378" s="157"/>
      <c r="AS378" s="157"/>
      <c r="AT378" s="157"/>
      <c r="AU378" s="157"/>
      <c r="AV378" s="157"/>
      <c r="AW378" s="157"/>
      <c r="AX378" s="157"/>
      <c r="AY378" s="157"/>
      <c r="AZ378" s="157"/>
    </row>
    <row r="379" spans="1:52" x14ac:dyDescent="0.2">
      <c r="A379" s="157"/>
      <c r="B379" s="157"/>
      <c r="C379" s="157"/>
      <c r="D379" s="157"/>
      <c r="E379" s="157"/>
      <c r="F379" s="157"/>
      <c r="G379" s="157"/>
      <c r="H379" s="157"/>
      <c r="I379" s="157"/>
      <c r="J379" s="157"/>
      <c r="K379" s="157"/>
      <c r="L379" s="157"/>
      <c r="M379" s="157"/>
      <c r="N379" s="157"/>
      <c r="O379" s="157"/>
      <c r="P379" s="157"/>
      <c r="Q379" s="157"/>
      <c r="R379" s="157"/>
      <c r="S379" s="157"/>
      <c r="T379" s="157"/>
      <c r="U379" s="157"/>
      <c r="V379" s="157"/>
      <c r="W379" s="157"/>
      <c r="X379" s="157"/>
      <c r="Y379" s="157"/>
      <c r="Z379" s="157"/>
      <c r="AA379" s="157"/>
      <c r="AB379" s="157"/>
      <c r="AC379" s="157"/>
      <c r="AD379" s="157"/>
      <c r="AE379" s="157"/>
      <c r="AF379" s="157"/>
      <c r="AG379" s="157"/>
      <c r="AH379" s="157"/>
      <c r="AI379" s="157"/>
      <c r="AJ379" s="157"/>
      <c r="AK379" s="157"/>
      <c r="AL379" s="157"/>
      <c r="AM379" s="157"/>
      <c r="AN379" s="157"/>
      <c r="AO379" s="157"/>
      <c r="AP379" s="157"/>
      <c r="AQ379" s="157"/>
      <c r="AR379" s="157"/>
      <c r="AS379" s="157"/>
      <c r="AT379" s="157"/>
      <c r="AU379" s="157"/>
      <c r="AV379" s="157"/>
      <c r="AW379" s="157"/>
      <c r="AX379" s="157"/>
      <c r="AY379" s="157"/>
      <c r="AZ379" s="157"/>
    </row>
    <row r="380" spans="1:52" x14ac:dyDescent="0.2">
      <c r="A380" s="157"/>
      <c r="B380" s="157"/>
      <c r="C380" s="157"/>
      <c r="D380" s="157"/>
      <c r="E380" s="157"/>
      <c r="F380" s="157"/>
      <c r="G380" s="157"/>
      <c r="H380" s="157"/>
      <c r="I380" s="157"/>
      <c r="J380" s="157"/>
      <c r="K380" s="157"/>
      <c r="L380" s="157"/>
      <c r="M380" s="157"/>
      <c r="N380" s="157"/>
      <c r="O380" s="157"/>
      <c r="P380" s="157"/>
      <c r="Q380" s="157"/>
      <c r="R380" s="157"/>
      <c r="S380" s="157"/>
      <c r="T380" s="157"/>
      <c r="U380" s="157"/>
      <c r="V380" s="157"/>
      <c r="W380" s="157"/>
      <c r="X380" s="157"/>
      <c r="Y380" s="157"/>
      <c r="Z380" s="157"/>
      <c r="AA380" s="157"/>
      <c r="AB380" s="157"/>
      <c r="AC380" s="157"/>
      <c r="AD380" s="157"/>
      <c r="AE380" s="157"/>
      <c r="AF380" s="157"/>
      <c r="AG380" s="157"/>
      <c r="AH380" s="157"/>
      <c r="AI380" s="157"/>
      <c r="AJ380" s="157"/>
      <c r="AK380" s="157"/>
      <c r="AL380" s="157"/>
      <c r="AM380" s="157"/>
      <c r="AN380" s="157"/>
      <c r="AO380" s="157"/>
      <c r="AP380" s="157"/>
      <c r="AQ380" s="157"/>
      <c r="AR380" s="157"/>
      <c r="AS380" s="157"/>
      <c r="AT380" s="157"/>
      <c r="AU380" s="157"/>
      <c r="AV380" s="157"/>
      <c r="AW380" s="157"/>
      <c r="AX380" s="157"/>
      <c r="AY380" s="157"/>
      <c r="AZ380" s="157"/>
    </row>
    <row r="381" spans="1:52" x14ac:dyDescent="0.2">
      <c r="A381" s="157"/>
      <c r="B381" s="157"/>
      <c r="C381" s="157"/>
      <c r="D381" s="157"/>
      <c r="E381" s="157"/>
      <c r="F381" s="157"/>
      <c r="G381" s="157"/>
      <c r="H381" s="157"/>
      <c r="I381" s="157"/>
      <c r="J381" s="157"/>
      <c r="K381" s="157"/>
      <c r="L381" s="157"/>
      <c r="M381" s="157"/>
      <c r="N381" s="157"/>
      <c r="O381" s="157"/>
      <c r="P381" s="157"/>
      <c r="Q381" s="157"/>
      <c r="R381" s="157"/>
      <c r="S381" s="157"/>
      <c r="T381" s="157"/>
      <c r="U381" s="157"/>
      <c r="V381" s="157"/>
      <c r="W381" s="157"/>
      <c r="X381" s="157"/>
      <c r="Y381" s="157"/>
      <c r="Z381" s="157"/>
      <c r="AA381" s="157"/>
      <c r="AB381" s="157"/>
      <c r="AC381" s="157"/>
      <c r="AD381" s="157"/>
      <c r="AE381" s="157"/>
      <c r="AF381" s="157"/>
      <c r="AG381" s="157"/>
      <c r="AH381" s="157"/>
      <c r="AI381" s="157"/>
      <c r="AJ381" s="157"/>
      <c r="AK381" s="157"/>
      <c r="AL381" s="157"/>
      <c r="AM381" s="157"/>
      <c r="AN381" s="157"/>
      <c r="AO381" s="157"/>
      <c r="AP381" s="157"/>
      <c r="AQ381" s="157"/>
      <c r="AR381" s="157"/>
      <c r="AS381" s="157"/>
      <c r="AT381" s="157"/>
      <c r="AU381" s="157"/>
      <c r="AV381" s="157"/>
      <c r="AW381" s="157"/>
      <c r="AX381" s="157"/>
      <c r="AY381" s="157"/>
      <c r="AZ381" s="157"/>
    </row>
    <row r="382" spans="1:52" x14ac:dyDescent="0.2">
      <c r="A382" s="157"/>
      <c r="B382" s="157"/>
      <c r="C382" s="157"/>
      <c r="D382" s="157"/>
      <c r="E382" s="157"/>
      <c r="F382" s="157"/>
      <c r="G382" s="157"/>
      <c r="H382" s="157"/>
      <c r="I382" s="157"/>
      <c r="J382" s="157"/>
      <c r="K382" s="157"/>
      <c r="L382" s="157"/>
      <c r="M382" s="157"/>
      <c r="N382" s="157"/>
      <c r="O382" s="157"/>
      <c r="P382" s="157"/>
      <c r="Q382" s="157"/>
      <c r="R382" s="157"/>
      <c r="S382" s="157"/>
      <c r="T382" s="157"/>
      <c r="U382" s="157"/>
      <c r="V382" s="157"/>
      <c r="W382" s="157"/>
      <c r="X382" s="157"/>
      <c r="Y382" s="157"/>
      <c r="Z382" s="157"/>
      <c r="AA382" s="157"/>
      <c r="AB382" s="157"/>
      <c r="AC382" s="157"/>
      <c r="AD382" s="157"/>
      <c r="AE382" s="157"/>
      <c r="AF382" s="157"/>
      <c r="AG382" s="157"/>
      <c r="AH382" s="157"/>
      <c r="AI382" s="157"/>
      <c r="AJ382" s="157"/>
      <c r="AK382" s="157"/>
      <c r="AL382" s="157"/>
      <c r="AM382" s="157"/>
      <c r="AN382" s="157"/>
      <c r="AO382" s="157"/>
      <c r="AP382" s="157"/>
      <c r="AQ382" s="157"/>
      <c r="AR382" s="157"/>
      <c r="AS382" s="157"/>
      <c r="AT382" s="157"/>
      <c r="AU382" s="157"/>
      <c r="AV382" s="157"/>
      <c r="AW382" s="157"/>
      <c r="AX382" s="157"/>
      <c r="AY382" s="157"/>
      <c r="AZ382" s="157"/>
    </row>
    <row r="383" spans="1:52" x14ac:dyDescent="0.2">
      <c r="A383" s="157"/>
      <c r="B383" s="157"/>
      <c r="C383" s="157"/>
      <c r="D383" s="157"/>
      <c r="E383" s="157"/>
      <c r="F383" s="157"/>
      <c r="G383" s="157"/>
      <c r="H383" s="157"/>
      <c r="I383" s="157"/>
      <c r="J383" s="157"/>
      <c r="K383" s="157"/>
      <c r="L383" s="157"/>
      <c r="M383" s="157"/>
      <c r="N383" s="157"/>
      <c r="O383" s="157"/>
      <c r="P383" s="157"/>
      <c r="Q383" s="157"/>
      <c r="R383" s="157"/>
      <c r="S383" s="157"/>
      <c r="T383" s="157"/>
      <c r="U383" s="157"/>
      <c r="V383" s="157"/>
      <c r="W383" s="157"/>
      <c r="X383" s="157"/>
      <c r="Y383" s="157"/>
      <c r="Z383" s="157"/>
      <c r="AA383" s="157"/>
      <c r="AB383" s="157"/>
      <c r="AC383" s="157"/>
      <c r="AD383" s="157"/>
      <c r="AE383" s="157"/>
      <c r="AF383" s="157"/>
      <c r="AG383" s="157"/>
      <c r="AH383" s="157"/>
      <c r="AI383" s="157"/>
      <c r="AJ383" s="157"/>
      <c r="AK383" s="157"/>
      <c r="AL383" s="157"/>
      <c r="AM383" s="157"/>
      <c r="AN383" s="157"/>
      <c r="AO383" s="157"/>
      <c r="AP383" s="157"/>
      <c r="AQ383" s="157"/>
      <c r="AR383" s="157"/>
      <c r="AS383" s="157"/>
      <c r="AT383" s="157"/>
      <c r="AU383" s="157"/>
      <c r="AV383" s="157"/>
      <c r="AW383" s="157"/>
      <c r="AX383" s="157"/>
      <c r="AY383" s="157"/>
      <c r="AZ383" s="157"/>
    </row>
    <row r="384" spans="1:52" x14ac:dyDescent="0.2">
      <c r="A384" s="157"/>
      <c r="B384" s="157"/>
      <c r="C384" s="157"/>
      <c r="D384" s="157"/>
      <c r="E384" s="157"/>
      <c r="F384" s="157"/>
      <c r="G384" s="157"/>
      <c r="H384" s="157"/>
      <c r="I384" s="157"/>
      <c r="J384" s="157"/>
      <c r="K384" s="157"/>
      <c r="L384" s="157"/>
      <c r="M384" s="157"/>
      <c r="N384" s="157"/>
      <c r="O384" s="157"/>
      <c r="P384" s="157"/>
      <c r="Q384" s="157"/>
      <c r="R384" s="157"/>
      <c r="S384" s="157"/>
      <c r="T384" s="157"/>
      <c r="U384" s="157"/>
      <c r="V384" s="157"/>
      <c r="W384" s="157"/>
      <c r="X384" s="157"/>
      <c r="Y384" s="157"/>
      <c r="Z384" s="157"/>
      <c r="AA384" s="157"/>
      <c r="AB384" s="157"/>
      <c r="AC384" s="157"/>
      <c r="AD384" s="157"/>
      <c r="AE384" s="157"/>
      <c r="AF384" s="157"/>
      <c r="AG384" s="157"/>
      <c r="AH384" s="157"/>
      <c r="AI384" s="157"/>
      <c r="AJ384" s="157"/>
      <c r="AK384" s="157"/>
      <c r="AL384" s="157"/>
      <c r="AM384" s="157"/>
      <c r="AN384" s="157"/>
      <c r="AO384" s="157"/>
      <c r="AP384" s="157"/>
      <c r="AQ384" s="157"/>
      <c r="AR384" s="157"/>
      <c r="AS384" s="157"/>
      <c r="AT384" s="157"/>
      <c r="AU384" s="157"/>
      <c r="AV384" s="157"/>
      <c r="AW384" s="157"/>
      <c r="AX384" s="157"/>
      <c r="AY384" s="157"/>
      <c r="AZ384" s="157"/>
    </row>
    <row r="385" spans="1:52" x14ac:dyDescent="0.2">
      <c r="A385" s="157"/>
      <c r="B385" s="157"/>
      <c r="C385" s="157"/>
      <c r="D385" s="157"/>
      <c r="E385" s="157"/>
      <c r="F385" s="157"/>
      <c r="G385" s="157"/>
      <c r="H385" s="157"/>
      <c r="I385" s="157"/>
      <c r="J385" s="157"/>
      <c r="K385" s="157"/>
      <c r="L385" s="157"/>
      <c r="M385" s="157"/>
      <c r="N385" s="157"/>
      <c r="O385" s="157"/>
      <c r="P385" s="157"/>
      <c r="Q385" s="157"/>
      <c r="R385" s="157"/>
      <c r="S385" s="157"/>
      <c r="T385" s="157"/>
      <c r="U385" s="157"/>
      <c r="V385" s="157"/>
      <c r="W385" s="157"/>
      <c r="X385" s="157"/>
      <c r="Y385" s="157"/>
      <c r="Z385" s="157"/>
      <c r="AA385" s="157"/>
      <c r="AB385" s="157"/>
      <c r="AC385" s="157"/>
      <c r="AD385" s="157"/>
      <c r="AE385" s="157"/>
      <c r="AF385" s="157"/>
      <c r="AG385" s="157"/>
      <c r="AH385" s="157"/>
      <c r="AI385" s="157"/>
      <c r="AJ385" s="157"/>
      <c r="AK385" s="157"/>
      <c r="AL385" s="157"/>
      <c r="AM385" s="157"/>
      <c r="AN385" s="157"/>
      <c r="AO385" s="157"/>
      <c r="AP385" s="157"/>
      <c r="AQ385" s="157"/>
      <c r="AR385" s="157"/>
      <c r="AS385" s="157"/>
      <c r="AT385" s="157"/>
      <c r="AU385" s="157"/>
      <c r="AV385" s="157"/>
      <c r="AW385" s="157"/>
      <c r="AX385" s="157"/>
      <c r="AY385" s="157"/>
      <c r="AZ385" s="157"/>
    </row>
    <row r="386" spans="1:52" x14ac:dyDescent="0.2">
      <c r="A386" s="157"/>
      <c r="B386" s="157"/>
      <c r="C386" s="157"/>
      <c r="D386" s="157"/>
      <c r="E386" s="157"/>
      <c r="F386" s="157"/>
      <c r="G386" s="157"/>
      <c r="H386" s="157"/>
      <c r="I386" s="157"/>
      <c r="J386" s="157"/>
      <c r="K386" s="157"/>
      <c r="L386" s="157"/>
      <c r="M386" s="157"/>
      <c r="N386" s="157"/>
      <c r="O386" s="157"/>
      <c r="P386" s="157"/>
      <c r="Q386" s="157"/>
      <c r="R386" s="157"/>
      <c r="S386" s="157"/>
      <c r="T386" s="157"/>
      <c r="U386" s="157"/>
      <c r="V386" s="157"/>
      <c r="W386" s="157"/>
      <c r="X386" s="157"/>
      <c r="Y386" s="157"/>
      <c r="Z386" s="157"/>
      <c r="AA386" s="157"/>
      <c r="AB386" s="157"/>
      <c r="AC386" s="157"/>
      <c r="AD386" s="157"/>
      <c r="AE386" s="157"/>
      <c r="AF386" s="157"/>
      <c r="AG386" s="157"/>
      <c r="AH386" s="157"/>
      <c r="AI386" s="157"/>
      <c r="AJ386" s="157"/>
      <c r="AK386" s="157"/>
      <c r="AL386" s="157"/>
      <c r="AM386" s="157"/>
      <c r="AN386" s="157"/>
      <c r="AO386" s="157"/>
      <c r="AP386" s="157"/>
      <c r="AQ386" s="157"/>
      <c r="AR386" s="157"/>
      <c r="AS386" s="157"/>
      <c r="AT386" s="157"/>
      <c r="AU386" s="157"/>
      <c r="AV386" s="157"/>
      <c r="AW386" s="157"/>
      <c r="AX386" s="157"/>
      <c r="AY386" s="157"/>
      <c r="AZ386" s="157"/>
    </row>
    <row r="387" spans="1:52" x14ac:dyDescent="0.2">
      <c r="A387" s="157"/>
      <c r="B387" s="157"/>
      <c r="C387" s="157"/>
      <c r="D387" s="157"/>
      <c r="E387" s="157"/>
      <c r="F387" s="157"/>
      <c r="G387" s="157"/>
      <c r="H387" s="157"/>
      <c r="I387" s="157"/>
      <c r="J387" s="157"/>
      <c r="K387" s="157"/>
      <c r="L387" s="157"/>
      <c r="M387" s="157"/>
      <c r="N387" s="157"/>
      <c r="O387" s="157"/>
      <c r="P387" s="157"/>
      <c r="Q387" s="157"/>
      <c r="R387" s="157"/>
      <c r="S387" s="157"/>
      <c r="T387" s="157"/>
      <c r="U387" s="157"/>
      <c r="V387" s="157"/>
      <c r="W387" s="157"/>
      <c r="X387" s="157"/>
      <c r="Y387" s="157"/>
      <c r="Z387" s="157"/>
      <c r="AA387" s="157"/>
      <c r="AB387" s="157"/>
      <c r="AC387" s="157"/>
      <c r="AD387" s="157"/>
      <c r="AE387" s="157"/>
      <c r="AF387" s="157"/>
      <c r="AG387" s="157"/>
      <c r="AH387" s="157"/>
      <c r="AI387" s="157"/>
      <c r="AJ387" s="157"/>
      <c r="AK387" s="157"/>
      <c r="AL387" s="157"/>
      <c r="AM387" s="157"/>
      <c r="AN387" s="157"/>
      <c r="AO387" s="157"/>
      <c r="AP387" s="157"/>
      <c r="AQ387" s="157"/>
      <c r="AR387" s="157"/>
      <c r="AS387" s="157"/>
      <c r="AT387" s="157"/>
      <c r="AU387" s="157"/>
      <c r="AV387" s="157"/>
      <c r="AW387" s="157"/>
      <c r="AX387" s="157"/>
      <c r="AY387" s="157"/>
      <c r="AZ387" s="157"/>
    </row>
    <row r="388" spans="1:52" x14ac:dyDescent="0.2">
      <c r="A388" s="157"/>
      <c r="B388" s="157"/>
      <c r="C388" s="157"/>
      <c r="D388" s="157"/>
      <c r="E388" s="157"/>
      <c r="F388" s="157"/>
      <c r="G388" s="157"/>
      <c r="H388" s="157"/>
      <c r="I388" s="157"/>
      <c r="J388" s="157"/>
      <c r="K388" s="157"/>
      <c r="L388" s="157"/>
      <c r="M388" s="157"/>
      <c r="N388" s="157"/>
      <c r="O388" s="157"/>
      <c r="P388" s="157"/>
      <c r="Q388" s="157"/>
      <c r="R388" s="157"/>
      <c r="S388" s="157"/>
      <c r="T388" s="157"/>
      <c r="U388" s="157"/>
      <c r="V388" s="157"/>
      <c r="W388" s="157"/>
      <c r="X388" s="157"/>
      <c r="Y388" s="157"/>
      <c r="Z388" s="157"/>
      <c r="AA388" s="157"/>
      <c r="AB388" s="157"/>
      <c r="AC388" s="157"/>
      <c r="AD388" s="157"/>
      <c r="AE388" s="157"/>
      <c r="AF388" s="157"/>
      <c r="AG388" s="157"/>
      <c r="AH388" s="157"/>
      <c r="AI388" s="157"/>
      <c r="AJ388" s="157"/>
      <c r="AK388" s="157"/>
      <c r="AL388" s="157"/>
      <c r="AM388" s="157"/>
      <c r="AN388" s="157"/>
      <c r="AO388" s="157"/>
      <c r="AP388" s="157"/>
      <c r="AQ388" s="157"/>
      <c r="AR388" s="157"/>
      <c r="AS388" s="157"/>
      <c r="AT388" s="157"/>
      <c r="AU388" s="157"/>
      <c r="AV388" s="157"/>
      <c r="AW388" s="157"/>
      <c r="AX388" s="157"/>
      <c r="AY388" s="157"/>
      <c r="AZ388" s="157"/>
    </row>
    <row r="389" spans="1:52" x14ac:dyDescent="0.2">
      <c r="A389" s="157"/>
      <c r="B389" s="157"/>
      <c r="C389" s="157"/>
      <c r="D389" s="157"/>
      <c r="E389" s="157"/>
      <c r="F389" s="157"/>
      <c r="G389" s="157"/>
      <c r="H389" s="157"/>
      <c r="I389" s="157"/>
      <c r="J389" s="157"/>
      <c r="K389" s="157"/>
      <c r="L389" s="157"/>
      <c r="M389" s="157"/>
      <c r="N389" s="157"/>
      <c r="O389" s="157"/>
      <c r="P389" s="157"/>
      <c r="Q389" s="157"/>
      <c r="R389" s="157"/>
      <c r="S389" s="157"/>
      <c r="T389" s="157"/>
      <c r="U389" s="157"/>
      <c r="V389" s="157"/>
      <c r="W389" s="157"/>
      <c r="X389" s="157"/>
      <c r="Y389" s="157"/>
      <c r="Z389" s="157"/>
      <c r="AA389" s="157"/>
      <c r="AB389" s="157"/>
      <c r="AC389" s="157"/>
      <c r="AD389" s="157"/>
      <c r="AE389" s="157"/>
      <c r="AF389" s="157"/>
      <c r="AG389" s="157"/>
      <c r="AH389" s="157"/>
      <c r="AI389" s="157"/>
      <c r="AJ389" s="157"/>
      <c r="AK389" s="157"/>
      <c r="AL389" s="157"/>
      <c r="AM389" s="157"/>
      <c r="AN389" s="157"/>
      <c r="AO389" s="157"/>
      <c r="AP389" s="157"/>
      <c r="AQ389" s="157"/>
      <c r="AR389" s="157"/>
      <c r="AS389" s="157"/>
      <c r="AT389" s="157"/>
      <c r="AU389" s="157"/>
      <c r="AV389" s="157"/>
      <c r="AW389" s="157"/>
      <c r="AX389" s="157"/>
      <c r="AY389" s="157"/>
      <c r="AZ389" s="157"/>
    </row>
    <row r="390" spans="1:52" x14ac:dyDescent="0.2">
      <c r="A390" s="157"/>
      <c r="B390" s="157"/>
      <c r="C390" s="157"/>
      <c r="D390" s="157"/>
      <c r="E390" s="157"/>
      <c r="F390" s="157"/>
      <c r="G390" s="157"/>
      <c r="H390" s="157"/>
      <c r="I390" s="157"/>
      <c r="J390" s="157"/>
      <c r="K390" s="157"/>
      <c r="L390" s="157"/>
      <c r="M390" s="157"/>
      <c r="N390" s="157"/>
      <c r="O390" s="157"/>
      <c r="P390" s="157"/>
      <c r="Q390" s="157"/>
      <c r="R390" s="157"/>
      <c r="S390" s="157"/>
      <c r="T390" s="157"/>
      <c r="U390" s="157"/>
      <c r="V390" s="157"/>
      <c r="W390" s="157"/>
      <c r="X390" s="157"/>
      <c r="Y390" s="157"/>
      <c r="Z390" s="157"/>
      <c r="AA390" s="157"/>
      <c r="AB390" s="157"/>
      <c r="AC390" s="157"/>
      <c r="AD390" s="157"/>
      <c r="AE390" s="157"/>
      <c r="AF390" s="157"/>
      <c r="AG390" s="157"/>
      <c r="AH390" s="157"/>
      <c r="AI390" s="157"/>
      <c r="AJ390" s="157"/>
      <c r="AK390" s="157"/>
      <c r="AL390" s="157"/>
      <c r="AM390" s="157"/>
      <c r="AN390" s="157"/>
      <c r="AO390" s="157"/>
      <c r="AP390" s="157"/>
      <c r="AQ390" s="157"/>
      <c r="AR390" s="157"/>
      <c r="AS390" s="157"/>
      <c r="AT390" s="157"/>
      <c r="AU390" s="157"/>
      <c r="AV390" s="157"/>
      <c r="AW390" s="157"/>
      <c r="AX390" s="157"/>
      <c r="AY390" s="157"/>
      <c r="AZ390" s="157"/>
    </row>
    <row r="391" spans="1:52" x14ac:dyDescent="0.2">
      <c r="A391" s="157"/>
      <c r="B391" s="157"/>
      <c r="C391" s="157"/>
      <c r="D391" s="157"/>
      <c r="E391" s="157"/>
      <c r="F391" s="157"/>
      <c r="G391" s="157"/>
      <c r="H391" s="157"/>
      <c r="I391" s="157"/>
      <c r="J391" s="157"/>
      <c r="K391" s="157"/>
      <c r="L391" s="157"/>
      <c r="M391" s="157"/>
      <c r="N391" s="157"/>
      <c r="O391" s="157"/>
      <c r="P391" s="157"/>
      <c r="Q391" s="157"/>
      <c r="R391" s="157"/>
      <c r="S391" s="157"/>
      <c r="T391" s="157"/>
      <c r="U391" s="157"/>
      <c r="V391" s="157"/>
      <c r="W391" s="157"/>
      <c r="X391" s="157"/>
      <c r="Y391" s="157"/>
      <c r="Z391" s="157"/>
      <c r="AA391" s="157"/>
      <c r="AB391" s="157"/>
      <c r="AC391" s="157"/>
      <c r="AD391" s="157"/>
      <c r="AE391" s="157"/>
      <c r="AF391" s="157"/>
      <c r="AG391" s="157"/>
      <c r="AH391" s="157"/>
      <c r="AI391" s="157"/>
      <c r="AJ391" s="157"/>
      <c r="AK391" s="157"/>
      <c r="AL391" s="157"/>
      <c r="AM391" s="157"/>
      <c r="AN391" s="157"/>
      <c r="AO391" s="157"/>
      <c r="AP391" s="157"/>
      <c r="AQ391" s="157"/>
      <c r="AR391" s="157"/>
      <c r="AS391" s="157"/>
      <c r="AT391" s="157"/>
      <c r="AU391" s="157"/>
      <c r="AV391" s="157"/>
      <c r="AW391" s="157"/>
      <c r="AX391" s="157"/>
      <c r="AY391" s="157"/>
      <c r="AZ391" s="157"/>
    </row>
    <row r="392" spans="1:52" x14ac:dyDescent="0.2">
      <c r="A392" s="157"/>
      <c r="B392" s="157"/>
      <c r="C392" s="157"/>
      <c r="D392" s="157"/>
      <c r="E392" s="157"/>
      <c r="F392" s="157"/>
      <c r="G392" s="157"/>
      <c r="H392" s="157"/>
      <c r="I392" s="157"/>
      <c r="J392" s="157"/>
      <c r="K392" s="157"/>
      <c r="L392" s="157"/>
      <c r="M392" s="157"/>
      <c r="N392" s="157"/>
      <c r="O392" s="157"/>
      <c r="P392" s="157"/>
      <c r="Q392" s="157"/>
      <c r="R392" s="157"/>
      <c r="S392" s="157"/>
      <c r="T392" s="157"/>
      <c r="U392" s="157"/>
      <c r="V392" s="157"/>
      <c r="W392" s="157"/>
      <c r="X392" s="157"/>
      <c r="Y392" s="157"/>
      <c r="Z392" s="157"/>
      <c r="AA392" s="157"/>
      <c r="AB392" s="157"/>
      <c r="AC392" s="157"/>
      <c r="AD392" s="157"/>
      <c r="AE392" s="157"/>
      <c r="AF392" s="157"/>
      <c r="AG392" s="157"/>
      <c r="AH392" s="157"/>
      <c r="AI392" s="157"/>
      <c r="AJ392" s="157"/>
      <c r="AK392" s="157"/>
      <c r="AL392" s="157"/>
      <c r="AM392" s="157"/>
      <c r="AN392" s="157"/>
      <c r="AO392" s="157"/>
      <c r="AP392" s="157"/>
      <c r="AQ392" s="157"/>
      <c r="AR392" s="157"/>
      <c r="AS392" s="157"/>
      <c r="AT392" s="157"/>
      <c r="AU392" s="157"/>
      <c r="AV392" s="157"/>
      <c r="AW392" s="157"/>
      <c r="AX392" s="157"/>
      <c r="AY392" s="157"/>
      <c r="AZ392" s="157"/>
    </row>
    <row r="393" spans="1:52" x14ac:dyDescent="0.2">
      <c r="A393" s="157"/>
      <c r="B393" s="157"/>
      <c r="C393" s="157"/>
      <c r="D393" s="157"/>
      <c r="E393" s="157"/>
      <c r="F393" s="157"/>
      <c r="G393" s="157"/>
      <c r="H393" s="157"/>
      <c r="I393" s="157"/>
      <c r="J393" s="157"/>
      <c r="K393" s="157"/>
      <c r="L393" s="157"/>
      <c r="M393" s="157"/>
      <c r="N393" s="157"/>
      <c r="O393" s="157"/>
      <c r="P393" s="157"/>
      <c r="Q393" s="157"/>
      <c r="R393" s="157"/>
      <c r="S393" s="157"/>
      <c r="T393" s="157"/>
      <c r="U393" s="157"/>
      <c r="V393" s="157"/>
      <c r="W393" s="157"/>
      <c r="X393" s="157"/>
      <c r="Y393" s="157"/>
      <c r="Z393" s="157"/>
      <c r="AA393" s="157"/>
      <c r="AB393" s="157"/>
      <c r="AC393" s="157"/>
      <c r="AD393" s="157"/>
      <c r="AE393" s="157"/>
      <c r="AF393" s="157"/>
      <c r="AG393" s="157"/>
      <c r="AH393" s="157"/>
      <c r="AI393" s="157"/>
      <c r="AJ393" s="157"/>
      <c r="AK393" s="157"/>
      <c r="AL393" s="157"/>
      <c r="AM393" s="157"/>
      <c r="AN393" s="157"/>
      <c r="AO393" s="157"/>
      <c r="AP393" s="157"/>
      <c r="AQ393" s="157"/>
      <c r="AR393" s="157"/>
      <c r="AS393" s="157"/>
      <c r="AT393" s="157"/>
      <c r="AU393" s="157"/>
      <c r="AV393" s="157"/>
      <c r="AW393" s="157"/>
      <c r="AX393" s="157"/>
      <c r="AY393" s="157"/>
      <c r="AZ393" s="157"/>
    </row>
    <row r="394" spans="1:52" x14ac:dyDescent="0.2">
      <c r="A394" s="157"/>
      <c r="B394" s="157"/>
      <c r="C394" s="157"/>
      <c r="D394" s="157"/>
      <c r="E394" s="157"/>
      <c r="F394" s="157"/>
      <c r="G394" s="157"/>
      <c r="H394" s="157"/>
      <c r="I394" s="157"/>
      <c r="J394" s="157"/>
      <c r="K394" s="157"/>
      <c r="L394" s="157"/>
      <c r="M394" s="157"/>
      <c r="N394" s="157"/>
      <c r="O394" s="157"/>
      <c r="P394" s="157"/>
      <c r="Q394" s="157"/>
      <c r="R394" s="157"/>
      <c r="S394" s="157"/>
      <c r="T394" s="157"/>
      <c r="U394" s="157"/>
      <c r="V394" s="157"/>
      <c r="W394" s="157"/>
      <c r="X394" s="157"/>
      <c r="Y394" s="157"/>
      <c r="Z394" s="157"/>
      <c r="AA394" s="157"/>
      <c r="AB394" s="157"/>
      <c r="AC394" s="157"/>
      <c r="AD394" s="157"/>
      <c r="AE394" s="157"/>
      <c r="AF394" s="157"/>
      <c r="AG394" s="157"/>
      <c r="AH394" s="157"/>
      <c r="AI394" s="157"/>
      <c r="AJ394" s="157"/>
      <c r="AK394" s="157"/>
      <c r="AL394" s="157"/>
      <c r="AM394" s="157"/>
      <c r="AN394" s="157"/>
      <c r="AO394" s="157"/>
      <c r="AP394" s="157"/>
      <c r="AQ394" s="157"/>
      <c r="AR394" s="157"/>
      <c r="AS394" s="157"/>
      <c r="AT394" s="157"/>
      <c r="AU394" s="157"/>
      <c r="AV394" s="157"/>
      <c r="AW394" s="157"/>
      <c r="AX394" s="157"/>
      <c r="AY394" s="157"/>
      <c r="AZ394" s="157"/>
    </row>
    <row r="395" spans="1:52" x14ac:dyDescent="0.2">
      <c r="A395" s="157"/>
      <c r="B395" s="157"/>
      <c r="C395" s="157"/>
      <c r="D395" s="157"/>
      <c r="E395" s="157"/>
      <c r="F395" s="157"/>
      <c r="G395" s="157"/>
      <c r="H395" s="157"/>
      <c r="I395" s="157"/>
      <c r="J395" s="157"/>
      <c r="K395" s="157"/>
      <c r="L395" s="157"/>
      <c r="M395" s="157"/>
      <c r="N395" s="157"/>
      <c r="O395" s="157"/>
      <c r="P395" s="157"/>
      <c r="Q395" s="157"/>
      <c r="R395" s="157"/>
      <c r="S395" s="157"/>
      <c r="T395" s="157"/>
      <c r="U395" s="157"/>
      <c r="V395" s="157"/>
      <c r="W395" s="157"/>
      <c r="X395" s="157"/>
      <c r="Y395" s="157"/>
      <c r="Z395" s="157"/>
      <c r="AA395" s="157"/>
      <c r="AB395" s="157"/>
      <c r="AC395" s="157"/>
      <c r="AD395" s="157"/>
      <c r="AE395" s="157"/>
      <c r="AF395" s="157"/>
      <c r="AG395" s="157"/>
      <c r="AH395" s="157"/>
      <c r="AI395" s="157"/>
      <c r="AJ395" s="157"/>
      <c r="AK395" s="157"/>
      <c r="AL395" s="157"/>
      <c r="AM395" s="157"/>
      <c r="AN395" s="157"/>
      <c r="AO395" s="157"/>
      <c r="AP395" s="157"/>
      <c r="AQ395" s="157"/>
      <c r="AR395" s="157"/>
      <c r="AS395" s="157"/>
      <c r="AT395" s="157"/>
      <c r="AU395" s="157"/>
      <c r="AV395" s="157"/>
      <c r="AW395" s="157"/>
      <c r="AX395" s="157"/>
      <c r="AY395" s="157"/>
      <c r="AZ395" s="157"/>
    </row>
    <row r="396" spans="1:52" x14ac:dyDescent="0.2">
      <c r="A396" s="157"/>
      <c r="B396" s="157"/>
      <c r="C396" s="157"/>
      <c r="D396" s="157"/>
      <c r="E396" s="157"/>
      <c r="F396" s="157"/>
      <c r="G396" s="157"/>
      <c r="H396" s="157"/>
      <c r="I396" s="157"/>
      <c r="J396" s="157"/>
      <c r="K396" s="157"/>
      <c r="L396" s="157"/>
      <c r="M396" s="157"/>
      <c r="N396" s="157"/>
      <c r="O396" s="157"/>
      <c r="P396" s="157"/>
      <c r="Q396" s="157"/>
      <c r="R396" s="157"/>
      <c r="S396" s="157"/>
      <c r="T396" s="157"/>
      <c r="U396" s="157"/>
      <c r="V396" s="157"/>
      <c r="W396" s="157"/>
      <c r="X396" s="157"/>
      <c r="Y396" s="157"/>
      <c r="Z396" s="157"/>
      <c r="AA396" s="157"/>
      <c r="AB396" s="157"/>
      <c r="AC396" s="157"/>
      <c r="AD396" s="157"/>
      <c r="AE396" s="157"/>
      <c r="AF396" s="157"/>
      <c r="AG396" s="157"/>
      <c r="AH396" s="157"/>
      <c r="AI396" s="157"/>
      <c r="AJ396" s="157"/>
      <c r="AK396" s="157"/>
      <c r="AL396" s="157"/>
      <c r="AM396" s="157"/>
      <c r="AN396" s="157"/>
      <c r="AO396" s="157"/>
      <c r="AP396" s="157"/>
      <c r="AQ396" s="157"/>
      <c r="AR396" s="157"/>
      <c r="AS396" s="157"/>
      <c r="AT396" s="157"/>
      <c r="AU396" s="157"/>
      <c r="AV396" s="157"/>
      <c r="AW396" s="157"/>
      <c r="AX396" s="157"/>
      <c r="AY396" s="157"/>
      <c r="AZ396" s="157"/>
    </row>
    <row r="397" spans="1:52" x14ac:dyDescent="0.2">
      <c r="A397" s="157"/>
      <c r="B397" s="157"/>
      <c r="C397" s="157"/>
      <c r="D397" s="157"/>
      <c r="E397" s="157"/>
      <c r="F397" s="157"/>
      <c r="G397" s="157"/>
      <c r="H397" s="157"/>
      <c r="I397" s="157"/>
      <c r="J397" s="157"/>
      <c r="K397" s="157"/>
      <c r="L397" s="157"/>
      <c r="M397" s="157"/>
      <c r="N397" s="157"/>
      <c r="O397" s="157"/>
      <c r="P397" s="157"/>
      <c r="Q397" s="157"/>
      <c r="R397" s="157"/>
      <c r="S397" s="157"/>
      <c r="T397" s="157"/>
      <c r="U397" s="157"/>
      <c r="V397" s="157"/>
      <c r="W397" s="157"/>
      <c r="X397" s="157"/>
      <c r="Y397" s="157"/>
      <c r="Z397" s="157"/>
      <c r="AA397" s="157"/>
      <c r="AB397" s="157"/>
      <c r="AC397" s="157"/>
      <c r="AD397" s="157"/>
      <c r="AE397" s="157"/>
      <c r="AF397" s="157"/>
      <c r="AG397" s="157"/>
      <c r="AH397" s="157"/>
      <c r="AI397" s="157"/>
      <c r="AJ397" s="157"/>
      <c r="AK397" s="157"/>
      <c r="AL397" s="157"/>
      <c r="AM397" s="157"/>
      <c r="AN397" s="157"/>
      <c r="AO397" s="157"/>
      <c r="AP397" s="157"/>
      <c r="AQ397" s="157"/>
      <c r="AR397" s="157"/>
      <c r="AS397" s="157"/>
      <c r="AT397" s="157"/>
      <c r="AU397" s="157"/>
      <c r="AV397" s="157"/>
      <c r="AW397" s="157"/>
      <c r="AX397" s="157"/>
      <c r="AY397" s="157"/>
      <c r="AZ397" s="157"/>
    </row>
    <row r="398" spans="1:52" x14ac:dyDescent="0.2">
      <c r="A398" s="157"/>
      <c r="B398" s="157"/>
      <c r="C398" s="157"/>
      <c r="D398" s="157"/>
      <c r="E398" s="157"/>
      <c r="F398" s="157"/>
      <c r="G398" s="157"/>
      <c r="H398" s="157"/>
      <c r="I398" s="157"/>
      <c r="J398" s="157"/>
      <c r="K398" s="157"/>
      <c r="L398" s="157"/>
      <c r="M398" s="157"/>
      <c r="N398" s="157"/>
      <c r="O398" s="157"/>
      <c r="P398" s="157"/>
      <c r="Q398" s="157"/>
      <c r="R398" s="157"/>
      <c r="S398" s="157"/>
      <c r="T398" s="157"/>
      <c r="U398" s="157"/>
      <c r="V398" s="157"/>
      <c r="W398" s="157"/>
      <c r="X398" s="157"/>
      <c r="Y398" s="157"/>
      <c r="Z398" s="157"/>
      <c r="AA398" s="157"/>
      <c r="AB398" s="157"/>
      <c r="AC398" s="157"/>
      <c r="AD398" s="157"/>
      <c r="AE398" s="157"/>
      <c r="AF398" s="157"/>
      <c r="AG398" s="157"/>
      <c r="AH398" s="157"/>
      <c r="AI398" s="157"/>
      <c r="AJ398" s="157"/>
      <c r="AK398" s="157"/>
      <c r="AL398" s="157"/>
      <c r="AM398" s="157"/>
      <c r="AN398" s="157"/>
      <c r="AO398" s="157"/>
      <c r="AP398" s="157"/>
      <c r="AQ398" s="157"/>
      <c r="AR398" s="157"/>
      <c r="AS398" s="157"/>
      <c r="AT398" s="157"/>
      <c r="AU398" s="157"/>
      <c r="AV398" s="157"/>
      <c r="AW398" s="157"/>
      <c r="AX398" s="157"/>
      <c r="AY398" s="157"/>
      <c r="AZ398" s="157"/>
    </row>
    <row r="399" spans="1:52" x14ac:dyDescent="0.2">
      <c r="A399" s="157"/>
      <c r="B399" s="157"/>
      <c r="C399" s="157"/>
      <c r="D399" s="157"/>
      <c r="E399" s="157"/>
      <c r="F399" s="157"/>
      <c r="G399" s="157"/>
      <c r="H399" s="157"/>
      <c r="I399" s="157"/>
      <c r="J399" s="157"/>
      <c r="K399" s="157"/>
      <c r="L399" s="157"/>
      <c r="M399" s="157"/>
      <c r="N399" s="157"/>
      <c r="O399" s="157"/>
      <c r="P399" s="157"/>
      <c r="Q399" s="157"/>
      <c r="R399" s="157"/>
      <c r="S399" s="157"/>
      <c r="T399" s="157"/>
      <c r="U399" s="157"/>
      <c r="V399" s="157"/>
      <c r="W399" s="157"/>
      <c r="X399" s="157"/>
      <c r="Y399" s="157"/>
      <c r="Z399" s="157"/>
      <c r="AA399" s="157"/>
      <c r="AB399" s="157"/>
      <c r="AC399" s="157"/>
      <c r="AD399" s="157"/>
      <c r="AE399" s="157"/>
      <c r="AF399" s="157"/>
      <c r="AG399" s="157"/>
      <c r="AH399" s="157"/>
      <c r="AI399" s="157"/>
      <c r="AJ399" s="157"/>
      <c r="AK399" s="157"/>
      <c r="AL399" s="157"/>
      <c r="AM399" s="157"/>
      <c r="AN399" s="157"/>
      <c r="AO399" s="157"/>
      <c r="AP399" s="157"/>
      <c r="AQ399" s="157"/>
      <c r="AR399" s="157"/>
      <c r="AS399" s="157"/>
      <c r="AT399" s="157"/>
      <c r="AU399" s="157"/>
      <c r="AV399" s="157"/>
      <c r="AW399" s="157"/>
      <c r="AX399" s="157"/>
      <c r="AY399" s="157"/>
      <c r="AZ399" s="157"/>
    </row>
    <row r="400" spans="1:52" x14ac:dyDescent="0.2">
      <c r="A400" s="157"/>
      <c r="B400" s="157"/>
      <c r="C400" s="157"/>
      <c r="D400" s="157"/>
      <c r="E400" s="157"/>
      <c r="F400" s="157"/>
      <c r="G400" s="157"/>
      <c r="H400" s="157"/>
      <c r="I400" s="157"/>
      <c r="J400" s="157"/>
      <c r="K400" s="157"/>
      <c r="L400" s="157"/>
      <c r="M400" s="157"/>
      <c r="N400" s="157"/>
      <c r="O400" s="157"/>
      <c r="P400" s="157"/>
      <c r="Q400" s="157"/>
      <c r="R400" s="157"/>
      <c r="S400" s="157"/>
      <c r="T400" s="157"/>
      <c r="U400" s="157"/>
      <c r="V400" s="157"/>
      <c r="W400" s="157"/>
      <c r="X400" s="157"/>
      <c r="Y400" s="157"/>
      <c r="Z400" s="157"/>
      <c r="AA400" s="157"/>
      <c r="AB400" s="157"/>
      <c r="AC400" s="157"/>
      <c r="AD400" s="157"/>
      <c r="AE400" s="157"/>
      <c r="AF400" s="157"/>
      <c r="AG400" s="157"/>
      <c r="AH400" s="157"/>
      <c r="AI400" s="157"/>
      <c r="AJ400" s="157"/>
      <c r="AK400" s="157"/>
      <c r="AL400" s="157"/>
      <c r="AM400" s="157"/>
      <c r="AN400" s="157"/>
      <c r="AO400" s="157"/>
      <c r="AP400" s="157"/>
      <c r="AQ400" s="157"/>
      <c r="AR400" s="157"/>
      <c r="AS400" s="157"/>
      <c r="AT400" s="157"/>
      <c r="AU400" s="157"/>
      <c r="AV400" s="157"/>
      <c r="AW400" s="157"/>
      <c r="AX400" s="157"/>
      <c r="AY400" s="157"/>
      <c r="AZ400" s="157"/>
    </row>
    <row r="401" spans="1:52" x14ac:dyDescent="0.2">
      <c r="A401" s="157"/>
      <c r="B401" s="157"/>
      <c r="C401" s="157"/>
      <c r="D401" s="157"/>
      <c r="E401" s="157"/>
      <c r="F401" s="157"/>
      <c r="G401" s="157"/>
      <c r="H401" s="157"/>
      <c r="I401" s="157"/>
      <c r="J401" s="157"/>
      <c r="K401" s="157"/>
      <c r="L401" s="157"/>
      <c r="M401" s="157"/>
      <c r="N401" s="157"/>
      <c r="O401" s="157"/>
      <c r="P401" s="157"/>
      <c r="Q401" s="157"/>
      <c r="R401" s="157"/>
      <c r="S401" s="157"/>
      <c r="T401" s="157"/>
      <c r="U401" s="157"/>
      <c r="V401" s="157"/>
      <c r="W401" s="157"/>
      <c r="X401" s="157"/>
      <c r="Y401" s="157"/>
      <c r="Z401" s="157"/>
      <c r="AA401" s="157"/>
      <c r="AB401" s="157"/>
      <c r="AC401" s="157"/>
      <c r="AD401" s="157"/>
      <c r="AE401" s="157"/>
      <c r="AF401" s="157"/>
      <c r="AG401" s="157"/>
      <c r="AH401" s="157"/>
      <c r="AI401" s="157"/>
      <c r="AJ401" s="157"/>
      <c r="AK401" s="157"/>
      <c r="AL401" s="157"/>
      <c r="AM401" s="157"/>
      <c r="AN401" s="157"/>
      <c r="AO401" s="157"/>
      <c r="AP401" s="157"/>
      <c r="AQ401" s="157"/>
      <c r="AR401" s="157"/>
      <c r="AS401" s="157"/>
      <c r="AT401" s="157"/>
      <c r="AU401" s="157"/>
      <c r="AV401" s="157"/>
      <c r="AW401" s="157"/>
      <c r="AX401" s="157"/>
      <c r="AY401" s="157"/>
      <c r="AZ401" s="157"/>
    </row>
    <row r="402" spans="1:52" x14ac:dyDescent="0.2">
      <c r="A402" s="157"/>
      <c r="B402" s="157"/>
      <c r="C402" s="157"/>
      <c r="D402" s="157"/>
      <c r="E402" s="157"/>
      <c r="F402" s="157"/>
      <c r="G402" s="157"/>
      <c r="H402" s="157"/>
      <c r="I402" s="157"/>
      <c r="J402" s="157"/>
      <c r="K402" s="157"/>
      <c r="L402" s="157"/>
      <c r="M402" s="157"/>
      <c r="N402" s="157"/>
      <c r="O402" s="157"/>
      <c r="P402" s="157"/>
      <c r="Q402" s="157"/>
      <c r="R402" s="157"/>
      <c r="S402" s="157"/>
      <c r="T402" s="157"/>
      <c r="U402" s="157"/>
      <c r="V402" s="157"/>
      <c r="W402" s="157"/>
      <c r="X402" s="157"/>
      <c r="Y402" s="157"/>
      <c r="Z402" s="157"/>
      <c r="AA402" s="157"/>
      <c r="AB402" s="157"/>
      <c r="AC402" s="157"/>
      <c r="AD402" s="157"/>
      <c r="AE402" s="157"/>
      <c r="AF402" s="157"/>
      <c r="AG402" s="157"/>
      <c r="AH402" s="157"/>
      <c r="AI402" s="157"/>
      <c r="AJ402" s="157"/>
      <c r="AK402" s="157"/>
      <c r="AL402" s="157"/>
      <c r="AM402" s="157"/>
      <c r="AN402" s="157"/>
      <c r="AO402" s="157"/>
      <c r="AP402" s="157"/>
      <c r="AQ402" s="157"/>
      <c r="AR402" s="157"/>
      <c r="AS402" s="157"/>
      <c r="AT402" s="157"/>
      <c r="AU402" s="157"/>
      <c r="AV402" s="157"/>
      <c r="AW402" s="157"/>
      <c r="AX402" s="157"/>
      <c r="AY402" s="157"/>
      <c r="AZ402" s="157"/>
    </row>
    <row r="403" spans="1:52" x14ac:dyDescent="0.2">
      <c r="A403" s="157"/>
      <c r="B403" s="157"/>
      <c r="C403" s="157"/>
      <c r="D403" s="157"/>
      <c r="E403" s="157"/>
      <c r="F403" s="157"/>
      <c r="G403" s="157"/>
      <c r="H403" s="157"/>
      <c r="I403" s="157"/>
      <c r="J403" s="157"/>
      <c r="K403" s="157"/>
      <c r="L403" s="157"/>
      <c r="M403" s="157"/>
      <c r="N403" s="157"/>
      <c r="O403" s="157"/>
      <c r="P403" s="157"/>
      <c r="Q403" s="157"/>
      <c r="R403" s="157"/>
      <c r="S403" s="157"/>
      <c r="T403" s="157"/>
      <c r="U403" s="157"/>
      <c r="V403" s="157"/>
      <c r="W403" s="157"/>
      <c r="X403" s="157"/>
      <c r="Y403" s="157"/>
      <c r="Z403" s="157"/>
      <c r="AA403" s="157"/>
      <c r="AB403" s="157"/>
      <c r="AC403" s="157"/>
      <c r="AD403" s="157"/>
      <c r="AE403" s="157"/>
      <c r="AF403" s="157"/>
      <c r="AG403" s="157"/>
      <c r="AH403" s="157"/>
      <c r="AI403" s="157"/>
      <c r="AJ403" s="157"/>
      <c r="AK403" s="157"/>
      <c r="AL403" s="157"/>
      <c r="AM403" s="157"/>
      <c r="AN403" s="157"/>
      <c r="AO403" s="157"/>
      <c r="AP403" s="157"/>
      <c r="AQ403" s="157"/>
      <c r="AR403" s="157"/>
      <c r="AS403" s="157"/>
      <c r="AT403" s="157"/>
      <c r="AU403" s="157"/>
      <c r="AV403" s="157"/>
      <c r="AW403" s="157"/>
      <c r="AX403" s="157"/>
      <c r="AY403" s="157"/>
      <c r="AZ403" s="157"/>
    </row>
    <row r="404" spans="1:52" x14ac:dyDescent="0.2">
      <c r="A404" s="157"/>
      <c r="B404" s="157"/>
      <c r="C404" s="157"/>
      <c r="D404" s="157"/>
      <c r="E404" s="157"/>
      <c r="F404" s="157"/>
      <c r="G404" s="157"/>
      <c r="H404" s="157"/>
      <c r="I404" s="157"/>
      <c r="J404" s="157"/>
      <c r="K404" s="157"/>
      <c r="L404" s="157"/>
      <c r="M404" s="157"/>
      <c r="N404" s="157"/>
      <c r="O404" s="157"/>
      <c r="P404" s="157"/>
      <c r="Q404" s="157"/>
      <c r="R404" s="157"/>
      <c r="S404" s="157"/>
      <c r="T404" s="157"/>
      <c r="U404" s="157"/>
      <c r="V404" s="157"/>
      <c r="W404" s="157"/>
      <c r="X404" s="157"/>
      <c r="Y404" s="157"/>
      <c r="Z404" s="157"/>
      <c r="AA404" s="157"/>
      <c r="AB404" s="157"/>
      <c r="AC404" s="157"/>
      <c r="AD404" s="157"/>
      <c r="AE404" s="157"/>
      <c r="AF404" s="157"/>
      <c r="AG404" s="157"/>
      <c r="AH404" s="157"/>
      <c r="AI404" s="157"/>
      <c r="AJ404" s="157"/>
      <c r="AK404" s="157"/>
      <c r="AL404" s="157"/>
      <c r="AM404" s="157"/>
      <c r="AN404" s="157"/>
      <c r="AO404" s="157"/>
      <c r="AP404" s="157"/>
      <c r="AQ404" s="157"/>
      <c r="AR404" s="157"/>
      <c r="AS404" s="157"/>
      <c r="AT404" s="157"/>
      <c r="AU404" s="157"/>
      <c r="AV404" s="157"/>
      <c r="AW404" s="157"/>
      <c r="AX404" s="157"/>
      <c r="AY404" s="157"/>
      <c r="AZ404" s="157"/>
    </row>
    <row r="405" spans="1:52" x14ac:dyDescent="0.2">
      <c r="A405" s="157"/>
      <c r="B405" s="157"/>
      <c r="C405" s="157"/>
      <c r="D405" s="157"/>
      <c r="E405" s="157"/>
      <c r="F405" s="157"/>
      <c r="G405" s="157"/>
      <c r="H405" s="157"/>
      <c r="I405" s="157"/>
      <c r="J405" s="157"/>
      <c r="K405" s="157"/>
      <c r="L405" s="157"/>
      <c r="M405" s="157"/>
      <c r="N405" s="157"/>
      <c r="O405" s="157"/>
      <c r="P405" s="157"/>
      <c r="Q405" s="157"/>
      <c r="R405" s="157"/>
      <c r="S405" s="157"/>
      <c r="T405" s="157"/>
      <c r="U405" s="157"/>
      <c r="V405" s="157"/>
      <c r="W405" s="157"/>
      <c r="X405" s="157"/>
      <c r="Y405" s="157"/>
      <c r="Z405" s="157"/>
      <c r="AA405" s="157"/>
      <c r="AB405" s="157"/>
      <c r="AC405" s="157"/>
      <c r="AD405" s="157"/>
      <c r="AE405" s="157"/>
      <c r="AF405" s="157"/>
      <c r="AG405" s="157"/>
      <c r="AH405" s="157"/>
      <c r="AI405" s="157"/>
      <c r="AJ405" s="157"/>
      <c r="AK405" s="157"/>
      <c r="AL405" s="157"/>
      <c r="AM405" s="157"/>
      <c r="AN405" s="157"/>
      <c r="AO405" s="157"/>
      <c r="AP405" s="157"/>
      <c r="AQ405" s="157"/>
      <c r="AR405" s="157"/>
      <c r="AS405" s="157"/>
      <c r="AT405" s="157"/>
      <c r="AU405" s="157"/>
      <c r="AV405" s="157"/>
      <c r="AW405" s="157"/>
      <c r="AX405" s="157"/>
      <c r="AY405" s="157"/>
      <c r="AZ405" s="157"/>
    </row>
    <row r="406" spans="1:52" x14ac:dyDescent="0.2">
      <c r="A406" s="157"/>
      <c r="B406" s="157"/>
      <c r="C406" s="157"/>
      <c r="D406" s="157"/>
      <c r="E406" s="157"/>
      <c r="F406" s="157"/>
      <c r="G406" s="157"/>
      <c r="H406" s="157"/>
      <c r="I406" s="157"/>
      <c r="J406" s="157"/>
      <c r="K406" s="157"/>
      <c r="L406" s="157"/>
      <c r="M406" s="157"/>
      <c r="N406" s="157"/>
      <c r="O406" s="157"/>
      <c r="P406" s="157"/>
      <c r="Q406" s="157"/>
      <c r="R406" s="157"/>
      <c r="S406" s="157"/>
      <c r="T406" s="157"/>
      <c r="U406" s="157"/>
      <c r="V406" s="157"/>
      <c r="W406" s="157"/>
      <c r="X406" s="157"/>
      <c r="Y406" s="157"/>
      <c r="Z406" s="157"/>
      <c r="AA406" s="157"/>
      <c r="AB406" s="157"/>
      <c r="AC406" s="157"/>
      <c r="AD406" s="157"/>
      <c r="AE406" s="157"/>
      <c r="AF406" s="157"/>
      <c r="AG406" s="157"/>
      <c r="AH406" s="157"/>
      <c r="AI406" s="157"/>
      <c r="AJ406" s="157"/>
      <c r="AK406" s="157"/>
      <c r="AL406" s="157"/>
      <c r="AM406" s="157"/>
      <c r="AN406" s="157"/>
      <c r="AO406" s="157"/>
      <c r="AP406" s="157"/>
      <c r="AQ406" s="157"/>
      <c r="AR406" s="157"/>
      <c r="AS406" s="157"/>
      <c r="AT406" s="157"/>
      <c r="AU406" s="157"/>
      <c r="AV406" s="157"/>
      <c r="AW406" s="157"/>
      <c r="AX406" s="157"/>
      <c r="AY406" s="157"/>
      <c r="AZ406" s="157"/>
    </row>
    <row r="407" spans="1:52" x14ac:dyDescent="0.2">
      <c r="A407" s="157"/>
      <c r="B407" s="157"/>
      <c r="C407" s="157"/>
      <c r="D407" s="157"/>
      <c r="E407" s="157"/>
      <c r="F407" s="157"/>
      <c r="G407" s="157"/>
      <c r="H407" s="157"/>
      <c r="I407" s="157"/>
      <c r="J407" s="157"/>
      <c r="K407" s="157"/>
      <c r="L407" s="157"/>
      <c r="M407" s="157"/>
      <c r="N407" s="157"/>
      <c r="O407" s="157"/>
      <c r="P407" s="157"/>
      <c r="Q407" s="157"/>
      <c r="R407" s="157"/>
      <c r="S407" s="157"/>
      <c r="T407" s="157"/>
      <c r="U407" s="157"/>
      <c r="V407" s="157"/>
      <c r="W407" s="157"/>
      <c r="X407" s="157"/>
      <c r="Y407" s="157"/>
      <c r="Z407" s="157"/>
      <c r="AA407" s="157"/>
      <c r="AB407" s="157"/>
      <c r="AC407" s="157"/>
      <c r="AD407" s="157"/>
      <c r="AE407" s="157"/>
      <c r="AF407" s="157"/>
      <c r="AG407" s="157"/>
      <c r="AH407" s="157"/>
      <c r="AI407" s="157"/>
      <c r="AJ407" s="157"/>
      <c r="AK407" s="157"/>
      <c r="AL407" s="157"/>
      <c r="AM407" s="157"/>
      <c r="AN407" s="157"/>
      <c r="AO407" s="157"/>
      <c r="AP407" s="157"/>
      <c r="AQ407" s="157"/>
      <c r="AR407" s="157"/>
      <c r="AS407" s="157"/>
      <c r="AT407" s="157"/>
      <c r="AU407" s="157"/>
      <c r="AV407" s="157"/>
      <c r="AW407" s="157"/>
      <c r="AX407" s="157"/>
      <c r="AY407" s="157"/>
      <c r="AZ407" s="157"/>
    </row>
    <row r="408" spans="1:52" x14ac:dyDescent="0.2">
      <c r="A408" s="157"/>
      <c r="B408" s="157"/>
      <c r="C408" s="157"/>
      <c r="D408" s="157"/>
      <c r="E408" s="157"/>
      <c r="F408" s="157"/>
      <c r="G408" s="157"/>
      <c r="H408" s="157"/>
      <c r="I408" s="157"/>
      <c r="J408" s="157"/>
      <c r="K408" s="157"/>
      <c r="L408" s="157"/>
      <c r="M408" s="157"/>
      <c r="N408" s="157"/>
      <c r="O408" s="157"/>
      <c r="P408" s="157"/>
      <c r="Q408" s="157"/>
      <c r="R408" s="157"/>
      <c r="S408" s="157"/>
      <c r="T408" s="157"/>
      <c r="U408" s="157"/>
      <c r="V408" s="157"/>
      <c r="W408" s="157"/>
      <c r="X408" s="157"/>
      <c r="Y408" s="157"/>
      <c r="Z408" s="157"/>
      <c r="AA408" s="157"/>
      <c r="AB408" s="157"/>
      <c r="AC408" s="157"/>
      <c r="AD408" s="157"/>
      <c r="AE408" s="157"/>
      <c r="AF408" s="157"/>
      <c r="AG408" s="157"/>
      <c r="AH408" s="157"/>
      <c r="AI408" s="157"/>
      <c r="AJ408" s="157"/>
      <c r="AK408" s="157"/>
      <c r="AL408" s="157"/>
      <c r="AM408" s="157"/>
      <c r="AN408" s="157"/>
      <c r="AO408" s="157"/>
      <c r="AP408" s="157"/>
      <c r="AQ408" s="157"/>
      <c r="AR408" s="157"/>
      <c r="AS408" s="157"/>
      <c r="AT408" s="157"/>
      <c r="AU408" s="157"/>
      <c r="AV408" s="157"/>
      <c r="AW408" s="157"/>
      <c r="AX408" s="157"/>
      <c r="AY408" s="157"/>
      <c r="AZ408" s="157"/>
    </row>
    <row r="409" spans="1:52" x14ac:dyDescent="0.2">
      <c r="A409" s="157"/>
      <c r="B409" s="157"/>
      <c r="C409" s="157"/>
      <c r="D409" s="157"/>
      <c r="E409" s="157"/>
      <c r="F409" s="157"/>
      <c r="G409" s="157"/>
      <c r="H409" s="157"/>
      <c r="I409" s="157"/>
      <c r="J409" s="157"/>
      <c r="K409" s="157"/>
      <c r="L409" s="157"/>
      <c r="M409" s="157"/>
      <c r="N409" s="157"/>
      <c r="O409" s="157"/>
      <c r="P409" s="157"/>
      <c r="Q409" s="157"/>
      <c r="R409" s="157"/>
      <c r="S409" s="157"/>
      <c r="T409" s="157"/>
      <c r="U409" s="157"/>
      <c r="V409" s="157"/>
      <c r="W409" s="157"/>
      <c r="X409" s="157"/>
      <c r="Y409" s="157"/>
      <c r="Z409" s="157"/>
      <c r="AA409" s="157"/>
      <c r="AB409" s="157"/>
      <c r="AC409" s="157"/>
      <c r="AD409" s="157"/>
      <c r="AE409" s="157"/>
      <c r="AF409" s="157"/>
      <c r="AG409" s="157"/>
      <c r="AH409" s="157"/>
      <c r="AI409" s="157"/>
      <c r="AJ409" s="157"/>
      <c r="AK409" s="157"/>
      <c r="AL409" s="157"/>
      <c r="AM409" s="157"/>
      <c r="AN409" s="157"/>
      <c r="AO409" s="157"/>
      <c r="AP409" s="157"/>
      <c r="AQ409" s="157"/>
      <c r="AR409" s="157"/>
      <c r="AS409" s="157"/>
      <c r="AT409" s="157"/>
      <c r="AU409" s="157"/>
      <c r="AV409" s="157"/>
      <c r="AW409" s="157"/>
      <c r="AX409" s="157"/>
      <c r="AY409" s="157"/>
      <c r="AZ409" s="157"/>
    </row>
    <row r="410" spans="1:52" x14ac:dyDescent="0.2">
      <c r="A410" s="157"/>
      <c r="B410" s="157"/>
      <c r="C410" s="157"/>
      <c r="D410" s="157"/>
      <c r="E410" s="157"/>
      <c r="F410" s="157"/>
      <c r="G410" s="157"/>
      <c r="H410" s="157"/>
      <c r="I410" s="157"/>
      <c r="J410" s="157"/>
      <c r="K410" s="157"/>
      <c r="L410" s="157"/>
      <c r="M410" s="157"/>
      <c r="N410" s="157"/>
      <c r="O410" s="157"/>
      <c r="P410" s="157"/>
      <c r="Q410" s="157"/>
      <c r="R410" s="157"/>
      <c r="S410" s="157"/>
      <c r="T410" s="157"/>
      <c r="U410" s="157"/>
      <c r="V410" s="157"/>
      <c r="W410" s="157"/>
      <c r="X410" s="157"/>
      <c r="Y410" s="157"/>
      <c r="Z410" s="157"/>
      <c r="AA410" s="157"/>
      <c r="AB410" s="157"/>
      <c r="AC410" s="157"/>
      <c r="AD410" s="157"/>
      <c r="AE410" s="157"/>
      <c r="AF410" s="157"/>
      <c r="AG410" s="157"/>
      <c r="AH410" s="157"/>
      <c r="AI410" s="157"/>
      <c r="AJ410" s="157"/>
      <c r="AK410" s="157"/>
      <c r="AL410" s="157"/>
      <c r="AM410" s="157"/>
      <c r="AN410" s="157"/>
      <c r="AO410" s="157"/>
      <c r="AP410" s="157"/>
      <c r="AQ410" s="157"/>
      <c r="AR410" s="157"/>
      <c r="AS410" s="157"/>
      <c r="AT410" s="157"/>
      <c r="AU410" s="157"/>
      <c r="AV410" s="157"/>
      <c r="AW410" s="157"/>
      <c r="AX410" s="157"/>
      <c r="AY410" s="157"/>
      <c r="AZ410" s="157"/>
    </row>
    <row r="411" spans="1:52" x14ac:dyDescent="0.2">
      <c r="A411" s="157"/>
      <c r="B411" s="157"/>
      <c r="C411" s="157"/>
      <c r="D411" s="157"/>
      <c r="E411" s="157"/>
      <c r="F411" s="157"/>
      <c r="G411" s="157"/>
      <c r="H411" s="157"/>
      <c r="I411" s="157"/>
      <c r="J411" s="157"/>
      <c r="K411" s="157"/>
      <c r="L411" s="157"/>
      <c r="M411" s="157"/>
      <c r="N411" s="157"/>
      <c r="O411" s="157"/>
      <c r="P411" s="157"/>
      <c r="Q411" s="157"/>
      <c r="R411" s="157"/>
      <c r="S411" s="157"/>
      <c r="T411" s="157"/>
      <c r="U411" s="157"/>
      <c r="V411" s="157"/>
      <c r="W411" s="157"/>
      <c r="X411" s="157"/>
      <c r="Y411" s="157"/>
      <c r="Z411" s="157"/>
      <c r="AA411" s="157"/>
      <c r="AB411" s="157"/>
      <c r="AC411" s="157"/>
      <c r="AD411" s="157"/>
      <c r="AE411" s="157"/>
      <c r="AF411" s="157"/>
      <c r="AG411" s="157"/>
      <c r="AH411" s="157"/>
      <c r="AI411" s="157"/>
      <c r="AJ411" s="157"/>
      <c r="AK411" s="157"/>
      <c r="AL411" s="157"/>
      <c r="AM411" s="157"/>
      <c r="AN411" s="157"/>
      <c r="AO411" s="157"/>
      <c r="AP411" s="157"/>
      <c r="AQ411" s="157"/>
      <c r="AR411" s="157"/>
      <c r="AS411" s="157"/>
      <c r="AT411" s="157"/>
      <c r="AU411" s="157"/>
      <c r="AV411" s="157"/>
      <c r="AW411" s="157"/>
      <c r="AX411" s="157"/>
      <c r="AY411" s="157"/>
      <c r="AZ411" s="157"/>
    </row>
    <row r="412" spans="1:52" x14ac:dyDescent="0.2">
      <c r="A412" s="157"/>
      <c r="B412" s="157"/>
      <c r="C412" s="157"/>
      <c r="D412" s="157"/>
      <c r="E412" s="157"/>
      <c r="F412" s="157"/>
      <c r="G412" s="157"/>
      <c r="H412" s="157"/>
      <c r="I412" s="157"/>
      <c r="J412" s="157"/>
      <c r="K412" s="157"/>
      <c r="L412" s="157"/>
      <c r="M412" s="157"/>
      <c r="N412" s="157"/>
      <c r="O412" s="157"/>
      <c r="P412" s="157"/>
      <c r="Q412" s="157"/>
      <c r="R412" s="157"/>
      <c r="S412" s="157"/>
      <c r="T412" s="157"/>
      <c r="U412" s="157"/>
      <c r="V412" s="157"/>
      <c r="W412" s="157"/>
      <c r="X412" s="157"/>
      <c r="Y412" s="157"/>
      <c r="Z412" s="157"/>
      <c r="AA412" s="157"/>
      <c r="AB412" s="157"/>
      <c r="AC412" s="157"/>
      <c r="AD412" s="157"/>
      <c r="AE412" s="157"/>
      <c r="AF412" s="157"/>
      <c r="AG412" s="157"/>
      <c r="AH412" s="157"/>
      <c r="AI412" s="157"/>
      <c r="AJ412" s="157"/>
      <c r="AK412" s="157"/>
      <c r="AL412" s="157"/>
      <c r="AM412" s="157"/>
      <c r="AN412" s="157"/>
      <c r="AO412" s="157"/>
      <c r="AP412" s="157"/>
      <c r="AQ412" s="157"/>
      <c r="AR412" s="157"/>
      <c r="AS412" s="157"/>
      <c r="AT412" s="157"/>
      <c r="AU412" s="157"/>
      <c r="AV412" s="157"/>
      <c r="AW412" s="157"/>
      <c r="AX412" s="157"/>
      <c r="AY412" s="157"/>
      <c r="AZ412" s="157"/>
    </row>
    <row r="413" spans="1:52" x14ac:dyDescent="0.2">
      <c r="A413" s="157"/>
      <c r="B413" s="157"/>
      <c r="C413" s="157"/>
      <c r="D413" s="157"/>
      <c r="E413" s="157"/>
      <c r="F413" s="157"/>
      <c r="G413" s="157"/>
      <c r="H413" s="157"/>
      <c r="I413" s="157"/>
      <c r="J413" s="157"/>
      <c r="K413" s="157"/>
      <c r="L413" s="157"/>
      <c r="M413" s="157"/>
      <c r="N413" s="157"/>
      <c r="O413" s="157"/>
      <c r="P413" s="157"/>
      <c r="Q413" s="157"/>
      <c r="R413" s="157"/>
      <c r="S413" s="157"/>
      <c r="T413" s="157"/>
      <c r="U413" s="157"/>
      <c r="V413" s="157"/>
      <c r="W413" s="157"/>
      <c r="X413" s="157"/>
      <c r="Y413" s="157"/>
      <c r="Z413" s="157"/>
      <c r="AA413" s="157"/>
      <c r="AB413" s="157"/>
      <c r="AC413" s="157"/>
      <c r="AD413" s="157"/>
      <c r="AE413" s="157"/>
      <c r="AF413" s="157"/>
      <c r="AG413" s="157"/>
      <c r="AH413" s="157"/>
      <c r="AI413" s="157"/>
      <c r="AJ413" s="157"/>
      <c r="AK413" s="157"/>
      <c r="AL413" s="157"/>
      <c r="AM413" s="157"/>
      <c r="AN413" s="157"/>
      <c r="AO413" s="157"/>
      <c r="AP413" s="157"/>
      <c r="AQ413" s="157"/>
      <c r="AR413" s="157"/>
      <c r="AS413" s="157"/>
      <c r="AT413" s="157"/>
      <c r="AU413" s="157"/>
      <c r="AV413" s="157"/>
      <c r="AW413" s="157"/>
      <c r="AX413" s="157"/>
      <c r="AY413" s="157"/>
      <c r="AZ413" s="157"/>
    </row>
    <row r="414" spans="1:52" x14ac:dyDescent="0.2">
      <c r="A414" s="157"/>
      <c r="B414" s="157"/>
      <c r="C414" s="157"/>
      <c r="D414" s="157"/>
      <c r="E414" s="157"/>
      <c r="F414" s="157"/>
      <c r="G414" s="157"/>
      <c r="H414" s="157"/>
      <c r="I414" s="157"/>
      <c r="J414" s="157"/>
      <c r="K414" s="157"/>
      <c r="L414" s="157"/>
      <c r="M414" s="157"/>
      <c r="N414" s="157"/>
      <c r="O414" s="157"/>
      <c r="P414" s="157"/>
      <c r="Q414" s="157"/>
      <c r="R414" s="157"/>
      <c r="S414" s="157"/>
      <c r="T414" s="157"/>
      <c r="U414" s="157"/>
      <c r="V414" s="157"/>
      <c r="W414" s="157"/>
      <c r="X414" s="157"/>
      <c r="Y414" s="157"/>
      <c r="Z414" s="157"/>
      <c r="AA414" s="157"/>
      <c r="AB414" s="157"/>
      <c r="AC414" s="157"/>
      <c r="AD414" s="157"/>
      <c r="AE414" s="157"/>
      <c r="AF414" s="157"/>
      <c r="AG414" s="157"/>
      <c r="AH414" s="157"/>
      <c r="AI414" s="157"/>
      <c r="AJ414" s="157"/>
      <c r="AK414" s="157"/>
      <c r="AL414" s="157"/>
      <c r="AM414" s="157"/>
      <c r="AN414" s="157"/>
      <c r="AO414" s="157"/>
      <c r="AP414" s="157"/>
      <c r="AQ414" s="157"/>
      <c r="AR414" s="157"/>
      <c r="AS414" s="157"/>
      <c r="AT414" s="157"/>
      <c r="AU414" s="157"/>
      <c r="AV414" s="157"/>
      <c r="AW414" s="157"/>
      <c r="AX414" s="157"/>
      <c r="AY414" s="157"/>
      <c r="AZ414" s="157"/>
    </row>
    <row r="415" spans="1:52" x14ac:dyDescent="0.2">
      <c r="A415" s="157"/>
      <c r="B415" s="157"/>
      <c r="C415" s="157"/>
      <c r="D415" s="157"/>
      <c r="E415" s="157"/>
      <c r="F415" s="157"/>
      <c r="G415" s="157"/>
      <c r="H415" s="157"/>
      <c r="I415" s="157"/>
      <c r="J415" s="157"/>
      <c r="K415" s="157"/>
      <c r="L415" s="157"/>
      <c r="M415" s="157"/>
      <c r="N415" s="157"/>
      <c r="O415" s="157"/>
      <c r="P415" s="157"/>
      <c r="Q415" s="157"/>
      <c r="R415" s="157"/>
      <c r="S415" s="157"/>
      <c r="T415" s="157"/>
      <c r="U415" s="157"/>
      <c r="V415" s="157"/>
      <c r="W415" s="157"/>
      <c r="X415" s="157"/>
      <c r="Y415" s="157"/>
      <c r="Z415" s="157"/>
      <c r="AA415" s="157"/>
      <c r="AB415" s="157"/>
      <c r="AC415" s="157"/>
      <c r="AD415" s="157"/>
      <c r="AE415" s="157"/>
      <c r="AF415" s="157"/>
      <c r="AG415" s="157"/>
      <c r="AH415" s="157"/>
      <c r="AI415" s="157"/>
      <c r="AJ415" s="157"/>
      <c r="AK415" s="157"/>
      <c r="AL415" s="157"/>
      <c r="AM415" s="157"/>
      <c r="AN415" s="157"/>
      <c r="AO415" s="157"/>
      <c r="AP415" s="157"/>
      <c r="AQ415" s="157"/>
      <c r="AR415" s="157"/>
      <c r="AS415" s="157"/>
      <c r="AT415" s="157"/>
      <c r="AU415" s="157"/>
      <c r="AV415" s="157"/>
      <c r="AW415" s="157"/>
      <c r="AX415" s="157"/>
      <c r="AY415" s="157"/>
      <c r="AZ415" s="157"/>
    </row>
    <row r="416" spans="1:52" x14ac:dyDescent="0.2">
      <c r="A416" s="157"/>
      <c r="B416" s="157"/>
      <c r="C416" s="157"/>
      <c r="D416" s="157"/>
      <c r="E416" s="157"/>
      <c r="F416" s="157"/>
      <c r="G416" s="157"/>
      <c r="H416" s="157"/>
      <c r="I416" s="157"/>
      <c r="J416" s="157"/>
      <c r="K416" s="157"/>
      <c r="L416" s="157"/>
      <c r="M416" s="157"/>
      <c r="N416" s="157"/>
      <c r="O416" s="157"/>
      <c r="P416" s="157"/>
      <c r="Q416" s="157"/>
      <c r="R416" s="157"/>
      <c r="S416" s="157"/>
      <c r="T416" s="157"/>
      <c r="U416" s="157"/>
      <c r="V416" s="157"/>
      <c r="W416" s="157"/>
      <c r="X416" s="157"/>
      <c r="Y416" s="157"/>
      <c r="Z416" s="157"/>
      <c r="AA416" s="157"/>
      <c r="AB416" s="157"/>
      <c r="AC416" s="157"/>
      <c r="AD416" s="157"/>
      <c r="AE416" s="157"/>
      <c r="AF416" s="157"/>
      <c r="AG416" s="157"/>
      <c r="AH416" s="157"/>
      <c r="AI416" s="157"/>
      <c r="AJ416" s="157"/>
      <c r="AK416" s="157"/>
      <c r="AL416" s="157"/>
      <c r="AM416" s="157"/>
      <c r="AN416" s="157"/>
      <c r="AO416" s="157"/>
      <c r="AP416" s="157"/>
      <c r="AQ416" s="157"/>
      <c r="AR416" s="157"/>
      <c r="AS416" s="157"/>
      <c r="AT416" s="157"/>
      <c r="AU416" s="157"/>
      <c r="AV416" s="157"/>
      <c r="AW416" s="157"/>
      <c r="AX416" s="157"/>
      <c r="AY416" s="157"/>
      <c r="AZ416" s="157"/>
    </row>
    <row r="417" spans="1:52" x14ac:dyDescent="0.2">
      <c r="A417" s="157"/>
      <c r="B417" s="157"/>
      <c r="C417" s="157"/>
      <c r="D417" s="157"/>
      <c r="E417" s="157"/>
      <c r="F417" s="157"/>
      <c r="G417" s="157"/>
      <c r="H417" s="157"/>
      <c r="I417" s="157"/>
      <c r="J417" s="157"/>
      <c r="K417" s="157"/>
      <c r="L417" s="157"/>
      <c r="M417" s="157"/>
      <c r="N417" s="157"/>
      <c r="O417" s="157"/>
      <c r="P417" s="157"/>
      <c r="Q417" s="157"/>
      <c r="R417" s="157"/>
      <c r="S417" s="157"/>
      <c r="T417" s="157"/>
      <c r="U417" s="157"/>
      <c r="V417" s="157"/>
      <c r="W417" s="157"/>
      <c r="X417" s="157"/>
      <c r="Y417" s="157"/>
      <c r="Z417" s="157"/>
      <c r="AA417" s="157"/>
      <c r="AB417" s="157"/>
      <c r="AC417" s="157"/>
      <c r="AD417" s="157"/>
      <c r="AE417" s="157"/>
      <c r="AF417" s="157"/>
      <c r="AG417" s="157"/>
      <c r="AH417" s="157"/>
      <c r="AI417" s="157"/>
      <c r="AJ417" s="157"/>
      <c r="AK417" s="157"/>
      <c r="AL417" s="157"/>
      <c r="AM417" s="157"/>
      <c r="AN417" s="157"/>
      <c r="AO417" s="157"/>
      <c r="AP417" s="157"/>
      <c r="AQ417" s="157"/>
      <c r="AR417" s="157"/>
      <c r="AS417" s="157"/>
      <c r="AT417" s="157"/>
      <c r="AU417" s="157"/>
      <c r="AV417" s="157"/>
      <c r="AW417" s="157"/>
      <c r="AX417" s="157"/>
      <c r="AY417" s="157"/>
      <c r="AZ417" s="157"/>
    </row>
    <row r="418" spans="1:52" x14ac:dyDescent="0.2">
      <c r="A418" s="157"/>
      <c r="B418" s="157"/>
      <c r="C418" s="157"/>
      <c r="D418" s="157"/>
      <c r="E418" s="157"/>
      <c r="F418" s="157"/>
      <c r="G418" s="157"/>
      <c r="H418" s="157"/>
      <c r="I418" s="157"/>
      <c r="J418" s="157"/>
      <c r="K418" s="157"/>
      <c r="L418" s="157"/>
      <c r="M418" s="157"/>
      <c r="N418" s="157"/>
      <c r="O418" s="157"/>
      <c r="P418" s="157"/>
      <c r="Q418" s="157"/>
      <c r="R418" s="157"/>
      <c r="S418" s="157"/>
      <c r="T418" s="157"/>
      <c r="U418" s="157"/>
      <c r="V418" s="157"/>
      <c r="W418" s="157"/>
      <c r="X418" s="157"/>
      <c r="Y418" s="157"/>
      <c r="Z418" s="157"/>
      <c r="AA418" s="157"/>
      <c r="AB418" s="157"/>
      <c r="AC418" s="157"/>
      <c r="AD418" s="157"/>
      <c r="AE418" s="157"/>
      <c r="AF418" s="157"/>
      <c r="AG418" s="157"/>
      <c r="AH418" s="157"/>
      <c r="AI418" s="157"/>
      <c r="AJ418" s="157"/>
      <c r="AK418" s="157"/>
      <c r="AL418" s="157"/>
      <c r="AM418" s="157"/>
      <c r="AN418" s="157"/>
      <c r="AO418" s="157"/>
      <c r="AP418" s="157"/>
      <c r="AQ418" s="157"/>
      <c r="AR418" s="157"/>
      <c r="AS418" s="157"/>
      <c r="AT418" s="157"/>
      <c r="AU418" s="157"/>
      <c r="AV418" s="157"/>
      <c r="AW418" s="157"/>
      <c r="AX418" s="157"/>
      <c r="AY418" s="157"/>
      <c r="AZ418" s="157"/>
    </row>
    <row r="419" spans="1:52" x14ac:dyDescent="0.2">
      <c r="A419" s="157"/>
      <c r="B419" s="157"/>
      <c r="C419" s="157"/>
      <c r="D419" s="157"/>
      <c r="E419" s="157"/>
      <c r="F419" s="157"/>
      <c r="G419" s="157"/>
      <c r="H419" s="157"/>
      <c r="I419" s="157"/>
      <c r="J419" s="157"/>
      <c r="K419" s="157"/>
      <c r="L419" s="157"/>
      <c r="M419" s="157"/>
      <c r="N419" s="157"/>
      <c r="O419" s="157"/>
      <c r="P419" s="157"/>
      <c r="Q419" s="157"/>
      <c r="R419" s="157"/>
      <c r="S419" s="157"/>
      <c r="T419" s="157"/>
      <c r="U419" s="157"/>
      <c r="V419" s="157"/>
      <c r="W419" s="157"/>
      <c r="X419" s="157"/>
      <c r="Y419" s="157"/>
      <c r="Z419" s="157"/>
      <c r="AA419" s="157"/>
      <c r="AB419" s="157"/>
      <c r="AC419" s="157"/>
      <c r="AD419" s="157"/>
      <c r="AE419" s="157"/>
      <c r="AF419" s="157"/>
      <c r="AG419" s="157"/>
      <c r="AH419" s="157"/>
      <c r="AI419" s="157"/>
      <c r="AJ419" s="157"/>
      <c r="AK419" s="157"/>
      <c r="AL419" s="157"/>
      <c r="AM419" s="157"/>
      <c r="AN419" s="157"/>
      <c r="AO419" s="157"/>
      <c r="AP419" s="157"/>
      <c r="AQ419" s="157"/>
      <c r="AR419" s="157"/>
      <c r="AS419" s="157"/>
      <c r="AT419" s="157"/>
      <c r="AU419" s="157"/>
      <c r="AV419" s="157"/>
      <c r="AW419" s="157"/>
      <c r="AX419" s="157"/>
      <c r="AY419" s="157"/>
      <c r="AZ419" s="157"/>
    </row>
    <row r="420" spans="1:52" x14ac:dyDescent="0.2">
      <c r="A420" s="157"/>
      <c r="B420" s="157"/>
      <c r="C420" s="157"/>
      <c r="D420" s="157"/>
      <c r="E420" s="157"/>
      <c r="F420" s="157"/>
      <c r="G420" s="157"/>
      <c r="H420" s="157"/>
      <c r="I420" s="157"/>
      <c r="J420" s="157"/>
      <c r="K420" s="157"/>
      <c r="L420" s="157"/>
      <c r="M420" s="157"/>
      <c r="N420" s="157"/>
      <c r="O420" s="157"/>
      <c r="P420" s="157"/>
      <c r="Q420" s="157"/>
      <c r="R420" s="157"/>
      <c r="S420" s="157"/>
      <c r="T420" s="157"/>
      <c r="U420" s="157"/>
      <c r="V420" s="157"/>
      <c r="W420" s="157"/>
      <c r="X420" s="157"/>
      <c r="Y420" s="157"/>
      <c r="Z420" s="157"/>
      <c r="AA420" s="157"/>
      <c r="AB420" s="157"/>
      <c r="AC420" s="157"/>
      <c r="AD420" s="157"/>
      <c r="AE420" s="157"/>
      <c r="AF420" s="157"/>
      <c r="AG420" s="157"/>
      <c r="AH420" s="157"/>
      <c r="AI420" s="157"/>
      <c r="AJ420" s="157"/>
      <c r="AK420" s="157"/>
      <c r="AL420" s="157"/>
      <c r="AM420" s="157"/>
      <c r="AN420" s="157"/>
      <c r="AO420" s="157"/>
      <c r="AP420" s="157"/>
      <c r="AQ420" s="157"/>
      <c r="AR420" s="157"/>
      <c r="AS420" s="157"/>
      <c r="AT420" s="157"/>
      <c r="AU420" s="157"/>
      <c r="AV420" s="157"/>
      <c r="AW420" s="157"/>
      <c r="AX420" s="157"/>
      <c r="AY420" s="157"/>
      <c r="AZ420" s="157"/>
    </row>
    <row r="421" spans="1:52" x14ac:dyDescent="0.2">
      <c r="A421" s="157"/>
      <c r="B421" s="157"/>
      <c r="C421" s="157"/>
      <c r="D421" s="157"/>
      <c r="E421" s="157"/>
      <c r="F421" s="157"/>
      <c r="G421" s="157"/>
      <c r="H421" s="157"/>
      <c r="I421" s="157"/>
      <c r="J421" s="157"/>
      <c r="K421" s="157"/>
      <c r="L421" s="157"/>
      <c r="M421" s="157"/>
      <c r="N421" s="157"/>
      <c r="O421" s="157"/>
      <c r="P421" s="157"/>
      <c r="Q421" s="157"/>
      <c r="R421" s="157"/>
      <c r="S421" s="157"/>
      <c r="T421" s="157"/>
      <c r="U421" s="157"/>
      <c r="V421" s="157"/>
      <c r="W421" s="157"/>
      <c r="X421" s="157"/>
      <c r="Y421" s="157"/>
      <c r="Z421" s="157"/>
      <c r="AA421" s="157"/>
      <c r="AB421" s="157"/>
      <c r="AC421" s="157"/>
      <c r="AD421" s="157"/>
      <c r="AE421" s="157"/>
      <c r="AF421" s="157"/>
      <c r="AG421" s="157"/>
      <c r="AH421" s="157"/>
      <c r="AI421" s="157"/>
      <c r="AJ421" s="157"/>
      <c r="AK421" s="157"/>
      <c r="AL421" s="157"/>
      <c r="AM421" s="157"/>
      <c r="AN421" s="157"/>
      <c r="AO421" s="157"/>
      <c r="AP421" s="157"/>
      <c r="AQ421" s="157"/>
      <c r="AR421" s="157"/>
      <c r="AS421" s="157"/>
      <c r="AT421" s="157"/>
      <c r="AU421" s="157"/>
      <c r="AV421" s="157"/>
      <c r="AW421" s="157"/>
      <c r="AX421" s="157"/>
      <c r="AY421" s="157"/>
      <c r="AZ421" s="157"/>
    </row>
    <row r="422" spans="1:52" x14ac:dyDescent="0.2">
      <c r="A422" s="157"/>
      <c r="B422" s="157"/>
      <c r="C422" s="157"/>
      <c r="D422" s="157"/>
      <c r="E422" s="157"/>
      <c r="F422" s="157"/>
      <c r="G422" s="157"/>
      <c r="H422" s="157"/>
      <c r="I422" s="157"/>
      <c r="J422" s="157"/>
      <c r="K422" s="157"/>
      <c r="L422" s="157"/>
      <c r="M422" s="157"/>
      <c r="N422" s="157"/>
      <c r="O422" s="157"/>
      <c r="P422" s="157"/>
      <c r="Q422" s="157"/>
      <c r="R422" s="157"/>
      <c r="S422" s="157"/>
      <c r="T422" s="157"/>
      <c r="U422" s="157"/>
      <c r="V422" s="157"/>
      <c r="W422" s="157"/>
      <c r="X422" s="157"/>
      <c r="Y422" s="157"/>
      <c r="Z422" s="157"/>
      <c r="AA422" s="157"/>
      <c r="AB422" s="157"/>
      <c r="AC422" s="157"/>
      <c r="AD422" s="157"/>
      <c r="AE422" s="157"/>
      <c r="AF422" s="157"/>
      <c r="AG422" s="157"/>
      <c r="AH422" s="157"/>
      <c r="AI422" s="157"/>
      <c r="AJ422" s="157"/>
      <c r="AK422" s="157"/>
      <c r="AL422" s="157"/>
      <c r="AM422" s="157"/>
      <c r="AN422" s="157"/>
      <c r="AO422" s="157"/>
      <c r="AP422" s="157"/>
      <c r="AQ422" s="157"/>
      <c r="AR422" s="157"/>
      <c r="AS422" s="157"/>
      <c r="AT422" s="157"/>
      <c r="AU422" s="157"/>
      <c r="AV422" s="157"/>
      <c r="AW422" s="157"/>
      <c r="AX422" s="157"/>
      <c r="AY422" s="157"/>
      <c r="AZ422" s="157"/>
    </row>
    <row r="423" spans="1:52" x14ac:dyDescent="0.2">
      <c r="A423" s="157"/>
      <c r="B423" s="157"/>
      <c r="C423" s="157"/>
      <c r="D423" s="157"/>
      <c r="E423" s="157"/>
      <c r="F423" s="157"/>
      <c r="G423" s="157"/>
      <c r="H423" s="157"/>
      <c r="I423" s="157"/>
      <c r="J423" s="157"/>
      <c r="K423" s="157"/>
      <c r="L423" s="157"/>
      <c r="M423" s="157"/>
      <c r="N423" s="157"/>
      <c r="O423" s="157"/>
      <c r="P423" s="157"/>
      <c r="Q423" s="157"/>
      <c r="R423" s="157"/>
      <c r="S423" s="157"/>
      <c r="T423" s="157"/>
      <c r="U423" s="157"/>
      <c r="V423" s="157"/>
      <c r="W423" s="157"/>
      <c r="X423" s="157"/>
      <c r="Y423" s="157"/>
      <c r="Z423" s="157"/>
      <c r="AA423" s="157"/>
      <c r="AB423" s="157"/>
      <c r="AC423" s="157"/>
      <c r="AD423" s="157"/>
      <c r="AE423" s="157"/>
      <c r="AF423" s="157"/>
      <c r="AG423" s="157"/>
      <c r="AH423" s="157"/>
      <c r="AI423" s="157"/>
      <c r="AJ423" s="157"/>
      <c r="AK423" s="157"/>
      <c r="AL423" s="157"/>
      <c r="AM423" s="157"/>
      <c r="AN423" s="157"/>
      <c r="AO423" s="157"/>
      <c r="AP423" s="157"/>
      <c r="AQ423" s="157"/>
      <c r="AR423" s="157"/>
      <c r="AS423" s="157"/>
      <c r="AT423" s="157"/>
      <c r="AU423" s="157"/>
      <c r="AV423" s="157"/>
      <c r="AW423" s="157"/>
      <c r="AX423" s="157"/>
      <c r="AY423" s="157"/>
      <c r="AZ423" s="157"/>
    </row>
    <row r="424" spans="1:52" x14ac:dyDescent="0.2">
      <c r="A424" s="157"/>
      <c r="B424" s="157"/>
      <c r="C424" s="157"/>
      <c r="D424" s="157"/>
      <c r="E424" s="157"/>
      <c r="F424" s="157"/>
      <c r="G424" s="157"/>
      <c r="H424" s="157"/>
      <c r="I424" s="157"/>
      <c r="J424" s="157"/>
      <c r="K424" s="157"/>
      <c r="L424" s="157"/>
      <c r="M424" s="157"/>
      <c r="N424" s="157"/>
      <c r="O424" s="157"/>
      <c r="P424" s="157"/>
      <c r="Q424" s="157"/>
      <c r="R424" s="157"/>
      <c r="S424" s="157"/>
      <c r="T424" s="157"/>
      <c r="U424" s="157"/>
      <c r="V424" s="157"/>
      <c r="W424" s="157"/>
      <c r="X424" s="157"/>
      <c r="Y424" s="157"/>
      <c r="Z424" s="157"/>
      <c r="AA424" s="157"/>
      <c r="AB424" s="157"/>
      <c r="AC424" s="157"/>
      <c r="AD424" s="157"/>
      <c r="AE424" s="157"/>
      <c r="AF424" s="157"/>
      <c r="AG424" s="157"/>
      <c r="AH424" s="157"/>
      <c r="AI424" s="157"/>
      <c r="AJ424" s="157"/>
      <c r="AK424" s="157"/>
      <c r="AL424" s="157"/>
      <c r="AM424" s="157"/>
      <c r="AN424" s="157"/>
      <c r="AO424" s="157"/>
      <c r="AP424" s="157"/>
      <c r="AQ424" s="157"/>
      <c r="AR424" s="157"/>
      <c r="AS424" s="157"/>
      <c r="AT424" s="157"/>
      <c r="AU424" s="157"/>
      <c r="AV424" s="157"/>
      <c r="AW424" s="157"/>
      <c r="AX424" s="157"/>
      <c r="AY424" s="157"/>
      <c r="AZ424" s="157"/>
    </row>
    <row r="425" spans="1:52" x14ac:dyDescent="0.2">
      <c r="A425" s="157"/>
      <c r="B425" s="157"/>
      <c r="C425" s="157"/>
      <c r="D425" s="157"/>
      <c r="E425" s="157"/>
      <c r="F425" s="157"/>
      <c r="G425" s="157"/>
      <c r="H425" s="157"/>
      <c r="I425" s="157"/>
      <c r="J425" s="157"/>
      <c r="K425" s="157"/>
      <c r="L425" s="157"/>
      <c r="M425" s="157"/>
      <c r="N425" s="157"/>
      <c r="O425" s="157"/>
      <c r="P425" s="157"/>
      <c r="Q425" s="157"/>
      <c r="R425" s="157"/>
      <c r="S425" s="157"/>
      <c r="T425" s="157"/>
      <c r="U425" s="157"/>
      <c r="V425" s="157"/>
      <c r="W425" s="157"/>
      <c r="X425" s="157"/>
      <c r="Y425" s="157"/>
      <c r="Z425" s="157"/>
      <c r="AA425" s="157"/>
      <c r="AB425" s="157"/>
      <c r="AC425" s="157"/>
      <c r="AD425" s="157"/>
      <c r="AE425" s="157"/>
      <c r="AF425" s="157"/>
      <c r="AG425" s="157"/>
      <c r="AH425" s="157"/>
      <c r="AI425" s="157"/>
      <c r="AJ425" s="157"/>
      <c r="AK425" s="157"/>
      <c r="AL425" s="157"/>
      <c r="AM425" s="157"/>
      <c r="AN425" s="157"/>
      <c r="AO425" s="157"/>
      <c r="AP425" s="157"/>
      <c r="AQ425" s="157"/>
      <c r="AR425" s="157"/>
      <c r="AS425" s="157"/>
      <c r="AT425" s="157"/>
      <c r="AU425" s="157"/>
      <c r="AV425" s="157"/>
      <c r="AW425" s="157"/>
      <c r="AX425" s="157"/>
      <c r="AY425" s="157"/>
      <c r="AZ425" s="157"/>
    </row>
    <row r="426" spans="1:52" x14ac:dyDescent="0.2">
      <c r="A426" s="157"/>
      <c r="B426" s="157"/>
      <c r="C426" s="157"/>
      <c r="D426" s="157"/>
      <c r="E426" s="157"/>
      <c r="F426" s="157"/>
      <c r="G426" s="157"/>
      <c r="H426" s="157"/>
      <c r="I426" s="157"/>
      <c r="J426" s="157"/>
      <c r="K426" s="157"/>
      <c r="L426" s="157"/>
      <c r="M426" s="157"/>
      <c r="N426" s="157"/>
      <c r="O426" s="157"/>
      <c r="P426" s="157"/>
      <c r="Q426" s="157"/>
      <c r="R426" s="157"/>
      <c r="S426" s="157"/>
      <c r="T426" s="157"/>
      <c r="U426" s="157"/>
      <c r="V426" s="157"/>
      <c r="W426" s="157"/>
      <c r="X426" s="157"/>
      <c r="Y426" s="157"/>
      <c r="Z426" s="157"/>
      <c r="AA426" s="157"/>
      <c r="AB426" s="157"/>
      <c r="AC426" s="157"/>
      <c r="AD426" s="157"/>
      <c r="AE426" s="157"/>
      <c r="AF426" s="157"/>
      <c r="AG426" s="157"/>
      <c r="AH426" s="157"/>
      <c r="AI426" s="157"/>
      <c r="AJ426" s="157"/>
      <c r="AK426" s="157"/>
      <c r="AL426" s="157"/>
      <c r="AM426" s="157"/>
      <c r="AN426" s="157"/>
      <c r="AO426" s="157"/>
      <c r="AP426" s="157"/>
      <c r="AQ426" s="157"/>
      <c r="AR426" s="157"/>
      <c r="AS426" s="157"/>
      <c r="AT426" s="157"/>
      <c r="AU426" s="157"/>
      <c r="AV426" s="157"/>
      <c r="AW426" s="157"/>
      <c r="AX426" s="157"/>
      <c r="AY426" s="157"/>
      <c r="AZ426" s="157"/>
    </row>
    <row r="427" spans="1:52" x14ac:dyDescent="0.2">
      <c r="A427" s="157"/>
      <c r="B427" s="157"/>
      <c r="C427" s="157"/>
      <c r="D427" s="157"/>
      <c r="E427" s="157"/>
      <c r="F427" s="157"/>
      <c r="G427" s="157"/>
      <c r="H427" s="157"/>
      <c r="I427" s="157"/>
      <c r="J427" s="157"/>
      <c r="K427" s="157"/>
      <c r="L427" s="157"/>
      <c r="M427" s="157"/>
      <c r="N427" s="157"/>
      <c r="O427" s="157"/>
      <c r="P427" s="157"/>
      <c r="Q427" s="157"/>
      <c r="R427" s="157"/>
      <c r="S427" s="157"/>
      <c r="T427" s="157"/>
      <c r="U427" s="157"/>
      <c r="V427" s="157"/>
      <c r="W427" s="157"/>
      <c r="X427" s="157"/>
      <c r="Y427" s="157"/>
      <c r="Z427" s="157"/>
      <c r="AA427" s="157"/>
      <c r="AB427" s="157"/>
      <c r="AC427" s="157"/>
      <c r="AD427" s="157"/>
      <c r="AE427" s="157"/>
      <c r="AF427" s="157"/>
      <c r="AG427" s="157"/>
      <c r="AH427" s="157"/>
      <c r="AI427" s="157"/>
      <c r="AJ427" s="157"/>
      <c r="AK427" s="157"/>
      <c r="AL427" s="157"/>
      <c r="AM427" s="157"/>
      <c r="AN427" s="157"/>
      <c r="AO427" s="157"/>
      <c r="AP427" s="157"/>
      <c r="AQ427" s="157"/>
      <c r="AR427" s="157"/>
      <c r="AS427" s="157"/>
      <c r="AT427" s="157"/>
      <c r="AU427" s="157"/>
      <c r="AV427" s="157"/>
      <c r="AW427" s="157"/>
      <c r="AX427" s="157"/>
      <c r="AY427" s="157"/>
      <c r="AZ427" s="157"/>
    </row>
    <row r="428" spans="1:52" x14ac:dyDescent="0.2">
      <c r="A428" s="157"/>
      <c r="B428" s="157"/>
      <c r="C428" s="157"/>
      <c r="D428" s="157"/>
      <c r="E428" s="157"/>
      <c r="F428" s="157"/>
      <c r="G428" s="157"/>
      <c r="H428" s="157"/>
      <c r="I428" s="157"/>
      <c r="J428" s="157"/>
      <c r="K428" s="157"/>
      <c r="L428" s="157"/>
      <c r="M428" s="157"/>
      <c r="N428" s="157"/>
      <c r="O428" s="157"/>
      <c r="P428" s="157"/>
      <c r="Q428" s="157"/>
      <c r="R428" s="157"/>
      <c r="S428" s="157"/>
      <c r="T428" s="157"/>
      <c r="U428" s="157"/>
      <c r="V428" s="157"/>
      <c r="W428" s="157"/>
      <c r="X428" s="157"/>
      <c r="Y428" s="157"/>
      <c r="Z428" s="157"/>
      <c r="AA428" s="157"/>
      <c r="AB428" s="157"/>
      <c r="AC428" s="157"/>
      <c r="AD428" s="157"/>
      <c r="AE428" s="157"/>
      <c r="AF428" s="157"/>
      <c r="AG428" s="157"/>
      <c r="AH428" s="157"/>
      <c r="AI428" s="157"/>
      <c r="AJ428" s="157"/>
      <c r="AK428" s="157"/>
      <c r="AL428" s="157"/>
      <c r="AM428" s="157"/>
      <c r="AN428" s="157"/>
      <c r="AO428" s="157"/>
      <c r="AP428" s="157"/>
      <c r="AQ428" s="157"/>
      <c r="AR428" s="157"/>
      <c r="AS428" s="157"/>
      <c r="AT428" s="157"/>
      <c r="AU428" s="157"/>
      <c r="AV428" s="157"/>
      <c r="AW428" s="157"/>
      <c r="AX428" s="157"/>
      <c r="AY428" s="157"/>
      <c r="AZ428" s="157"/>
    </row>
    <row r="429" spans="1:52" x14ac:dyDescent="0.2">
      <c r="A429" s="157"/>
      <c r="B429" s="157"/>
      <c r="C429" s="157"/>
      <c r="D429" s="157"/>
      <c r="E429" s="157"/>
      <c r="F429" s="157"/>
      <c r="G429" s="157"/>
      <c r="H429" s="157"/>
      <c r="I429" s="157"/>
      <c r="J429" s="157"/>
      <c r="K429" s="157"/>
      <c r="L429" s="157"/>
      <c r="M429" s="157"/>
      <c r="N429" s="157"/>
      <c r="O429" s="157"/>
      <c r="P429" s="157"/>
      <c r="Q429" s="157"/>
      <c r="R429" s="157"/>
      <c r="S429" s="157"/>
      <c r="T429" s="157"/>
      <c r="U429" s="157"/>
      <c r="V429" s="157"/>
      <c r="W429" s="157"/>
      <c r="X429" s="157"/>
      <c r="Y429" s="157"/>
      <c r="Z429" s="157"/>
      <c r="AA429" s="157"/>
      <c r="AB429" s="157"/>
      <c r="AC429" s="157"/>
      <c r="AD429" s="157"/>
      <c r="AE429" s="157"/>
      <c r="AF429" s="157"/>
      <c r="AG429" s="157"/>
      <c r="AH429" s="157"/>
      <c r="AI429" s="157"/>
      <c r="AJ429" s="157"/>
      <c r="AK429" s="157"/>
      <c r="AL429" s="157"/>
      <c r="AM429" s="157"/>
      <c r="AN429" s="157"/>
      <c r="AO429" s="157"/>
      <c r="AP429" s="157"/>
      <c r="AQ429" s="157"/>
      <c r="AR429" s="157"/>
      <c r="AS429" s="157"/>
      <c r="AT429" s="157"/>
      <c r="AU429" s="157"/>
      <c r="AV429" s="157"/>
      <c r="AW429" s="157"/>
      <c r="AX429" s="157"/>
      <c r="AY429" s="157"/>
      <c r="AZ429" s="157"/>
    </row>
    <row r="430" spans="1:52" x14ac:dyDescent="0.2">
      <c r="A430" s="157"/>
      <c r="B430" s="157"/>
      <c r="C430" s="157"/>
      <c r="D430" s="157"/>
      <c r="E430" s="157"/>
      <c r="F430" s="157"/>
      <c r="G430" s="157"/>
      <c r="H430" s="157"/>
      <c r="I430" s="157"/>
      <c r="J430" s="157"/>
      <c r="K430" s="157"/>
      <c r="L430" s="157"/>
      <c r="M430" s="157"/>
      <c r="N430" s="157"/>
      <c r="O430" s="157"/>
      <c r="P430" s="157"/>
      <c r="Q430" s="157"/>
      <c r="R430" s="157"/>
      <c r="S430" s="157"/>
      <c r="T430" s="157"/>
      <c r="U430" s="157"/>
      <c r="V430" s="157"/>
      <c r="W430" s="157"/>
      <c r="X430" s="157"/>
      <c r="Y430" s="157"/>
      <c r="Z430" s="157"/>
      <c r="AA430" s="157"/>
      <c r="AB430" s="157"/>
      <c r="AC430" s="157"/>
      <c r="AD430" s="157"/>
      <c r="AE430" s="157"/>
      <c r="AF430" s="157"/>
      <c r="AG430" s="157"/>
      <c r="AH430" s="157"/>
      <c r="AI430" s="157"/>
      <c r="AJ430" s="157"/>
      <c r="AK430" s="157"/>
      <c r="AL430" s="157"/>
      <c r="AM430" s="157"/>
      <c r="AN430" s="157"/>
      <c r="AO430" s="157"/>
      <c r="AP430" s="157"/>
      <c r="AQ430" s="157"/>
      <c r="AR430" s="157"/>
      <c r="AS430" s="157"/>
      <c r="AT430" s="157"/>
      <c r="AU430" s="157"/>
      <c r="AV430" s="157"/>
      <c r="AW430" s="157"/>
      <c r="AX430" s="157"/>
      <c r="AY430" s="157"/>
      <c r="AZ430" s="157"/>
    </row>
    <row r="431" spans="1:52" x14ac:dyDescent="0.2">
      <c r="A431" s="157"/>
      <c r="B431" s="157"/>
      <c r="C431" s="157"/>
      <c r="D431" s="157"/>
      <c r="E431" s="157"/>
      <c r="F431" s="157"/>
      <c r="G431" s="157"/>
      <c r="H431" s="157"/>
      <c r="I431" s="157"/>
      <c r="J431" s="157"/>
      <c r="K431" s="157"/>
      <c r="L431" s="157"/>
      <c r="M431" s="157"/>
      <c r="N431" s="157"/>
      <c r="O431" s="157"/>
      <c r="P431" s="157"/>
      <c r="Q431" s="157"/>
      <c r="R431" s="157"/>
      <c r="S431" s="157"/>
      <c r="T431" s="157"/>
      <c r="U431" s="157"/>
      <c r="V431" s="157"/>
      <c r="W431" s="157"/>
      <c r="X431" s="157"/>
      <c r="Y431" s="157"/>
      <c r="Z431" s="157"/>
      <c r="AA431" s="157"/>
      <c r="AB431" s="157"/>
      <c r="AC431" s="157"/>
      <c r="AD431" s="157"/>
      <c r="AE431" s="157"/>
      <c r="AF431" s="157"/>
      <c r="AG431" s="157"/>
      <c r="AH431" s="157"/>
      <c r="AI431" s="157"/>
      <c r="AJ431" s="157"/>
      <c r="AK431" s="157"/>
      <c r="AL431" s="157"/>
      <c r="AM431" s="157"/>
      <c r="AN431" s="157"/>
      <c r="AO431" s="157"/>
      <c r="AP431" s="157"/>
      <c r="AQ431" s="157"/>
      <c r="AR431" s="157"/>
      <c r="AS431" s="157"/>
      <c r="AT431" s="157"/>
      <c r="AU431" s="157"/>
      <c r="AV431" s="157"/>
      <c r="AW431" s="157"/>
      <c r="AX431" s="157"/>
      <c r="AY431" s="157"/>
      <c r="AZ431" s="157"/>
    </row>
    <row r="432" spans="1:52" x14ac:dyDescent="0.2">
      <c r="A432" s="157"/>
      <c r="B432" s="157"/>
      <c r="C432" s="157"/>
      <c r="D432" s="157"/>
      <c r="E432" s="157"/>
      <c r="F432" s="157"/>
      <c r="G432" s="157"/>
      <c r="H432" s="157"/>
      <c r="I432" s="157"/>
      <c r="J432" s="157"/>
      <c r="K432" s="157"/>
      <c r="L432" s="157"/>
      <c r="M432" s="157"/>
      <c r="N432" s="157"/>
      <c r="O432" s="157"/>
      <c r="P432" s="157"/>
      <c r="Q432" s="157"/>
      <c r="R432" s="157"/>
      <c r="S432" s="157"/>
      <c r="T432" s="157"/>
      <c r="U432" s="157"/>
      <c r="V432" s="157"/>
      <c r="W432" s="157"/>
      <c r="X432" s="157"/>
      <c r="Y432" s="157"/>
      <c r="Z432" s="157"/>
      <c r="AA432" s="157"/>
      <c r="AB432" s="157"/>
      <c r="AC432" s="157"/>
      <c r="AD432" s="157"/>
      <c r="AE432" s="157"/>
      <c r="AF432" s="157"/>
      <c r="AG432" s="157"/>
      <c r="AH432" s="157"/>
      <c r="AI432" s="157"/>
      <c r="AJ432" s="157"/>
      <c r="AK432" s="157"/>
      <c r="AL432" s="157"/>
      <c r="AM432" s="157"/>
      <c r="AN432" s="157"/>
      <c r="AO432" s="157"/>
      <c r="AP432" s="157"/>
      <c r="AQ432" s="157"/>
      <c r="AR432" s="157"/>
      <c r="AS432" s="157"/>
      <c r="AT432" s="157"/>
      <c r="AU432" s="157"/>
      <c r="AV432" s="157"/>
      <c r="AW432" s="157"/>
      <c r="AX432" s="157"/>
      <c r="AY432" s="157"/>
      <c r="AZ432" s="157"/>
    </row>
    <row r="433" spans="1:52" x14ac:dyDescent="0.2">
      <c r="A433" s="157"/>
      <c r="B433" s="157"/>
      <c r="C433" s="157"/>
      <c r="D433" s="157"/>
      <c r="E433" s="157"/>
      <c r="F433" s="157"/>
      <c r="G433" s="157"/>
      <c r="H433" s="157"/>
      <c r="I433" s="157"/>
      <c r="J433" s="157"/>
      <c r="K433" s="157"/>
      <c r="L433" s="157"/>
      <c r="M433" s="157"/>
      <c r="N433" s="157"/>
      <c r="O433" s="157"/>
      <c r="P433" s="157"/>
      <c r="Q433" s="157"/>
      <c r="R433" s="157"/>
      <c r="S433" s="157"/>
      <c r="T433" s="157"/>
      <c r="U433" s="157"/>
      <c r="V433" s="157"/>
      <c r="W433" s="157"/>
      <c r="X433" s="157"/>
      <c r="Y433" s="157"/>
      <c r="Z433" s="157"/>
      <c r="AA433" s="157"/>
      <c r="AB433" s="157"/>
      <c r="AC433" s="157"/>
      <c r="AD433" s="157"/>
      <c r="AE433" s="157"/>
      <c r="AF433" s="157"/>
      <c r="AG433" s="157"/>
      <c r="AH433" s="157"/>
      <c r="AI433" s="157"/>
      <c r="AJ433" s="157"/>
      <c r="AK433" s="157"/>
      <c r="AL433" s="157"/>
      <c r="AM433" s="157"/>
      <c r="AN433" s="157"/>
      <c r="AO433" s="157"/>
      <c r="AP433" s="157"/>
      <c r="AQ433" s="157"/>
      <c r="AR433" s="157"/>
      <c r="AS433" s="157"/>
      <c r="AT433" s="157"/>
      <c r="AU433" s="157"/>
      <c r="AV433" s="157"/>
      <c r="AW433" s="157"/>
      <c r="AX433" s="157"/>
      <c r="AY433" s="157"/>
      <c r="AZ433" s="157"/>
    </row>
    <row r="434" spans="1:52" x14ac:dyDescent="0.2">
      <c r="A434" s="157"/>
      <c r="B434" s="157"/>
      <c r="C434" s="157"/>
      <c r="D434" s="157"/>
      <c r="E434" s="157"/>
      <c r="F434" s="157"/>
      <c r="G434" s="157"/>
      <c r="H434" s="157"/>
      <c r="I434" s="157"/>
      <c r="J434" s="157"/>
      <c r="K434" s="157"/>
      <c r="L434" s="157"/>
      <c r="M434" s="157"/>
      <c r="N434" s="157"/>
      <c r="O434" s="157"/>
      <c r="P434" s="157"/>
      <c r="Q434" s="157"/>
      <c r="R434" s="157"/>
      <c r="S434" s="157"/>
      <c r="T434" s="157"/>
      <c r="U434" s="157"/>
      <c r="V434" s="157"/>
      <c r="W434" s="157"/>
      <c r="X434" s="157"/>
      <c r="Y434" s="157"/>
      <c r="Z434" s="157"/>
      <c r="AA434" s="157"/>
      <c r="AB434" s="157"/>
      <c r="AC434" s="157"/>
      <c r="AD434" s="157"/>
      <c r="AE434" s="157"/>
      <c r="AF434" s="157"/>
      <c r="AG434" s="157"/>
      <c r="AH434" s="157"/>
      <c r="AI434" s="157"/>
      <c r="AJ434" s="157"/>
      <c r="AK434" s="157"/>
      <c r="AL434" s="157"/>
      <c r="AM434" s="157"/>
      <c r="AN434" s="157"/>
      <c r="AO434" s="157"/>
      <c r="AP434" s="157"/>
      <c r="AQ434" s="157"/>
      <c r="AR434" s="157"/>
      <c r="AS434" s="157"/>
      <c r="AT434" s="157"/>
      <c r="AU434" s="157"/>
      <c r="AV434" s="157"/>
      <c r="AW434" s="157"/>
      <c r="AX434" s="157"/>
      <c r="AY434" s="157"/>
      <c r="AZ434" s="157"/>
    </row>
    <row r="435" spans="1:52" x14ac:dyDescent="0.2">
      <c r="A435" s="157"/>
      <c r="B435" s="157"/>
      <c r="C435" s="157"/>
      <c r="D435" s="157"/>
      <c r="E435" s="157"/>
      <c r="F435" s="157"/>
      <c r="G435" s="157"/>
      <c r="H435" s="157"/>
      <c r="I435" s="157"/>
      <c r="J435" s="157"/>
      <c r="K435" s="157"/>
      <c r="L435" s="157"/>
      <c r="M435" s="157"/>
      <c r="N435" s="157"/>
      <c r="O435" s="157"/>
      <c r="P435" s="157"/>
      <c r="Q435" s="157"/>
      <c r="R435" s="157"/>
      <c r="S435" s="157"/>
      <c r="T435" s="157"/>
      <c r="U435" s="157"/>
      <c r="V435" s="157"/>
      <c r="W435" s="157"/>
      <c r="X435" s="157"/>
      <c r="Y435" s="157"/>
      <c r="Z435" s="157"/>
      <c r="AA435" s="157"/>
      <c r="AB435" s="157"/>
      <c r="AC435" s="157"/>
      <c r="AD435" s="157"/>
      <c r="AE435" s="157"/>
      <c r="AF435" s="157"/>
      <c r="AG435" s="157"/>
      <c r="AH435" s="157"/>
      <c r="AI435" s="157"/>
      <c r="AJ435" s="157"/>
      <c r="AK435" s="157"/>
      <c r="AL435" s="157"/>
      <c r="AM435" s="157"/>
      <c r="AN435" s="157"/>
      <c r="AO435" s="157"/>
      <c r="AP435" s="157"/>
      <c r="AQ435" s="157"/>
      <c r="AR435" s="157"/>
      <c r="AS435" s="157"/>
      <c r="AT435" s="157"/>
      <c r="AU435" s="157"/>
      <c r="AV435" s="157"/>
      <c r="AW435" s="157"/>
      <c r="AX435" s="157"/>
      <c r="AY435" s="157"/>
      <c r="AZ435" s="157"/>
    </row>
    <row r="436" spans="1:52" x14ac:dyDescent="0.2">
      <c r="A436" s="157"/>
      <c r="B436" s="157"/>
      <c r="C436" s="157"/>
      <c r="D436" s="157"/>
      <c r="E436" s="157"/>
      <c r="F436" s="157"/>
      <c r="G436" s="157"/>
      <c r="H436" s="157"/>
      <c r="I436" s="157"/>
      <c r="J436" s="157"/>
      <c r="K436" s="157"/>
      <c r="L436" s="157"/>
      <c r="M436" s="157"/>
      <c r="N436" s="157"/>
      <c r="O436" s="157"/>
      <c r="P436" s="157"/>
      <c r="Q436" s="157"/>
      <c r="R436" s="157"/>
      <c r="S436" s="157"/>
      <c r="T436" s="157"/>
      <c r="U436" s="157"/>
      <c r="V436" s="157"/>
      <c r="W436" s="157"/>
      <c r="X436" s="157"/>
      <c r="Y436" s="157"/>
      <c r="Z436" s="157"/>
      <c r="AA436" s="157"/>
      <c r="AB436" s="157"/>
      <c r="AC436" s="157"/>
      <c r="AD436" s="157"/>
      <c r="AE436" s="157"/>
      <c r="AF436" s="157"/>
      <c r="AG436" s="157"/>
      <c r="AH436" s="157"/>
      <c r="AI436" s="157"/>
      <c r="AJ436" s="157"/>
      <c r="AK436" s="157"/>
      <c r="AL436" s="157"/>
      <c r="AM436" s="157"/>
      <c r="AN436" s="157"/>
      <c r="AO436" s="157"/>
      <c r="AP436" s="157"/>
      <c r="AQ436" s="157"/>
      <c r="AR436" s="157"/>
      <c r="AS436" s="157"/>
      <c r="AT436" s="157"/>
      <c r="AU436" s="157"/>
      <c r="AV436" s="157"/>
      <c r="AW436" s="157"/>
      <c r="AX436" s="157"/>
      <c r="AY436" s="157"/>
      <c r="AZ436" s="157"/>
    </row>
    <row r="437" spans="1:52" x14ac:dyDescent="0.2">
      <c r="A437" s="157"/>
      <c r="B437" s="157"/>
      <c r="C437" s="157"/>
      <c r="D437" s="157"/>
      <c r="E437" s="157"/>
      <c r="F437" s="157"/>
      <c r="G437" s="157"/>
      <c r="H437" s="157"/>
      <c r="I437" s="157"/>
      <c r="J437" s="157"/>
      <c r="K437" s="157"/>
      <c r="L437" s="157"/>
      <c r="M437" s="157"/>
      <c r="N437" s="157"/>
      <c r="O437" s="157"/>
      <c r="P437" s="157"/>
      <c r="Q437" s="157"/>
      <c r="R437" s="157"/>
      <c r="S437" s="157"/>
      <c r="T437" s="157"/>
      <c r="U437" s="157"/>
      <c r="V437" s="157"/>
      <c r="W437" s="157"/>
      <c r="X437" s="157"/>
      <c r="Y437" s="157"/>
      <c r="Z437" s="157"/>
      <c r="AA437" s="157"/>
      <c r="AB437" s="157"/>
      <c r="AC437" s="157"/>
      <c r="AD437" s="157"/>
      <c r="AE437" s="157"/>
      <c r="AF437" s="157"/>
      <c r="AG437" s="157"/>
      <c r="AH437" s="157"/>
      <c r="AI437" s="157"/>
      <c r="AJ437" s="157"/>
      <c r="AK437" s="157"/>
      <c r="AL437" s="157"/>
      <c r="AM437" s="157"/>
      <c r="AN437" s="157"/>
      <c r="AO437" s="157"/>
      <c r="AP437" s="157"/>
      <c r="AQ437" s="157"/>
      <c r="AR437" s="157"/>
      <c r="AS437" s="157"/>
      <c r="AT437" s="157"/>
      <c r="AU437" s="157"/>
      <c r="AV437" s="157"/>
      <c r="AW437" s="157"/>
      <c r="AX437" s="157"/>
      <c r="AY437" s="157"/>
      <c r="AZ437" s="157"/>
    </row>
    <row r="438" spans="1:52" x14ac:dyDescent="0.2">
      <c r="A438" s="157"/>
      <c r="B438" s="157"/>
      <c r="C438" s="157"/>
      <c r="D438" s="157"/>
      <c r="E438" s="157"/>
      <c r="F438" s="157"/>
      <c r="G438" s="157"/>
      <c r="H438" s="157"/>
      <c r="I438" s="157"/>
      <c r="J438" s="157"/>
      <c r="K438" s="157"/>
      <c r="L438" s="157"/>
      <c r="M438" s="157"/>
      <c r="N438" s="157"/>
      <c r="O438" s="157"/>
      <c r="P438" s="157"/>
      <c r="Q438" s="157"/>
      <c r="R438" s="157"/>
      <c r="S438" s="157"/>
      <c r="T438" s="157"/>
      <c r="U438" s="157"/>
      <c r="V438" s="157"/>
      <c r="W438" s="157"/>
      <c r="X438" s="157"/>
      <c r="Y438" s="157"/>
      <c r="Z438" s="157"/>
      <c r="AA438" s="157"/>
      <c r="AB438" s="157"/>
      <c r="AC438" s="157"/>
      <c r="AD438" s="157"/>
      <c r="AE438" s="157"/>
      <c r="AF438" s="157"/>
      <c r="AG438" s="157"/>
      <c r="AH438" s="157"/>
      <c r="AI438" s="157"/>
      <c r="AJ438" s="157"/>
      <c r="AK438" s="157"/>
      <c r="AL438" s="157"/>
      <c r="AM438" s="157"/>
      <c r="AN438" s="157"/>
      <c r="AO438" s="157"/>
      <c r="AP438" s="157"/>
      <c r="AQ438" s="157"/>
      <c r="AR438" s="157"/>
      <c r="AS438" s="157"/>
      <c r="AT438" s="157"/>
      <c r="AU438" s="157"/>
      <c r="AV438" s="157"/>
      <c r="AW438" s="157"/>
      <c r="AX438" s="157"/>
      <c r="AY438" s="157"/>
      <c r="AZ438" s="157"/>
    </row>
    <row r="439" spans="1:52" x14ac:dyDescent="0.2">
      <c r="A439" s="157"/>
      <c r="B439" s="157"/>
      <c r="C439" s="157"/>
      <c r="D439" s="157"/>
      <c r="E439" s="157"/>
      <c r="F439" s="157"/>
      <c r="G439" s="157"/>
      <c r="H439" s="157"/>
      <c r="I439" s="157"/>
      <c r="J439" s="157"/>
      <c r="K439" s="157"/>
      <c r="L439" s="157"/>
      <c r="M439" s="157"/>
      <c r="N439" s="157"/>
      <c r="O439" s="157"/>
      <c r="P439" s="157"/>
      <c r="Q439" s="157"/>
      <c r="R439" s="157"/>
      <c r="S439" s="157"/>
      <c r="T439" s="157"/>
      <c r="U439" s="157"/>
      <c r="V439" s="157"/>
      <c r="W439" s="157"/>
      <c r="X439" s="157"/>
      <c r="Y439" s="157"/>
      <c r="Z439" s="157"/>
      <c r="AA439" s="157"/>
      <c r="AB439" s="157"/>
      <c r="AC439" s="157"/>
      <c r="AD439" s="157"/>
      <c r="AE439" s="157"/>
      <c r="AF439" s="157"/>
      <c r="AG439" s="157"/>
      <c r="AH439" s="157"/>
      <c r="AI439" s="157"/>
      <c r="AJ439" s="157"/>
      <c r="AK439" s="157"/>
      <c r="AL439" s="157"/>
      <c r="AM439" s="157"/>
      <c r="AN439" s="157"/>
      <c r="AO439" s="157"/>
      <c r="AP439" s="157"/>
      <c r="AQ439" s="157"/>
      <c r="AR439" s="157"/>
      <c r="AS439" s="157"/>
      <c r="AT439" s="157"/>
      <c r="AU439" s="157"/>
      <c r="AV439" s="157"/>
      <c r="AW439" s="157"/>
      <c r="AX439" s="157"/>
      <c r="AY439" s="157"/>
      <c r="AZ439" s="157"/>
    </row>
    <row r="440" spans="1:52" x14ac:dyDescent="0.2">
      <c r="A440" s="157"/>
      <c r="B440" s="157"/>
      <c r="C440" s="157"/>
      <c r="D440" s="157"/>
      <c r="E440" s="157"/>
      <c r="F440" s="157"/>
      <c r="G440" s="157"/>
      <c r="H440" s="157"/>
      <c r="I440" s="157"/>
      <c r="J440" s="157"/>
      <c r="K440" s="157"/>
      <c r="L440" s="157"/>
      <c r="M440" s="157"/>
      <c r="N440" s="157"/>
      <c r="O440" s="157"/>
      <c r="P440" s="157"/>
      <c r="Q440" s="157"/>
      <c r="R440" s="157"/>
      <c r="S440" s="157"/>
      <c r="T440" s="157"/>
      <c r="U440" s="157"/>
      <c r="V440" s="157"/>
      <c r="W440" s="157"/>
      <c r="X440" s="157"/>
      <c r="Y440" s="157"/>
      <c r="Z440" s="157"/>
      <c r="AA440" s="157"/>
      <c r="AB440" s="157"/>
      <c r="AC440" s="157"/>
      <c r="AD440" s="157"/>
      <c r="AE440" s="157"/>
      <c r="AF440" s="157"/>
      <c r="AG440" s="157"/>
      <c r="AH440" s="157"/>
      <c r="AI440" s="157"/>
      <c r="AJ440" s="157"/>
      <c r="AK440" s="157"/>
      <c r="AL440" s="157"/>
      <c r="AM440" s="157"/>
      <c r="AN440" s="157"/>
      <c r="AO440" s="157"/>
      <c r="AP440" s="157"/>
      <c r="AQ440" s="157"/>
      <c r="AR440" s="157"/>
      <c r="AS440" s="157"/>
      <c r="AT440" s="157"/>
      <c r="AU440" s="157"/>
      <c r="AV440" s="157"/>
      <c r="AW440" s="157"/>
      <c r="AX440" s="157"/>
      <c r="AY440" s="157"/>
      <c r="AZ440" s="157"/>
    </row>
    <row r="441" spans="1:52" x14ac:dyDescent="0.2">
      <c r="A441" s="157"/>
      <c r="B441" s="157"/>
      <c r="C441" s="157"/>
      <c r="D441" s="157"/>
      <c r="E441" s="157"/>
      <c r="F441" s="157"/>
      <c r="G441" s="157"/>
      <c r="H441" s="157"/>
      <c r="I441" s="157"/>
      <c r="J441" s="157"/>
      <c r="K441" s="157"/>
      <c r="L441" s="157"/>
      <c r="M441" s="157"/>
      <c r="N441" s="157"/>
      <c r="O441" s="157"/>
      <c r="P441" s="157"/>
      <c r="Q441" s="157"/>
      <c r="R441" s="157"/>
      <c r="S441" s="157"/>
      <c r="T441" s="157"/>
      <c r="U441" s="157"/>
      <c r="V441" s="157"/>
      <c r="W441" s="157"/>
      <c r="X441" s="157"/>
      <c r="Y441" s="157"/>
      <c r="Z441" s="157"/>
      <c r="AA441" s="157"/>
      <c r="AB441" s="157"/>
      <c r="AC441" s="157"/>
      <c r="AD441" s="157"/>
      <c r="AE441" s="157"/>
      <c r="AF441" s="157"/>
      <c r="AG441" s="157"/>
      <c r="AH441" s="157"/>
      <c r="AI441" s="157"/>
      <c r="AJ441" s="157"/>
      <c r="AK441" s="157"/>
      <c r="AL441" s="157"/>
      <c r="AM441" s="157"/>
      <c r="AN441" s="157"/>
      <c r="AO441" s="157"/>
      <c r="AP441" s="157"/>
      <c r="AQ441" s="157"/>
      <c r="AR441" s="157"/>
      <c r="AS441" s="157"/>
      <c r="AT441" s="157"/>
      <c r="AU441" s="157"/>
      <c r="AV441" s="157"/>
      <c r="AW441" s="157"/>
      <c r="AX441" s="157"/>
      <c r="AY441" s="157"/>
      <c r="AZ441" s="157"/>
    </row>
    <row r="442" spans="1:52" x14ac:dyDescent="0.2">
      <c r="A442" s="157"/>
      <c r="B442" s="157"/>
      <c r="C442" s="157"/>
      <c r="D442" s="157"/>
      <c r="E442" s="157"/>
      <c r="F442" s="157"/>
      <c r="G442" s="157"/>
      <c r="H442" s="157"/>
      <c r="I442" s="157"/>
      <c r="J442" s="157"/>
      <c r="K442" s="157"/>
      <c r="L442" s="157"/>
      <c r="M442" s="157"/>
      <c r="N442" s="157"/>
      <c r="O442" s="157"/>
      <c r="P442" s="157"/>
      <c r="Q442" s="157"/>
      <c r="R442" s="157"/>
      <c r="S442" s="157"/>
      <c r="T442" s="157"/>
      <c r="U442" s="157"/>
      <c r="V442" s="157"/>
      <c r="W442" s="157"/>
      <c r="X442" s="157"/>
      <c r="Y442" s="157"/>
      <c r="Z442" s="157"/>
      <c r="AA442" s="157"/>
      <c r="AB442" s="157"/>
      <c r="AC442" s="157"/>
      <c r="AD442" s="157"/>
      <c r="AE442" s="157"/>
      <c r="AF442" s="157"/>
      <c r="AG442" s="157"/>
      <c r="AH442" s="157"/>
      <c r="AI442" s="157"/>
      <c r="AJ442" s="157"/>
      <c r="AK442" s="157"/>
      <c r="AL442" s="157"/>
      <c r="AM442" s="157"/>
      <c r="AN442" s="157"/>
      <c r="AO442" s="157"/>
      <c r="AP442" s="157"/>
      <c r="AQ442" s="157"/>
      <c r="AR442" s="157"/>
      <c r="AS442" s="157"/>
      <c r="AT442" s="157"/>
      <c r="AU442" s="157"/>
      <c r="AV442" s="157"/>
      <c r="AW442" s="157"/>
      <c r="AX442" s="157"/>
      <c r="AY442" s="157"/>
      <c r="AZ442" s="157"/>
    </row>
    <row r="443" spans="1:52" x14ac:dyDescent="0.2">
      <c r="A443" s="157"/>
      <c r="B443" s="157"/>
      <c r="C443" s="157"/>
      <c r="D443" s="157"/>
      <c r="E443" s="157"/>
      <c r="F443" s="157"/>
      <c r="G443" s="157"/>
      <c r="H443" s="157"/>
      <c r="I443" s="157"/>
      <c r="J443" s="157"/>
      <c r="K443" s="157"/>
      <c r="L443" s="157"/>
      <c r="M443" s="157"/>
      <c r="N443" s="157"/>
      <c r="O443" s="157"/>
      <c r="P443" s="157"/>
      <c r="Q443" s="157"/>
      <c r="R443" s="157"/>
      <c r="S443" s="157"/>
      <c r="T443" s="157"/>
      <c r="U443" s="157"/>
      <c r="V443" s="157"/>
      <c r="W443" s="157"/>
      <c r="X443" s="157"/>
      <c r="Y443" s="157"/>
      <c r="Z443" s="157"/>
      <c r="AA443" s="157"/>
      <c r="AB443" s="157"/>
      <c r="AC443" s="157"/>
      <c r="AD443" s="157"/>
      <c r="AE443" s="157"/>
      <c r="AF443" s="157"/>
      <c r="AG443" s="157"/>
      <c r="AH443" s="157"/>
      <c r="AI443" s="157"/>
      <c r="AJ443" s="157"/>
      <c r="AK443" s="157"/>
      <c r="AL443" s="157"/>
      <c r="AM443" s="157"/>
      <c r="AN443" s="157"/>
      <c r="AO443" s="157"/>
      <c r="AP443" s="157"/>
      <c r="AQ443" s="157"/>
      <c r="AR443" s="157"/>
      <c r="AS443" s="157"/>
      <c r="AT443" s="157"/>
      <c r="AU443" s="157"/>
      <c r="AV443" s="157"/>
      <c r="AW443" s="157"/>
      <c r="AX443" s="157"/>
      <c r="AY443" s="157"/>
      <c r="AZ443" s="157"/>
    </row>
    <row r="444" spans="1:52" x14ac:dyDescent="0.2">
      <c r="A444" s="157"/>
      <c r="B444" s="157"/>
      <c r="C444" s="157"/>
      <c r="D444" s="157"/>
      <c r="E444" s="157"/>
      <c r="F444" s="157"/>
      <c r="G444" s="157"/>
      <c r="H444" s="157"/>
      <c r="I444" s="157"/>
      <c r="J444" s="157"/>
      <c r="K444" s="157"/>
      <c r="L444" s="157"/>
      <c r="M444" s="157"/>
      <c r="N444" s="157"/>
      <c r="O444" s="157"/>
      <c r="P444" s="157"/>
      <c r="Q444" s="157"/>
      <c r="R444" s="157"/>
      <c r="S444" s="157"/>
      <c r="T444" s="157"/>
      <c r="U444" s="157"/>
      <c r="V444" s="157"/>
      <c r="W444" s="157"/>
      <c r="X444" s="157"/>
      <c r="Y444" s="157"/>
      <c r="Z444" s="157"/>
      <c r="AA444" s="157"/>
      <c r="AB444" s="157"/>
      <c r="AC444" s="157"/>
      <c r="AD444" s="157"/>
      <c r="AE444" s="157"/>
      <c r="AF444" s="157"/>
      <c r="AG444" s="157"/>
      <c r="AH444" s="157"/>
      <c r="AI444" s="157"/>
      <c r="AJ444" s="157"/>
      <c r="AK444" s="157"/>
      <c r="AL444" s="157"/>
      <c r="AM444" s="157"/>
      <c r="AN444" s="157"/>
      <c r="AO444" s="157"/>
      <c r="AP444" s="157"/>
      <c r="AQ444" s="157"/>
      <c r="AR444" s="157"/>
      <c r="AS444" s="157"/>
      <c r="AT444" s="157"/>
      <c r="AU444" s="157"/>
      <c r="AV444" s="157"/>
      <c r="AW444" s="157"/>
      <c r="AX444" s="157"/>
      <c r="AY444" s="157"/>
      <c r="AZ444" s="157"/>
    </row>
    <row r="445" spans="1:52" x14ac:dyDescent="0.2">
      <c r="A445" s="157"/>
      <c r="B445" s="157"/>
      <c r="C445" s="157"/>
      <c r="D445" s="157"/>
      <c r="E445" s="157"/>
      <c r="F445" s="157"/>
      <c r="G445" s="157"/>
      <c r="H445" s="157"/>
      <c r="I445" s="157"/>
      <c r="J445" s="157"/>
      <c r="K445" s="157"/>
      <c r="L445" s="157"/>
      <c r="M445" s="157"/>
      <c r="N445" s="157"/>
      <c r="O445" s="157"/>
      <c r="P445" s="157"/>
      <c r="Q445" s="157"/>
      <c r="R445" s="157"/>
      <c r="S445" s="157"/>
      <c r="T445" s="157"/>
      <c r="U445" s="157"/>
      <c r="V445" s="157"/>
      <c r="W445" s="157"/>
      <c r="X445" s="157"/>
      <c r="Y445" s="157"/>
      <c r="Z445" s="157"/>
      <c r="AA445" s="157"/>
      <c r="AB445" s="157"/>
      <c r="AC445" s="157"/>
      <c r="AD445" s="157"/>
      <c r="AE445" s="157"/>
      <c r="AF445" s="157"/>
      <c r="AG445" s="157"/>
      <c r="AH445" s="157"/>
      <c r="AI445" s="157"/>
      <c r="AJ445" s="157"/>
      <c r="AK445" s="157"/>
      <c r="AL445" s="157"/>
      <c r="AM445" s="157"/>
      <c r="AN445" s="157"/>
      <c r="AO445" s="157"/>
      <c r="AP445" s="157"/>
      <c r="AQ445" s="157"/>
      <c r="AR445" s="157"/>
      <c r="AS445" s="157"/>
      <c r="AT445" s="157"/>
      <c r="AU445" s="157"/>
      <c r="AV445" s="157"/>
      <c r="AW445" s="157"/>
      <c r="AX445" s="157"/>
      <c r="AY445" s="157"/>
      <c r="AZ445" s="157"/>
    </row>
    <row r="446" spans="1:52" x14ac:dyDescent="0.2">
      <c r="A446" s="157"/>
      <c r="B446" s="157"/>
      <c r="C446" s="157"/>
      <c r="D446" s="157"/>
      <c r="E446" s="157"/>
      <c r="F446" s="157"/>
      <c r="G446" s="157"/>
      <c r="H446" s="157"/>
      <c r="I446" s="157"/>
      <c r="J446" s="157"/>
      <c r="K446" s="157"/>
      <c r="L446" s="157"/>
      <c r="M446" s="157"/>
      <c r="N446" s="157"/>
      <c r="O446" s="157"/>
      <c r="P446" s="157"/>
      <c r="Q446" s="157"/>
      <c r="R446" s="157"/>
      <c r="S446" s="157"/>
      <c r="T446" s="157"/>
      <c r="U446" s="157"/>
      <c r="V446" s="157"/>
      <c r="W446" s="157"/>
      <c r="X446" s="157"/>
      <c r="Y446" s="157"/>
      <c r="Z446" s="157"/>
      <c r="AA446" s="157"/>
      <c r="AB446" s="157"/>
      <c r="AC446" s="157"/>
      <c r="AD446" s="157"/>
      <c r="AE446" s="157"/>
      <c r="AF446" s="157"/>
      <c r="AG446" s="157"/>
      <c r="AH446" s="157"/>
      <c r="AI446" s="157"/>
      <c r="AJ446" s="157"/>
      <c r="AK446" s="157"/>
      <c r="AL446" s="157"/>
      <c r="AM446" s="157"/>
      <c r="AN446" s="157"/>
      <c r="AO446" s="157"/>
      <c r="AP446" s="157"/>
      <c r="AQ446" s="157"/>
      <c r="AR446" s="157"/>
      <c r="AS446" s="157"/>
      <c r="AT446" s="157"/>
      <c r="AU446" s="157"/>
      <c r="AV446" s="157"/>
      <c r="AW446" s="157"/>
      <c r="AX446" s="157"/>
      <c r="AY446" s="157"/>
      <c r="AZ446" s="157"/>
    </row>
    <row r="447" spans="1:52" x14ac:dyDescent="0.2">
      <c r="A447" s="157"/>
      <c r="B447" s="157"/>
      <c r="C447" s="157"/>
      <c r="D447" s="157"/>
      <c r="E447" s="157"/>
      <c r="F447" s="157"/>
      <c r="G447" s="157"/>
      <c r="H447" s="157"/>
      <c r="I447" s="157"/>
      <c r="J447" s="157"/>
      <c r="K447" s="157"/>
      <c r="L447" s="157"/>
      <c r="M447" s="157"/>
      <c r="N447" s="157"/>
      <c r="O447" s="157"/>
      <c r="P447" s="157"/>
      <c r="Q447" s="157"/>
      <c r="R447" s="157"/>
      <c r="S447" s="157"/>
      <c r="T447" s="157"/>
      <c r="U447" s="157"/>
      <c r="V447" s="157"/>
      <c r="W447" s="157"/>
      <c r="X447" s="157"/>
      <c r="Y447" s="157"/>
      <c r="Z447" s="157"/>
      <c r="AA447" s="157"/>
      <c r="AB447" s="157"/>
      <c r="AC447" s="157"/>
      <c r="AD447" s="157"/>
      <c r="AE447" s="157"/>
      <c r="AF447" s="157"/>
      <c r="AG447" s="157"/>
      <c r="AH447" s="157"/>
      <c r="AI447" s="157"/>
      <c r="AJ447" s="157"/>
      <c r="AK447" s="157"/>
      <c r="AL447" s="157"/>
      <c r="AM447" s="157"/>
      <c r="AN447" s="157"/>
      <c r="AO447" s="157"/>
      <c r="AP447" s="157"/>
      <c r="AQ447" s="157"/>
      <c r="AR447" s="157"/>
      <c r="AS447" s="157"/>
      <c r="AT447" s="157"/>
      <c r="AU447" s="157"/>
      <c r="AV447" s="157"/>
      <c r="AW447" s="157"/>
      <c r="AX447" s="157"/>
      <c r="AY447" s="157"/>
      <c r="AZ447" s="157"/>
    </row>
    <row r="448" spans="1:52" x14ac:dyDescent="0.2">
      <c r="A448" s="157"/>
      <c r="B448" s="157"/>
      <c r="C448" s="157"/>
      <c r="D448" s="157"/>
      <c r="E448" s="157"/>
      <c r="F448" s="157"/>
      <c r="G448" s="157"/>
      <c r="H448" s="157"/>
      <c r="I448" s="157"/>
      <c r="J448" s="157"/>
      <c r="K448" s="157"/>
      <c r="L448" s="157"/>
      <c r="M448" s="157"/>
      <c r="N448" s="157"/>
      <c r="O448" s="157"/>
      <c r="P448" s="157"/>
      <c r="Q448" s="157"/>
      <c r="R448" s="157"/>
      <c r="S448" s="157"/>
      <c r="T448" s="157"/>
      <c r="U448" s="157"/>
      <c r="V448" s="157"/>
      <c r="W448" s="157"/>
      <c r="X448" s="157"/>
      <c r="Y448" s="157"/>
      <c r="Z448" s="157"/>
      <c r="AA448" s="157"/>
      <c r="AB448" s="157"/>
      <c r="AC448" s="157"/>
      <c r="AD448" s="157"/>
      <c r="AE448" s="157"/>
      <c r="AF448" s="157"/>
      <c r="AG448" s="157"/>
      <c r="AH448" s="157"/>
      <c r="AI448" s="157"/>
      <c r="AJ448" s="157"/>
      <c r="AK448" s="157"/>
      <c r="AL448" s="157"/>
      <c r="AM448" s="157"/>
      <c r="AN448" s="157"/>
      <c r="AO448" s="157"/>
      <c r="AP448" s="157"/>
      <c r="AQ448" s="157"/>
      <c r="AR448" s="157"/>
      <c r="AS448" s="157"/>
      <c r="AT448" s="157"/>
      <c r="AU448" s="157"/>
      <c r="AV448" s="157"/>
      <c r="AW448" s="157"/>
      <c r="AX448" s="157"/>
      <c r="AY448" s="157"/>
      <c r="AZ448" s="157"/>
    </row>
    <row r="449" spans="1:52" x14ac:dyDescent="0.2">
      <c r="A449" s="157"/>
      <c r="B449" s="157"/>
      <c r="C449" s="157"/>
      <c r="D449" s="157"/>
      <c r="E449" s="157"/>
      <c r="F449" s="157"/>
      <c r="G449" s="157"/>
      <c r="H449" s="157"/>
      <c r="I449" s="157"/>
      <c r="J449" s="157"/>
      <c r="K449" s="157"/>
      <c r="L449" s="157"/>
      <c r="M449" s="157"/>
      <c r="N449" s="157"/>
      <c r="O449" s="157"/>
      <c r="P449" s="157"/>
      <c r="Q449" s="157"/>
      <c r="R449" s="157"/>
      <c r="S449" s="157"/>
      <c r="T449" s="157"/>
      <c r="U449" s="157"/>
      <c r="V449" s="157"/>
      <c r="W449" s="157"/>
      <c r="X449" s="157"/>
      <c r="Y449" s="157"/>
      <c r="Z449" s="157"/>
      <c r="AA449" s="157"/>
      <c r="AB449" s="157"/>
      <c r="AC449" s="157"/>
      <c r="AD449" s="157"/>
      <c r="AE449" s="157"/>
      <c r="AF449" s="157"/>
      <c r="AG449" s="157"/>
      <c r="AH449" s="157"/>
      <c r="AI449" s="157"/>
      <c r="AJ449" s="157"/>
      <c r="AK449" s="157"/>
      <c r="AL449" s="157"/>
      <c r="AM449" s="157"/>
      <c r="AN449" s="157"/>
      <c r="AO449" s="157"/>
      <c r="AP449" s="157"/>
      <c r="AQ449" s="157"/>
      <c r="AR449" s="157"/>
      <c r="AS449" s="157"/>
      <c r="AT449" s="157"/>
      <c r="AU449" s="157"/>
      <c r="AV449" s="157"/>
      <c r="AW449" s="157"/>
      <c r="AX449" s="157"/>
      <c r="AY449" s="157"/>
      <c r="AZ449" s="157"/>
    </row>
    <row r="450" spans="1:52" x14ac:dyDescent="0.2">
      <c r="A450" s="157"/>
      <c r="B450" s="157"/>
      <c r="C450" s="157"/>
      <c r="D450" s="157"/>
      <c r="E450" s="157"/>
      <c r="F450" s="157"/>
      <c r="G450" s="157"/>
      <c r="H450" s="157"/>
      <c r="I450" s="157"/>
      <c r="J450" s="157"/>
      <c r="K450" s="157"/>
      <c r="L450" s="157"/>
      <c r="M450" s="157"/>
      <c r="N450" s="157"/>
      <c r="O450" s="157"/>
      <c r="P450" s="157"/>
      <c r="Q450" s="157"/>
      <c r="R450" s="157"/>
      <c r="S450" s="157"/>
      <c r="T450" s="157"/>
      <c r="U450" s="157"/>
      <c r="V450" s="157"/>
      <c r="W450" s="157"/>
      <c r="X450" s="157"/>
      <c r="Y450" s="157"/>
      <c r="Z450" s="157"/>
      <c r="AA450" s="157"/>
      <c r="AB450" s="157"/>
      <c r="AC450" s="157"/>
      <c r="AD450" s="157"/>
      <c r="AE450" s="157"/>
      <c r="AF450" s="157"/>
      <c r="AG450" s="157"/>
      <c r="AH450" s="157"/>
      <c r="AI450" s="157"/>
      <c r="AJ450" s="157"/>
      <c r="AK450" s="157"/>
      <c r="AL450" s="157"/>
      <c r="AM450" s="157"/>
      <c r="AN450" s="157"/>
      <c r="AO450" s="157"/>
      <c r="AP450" s="157"/>
      <c r="AQ450" s="157"/>
      <c r="AR450" s="157"/>
      <c r="AS450" s="157"/>
      <c r="AT450" s="157"/>
      <c r="AU450" s="157"/>
      <c r="AV450" s="157"/>
      <c r="AW450" s="157"/>
      <c r="AX450" s="157"/>
      <c r="AY450" s="157"/>
      <c r="AZ450" s="157"/>
    </row>
    <row r="451" spans="1:52" x14ac:dyDescent="0.2">
      <c r="A451" s="157"/>
      <c r="B451" s="157"/>
      <c r="C451" s="157"/>
      <c r="D451" s="157"/>
      <c r="E451" s="157"/>
      <c r="F451" s="157"/>
      <c r="G451" s="157"/>
      <c r="H451" s="157"/>
      <c r="I451" s="157"/>
      <c r="J451" s="157"/>
      <c r="K451" s="157"/>
      <c r="L451" s="157"/>
      <c r="M451" s="157"/>
      <c r="N451" s="157"/>
      <c r="O451" s="157"/>
      <c r="P451" s="157"/>
      <c r="Q451" s="157"/>
      <c r="R451" s="157"/>
      <c r="S451" s="157"/>
      <c r="T451" s="157"/>
      <c r="U451" s="157"/>
      <c r="V451" s="157"/>
      <c r="W451" s="157"/>
      <c r="X451" s="157"/>
      <c r="Y451" s="157"/>
      <c r="Z451" s="157"/>
      <c r="AA451" s="157"/>
      <c r="AB451" s="157"/>
      <c r="AC451" s="157"/>
      <c r="AD451" s="157"/>
      <c r="AE451" s="157"/>
      <c r="AF451" s="157"/>
      <c r="AG451" s="157"/>
      <c r="AH451" s="157"/>
      <c r="AI451" s="157"/>
      <c r="AJ451" s="157"/>
      <c r="AK451" s="157"/>
      <c r="AL451" s="157"/>
      <c r="AM451" s="157"/>
      <c r="AN451" s="157"/>
      <c r="AO451" s="157"/>
      <c r="AP451" s="157"/>
      <c r="AQ451" s="157"/>
      <c r="AR451" s="157"/>
      <c r="AS451" s="157"/>
      <c r="AT451" s="157"/>
      <c r="AU451" s="157"/>
      <c r="AV451" s="157"/>
      <c r="AW451" s="157"/>
      <c r="AX451" s="157"/>
      <c r="AY451" s="157"/>
      <c r="AZ451" s="157"/>
    </row>
    <row r="452" spans="1:52" x14ac:dyDescent="0.2">
      <c r="A452" s="157"/>
      <c r="B452" s="157"/>
      <c r="C452" s="157"/>
      <c r="D452" s="157"/>
      <c r="E452" s="157"/>
      <c r="F452" s="157"/>
      <c r="G452" s="157"/>
      <c r="H452" s="157"/>
      <c r="I452" s="157"/>
      <c r="J452" s="157"/>
      <c r="K452" s="157"/>
      <c r="L452" s="157"/>
      <c r="M452" s="157"/>
      <c r="N452" s="157"/>
      <c r="O452" s="157"/>
      <c r="P452" s="157"/>
      <c r="Q452" s="157"/>
      <c r="R452" s="157"/>
      <c r="S452" s="157"/>
      <c r="T452" s="157"/>
      <c r="U452" s="157"/>
      <c r="V452" s="157"/>
      <c r="W452" s="157"/>
      <c r="X452" s="157"/>
      <c r="Y452" s="157"/>
      <c r="Z452" s="157"/>
      <c r="AA452" s="157"/>
      <c r="AB452" s="157"/>
      <c r="AC452" s="157"/>
      <c r="AD452" s="157"/>
      <c r="AE452" s="157"/>
      <c r="AF452" s="157"/>
      <c r="AG452" s="157"/>
      <c r="AH452" s="157"/>
      <c r="AI452" s="157"/>
      <c r="AJ452" s="157"/>
      <c r="AK452" s="157"/>
      <c r="AL452" s="157"/>
      <c r="AM452" s="157"/>
      <c r="AN452" s="157"/>
      <c r="AO452" s="157"/>
      <c r="AP452" s="157"/>
      <c r="AQ452" s="157"/>
      <c r="AR452" s="157"/>
      <c r="AS452" s="157"/>
      <c r="AT452" s="157"/>
      <c r="AU452" s="157"/>
      <c r="AV452" s="157"/>
      <c r="AW452" s="157"/>
      <c r="AX452" s="157"/>
      <c r="AY452" s="157"/>
      <c r="AZ452" s="157"/>
    </row>
    <row r="453" spans="1:52" x14ac:dyDescent="0.2">
      <c r="A453" s="157"/>
      <c r="B453" s="157"/>
      <c r="C453" s="157"/>
      <c r="D453" s="157"/>
      <c r="E453" s="157"/>
      <c r="F453" s="157"/>
      <c r="G453" s="157"/>
      <c r="H453" s="157"/>
      <c r="I453" s="157"/>
      <c r="J453" s="157"/>
      <c r="K453" s="157"/>
      <c r="L453" s="157"/>
      <c r="M453" s="157"/>
      <c r="N453" s="157"/>
      <c r="O453" s="157"/>
      <c r="P453" s="157"/>
      <c r="Q453" s="157"/>
      <c r="R453" s="157"/>
      <c r="S453" s="157"/>
      <c r="T453" s="157"/>
      <c r="U453" s="157"/>
      <c r="V453" s="157"/>
      <c r="W453" s="157"/>
      <c r="X453" s="157"/>
      <c r="Y453" s="157"/>
      <c r="Z453" s="157"/>
      <c r="AA453" s="157"/>
      <c r="AB453" s="157"/>
      <c r="AC453" s="157"/>
      <c r="AD453" s="157"/>
      <c r="AE453" s="157"/>
      <c r="AF453" s="157"/>
      <c r="AG453" s="157"/>
      <c r="AH453" s="157"/>
      <c r="AI453" s="157"/>
      <c r="AJ453" s="157"/>
      <c r="AK453" s="157"/>
      <c r="AL453" s="157"/>
      <c r="AM453" s="157"/>
      <c r="AN453" s="157"/>
      <c r="AO453" s="157"/>
      <c r="AP453" s="157"/>
      <c r="AQ453" s="157"/>
      <c r="AR453" s="157"/>
      <c r="AS453" s="157"/>
      <c r="AT453" s="157"/>
      <c r="AU453" s="157"/>
      <c r="AV453" s="157"/>
      <c r="AW453" s="157"/>
      <c r="AX453" s="157"/>
      <c r="AY453" s="157"/>
      <c r="AZ453" s="157"/>
    </row>
    <row r="454" spans="1:52" x14ac:dyDescent="0.2">
      <c r="A454" s="157"/>
      <c r="B454" s="157"/>
      <c r="C454" s="157"/>
      <c r="D454" s="157"/>
      <c r="E454" s="157"/>
      <c r="F454" s="157"/>
      <c r="G454" s="157"/>
      <c r="H454" s="157"/>
      <c r="I454" s="157"/>
      <c r="J454" s="157"/>
      <c r="K454" s="157"/>
      <c r="L454" s="157"/>
      <c r="M454" s="157"/>
      <c r="N454" s="157"/>
      <c r="O454" s="157"/>
      <c r="P454" s="157"/>
      <c r="Q454" s="157"/>
      <c r="R454" s="157"/>
      <c r="S454" s="157"/>
      <c r="T454" s="157"/>
      <c r="U454" s="157"/>
      <c r="V454" s="157"/>
      <c r="W454" s="157"/>
      <c r="X454" s="157"/>
      <c r="Y454" s="157"/>
      <c r="Z454" s="157"/>
      <c r="AA454" s="157"/>
      <c r="AB454" s="157"/>
      <c r="AC454" s="157"/>
      <c r="AD454" s="157"/>
      <c r="AE454" s="157"/>
      <c r="AF454" s="157"/>
      <c r="AG454" s="157"/>
      <c r="AH454" s="157"/>
      <c r="AI454" s="157"/>
      <c r="AJ454" s="157"/>
      <c r="AK454" s="157"/>
      <c r="AL454" s="157"/>
      <c r="AM454" s="157"/>
      <c r="AN454" s="157"/>
      <c r="AO454" s="157"/>
      <c r="AP454" s="157"/>
      <c r="AQ454" s="157"/>
      <c r="AR454" s="157"/>
      <c r="AS454" s="157"/>
      <c r="AT454" s="157"/>
      <c r="AU454" s="157"/>
      <c r="AV454" s="157"/>
      <c r="AW454" s="157"/>
      <c r="AX454" s="157"/>
      <c r="AY454" s="157"/>
      <c r="AZ454" s="157"/>
    </row>
    <row r="455" spans="1:52" x14ac:dyDescent="0.2">
      <c r="A455" s="157"/>
      <c r="B455" s="157"/>
      <c r="C455" s="157"/>
      <c r="D455" s="157"/>
      <c r="E455" s="157"/>
      <c r="F455" s="157"/>
      <c r="G455" s="157"/>
      <c r="H455" s="157"/>
      <c r="I455" s="157"/>
      <c r="J455" s="157"/>
      <c r="K455" s="157"/>
      <c r="L455" s="157"/>
      <c r="M455" s="157"/>
      <c r="N455" s="157"/>
      <c r="O455" s="157"/>
      <c r="P455" s="157"/>
      <c r="Q455" s="157"/>
      <c r="R455" s="157"/>
      <c r="S455" s="157"/>
      <c r="T455" s="157"/>
      <c r="U455" s="157"/>
      <c r="V455" s="157"/>
      <c r="W455" s="157"/>
      <c r="X455" s="157"/>
      <c r="Y455" s="157"/>
      <c r="Z455" s="157"/>
      <c r="AA455" s="157"/>
      <c r="AB455" s="157"/>
      <c r="AC455" s="157"/>
      <c r="AD455" s="157"/>
      <c r="AE455" s="157"/>
      <c r="AF455" s="157"/>
      <c r="AG455" s="157"/>
      <c r="AH455" s="157"/>
      <c r="AI455" s="157"/>
      <c r="AJ455" s="157"/>
      <c r="AK455" s="157"/>
      <c r="AL455" s="157"/>
      <c r="AM455" s="157"/>
      <c r="AN455" s="157"/>
      <c r="AO455" s="157"/>
      <c r="AP455" s="157"/>
      <c r="AQ455" s="157"/>
      <c r="AR455" s="157"/>
      <c r="AS455" s="157"/>
      <c r="AT455" s="157"/>
      <c r="AU455" s="157"/>
      <c r="AV455" s="157"/>
      <c r="AW455" s="157"/>
      <c r="AX455" s="157"/>
      <c r="AY455" s="157"/>
      <c r="AZ455" s="157"/>
    </row>
    <row r="456" spans="1:52" x14ac:dyDescent="0.2">
      <c r="A456" s="157"/>
      <c r="B456" s="157"/>
      <c r="C456" s="157"/>
      <c r="D456" s="157"/>
      <c r="E456" s="157"/>
      <c r="F456" s="157"/>
      <c r="G456" s="157"/>
      <c r="H456" s="157"/>
      <c r="I456" s="157"/>
      <c r="J456" s="157"/>
      <c r="K456" s="157"/>
      <c r="L456" s="157"/>
      <c r="M456" s="157"/>
      <c r="N456" s="157"/>
      <c r="O456" s="157"/>
      <c r="P456" s="157"/>
      <c r="Q456" s="157"/>
      <c r="R456" s="157"/>
      <c r="S456" s="157"/>
      <c r="T456" s="157"/>
      <c r="U456" s="157"/>
      <c r="V456" s="157"/>
      <c r="W456" s="157"/>
      <c r="X456" s="157"/>
      <c r="Y456" s="157"/>
      <c r="Z456" s="157"/>
      <c r="AA456" s="157"/>
      <c r="AB456" s="157"/>
      <c r="AC456" s="157"/>
      <c r="AD456" s="157"/>
      <c r="AE456" s="157"/>
      <c r="AF456" s="157"/>
      <c r="AG456" s="157"/>
      <c r="AH456" s="157"/>
      <c r="AI456" s="157"/>
      <c r="AJ456" s="157"/>
      <c r="AK456" s="157"/>
      <c r="AL456" s="157"/>
      <c r="AM456" s="157"/>
      <c r="AN456" s="157"/>
      <c r="AO456" s="157"/>
      <c r="AP456" s="157"/>
      <c r="AQ456" s="157"/>
      <c r="AR456" s="157"/>
      <c r="AS456" s="157"/>
      <c r="AT456" s="157"/>
      <c r="AU456" s="157"/>
      <c r="AV456" s="157"/>
      <c r="AW456" s="157"/>
      <c r="AX456" s="157"/>
      <c r="AY456" s="157"/>
      <c r="AZ456" s="157"/>
    </row>
    <row r="457" spans="1:52" x14ac:dyDescent="0.2">
      <c r="A457" s="157"/>
      <c r="B457" s="157"/>
      <c r="C457" s="157"/>
      <c r="D457" s="157"/>
      <c r="E457" s="157"/>
      <c r="F457" s="157"/>
      <c r="G457" s="157"/>
      <c r="H457" s="157"/>
      <c r="I457" s="157"/>
      <c r="J457" s="157"/>
      <c r="K457" s="157"/>
      <c r="L457" s="157"/>
      <c r="M457" s="157"/>
      <c r="N457" s="157"/>
      <c r="O457" s="157"/>
      <c r="P457" s="157"/>
      <c r="Q457" s="157"/>
      <c r="R457" s="157"/>
      <c r="S457" s="157"/>
      <c r="T457" s="157"/>
      <c r="U457" s="157"/>
      <c r="V457" s="157"/>
      <c r="W457" s="157"/>
      <c r="X457" s="157"/>
      <c r="Y457" s="157"/>
      <c r="Z457" s="157"/>
      <c r="AA457" s="157"/>
      <c r="AB457" s="157"/>
      <c r="AC457" s="157"/>
      <c r="AD457" s="157"/>
      <c r="AE457" s="157"/>
      <c r="AF457" s="157"/>
      <c r="AG457" s="157"/>
      <c r="AH457" s="157"/>
      <c r="AI457" s="157"/>
      <c r="AJ457" s="157"/>
      <c r="AK457" s="157"/>
      <c r="AL457" s="157"/>
      <c r="AM457" s="157"/>
      <c r="AN457" s="157"/>
      <c r="AO457" s="157"/>
      <c r="AP457" s="157"/>
      <c r="AQ457" s="157"/>
      <c r="AR457" s="157"/>
      <c r="AS457" s="157"/>
      <c r="AT457" s="157"/>
      <c r="AU457" s="157"/>
      <c r="AV457" s="157"/>
      <c r="AW457" s="157"/>
      <c r="AX457" s="157"/>
      <c r="AY457" s="157"/>
      <c r="AZ457" s="157"/>
    </row>
    <row r="458" spans="1:52" x14ac:dyDescent="0.2">
      <c r="A458" s="157"/>
      <c r="B458" s="157"/>
      <c r="C458" s="157"/>
      <c r="D458" s="157"/>
      <c r="E458" s="157"/>
      <c r="F458" s="157"/>
      <c r="G458" s="157"/>
      <c r="H458" s="157"/>
      <c r="I458" s="157"/>
      <c r="J458" s="157"/>
      <c r="K458" s="157"/>
      <c r="L458" s="157"/>
      <c r="M458" s="157"/>
      <c r="N458" s="157"/>
      <c r="O458" s="157"/>
      <c r="P458" s="157"/>
      <c r="Q458" s="157"/>
      <c r="R458" s="157"/>
      <c r="S458" s="157"/>
      <c r="T458" s="157"/>
      <c r="U458" s="157"/>
      <c r="V458" s="157"/>
      <c r="W458" s="157"/>
      <c r="X458" s="157"/>
      <c r="Y458" s="157"/>
      <c r="Z458" s="157"/>
      <c r="AA458" s="157"/>
      <c r="AB458" s="157"/>
      <c r="AC458" s="157"/>
      <c r="AD458" s="157"/>
      <c r="AE458" s="157"/>
      <c r="AF458" s="157"/>
      <c r="AG458" s="157"/>
      <c r="AH458" s="157"/>
      <c r="AI458" s="157"/>
      <c r="AJ458" s="157"/>
      <c r="AK458" s="157"/>
      <c r="AL458" s="157"/>
      <c r="AM458" s="157"/>
      <c r="AN458" s="157"/>
      <c r="AO458" s="157"/>
      <c r="AP458" s="157"/>
      <c r="AQ458" s="157"/>
      <c r="AR458" s="157"/>
      <c r="AS458" s="157"/>
      <c r="AT458" s="157"/>
      <c r="AU458" s="157"/>
      <c r="AV458" s="157"/>
      <c r="AW458" s="157"/>
      <c r="AX458" s="157"/>
      <c r="AY458" s="157"/>
      <c r="AZ458" s="157"/>
    </row>
    <row r="459" spans="1:52" x14ac:dyDescent="0.2">
      <c r="A459" s="157"/>
      <c r="B459" s="157"/>
      <c r="C459" s="157"/>
      <c r="D459" s="157"/>
      <c r="E459" s="157"/>
      <c r="F459" s="157"/>
      <c r="G459" s="157"/>
      <c r="H459" s="157"/>
      <c r="I459" s="157"/>
      <c r="J459" s="157"/>
      <c r="K459" s="157"/>
      <c r="L459" s="157"/>
      <c r="M459" s="157"/>
      <c r="N459" s="157"/>
      <c r="O459" s="157"/>
      <c r="P459" s="157"/>
      <c r="Q459" s="157"/>
      <c r="R459" s="157"/>
      <c r="S459" s="157"/>
      <c r="T459" s="157"/>
      <c r="U459" s="157"/>
      <c r="V459" s="157"/>
      <c r="W459" s="157"/>
      <c r="X459" s="157"/>
      <c r="Y459" s="157"/>
      <c r="Z459" s="157"/>
      <c r="AA459" s="157"/>
      <c r="AB459" s="157"/>
      <c r="AC459" s="157"/>
      <c r="AD459" s="157"/>
      <c r="AE459" s="157"/>
      <c r="AF459" s="157"/>
      <c r="AG459" s="157"/>
      <c r="AH459" s="157"/>
      <c r="AI459" s="157"/>
      <c r="AJ459" s="157"/>
      <c r="AK459" s="157"/>
      <c r="AL459" s="157"/>
      <c r="AM459" s="157"/>
      <c r="AN459" s="157"/>
      <c r="AO459" s="157"/>
      <c r="AP459" s="157"/>
      <c r="AQ459" s="157"/>
      <c r="AR459" s="157"/>
      <c r="AS459" s="157"/>
      <c r="AT459" s="157"/>
      <c r="AU459" s="157"/>
      <c r="AV459" s="157"/>
      <c r="AW459" s="157"/>
      <c r="AX459" s="157"/>
      <c r="AY459" s="157"/>
      <c r="AZ459" s="157"/>
    </row>
    <row r="460" spans="1:52" x14ac:dyDescent="0.2">
      <c r="A460" s="157"/>
      <c r="B460" s="157"/>
      <c r="C460" s="157"/>
      <c r="D460" s="157"/>
      <c r="E460" s="157"/>
      <c r="F460" s="157"/>
      <c r="G460" s="157"/>
      <c r="H460" s="157"/>
      <c r="I460" s="157"/>
      <c r="J460" s="157"/>
      <c r="K460" s="157"/>
      <c r="L460" s="157"/>
      <c r="M460" s="157"/>
      <c r="N460" s="157"/>
      <c r="O460" s="157"/>
      <c r="P460" s="157"/>
      <c r="Q460" s="157"/>
      <c r="R460" s="157"/>
      <c r="S460" s="157"/>
      <c r="T460" s="157"/>
      <c r="U460" s="157"/>
      <c r="V460" s="157"/>
      <c r="W460" s="157"/>
      <c r="X460" s="157"/>
      <c r="Y460" s="157"/>
      <c r="Z460" s="157"/>
      <c r="AA460" s="157"/>
      <c r="AB460" s="157"/>
      <c r="AC460" s="157"/>
      <c r="AD460" s="157"/>
      <c r="AE460" s="157"/>
      <c r="AF460" s="157"/>
      <c r="AG460" s="157"/>
      <c r="AH460" s="157"/>
      <c r="AI460" s="157"/>
      <c r="AJ460" s="157"/>
      <c r="AK460" s="157"/>
      <c r="AL460" s="157"/>
      <c r="AM460" s="157"/>
      <c r="AN460" s="157"/>
      <c r="AO460" s="157"/>
      <c r="AP460" s="157"/>
      <c r="AQ460" s="157"/>
      <c r="AR460" s="157"/>
      <c r="AS460" s="157"/>
      <c r="AT460" s="157"/>
      <c r="AU460" s="157"/>
      <c r="AV460" s="157"/>
      <c r="AW460" s="157"/>
      <c r="AX460" s="157"/>
      <c r="AY460" s="157"/>
      <c r="AZ460" s="157"/>
    </row>
    <row r="461" spans="1:52" x14ac:dyDescent="0.2">
      <c r="A461" s="157"/>
      <c r="B461" s="157"/>
      <c r="C461" s="157"/>
      <c r="D461" s="157"/>
      <c r="E461" s="157"/>
      <c r="F461" s="157"/>
      <c r="G461" s="157"/>
      <c r="H461" s="157"/>
      <c r="I461" s="157"/>
      <c r="J461" s="157"/>
      <c r="K461" s="157"/>
      <c r="L461" s="157"/>
      <c r="M461" s="157"/>
      <c r="N461" s="157"/>
      <c r="O461" s="157"/>
      <c r="P461" s="157"/>
      <c r="Q461" s="157"/>
      <c r="R461" s="157"/>
      <c r="S461" s="157"/>
      <c r="T461" s="157"/>
      <c r="U461" s="157"/>
      <c r="V461" s="157"/>
      <c r="W461" s="157"/>
      <c r="X461" s="157"/>
      <c r="Y461" s="157"/>
      <c r="Z461" s="157"/>
      <c r="AA461" s="157"/>
      <c r="AB461" s="157"/>
      <c r="AC461" s="157"/>
      <c r="AD461" s="157"/>
      <c r="AE461" s="157"/>
      <c r="AF461" s="157"/>
      <c r="AG461" s="157"/>
      <c r="AH461" s="157"/>
      <c r="AI461" s="157"/>
      <c r="AJ461" s="157"/>
      <c r="AK461" s="157"/>
      <c r="AL461" s="157"/>
      <c r="AM461" s="157"/>
      <c r="AN461" s="157"/>
      <c r="AO461" s="157"/>
      <c r="AP461" s="157"/>
      <c r="AQ461" s="157"/>
      <c r="AR461" s="157"/>
      <c r="AS461" s="157"/>
      <c r="AT461" s="157"/>
      <c r="AU461" s="157"/>
      <c r="AV461" s="157"/>
      <c r="AW461" s="157"/>
      <c r="AX461" s="157"/>
      <c r="AY461" s="157"/>
      <c r="AZ461" s="157"/>
    </row>
    <row r="462" spans="1:52" x14ac:dyDescent="0.2">
      <c r="A462" s="157"/>
      <c r="B462" s="157"/>
      <c r="C462" s="157"/>
      <c r="D462" s="157"/>
      <c r="E462" s="157"/>
      <c r="F462" s="157"/>
      <c r="G462" s="157"/>
      <c r="H462" s="157"/>
      <c r="I462" s="157"/>
      <c r="J462" s="157"/>
      <c r="K462" s="157"/>
      <c r="L462" s="157"/>
      <c r="M462" s="157"/>
      <c r="N462" s="157"/>
      <c r="O462" s="157"/>
      <c r="P462" s="157"/>
      <c r="Q462" s="157"/>
      <c r="R462" s="157"/>
      <c r="S462" s="157"/>
      <c r="T462" s="157"/>
      <c r="U462" s="157"/>
      <c r="V462" s="157"/>
      <c r="W462" s="157"/>
      <c r="X462" s="157"/>
      <c r="Y462" s="157"/>
      <c r="Z462" s="157"/>
      <c r="AA462" s="157"/>
      <c r="AB462" s="157"/>
      <c r="AC462" s="157"/>
      <c r="AD462" s="157"/>
      <c r="AE462" s="157"/>
      <c r="AF462" s="157"/>
      <c r="AG462" s="157"/>
      <c r="AH462" s="157"/>
      <c r="AI462" s="157"/>
      <c r="AJ462" s="157"/>
      <c r="AK462" s="157"/>
      <c r="AL462" s="157"/>
      <c r="AM462" s="157"/>
      <c r="AN462" s="157"/>
      <c r="AO462" s="157"/>
      <c r="AP462" s="157"/>
      <c r="AQ462" s="157"/>
      <c r="AR462" s="157"/>
      <c r="AS462" s="157"/>
      <c r="AT462" s="157"/>
      <c r="AU462" s="157"/>
      <c r="AV462" s="157"/>
      <c r="AW462" s="157"/>
      <c r="AX462" s="157"/>
      <c r="AY462" s="157"/>
      <c r="AZ462" s="157"/>
    </row>
    <row r="463" spans="1:52" x14ac:dyDescent="0.2">
      <c r="A463" s="157"/>
      <c r="B463" s="157"/>
      <c r="C463" s="157"/>
      <c r="D463" s="157"/>
      <c r="E463" s="157"/>
      <c r="F463" s="157"/>
      <c r="G463" s="157"/>
      <c r="H463" s="157"/>
      <c r="I463" s="157"/>
      <c r="J463" s="157"/>
      <c r="K463" s="157"/>
      <c r="L463" s="157"/>
      <c r="M463" s="157"/>
      <c r="N463" s="157"/>
      <c r="O463" s="157"/>
      <c r="P463" s="157"/>
      <c r="Q463" s="157"/>
      <c r="R463" s="157"/>
      <c r="S463" s="157"/>
      <c r="T463" s="157"/>
      <c r="U463" s="157"/>
      <c r="V463" s="157"/>
      <c r="W463" s="157"/>
      <c r="X463" s="157"/>
      <c r="Y463" s="157"/>
      <c r="Z463" s="157"/>
      <c r="AA463" s="157"/>
      <c r="AB463" s="157"/>
      <c r="AC463" s="157"/>
      <c r="AD463" s="157"/>
      <c r="AE463" s="157"/>
      <c r="AF463" s="157"/>
      <c r="AG463" s="157"/>
      <c r="AH463" s="157"/>
      <c r="AI463" s="157"/>
      <c r="AJ463" s="157"/>
      <c r="AK463" s="157"/>
      <c r="AL463" s="157"/>
      <c r="AM463" s="157"/>
      <c r="AN463" s="157"/>
      <c r="AO463" s="157"/>
      <c r="AP463" s="157"/>
      <c r="AQ463" s="157"/>
      <c r="AR463" s="157"/>
      <c r="AS463" s="157"/>
      <c r="AT463" s="157"/>
      <c r="AU463" s="157"/>
      <c r="AV463" s="157"/>
      <c r="AW463" s="157"/>
      <c r="AX463" s="157"/>
      <c r="AY463" s="157"/>
      <c r="AZ463" s="157"/>
    </row>
    <row r="464" spans="1:52" x14ac:dyDescent="0.2">
      <c r="A464" s="157"/>
      <c r="B464" s="157"/>
      <c r="C464" s="157"/>
      <c r="D464" s="157"/>
      <c r="E464" s="157"/>
      <c r="F464" s="157"/>
      <c r="G464" s="157"/>
      <c r="H464" s="157"/>
      <c r="I464" s="157"/>
      <c r="J464" s="157"/>
      <c r="K464" s="157"/>
      <c r="L464" s="157"/>
      <c r="M464" s="157"/>
      <c r="N464" s="157"/>
      <c r="O464" s="157"/>
      <c r="P464" s="157"/>
      <c r="Q464" s="157"/>
      <c r="R464" s="157"/>
      <c r="S464" s="157"/>
      <c r="T464" s="157"/>
      <c r="U464" s="157"/>
      <c r="V464" s="157"/>
      <c r="W464" s="157"/>
      <c r="X464" s="157"/>
      <c r="Y464" s="157"/>
      <c r="Z464" s="157"/>
      <c r="AA464" s="157"/>
      <c r="AB464" s="157"/>
      <c r="AC464" s="157"/>
      <c r="AD464" s="157"/>
      <c r="AE464" s="157"/>
      <c r="AF464" s="157"/>
      <c r="AG464" s="157"/>
      <c r="AH464" s="157"/>
      <c r="AI464" s="157"/>
      <c r="AJ464" s="157"/>
      <c r="AK464" s="157"/>
      <c r="AL464" s="157"/>
      <c r="AM464" s="157"/>
      <c r="AN464" s="157"/>
      <c r="AO464" s="157"/>
      <c r="AP464" s="157"/>
      <c r="AQ464" s="157"/>
      <c r="AR464" s="157"/>
      <c r="AS464" s="157"/>
      <c r="AT464" s="157"/>
      <c r="AU464" s="157"/>
      <c r="AV464" s="157"/>
      <c r="AW464" s="157"/>
      <c r="AX464" s="157"/>
      <c r="AY464" s="157"/>
      <c r="AZ464" s="157"/>
    </row>
    <row r="465" spans="1:52" x14ac:dyDescent="0.2">
      <c r="A465" s="157"/>
      <c r="B465" s="157"/>
      <c r="C465" s="157"/>
      <c r="D465" s="157"/>
      <c r="E465" s="157"/>
      <c r="F465" s="157"/>
      <c r="G465" s="157"/>
      <c r="H465" s="157"/>
      <c r="I465" s="157"/>
      <c r="J465" s="157"/>
      <c r="K465" s="157"/>
      <c r="L465" s="157"/>
      <c r="M465" s="157"/>
      <c r="N465" s="157"/>
      <c r="O465" s="157"/>
      <c r="P465" s="157"/>
      <c r="Q465" s="157"/>
      <c r="R465" s="157"/>
      <c r="S465" s="157"/>
      <c r="T465" s="157"/>
      <c r="U465" s="157"/>
      <c r="V465" s="157"/>
      <c r="W465" s="157"/>
      <c r="X465" s="157"/>
      <c r="Y465" s="157"/>
      <c r="Z465" s="157"/>
      <c r="AA465" s="157"/>
      <c r="AB465" s="157"/>
      <c r="AC465" s="157"/>
      <c r="AD465" s="157"/>
      <c r="AE465" s="157"/>
      <c r="AF465" s="157"/>
      <c r="AG465" s="157"/>
      <c r="AH465" s="157"/>
      <c r="AI465" s="157"/>
      <c r="AJ465" s="157"/>
      <c r="AK465" s="157"/>
      <c r="AL465" s="157"/>
      <c r="AM465" s="157"/>
      <c r="AN465" s="157"/>
      <c r="AO465" s="157"/>
      <c r="AP465" s="157"/>
      <c r="AQ465" s="157"/>
      <c r="AR465" s="157"/>
      <c r="AS465" s="157"/>
      <c r="AT465" s="157"/>
      <c r="AU465" s="157"/>
      <c r="AV465" s="157"/>
      <c r="AW465" s="157"/>
      <c r="AX465" s="157"/>
      <c r="AY465" s="157"/>
      <c r="AZ465" s="157"/>
    </row>
    <row r="466" spans="1:52" x14ac:dyDescent="0.2">
      <c r="A466" s="157"/>
      <c r="B466" s="157"/>
      <c r="C466" s="157"/>
      <c r="D466" s="157"/>
      <c r="E466" s="157"/>
      <c r="F466" s="157"/>
      <c r="G466" s="157"/>
      <c r="H466" s="157"/>
      <c r="I466" s="157"/>
      <c r="J466" s="157"/>
      <c r="K466" s="157"/>
      <c r="L466" s="157"/>
      <c r="M466" s="157"/>
      <c r="N466" s="157"/>
      <c r="O466" s="157"/>
      <c r="P466" s="157"/>
      <c r="Q466" s="157"/>
      <c r="R466" s="157"/>
      <c r="S466" s="157"/>
      <c r="T466" s="157"/>
      <c r="U466" s="157"/>
      <c r="V466" s="157"/>
      <c r="W466" s="157"/>
      <c r="X466" s="157"/>
      <c r="Y466" s="157"/>
      <c r="Z466" s="157"/>
      <c r="AA466" s="157"/>
      <c r="AB466" s="157"/>
      <c r="AC466" s="157"/>
      <c r="AD466" s="157"/>
      <c r="AE466" s="157"/>
      <c r="AF466" s="157"/>
      <c r="AG466" s="157"/>
      <c r="AH466" s="157"/>
      <c r="AI466" s="157"/>
      <c r="AJ466" s="157"/>
      <c r="AK466" s="157"/>
      <c r="AL466" s="157"/>
      <c r="AM466" s="157"/>
      <c r="AN466" s="157"/>
      <c r="AO466" s="157"/>
      <c r="AP466" s="157"/>
      <c r="AQ466" s="157"/>
      <c r="AR466" s="157"/>
      <c r="AS466" s="157"/>
      <c r="AT466" s="157"/>
      <c r="AU466" s="157"/>
      <c r="AV466" s="157"/>
      <c r="AW466" s="157"/>
      <c r="AX466" s="157"/>
      <c r="AY466" s="157"/>
      <c r="AZ466" s="157"/>
    </row>
    <row r="467" spans="1:52" x14ac:dyDescent="0.2">
      <c r="A467" s="157"/>
      <c r="B467" s="157"/>
      <c r="C467" s="157"/>
      <c r="D467" s="157"/>
      <c r="E467" s="157"/>
      <c r="F467" s="157"/>
      <c r="G467" s="157"/>
      <c r="H467" s="157"/>
      <c r="I467" s="157"/>
      <c r="J467" s="157"/>
      <c r="K467" s="157"/>
      <c r="L467" s="157"/>
      <c r="M467" s="157"/>
      <c r="N467" s="157"/>
      <c r="O467" s="157"/>
      <c r="P467" s="157"/>
      <c r="Q467" s="157"/>
      <c r="R467" s="157"/>
      <c r="S467" s="157"/>
      <c r="T467" s="157"/>
      <c r="U467" s="157"/>
      <c r="V467" s="157"/>
      <c r="W467" s="157"/>
      <c r="X467" s="157"/>
      <c r="Y467" s="157"/>
      <c r="Z467" s="157"/>
      <c r="AA467" s="157"/>
      <c r="AB467" s="157"/>
      <c r="AC467" s="157"/>
      <c r="AD467" s="157"/>
      <c r="AE467" s="157"/>
      <c r="AF467" s="157"/>
      <c r="AG467" s="157"/>
      <c r="AH467" s="157"/>
      <c r="AI467" s="157"/>
      <c r="AJ467" s="157"/>
      <c r="AK467" s="157"/>
      <c r="AL467" s="157"/>
      <c r="AM467" s="157"/>
      <c r="AN467" s="157"/>
      <c r="AO467" s="157"/>
      <c r="AP467" s="157"/>
      <c r="AQ467" s="157"/>
      <c r="AR467" s="157"/>
      <c r="AS467" s="157"/>
      <c r="AT467" s="157"/>
      <c r="AU467" s="157"/>
      <c r="AV467" s="157"/>
      <c r="AW467" s="157"/>
      <c r="AX467" s="157"/>
      <c r="AY467" s="157"/>
      <c r="AZ467" s="157"/>
    </row>
    <row r="468" spans="1:52" x14ac:dyDescent="0.2">
      <c r="A468" s="157"/>
      <c r="B468" s="157"/>
      <c r="C468" s="157"/>
      <c r="D468" s="157"/>
      <c r="E468" s="157"/>
      <c r="F468" s="157"/>
      <c r="G468" s="157"/>
      <c r="H468" s="157"/>
      <c r="I468" s="157"/>
      <c r="J468" s="157"/>
      <c r="K468" s="157"/>
      <c r="L468" s="157"/>
      <c r="M468" s="157"/>
      <c r="N468" s="157"/>
      <c r="O468" s="157"/>
      <c r="P468" s="157"/>
      <c r="Q468" s="157"/>
      <c r="R468" s="157"/>
      <c r="S468" s="157"/>
      <c r="T468" s="157"/>
      <c r="U468" s="157"/>
      <c r="V468" s="157"/>
      <c r="W468" s="157"/>
      <c r="X468" s="157"/>
      <c r="Y468" s="157"/>
      <c r="Z468" s="157"/>
      <c r="AA468" s="157"/>
      <c r="AB468" s="157"/>
      <c r="AC468" s="157"/>
      <c r="AD468" s="157"/>
      <c r="AE468" s="157"/>
      <c r="AF468" s="157"/>
      <c r="AG468" s="157"/>
      <c r="AH468" s="157"/>
      <c r="AI468" s="157"/>
      <c r="AJ468" s="157"/>
      <c r="AK468" s="157"/>
      <c r="AL468" s="157"/>
      <c r="AM468" s="157"/>
      <c r="AN468" s="157"/>
      <c r="AO468" s="157"/>
      <c r="AP468" s="157"/>
      <c r="AQ468" s="157"/>
      <c r="AR468" s="157"/>
      <c r="AS468" s="157"/>
      <c r="AT468" s="157"/>
      <c r="AU468" s="157"/>
      <c r="AV468" s="157"/>
      <c r="AW468" s="157"/>
      <c r="AX468" s="157"/>
      <c r="AY468" s="157"/>
      <c r="AZ468" s="157"/>
    </row>
    <row r="469" spans="1:52" x14ac:dyDescent="0.2">
      <c r="A469" s="157"/>
      <c r="B469" s="157"/>
      <c r="C469" s="157"/>
      <c r="D469" s="157"/>
      <c r="E469" s="157"/>
      <c r="F469" s="157"/>
      <c r="G469" s="157"/>
      <c r="H469" s="157"/>
      <c r="I469" s="157"/>
      <c r="J469" s="157"/>
      <c r="K469" s="157"/>
      <c r="L469" s="157"/>
      <c r="M469" s="157"/>
      <c r="N469" s="157"/>
      <c r="O469" s="157"/>
      <c r="P469" s="157"/>
      <c r="Q469" s="157"/>
      <c r="R469" s="157"/>
      <c r="S469" s="157"/>
      <c r="T469" s="157"/>
      <c r="U469" s="157"/>
      <c r="V469" s="157"/>
      <c r="W469" s="157"/>
      <c r="X469" s="157"/>
      <c r="Y469" s="157"/>
      <c r="Z469" s="157"/>
      <c r="AA469" s="157"/>
      <c r="AB469" s="157"/>
      <c r="AC469" s="157"/>
      <c r="AD469" s="157"/>
      <c r="AE469" s="157"/>
      <c r="AF469" s="157"/>
      <c r="AG469" s="157"/>
      <c r="AH469" s="157"/>
      <c r="AI469" s="157"/>
      <c r="AJ469" s="157"/>
      <c r="AK469" s="157"/>
      <c r="AL469" s="157"/>
      <c r="AM469" s="157"/>
      <c r="AN469" s="157"/>
      <c r="AO469" s="157"/>
      <c r="AP469" s="157"/>
      <c r="AQ469" s="157"/>
      <c r="AR469" s="157"/>
      <c r="AS469" s="157"/>
      <c r="AT469" s="157"/>
      <c r="AU469" s="157"/>
      <c r="AV469" s="157"/>
      <c r="AW469" s="157"/>
      <c r="AX469" s="157"/>
      <c r="AY469" s="157"/>
      <c r="AZ469" s="157"/>
    </row>
    <row r="470" spans="1:52" x14ac:dyDescent="0.2">
      <c r="A470" s="157"/>
      <c r="B470" s="157"/>
      <c r="C470" s="157"/>
      <c r="D470" s="157"/>
      <c r="E470" s="157"/>
      <c r="F470" s="157"/>
      <c r="G470" s="157"/>
      <c r="H470" s="157"/>
      <c r="I470" s="157"/>
      <c r="J470" s="157"/>
      <c r="K470" s="157"/>
      <c r="L470" s="157"/>
      <c r="M470" s="157"/>
      <c r="N470" s="157"/>
      <c r="O470" s="157"/>
      <c r="P470" s="157"/>
      <c r="Q470" s="157"/>
      <c r="R470" s="157"/>
      <c r="S470" s="157"/>
      <c r="T470" s="157"/>
      <c r="U470" s="157"/>
      <c r="V470" s="157"/>
      <c r="W470" s="157"/>
      <c r="X470" s="157"/>
      <c r="Y470" s="157"/>
      <c r="Z470" s="157"/>
      <c r="AA470" s="157"/>
      <c r="AB470" s="157"/>
      <c r="AC470" s="157"/>
      <c r="AD470" s="157"/>
      <c r="AE470" s="157"/>
      <c r="AF470" s="157"/>
      <c r="AG470" s="157"/>
      <c r="AH470" s="157"/>
      <c r="AI470" s="157"/>
      <c r="AJ470" s="157"/>
      <c r="AK470" s="157"/>
      <c r="AL470" s="157"/>
      <c r="AM470" s="157"/>
      <c r="AN470" s="157"/>
      <c r="AO470" s="157"/>
      <c r="AP470" s="157"/>
      <c r="AQ470" s="157"/>
      <c r="AR470" s="157"/>
      <c r="AS470" s="157"/>
      <c r="AT470" s="157"/>
      <c r="AU470" s="157"/>
      <c r="AV470" s="157"/>
      <c r="AW470" s="157"/>
      <c r="AX470" s="157"/>
      <c r="AY470" s="157"/>
      <c r="AZ470" s="157"/>
    </row>
    <row r="471" spans="1:52" x14ac:dyDescent="0.2">
      <c r="A471" s="157"/>
      <c r="B471" s="157"/>
      <c r="C471" s="157"/>
      <c r="D471" s="157"/>
      <c r="E471" s="157"/>
      <c r="F471" s="157"/>
      <c r="G471" s="157"/>
      <c r="H471" s="157"/>
      <c r="I471" s="157"/>
      <c r="J471" s="157"/>
      <c r="K471" s="157"/>
      <c r="L471" s="157"/>
      <c r="M471" s="157"/>
      <c r="N471" s="157"/>
      <c r="O471" s="157"/>
      <c r="P471" s="157"/>
      <c r="Q471" s="157"/>
      <c r="R471" s="157"/>
      <c r="S471" s="157"/>
      <c r="T471" s="157"/>
      <c r="U471" s="157"/>
      <c r="V471" s="157"/>
      <c r="W471" s="157"/>
      <c r="X471" s="157"/>
      <c r="Y471" s="157"/>
      <c r="Z471" s="157"/>
      <c r="AA471" s="157"/>
      <c r="AB471" s="157"/>
      <c r="AC471" s="157"/>
      <c r="AD471" s="157"/>
      <c r="AE471" s="157"/>
      <c r="AF471" s="157"/>
      <c r="AG471" s="157"/>
      <c r="AH471" s="157"/>
      <c r="AI471" s="157"/>
      <c r="AJ471" s="157"/>
      <c r="AK471" s="157"/>
      <c r="AL471" s="157"/>
      <c r="AM471" s="157"/>
      <c r="AN471" s="157"/>
      <c r="AO471" s="157"/>
      <c r="AP471" s="157"/>
      <c r="AQ471" s="157"/>
      <c r="AR471" s="157"/>
      <c r="AS471" s="157"/>
      <c r="AT471" s="157"/>
      <c r="AU471" s="157"/>
      <c r="AV471" s="157"/>
      <c r="AW471" s="157"/>
      <c r="AX471" s="157"/>
      <c r="AY471" s="157"/>
      <c r="AZ471" s="157"/>
    </row>
    <row r="472" spans="1:52" x14ac:dyDescent="0.2">
      <c r="A472" s="157"/>
      <c r="B472" s="157"/>
      <c r="C472" s="157"/>
      <c r="D472" s="157"/>
      <c r="E472" s="157"/>
      <c r="F472" s="157"/>
      <c r="G472" s="157"/>
      <c r="H472" s="157"/>
      <c r="I472" s="157"/>
      <c r="J472" s="157"/>
      <c r="K472" s="157"/>
      <c r="L472" s="157"/>
      <c r="M472" s="157"/>
      <c r="N472" s="157"/>
      <c r="O472" s="157"/>
      <c r="P472" s="157"/>
      <c r="Q472" s="157"/>
      <c r="R472" s="157"/>
      <c r="S472" s="157"/>
      <c r="T472" s="157"/>
      <c r="U472" s="157"/>
      <c r="V472" s="157"/>
      <c r="W472" s="157"/>
      <c r="X472" s="157"/>
      <c r="Y472" s="157"/>
      <c r="Z472" s="157"/>
      <c r="AA472" s="157"/>
      <c r="AB472" s="157"/>
      <c r="AC472" s="157"/>
      <c r="AD472" s="157"/>
      <c r="AE472" s="157"/>
      <c r="AF472" s="157"/>
      <c r="AG472" s="157"/>
      <c r="AH472" s="157"/>
      <c r="AI472" s="157"/>
      <c r="AJ472" s="157"/>
      <c r="AK472" s="157"/>
      <c r="AL472" s="157"/>
      <c r="AM472" s="157"/>
      <c r="AN472" s="157"/>
      <c r="AO472" s="157"/>
      <c r="AP472" s="157"/>
      <c r="AQ472" s="157"/>
      <c r="AR472" s="157"/>
      <c r="AS472" s="157"/>
      <c r="AT472" s="157"/>
      <c r="AU472" s="157"/>
      <c r="AV472" s="157"/>
      <c r="AW472" s="157"/>
      <c r="AX472" s="157"/>
      <c r="AY472" s="157"/>
      <c r="AZ472" s="157"/>
    </row>
    <row r="473" spans="1:52" x14ac:dyDescent="0.2">
      <c r="A473" s="157"/>
      <c r="B473" s="157"/>
      <c r="C473" s="157"/>
      <c r="D473" s="157"/>
      <c r="E473" s="157"/>
      <c r="F473" s="157"/>
      <c r="G473" s="157"/>
      <c r="H473" s="157"/>
      <c r="I473" s="157"/>
      <c r="J473" s="157"/>
      <c r="K473" s="157"/>
      <c r="L473" s="157"/>
      <c r="M473" s="157"/>
      <c r="N473" s="157"/>
      <c r="O473" s="157"/>
      <c r="P473" s="157"/>
      <c r="Q473" s="157"/>
      <c r="R473" s="157"/>
      <c r="S473" s="157"/>
      <c r="T473" s="157"/>
      <c r="U473" s="157"/>
      <c r="V473" s="157"/>
      <c r="W473" s="157"/>
      <c r="X473" s="157"/>
      <c r="Y473" s="157"/>
      <c r="Z473" s="157"/>
      <c r="AA473" s="157"/>
      <c r="AB473" s="157"/>
      <c r="AC473" s="157"/>
      <c r="AD473" s="157"/>
      <c r="AE473" s="157"/>
      <c r="AF473" s="157"/>
      <c r="AG473" s="157"/>
      <c r="AH473" s="157"/>
      <c r="AI473" s="157"/>
      <c r="AJ473" s="157"/>
      <c r="AK473" s="157"/>
      <c r="AL473" s="157"/>
      <c r="AM473" s="157"/>
      <c r="AN473" s="157"/>
      <c r="AO473" s="157"/>
      <c r="AP473" s="157"/>
      <c r="AQ473" s="157"/>
      <c r="AR473" s="157"/>
      <c r="AS473" s="157"/>
      <c r="AT473" s="157"/>
      <c r="AU473" s="157"/>
      <c r="AV473" s="157"/>
      <c r="AW473" s="157"/>
      <c r="AX473" s="157"/>
      <c r="AY473" s="157"/>
      <c r="AZ473" s="157"/>
    </row>
    <row r="474" spans="1:52" x14ac:dyDescent="0.2">
      <c r="A474" s="157"/>
      <c r="B474" s="157"/>
      <c r="C474" s="157"/>
      <c r="D474" s="157"/>
      <c r="E474" s="157"/>
      <c r="F474" s="157"/>
      <c r="G474" s="157"/>
      <c r="H474" s="157"/>
      <c r="I474" s="157"/>
      <c r="J474" s="157"/>
      <c r="K474" s="157"/>
      <c r="L474" s="157"/>
      <c r="M474" s="157"/>
      <c r="N474" s="157"/>
      <c r="O474" s="157"/>
      <c r="P474" s="157"/>
      <c r="Q474" s="157"/>
      <c r="R474" s="157"/>
      <c r="S474" s="157"/>
      <c r="T474" s="157"/>
      <c r="U474" s="157"/>
      <c r="V474" s="157"/>
      <c r="W474" s="157"/>
      <c r="X474" s="157"/>
      <c r="Y474" s="157"/>
      <c r="Z474" s="157"/>
      <c r="AA474" s="157"/>
      <c r="AB474" s="157"/>
      <c r="AC474" s="157"/>
      <c r="AD474" s="157"/>
      <c r="AE474" s="157"/>
      <c r="AF474" s="157"/>
      <c r="AG474" s="157"/>
      <c r="AH474" s="157"/>
      <c r="AI474" s="157"/>
      <c r="AJ474" s="157"/>
      <c r="AK474" s="157"/>
      <c r="AL474" s="157"/>
      <c r="AM474" s="157"/>
      <c r="AN474" s="157"/>
      <c r="AO474" s="157"/>
      <c r="AP474" s="157"/>
      <c r="AQ474" s="157"/>
      <c r="AR474" s="157"/>
      <c r="AS474" s="157"/>
      <c r="AT474" s="157"/>
      <c r="AU474" s="157"/>
      <c r="AV474" s="157"/>
      <c r="AW474" s="157"/>
      <c r="AX474" s="157"/>
      <c r="AY474" s="157"/>
      <c r="AZ474" s="157"/>
    </row>
    <row r="475" spans="1:52" x14ac:dyDescent="0.2">
      <c r="A475" s="157"/>
      <c r="B475" s="157"/>
      <c r="C475" s="157"/>
      <c r="D475" s="157"/>
      <c r="E475" s="157"/>
      <c r="F475" s="157"/>
      <c r="G475" s="157"/>
      <c r="H475" s="157"/>
      <c r="I475" s="157"/>
      <c r="J475" s="157"/>
      <c r="K475" s="157"/>
      <c r="L475" s="157"/>
      <c r="M475" s="157"/>
      <c r="N475" s="157"/>
      <c r="O475" s="157"/>
      <c r="P475" s="157"/>
      <c r="Q475" s="157"/>
      <c r="R475" s="157"/>
      <c r="S475" s="157"/>
      <c r="T475" s="157"/>
      <c r="U475" s="157"/>
      <c r="V475" s="157"/>
      <c r="W475" s="157"/>
      <c r="X475" s="157"/>
      <c r="Y475" s="157"/>
      <c r="Z475" s="157"/>
      <c r="AA475" s="157"/>
      <c r="AB475" s="157"/>
      <c r="AC475" s="157"/>
      <c r="AD475" s="157"/>
      <c r="AE475" s="157"/>
      <c r="AF475" s="157"/>
      <c r="AG475" s="157"/>
      <c r="AH475" s="157"/>
      <c r="AI475" s="157"/>
      <c r="AJ475" s="157"/>
      <c r="AK475" s="157"/>
      <c r="AL475" s="157"/>
      <c r="AM475" s="157"/>
      <c r="AN475" s="157"/>
      <c r="AO475" s="157"/>
      <c r="AP475" s="157"/>
      <c r="AQ475" s="157"/>
      <c r="AR475" s="157"/>
      <c r="AS475" s="157"/>
      <c r="AT475" s="157"/>
      <c r="AU475" s="157"/>
      <c r="AV475" s="157"/>
      <c r="AW475" s="157"/>
      <c r="AX475" s="157"/>
      <c r="AY475" s="157"/>
      <c r="AZ475" s="157"/>
    </row>
    <row r="476" spans="1:52" x14ac:dyDescent="0.2">
      <c r="A476" s="157"/>
      <c r="B476" s="157"/>
      <c r="C476" s="157"/>
      <c r="D476" s="157"/>
      <c r="E476" s="157"/>
      <c r="F476" s="157"/>
      <c r="G476" s="157"/>
      <c r="H476" s="157"/>
      <c r="I476" s="157"/>
      <c r="J476" s="157"/>
      <c r="K476" s="157"/>
      <c r="L476" s="157"/>
      <c r="M476" s="157"/>
      <c r="N476" s="157"/>
      <c r="O476" s="157"/>
      <c r="P476" s="157"/>
      <c r="Q476" s="157"/>
      <c r="R476" s="157"/>
      <c r="S476" s="157"/>
      <c r="T476" s="157"/>
      <c r="U476" s="157"/>
      <c r="V476" s="157"/>
      <c r="W476" s="157"/>
      <c r="X476" s="157"/>
      <c r="Y476" s="157"/>
      <c r="Z476" s="157"/>
      <c r="AA476" s="157"/>
      <c r="AB476" s="157"/>
      <c r="AC476" s="157"/>
      <c r="AD476" s="157"/>
      <c r="AE476" s="157"/>
      <c r="AF476" s="157"/>
      <c r="AG476" s="157"/>
      <c r="AH476" s="157"/>
      <c r="AI476" s="157"/>
      <c r="AJ476" s="157"/>
      <c r="AK476" s="157"/>
      <c r="AL476" s="157"/>
      <c r="AM476" s="157"/>
      <c r="AN476" s="157"/>
      <c r="AO476" s="157"/>
      <c r="AP476" s="157"/>
      <c r="AQ476" s="157"/>
      <c r="AR476" s="157"/>
      <c r="AS476" s="157"/>
      <c r="AT476" s="157"/>
      <c r="AU476" s="157"/>
      <c r="AV476" s="157"/>
      <c r="AW476" s="157"/>
      <c r="AX476" s="157"/>
      <c r="AY476" s="157"/>
      <c r="AZ476" s="157"/>
    </row>
    <row r="477" spans="1:52" x14ac:dyDescent="0.2">
      <c r="A477" s="157"/>
      <c r="B477" s="157"/>
      <c r="C477" s="157"/>
      <c r="D477" s="157"/>
      <c r="E477" s="157"/>
      <c r="F477" s="157"/>
      <c r="G477" s="157"/>
      <c r="H477" s="157"/>
      <c r="I477" s="157"/>
      <c r="J477" s="157"/>
      <c r="K477" s="157"/>
      <c r="L477" s="157"/>
      <c r="M477" s="157"/>
      <c r="N477" s="157"/>
      <c r="O477" s="157"/>
      <c r="P477" s="157"/>
      <c r="Q477" s="157"/>
      <c r="R477" s="157"/>
      <c r="S477" s="157"/>
      <c r="T477" s="157"/>
      <c r="U477" s="157"/>
      <c r="V477" s="157"/>
      <c r="W477" s="157"/>
      <c r="X477" s="157"/>
      <c r="Y477" s="157"/>
      <c r="Z477" s="157"/>
      <c r="AA477" s="157"/>
      <c r="AB477" s="157"/>
      <c r="AC477" s="157"/>
      <c r="AD477" s="157"/>
      <c r="AE477" s="157"/>
      <c r="AF477" s="157"/>
      <c r="AG477" s="157"/>
      <c r="AH477" s="157"/>
      <c r="AI477" s="157"/>
      <c r="AJ477" s="157"/>
      <c r="AK477" s="157"/>
      <c r="AL477" s="157"/>
      <c r="AM477" s="157"/>
      <c r="AN477" s="157"/>
      <c r="AO477" s="157"/>
      <c r="AP477" s="157"/>
      <c r="AQ477" s="157"/>
      <c r="AR477" s="157"/>
      <c r="AS477" s="157"/>
      <c r="AT477" s="157"/>
      <c r="AU477" s="157"/>
      <c r="AV477" s="157"/>
      <c r="AW477" s="157"/>
      <c r="AX477" s="157"/>
      <c r="AY477" s="157"/>
      <c r="AZ477" s="157"/>
    </row>
    <row r="478" spans="1:52" x14ac:dyDescent="0.2">
      <c r="A478" s="157"/>
      <c r="B478" s="157"/>
      <c r="C478" s="157"/>
      <c r="D478" s="157"/>
      <c r="E478" s="157"/>
      <c r="F478" s="157"/>
      <c r="G478" s="157"/>
      <c r="H478" s="157"/>
      <c r="I478" s="157"/>
      <c r="J478" s="157"/>
      <c r="K478" s="157"/>
      <c r="L478" s="157"/>
      <c r="M478" s="157"/>
      <c r="N478" s="157"/>
      <c r="O478" s="157"/>
      <c r="P478" s="157"/>
      <c r="Q478" s="157"/>
      <c r="R478" s="157"/>
      <c r="S478" s="157"/>
      <c r="T478" s="157"/>
      <c r="U478" s="157"/>
      <c r="V478" s="157"/>
      <c r="W478" s="157"/>
      <c r="X478" s="157"/>
      <c r="Y478" s="157"/>
      <c r="Z478" s="157"/>
      <c r="AA478" s="157"/>
      <c r="AB478" s="157"/>
      <c r="AC478" s="157"/>
      <c r="AD478" s="157"/>
      <c r="AE478" s="157"/>
      <c r="AF478" s="157"/>
      <c r="AG478" s="157"/>
      <c r="AH478" s="157"/>
      <c r="AI478" s="157"/>
      <c r="AJ478" s="157"/>
      <c r="AK478" s="157"/>
      <c r="AL478" s="157"/>
      <c r="AM478" s="157"/>
      <c r="AN478" s="157"/>
      <c r="AO478" s="157"/>
      <c r="AP478" s="157"/>
      <c r="AQ478" s="157"/>
      <c r="AR478" s="157"/>
      <c r="AS478" s="157"/>
      <c r="AT478" s="157"/>
      <c r="AU478" s="157"/>
      <c r="AV478" s="157"/>
      <c r="AW478" s="157"/>
      <c r="AX478" s="157"/>
      <c r="AY478" s="157"/>
      <c r="AZ478" s="157"/>
    </row>
    <row r="479" spans="1:52" x14ac:dyDescent="0.2">
      <c r="A479" s="157"/>
      <c r="B479" s="157"/>
      <c r="C479" s="157"/>
      <c r="D479" s="157"/>
      <c r="E479" s="157"/>
      <c r="F479" s="157"/>
      <c r="G479" s="157"/>
      <c r="H479" s="157"/>
      <c r="I479" s="157"/>
      <c r="J479" s="157"/>
      <c r="K479" s="157"/>
      <c r="L479" s="157"/>
      <c r="M479" s="157"/>
      <c r="N479" s="157"/>
      <c r="O479" s="157"/>
      <c r="P479" s="157"/>
      <c r="Q479" s="157"/>
      <c r="R479" s="157"/>
      <c r="S479" s="157"/>
      <c r="T479" s="157"/>
      <c r="U479" s="157"/>
      <c r="V479" s="157"/>
      <c r="W479" s="157"/>
      <c r="X479" s="157"/>
      <c r="Y479" s="157"/>
      <c r="Z479" s="157"/>
      <c r="AA479" s="157"/>
      <c r="AB479" s="157"/>
      <c r="AC479" s="157"/>
      <c r="AD479" s="157"/>
      <c r="AE479" s="157"/>
      <c r="AF479" s="157"/>
      <c r="AG479" s="157"/>
      <c r="AH479" s="157"/>
      <c r="AI479" s="157"/>
      <c r="AJ479" s="157"/>
      <c r="AK479" s="157"/>
      <c r="AL479" s="157"/>
      <c r="AM479" s="157"/>
      <c r="AN479" s="157"/>
      <c r="AO479" s="157"/>
      <c r="AP479" s="157"/>
      <c r="AQ479" s="157"/>
      <c r="AR479" s="157"/>
      <c r="AS479" s="157"/>
      <c r="AT479" s="157"/>
      <c r="AU479" s="157"/>
      <c r="AV479" s="157"/>
      <c r="AW479" s="157"/>
      <c r="AX479" s="157"/>
      <c r="AY479" s="157"/>
      <c r="AZ479" s="157"/>
    </row>
    <row r="480" spans="1:52" x14ac:dyDescent="0.2">
      <c r="A480" s="157"/>
      <c r="B480" s="157"/>
      <c r="C480" s="157"/>
      <c r="D480" s="157"/>
      <c r="E480" s="157"/>
      <c r="F480" s="157"/>
      <c r="G480" s="157"/>
      <c r="H480" s="157"/>
      <c r="I480" s="157"/>
      <c r="J480" s="157"/>
      <c r="K480" s="157"/>
      <c r="L480" s="157"/>
      <c r="M480" s="157"/>
      <c r="N480" s="157"/>
      <c r="O480" s="157"/>
      <c r="P480" s="157"/>
      <c r="Q480" s="157"/>
      <c r="R480" s="157"/>
      <c r="S480" s="157"/>
      <c r="T480" s="157"/>
      <c r="U480" s="157"/>
      <c r="V480" s="157"/>
      <c r="W480" s="157"/>
      <c r="X480" s="157"/>
      <c r="Y480" s="157"/>
      <c r="Z480" s="157"/>
      <c r="AA480" s="157"/>
      <c r="AB480" s="157"/>
      <c r="AC480" s="157"/>
      <c r="AD480" s="157"/>
      <c r="AE480" s="157"/>
      <c r="AF480" s="157"/>
      <c r="AG480" s="157"/>
      <c r="AH480" s="157"/>
      <c r="AI480" s="157"/>
      <c r="AJ480" s="157"/>
      <c r="AK480" s="157"/>
      <c r="AL480" s="157"/>
      <c r="AM480" s="157"/>
      <c r="AN480" s="157"/>
      <c r="AO480" s="157"/>
      <c r="AP480" s="157"/>
      <c r="AQ480" s="157"/>
      <c r="AR480" s="157"/>
      <c r="AS480" s="157"/>
      <c r="AT480" s="157"/>
      <c r="AU480" s="157"/>
      <c r="AV480" s="157"/>
      <c r="AW480" s="157"/>
      <c r="AX480" s="157"/>
      <c r="AY480" s="157"/>
      <c r="AZ480" s="157"/>
    </row>
    <row r="481" spans="1:52" x14ac:dyDescent="0.2">
      <c r="A481" s="157"/>
      <c r="B481" s="157"/>
      <c r="C481" s="157"/>
      <c r="D481" s="157"/>
      <c r="E481" s="157"/>
      <c r="F481" s="157"/>
      <c r="G481" s="157"/>
      <c r="H481" s="157"/>
      <c r="I481" s="157"/>
      <c r="J481" s="157"/>
      <c r="K481" s="157"/>
      <c r="L481" s="157"/>
      <c r="M481" s="157"/>
      <c r="N481" s="157"/>
      <c r="O481" s="157"/>
      <c r="P481" s="157"/>
      <c r="Q481" s="157"/>
      <c r="R481" s="157"/>
      <c r="S481" s="157"/>
      <c r="T481" s="157"/>
      <c r="U481" s="157"/>
      <c r="V481" s="157"/>
      <c r="W481" s="157"/>
      <c r="X481" s="157"/>
      <c r="Y481" s="157"/>
      <c r="Z481" s="157"/>
      <c r="AA481" s="157"/>
      <c r="AB481" s="157"/>
      <c r="AC481" s="157"/>
      <c r="AD481" s="157"/>
      <c r="AE481" s="157"/>
      <c r="AF481" s="157"/>
      <c r="AG481" s="157"/>
      <c r="AH481" s="157"/>
      <c r="AI481" s="157"/>
      <c r="AJ481" s="157"/>
      <c r="AK481" s="157"/>
      <c r="AL481" s="157"/>
      <c r="AM481" s="157"/>
      <c r="AN481" s="157"/>
      <c r="AO481" s="157"/>
      <c r="AP481" s="157"/>
      <c r="AQ481" s="157"/>
      <c r="AR481" s="157"/>
      <c r="AS481" s="157"/>
      <c r="AT481" s="157"/>
      <c r="AU481" s="157"/>
      <c r="AV481" s="157"/>
      <c r="AW481" s="157"/>
      <c r="AX481" s="157"/>
      <c r="AY481" s="157"/>
      <c r="AZ481" s="157"/>
    </row>
    <row r="482" spans="1:52" x14ac:dyDescent="0.2">
      <c r="A482" s="157"/>
      <c r="B482" s="157"/>
      <c r="C482" s="157"/>
      <c r="D482" s="157"/>
      <c r="E482" s="157"/>
      <c r="F482" s="157"/>
      <c r="G482" s="157"/>
      <c r="H482" s="157"/>
      <c r="I482" s="157"/>
      <c r="J482" s="157"/>
      <c r="K482" s="157"/>
      <c r="L482" s="157"/>
      <c r="M482" s="157"/>
      <c r="N482" s="157"/>
      <c r="O482" s="157"/>
      <c r="P482" s="157"/>
      <c r="Q482" s="157"/>
      <c r="R482" s="157"/>
      <c r="S482" s="157"/>
      <c r="T482" s="157"/>
      <c r="U482" s="157"/>
      <c r="V482" s="157"/>
      <c r="W482" s="157"/>
      <c r="X482" s="157"/>
      <c r="Y482" s="157"/>
      <c r="Z482" s="157"/>
      <c r="AA482" s="157"/>
      <c r="AB482" s="157"/>
      <c r="AC482" s="157"/>
      <c r="AD482" s="157"/>
      <c r="AE482" s="157"/>
      <c r="AF482" s="157"/>
      <c r="AG482" s="157"/>
      <c r="AH482" s="157"/>
      <c r="AI482" s="157"/>
      <c r="AJ482" s="157"/>
      <c r="AK482" s="157"/>
      <c r="AL482" s="157"/>
      <c r="AM482" s="157"/>
      <c r="AN482" s="157"/>
      <c r="AO482" s="157"/>
      <c r="AP482" s="157"/>
      <c r="AQ482" s="157"/>
      <c r="AR482" s="157"/>
      <c r="AS482" s="157"/>
      <c r="AT482" s="157"/>
      <c r="AU482" s="157"/>
      <c r="AV482" s="157"/>
      <c r="AW482" s="157"/>
      <c r="AX482" s="157"/>
      <c r="AY482" s="157"/>
      <c r="AZ482" s="157"/>
    </row>
    <row r="483" spans="1:52" x14ac:dyDescent="0.2">
      <c r="A483" s="157"/>
      <c r="B483" s="157"/>
      <c r="C483" s="157"/>
      <c r="D483" s="157"/>
      <c r="E483" s="157"/>
      <c r="F483" s="157"/>
      <c r="G483" s="157"/>
      <c r="H483" s="157"/>
      <c r="I483" s="157"/>
      <c r="J483" s="157"/>
      <c r="K483" s="157"/>
      <c r="L483" s="157"/>
      <c r="M483" s="157"/>
      <c r="N483" s="157"/>
      <c r="O483" s="157"/>
      <c r="P483" s="157"/>
      <c r="Q483" s="157"/>
      <c r="R483" s="157"/>
      <c r="S483" s="157"/>
      <c r="T483" s="157"/>
      <c r="U483" s="157"/>
      <c r="V483" s="157"/>
      <c r="W483" s="157"/>
      <c r="X483" s="157"/>
      <c r="Y483" s="157"/>
      <c r="Z483" s="157"/>
      <c r="AA483" s="157"/>
      <c r="AB483" s="157"/>
      <c r="AC483" s="157"/>
      <c r="AD483" s="157"/>
      <c r="AE483" s="157"/>
      <c r="AF483" s="157"/>
      <c r="AG483" s="157"/>
      <c r="AH483" s="157"/>
      <c r="AI483" s="157"/>
      <c r="AJ483" s="157"/>
      <c r="AK483" s="157"/>
      <c r="AL483" s="157"/>
      <c r="AM483" s="157"/>
      <c r="AN483" s="157"/>
      <c r="AO483" s="157"/>
      <c r="AP483" s="157"/>
      <c r="AQ483" s="157"/>
      <c r="AR483" s="157"/>
      <c r="AS483" s="157"/>
      <c r="AT483" s="157"/>
      <c r="AU483" s="157"/>
      <c r="AV483" s="157"/>
      <c r="AW483" s="157"/>
      <c r="AX483" s="157"/>
      <c r="AY483" s="157"/>
      <c r="AZ483" s="157"/>
    </row>
    <row r="484" spans="1:52" x14ac:dyDescent="0.2">
      <c r="A484" s="157"/>
      <c r="B484" s="157"/>
      <c r="C484" s="157"/>
      <c r="D484" s="157"/>
      <c r="E484" s="157"/>
      <c r="F484" s="157"/>
      <c r="G484" s="157"/>
      <c r="H484" s="157"/>
      <c r="I484" s="157"/>
      <c r="J484" s="157"/>
      <c r="K484" s="157"/>
      <c r="L484" s="157"/>
      <c r="M484" s="157"/>
      <c r="N484" s="157"/>
      <c r="O484" s="157"/>
      <c r="P484" s="157"/>
      <c r="Q484" s="157"/>
      <c r="R484" s="157"/>
      <c r="S484" s="157"/>
      <c r="T484" s="157"/>
      <c r="U484" s="157"/>
      <c r="V484" s="157"/>
      <c r="W484" s="157"/>
      <c r="X484" s="157"/>
      <c r="Y484" s="157"/>
      <c r="Z484" s="157"/>
      <c r="AA484" s="157"/>
      <c r="AB484" s="157"/>
      <c r="AC484" s="157"/>
      <c r="AD484" s="157"/>
      <c r="AE484" s="157"/>
      <c r="AF484" s="157"/>
      <c r="AG484" s="157"/>
      <c r="AH484" s="157"/>
      <c r="AI484" s="157"/>
      <c r="AJ484" s="157"/>
      <c r="AK484" s="157"/>
      <c r="AL484" s="157"/>
      <c r="AM484" s="157"/>
      <c r="AN484" s="157"/>
      <c r="AO484" s="157"/>
      <c r="AP484" s="157"/>
      <c r="AQ484" s="157"/>
      <c r="AR484" s="157"/>
      <c r="AS484" s="157"/>
      <c r="AT484" s="157"/>
      <c r="AU484" s="157"/>
      <c r="AV484" s="157"/>
      <c r="AW484" s="157"/>
      <c r="AX484" s="157"/>
      <c r="AY484" s="157"/>
      <c r="AZ484" s="157"/>
    </row>
    <row r="485" spans="1:52" x14ac:dyDescent="0.2">
      <c r="A485" s="157"/>
      <c r="B485" s="157"/>
      <c r="C485" s="157"/>
      <c r="D485" s="157"/>
      <c r="E485" s="157"/>
      <c r="F485" s="157"/>
      <c r="G485" s="157"/>
      <c r="H485" s="157"/>
      <c r="I485" s="157"/>
      <c r="J485" s="157"/>
      <c r="K485" s="157"/>
      <c r="L485" s="157"/>
      <c r="M485" s="157"/>
      <c r="N485" s="157"/>
      <c r="O485" s="157"/>
      <c r="P485" s="157"/>
      <c r="Q485" s="157"/>
      <c r="R485" s="157"/>
      <c r="S485" s="157"/>
      <c r="T485" s="157"/>
      <c r="U485" s="157"/>
      <c r="V485" s="157"/>
      <c r="W485" s="157"/>
      <c r="X485" s="157"/>
      <c r="Y485" s="157"/>
      <c r="Z485" s="157"/>
      <c r="AA485" s="157"/>
      <c r="AB485" s="157"/>
      <c r="AC485" s="157"/>
      <c r="AD485" s="157"/>
      <c r="AE485" s="157"/>
      <c r="AF485" s="157"/>
      <c r="AG485" s="157"/>
      <c r="AH485" s="157"/>
      <c r="AI485" s="157"/>
      <c r="AJ485" s="157"/>
      <c r="AK485" s="157"/>
      <c r="AL485" s="157"/>
      <c r="AM485" s="157"/>
      <c r="AN485" s="157"/>
      <c r="AO485" s="157"/>
      <c r="AP485" s="157"/>
      <c r="AQ485" s="157"/>
      <c r="AR485" s="157"/>
      <c r="AS485" s="157"/>
      <c r="AT485" s="157"/>
      <c r="AU485" s="157"/>
      <c r="AV485" s="157"/>
      <c r="AW485" s="157"/>
      <c r="AX485" s="157"/>
      <c r="AY485" s="157"/>
      <c r="AZ485" s="157"/>
    </row>
    <row r="486" spans="1:52" x14ac:dyDescent="0.2">
      <c r="A486" s="157"/>
      <c r="B486" s="157"/>
      <c r="C486" s="157"/>
      <c r="D486" s="157"/>
      <c r="E486" s="157"/>
      <c r="F486" s="157"/>
      <c r="G486" s="157"/>
      <c r="H486" s="157"/>
      <c r="I486" s="157"/>
      <c r="J486" s="157"/>
      <c r="K486" s="157"/>
      <c r="L486" s="157"/>
      <c r="M486" s="157"/>
      <c r="N486" s="157"/>
      <c r="O486" s="157"/>
      <c r="P486" s="157"/>
      <c r="Q486" s="157"/>
      <c r="R486" s="157"/>
      <c r="S486" s="157"/>
      <c r="T486" s="157"/>
      <c r="U486" s="157"/>
      <c r="V486" s="157"/>
      <c r="W486" s="157"/>
      <c r="X486" s="157"/>
      <c r="Y486" s="157"/>
      <c r="Z486" s="157"/>
      <c r="AA486" s="157"/>
      <c r="AB486" s="157"/>
      <c r="AC486" s="157"/>
      <c r="AD486" s="157"/>
      <c r="AE486" s="157"/>
      <c r="AF486" s="157"/>
      <c r="AG486" s="157"/>
      <c r="AH486" s="157"/>
      <c r="AI486" s="157"/>
      <c r="AJ486" s="157"/>
      <c r="AK486" s="157"/>
      <c r="AL486" s="157"/>
      <c r="AM486" s="157"/>
      <c r="AN486" s="157"/>
      <c r="AO486" s="157"/>
      <c r="AP486" s="157"/>
      <c r="AQ486" s="157"/>
      <c r="AR486" s="157"/>
      <c r="AS486" s="157"/>
      <c r="AT486" s="157"/>
      <c r="AU486" s="157"/>
      <c r="AV486" s="157"/>
      <c r="AW486" s="157"/>
      <c r="AX486" s="157"/>
      <c r="AY486" s="157"/>
      <c r="AZ486" s="157"/>
    </row>
    <row r="487" spans="1:52" x14ac:dyDescent="0.2">
      <c r="A487" s="157"/>
      <c r="B487" s="157"/>
      <c r="C487" s="157"/>
      <c r="D487" s="157"/>
      <c r="E487" s="157"/>
      <c r="F487" s="157"/>
      <c r="G487" s="157"/>
      <c r="H487" s="157"/>
      <c r="I487" s="157"/>
      <c r="J487" s="157"/>
      <c r="K487" s="157"/>
      <c r="L487" s="157"/>
      <c r="M487" s="157"/>
      <c r="N487" s="157"/>
      <c r="O487" s="157"/>
      <c r="P487" s="157"/>
      <c r="Q487" s="157"/>
      <c r="R487" s="157"/>
      <c r="S487" s="157"/>
      <c r="T487" s="157"/>
      <c r="U487" s="157"/>
      <c r="V487" s="157"/>
      <c r="W487" s="157"/>
      <c r="X487" s="157"/>
      <c r="Y487" s="157"/>
      <c r="Z487" s="157"/>
      <c r="AA487" s="157"/>
      <c r="AB487" s="157"/>
      <c r="AC487" s="157"/>
      <c r="AD487" s="157"/>
      <c r="AE487" s="157"/>
      <c r="AF487" s="157"/>
      <c r="AG487" s="157"/>
      <c r="AH487" s="157"/>
      <c r="AI487" s="157"/>
      <c r="AJ487" s="157"/>
      <c r="AK487" s="157"/>
      <c r="AL487" s="157"/>
      <c r="AM487" s="157"/>
      <c r="AN487" s="157"/>
      <c r="AO487" s="157"/>
      <c r="AP487" s="157"/>
      <c r="AQ487" s="157"/>
      <c r="AR487" s="157"/>
      <c r="AS487" s="157"/>
      <c r="AT487" s="157"/>
      <c r="AU487" s="157"/>
      <c r="AV487" s="157"/>
      <c r="AW487" s="157"/>
      <c r="AX487" s="157"/>
      <c r="AY487" s="157"/>
      <c r="AZ487" s="157"/>
    </row>
    <row r="488" spans="1:52" x14ac:dyDescent="0.2">
      <c r="A488" s="157"/>
      <c r="B488" s="157"/>
      <c r="C488" s="157"/>
      <c r="D488" s="157"/>
      <c r="E488" s="157"/>
      <c r="F488" s="157"/>
      <c r="G488" s="157"/>
      <c r="H488" s="157"/>
      <c r="I488" s="157"/>
      <c r="J488" s="157"/>
      <c r="K488" s="157"/>
      <c r="L488" s="157"/>
      <c r="M488" s="157"/>
      <c r="N488" s="157"/>
      <c r="O488" s="157"/>
      <c r="P488" s="157"/>
      <c r="Q488" s="157"/>
      <c r="R488" s="157"/>
      <c r="S488" s="157"/>
      <c r="T488" s="157"/>
      <c r="U488" s="157"/>
      <c r="V488" s="157"/>
      <c r="W488" s="157"/>
      <c r="X488" s="157"/>
      <c r="Y488" s="157"/>
      <c r="Z488" s="157"/>
      <c r="AA488" s="157"/>
      <c r="AB488" s="157"/>
      <c r="AC488" s="157"/>
      <c r="AD488" s="157"/>
      <c r="AE488" s="157"/>
      <c r="AF488" s="157"/>
      <c r="AG488" s="157"/>
      <c r="AH488" s="157"/>
      <c r="AI488" s="157"/>
      <c r="AJ488" s="157"/>
      <c r="AK488" s="157"/>
      <c r="AL488" s="157"/>
      <c r="AM488" s="157"/>
      <c r="AN488" s="157"/>
      <c r="AO488" s="157"/>
      <c r="AP488" s="157"/>
      <c r="AQ488" s="157"/>
      <c r="AR488" s="157"/>
      <c r="AS488" s="157"/>
      <c r="AT488" s="157"/>
      <c r="AU488" s="157"/>
      <c r="AV488" s="157"/>
      <c r="AW488" s="157"/>
      <c r="AX488" s="157"/>
      <c r="AY488" s="157"/>
      <c r="AZ488" s="157"/>
    </row>
    <row r="489" spans="1:52" x14ac:dyDescent="0.2">
      <c r="A489" s="157"/>
      <c r="B489" s="157"/>
      <c r="C489" s="157"/>
      <c r="D489" s="157"/>
      <c r="E489" s="157"/>
      <c r="F489" s="157"/>
      <c r="G489" s="157"/>
      <c r="H489" s="157"/>
      <c r="I489" s="157"/>
      <c r="J489" s="157"/>
      <c r="K489" s="157"/>
      <c r="L489" s="157"/>
      <c r="M489" s="157"/>
      <c r="N489" s="157"/>
      <c r="O489" s="157"/>
      <c r="P489" s="157"/>
      <c r="Q489" s="157"/>
      <c r="R489" s="157"/>
      <c r="S489" s="157"/>
      <c r="T489" s="157"/>
      <c r="U489" s="157"/>
      <c r="V489" s="157"/>
      <c r="W489" s="157"/>
      <c r="X489" s="157"/>
      <c r="Y489" s="157"/>
      <c r="Z489" s="157"/>
      <c r="AA489" s="157"/>
      <c r="AB489" s="157"/>
      <c r="AC489" s="157"/>
      <c r="AD489" s="157"/>
      <c r="AE489" s="157"/>
      <c r="AF489" s="157"/>
      <c r="AG489" s="157"/>
      <c r="AH489" s="157"/>
      <c r="AI489" s="157"/>
      <c r="AJ489" s="157"/>
      <c r="AK489" s="157"/>
      <c r="AL489" s="157"/>
      <c r="AM489" s="157"/>
      <c r="AN489" s="157"/>
      <c r="AO489" s="157"/>
      <c r="AP489" s="157"/>
      <c r="AQ489" s="157"/>
      <c r="AR489" s="157"/>
      <c r="AS489" s="157"/>
      <c r="AT489" s="157"/>
      <c r="AU489" s="157"/>
      <c r="AV489" s="157"/>
      <c r="AW489" s="157"/>
      <c r="AX489" s="157"/>
      <c r="AY489" s="157"/>
      <c r="AZ489" s="157"/>
    </row>
    <row r="490" spans="1:52" x14ac:dyDescent="0.2">
      <c r="A490" s="157"/>
      <c r="B490" s="157"/>
      <c r="C490" s="157"/>
      <c r="D490" s="157"/>
      <c r="E490" s="157"/>
      <c r="F490" s="157"/>
      <c r="G490" s="157"/>
      <c r="H490" s="157"/>
      <c r="I490" s="157"/>
      <c r="J490" s="157"/>
      <c r="K490" s="157"/>
      <c r="L490" s="157"/>
      <c r="M490" s="157"/>
      <c r="N490" s="157"/>
      <c r="O490" s="157"/>
      <c r="P490" s="157"/>
      <c r="Q490" s="157"/>
      <c r="R490" s="157"/>
      <c r="S490" s="157"/>
      <c r="T490" s="157"/>
      <c r="U490" s="157"/>
      <c r="V490" s="157"/>
      <c r="W490" s="157"/>
      <c r="X490" s="157"/>
      <c r="Y490" s="157"/>
      <c r="Z490" s="157"/>
      <c r="AA490" s="157"/>
      <c r="AB490" s="157"/>
      <c r="AC490" s="157"/>
      <c r="AD490" s="157"/>
      <c r="AE490" s="157"/>
      <c r="AF490" s="157"/>
      <c r="AG490" s="157"/>
      <c r="AH490" s="157"/>
      <c r="AI490" s="157"/>
      <c r="AJ490" s="157"/>
      <c r="AK490" s="157"/>
      <c r="AL490" s="157"/>
      <c r="AM490" s="157"/>
      <c r="AN490" s="157"/>
      <c r="AO490" s="157"/>
      <c r="AP490" s="157"/>
      <c r="AQ490" s="157"/>
      <c r="AR490" s="157"/>
      <c r="AS490" s="157"/>
      <c r="AT490" s="157"/>
      <c r="AU490" s="157"/>
      <c r="AV490" s="157"/>
      <c r="AW490" s="157"/>
      <c r="AX490" s="157"/>
      <c r="AY490" s="157"/>
      <c r="AZ490" s="157"/>
    </row>
    <row r="491" spans="1:52" x14ac:dyDescent="0.2">
      <c r="A491" s="157"/>
      <c r="B491" s="157"/>
      <c r="C491" s="157"/>
      <c r="D491" s="157"/>
      <c r="E491" s="157"/>
      <c r="F491" s="157"/>
      <c r="G491" s="157"/>
      <c r="H491" s="157"/>
      <c r="I491" s="157"/>
      <c r="J491" s="157"/>
      <c r="K491" s="157"/>
      <c r="L491" s="157"/>
      <c r="M491" s="157"/>
      <c r="N491" s="157"/>
      <c r="O491" s="157"/>
      <c r="P491" s="157"/>
      <c r="Q491" s="157"/>
      <c r="R491" s="157"/>
      <c r="S491" s="157"/>
      <c r="T491" s="157"/>
      <c r="U491" s="157"/>
      <c r="V491" s="157"/>
      <c r="W491" s="157"/>
      <c r="X491" s="157"/>
      <c r="Y491" s="157"/>
      <c r="Z491" s="157"/>
      <c r="AA491" s="157"/>
      <c r="AB491" s="157"/>
      <c r="AC491" s="157"/>
      <c r="AD491" s="157"/>
      <c r="AE491" s="157"/>
      <c r="AF491" s="157"/>
      <c r="AG491" s="157"/>
      <c r="AH491" s="157"/>
      <c r="AI491" s="157"/>
      <c r="AJ491" s="157"/>
      <c r="AK491" s="157"/>
      <c r="AL491" s="157"/>
      <c r="AM491" s="157"/>
      <c r="AN491" s="157"/>
      <c r="AO491" s="157"/>
      <c r="AP491" s="157"/>
      <c r="AQ491" s="157"/>
      <c r="AR491" s="157"/>
      <c r="AS491" s="157"/>
      <c r="AT491" s="157"/>
      <c r="AU491" s="157"/>
      <c r="AV491" s="157"/>
      <c r="AW491" s="157"/>
      <c r="AX491" s="157"/>
      <c r="AY491" s="157"/>
      <c r="AZ491" s="157"/>
    </row>
    <row r="492" spans="1:52" x14ac:dyDescent="0.2">
      <c r="A492" s="157"/>
      <c r="B492" s="157"/>
      <c r="C492" s="157"/>
      <c r="D492" s="157"/>
      <c r="E492" s="157"/>
      <c r="F492" s="157"/>
      <c r="G492" s="157"/>
      <c r="H492" s="157"/>
      <c r="I492" s="157"/>
      <c r="J492" s="157"/>
      <c r="K492" s="157"/>
      <c r="L492" s="157"/>
      <c r="M492" s="157"/>
      <c r="N492" s="157"/>
      <c r="O492" s="157"/>
      <c r="P492" s="157"/>
      <c r="Q492" s="157"/>
      <c r="R492" s="157"/>
      <c r="S492" s="157"/>
      <c r="T492" s="157"/>
      <c r="U492" s="157"/>
      <c r="V492" s="157"/>
      <c r="W492" s="157"/>
      <c r="X492" s="157"/>
      <c r="Y492" s="157"/>
      <c r="Z492" s="157"/>
      <c r="AA492" s="157"/>
      <c r="AB492" s="157"/>
      <c r="AC492" s="157"/>
      <c r="AD492" s="157"/>
      <c r="AE492" s="157"/>
      <c r="AF492" s="157"/>
      <c r="AG492" s="157"/>
      <c r="AH492" s="157"/>
      <c r="AI492" s="157"/>
      <c r="AJ492" s="157"/>
      <c r="AK492" s="157"/>
      <c r="AL492" s="157"/>
      <c r="AM492" s="157"/>
      <c r="AN492" s="157"/>
      <c r="AO492" s="157"/>
      <c r="AP492" s="157"/>
      <c r="AQ492" s="157"/>
      <c r="AR492" s="157"/>
      <c r="AS492" s="157"/>
      <c r="AT492" s="157"/>
      <c r="AU492" s="157"/>
      <c r="AV492" s="157"/>
      <c r="AW492" s="157"/>
      <c r="AX492" s="157"/>
      <c r="AY492" s="157"/>
      <c r="AZ492" s="157"/>
    </row>
    <row r="493" spans="1:52" x14ac:dyDescent="0.2">
      <c r="A493" s="157"/>
      <c r="B493" s="157"/>
      <c r="C493" s="157"/>
      <c r="D493" s="157"/>
      <c r="E493" s="157"/>
      <c r="F493" s="157"/>
      <c r="G493" s="157"/>
      <c r="H493" s="157"/>
      <c r="I493" s="157"/>
      <c r="J493" s="157"/>
      <c r="K493" s="157"/>
      <c r="L493" s="157"/>
      <c r="M493" s="157"/>
      <c r="N493" s="157"/>
      <c r="O493" s="157"/>
      <c r="P493" s="157"/>
      <c r="Q493" s="157"/>
      <c r="R493" s="157"/>
      <c r="S493" s="157"/>
      <c r="T493" s="157"/>
      <c r="U493" s="157"/>
      <c r="V493" s="157"/>
      <c r="W493" s="157"/>
      <c r="X493" s="157"/>
      <c r="Y493" s="157"/>
      <c r="Z493" s="157"/>
      <c r="AA493" s="157"/>
      <c r="AB493" s="157"/>
      <c r="AC493" s="157"/>
      <c r="AD493" s="157"/>
      <c r="AE493" s="157"/>
      <c r="AF493" s="157"/>
      <c r="AG493" s="157"/>
      <c r="AH493" s="157"/>
      <c r="AI493" s="157"/>
      <c r="AJ493" s="157"/>
      <c r="AK493" s="157"/>
      <c r="AL493" s="157"/>
      <c r="AM493" s="157"/>
      <c r="AN493" s="157"/>
      <c r="AO493" s="157"/>
      <c r="AP493" s="157"/>
      <c r="AQ493" s="157"/>
      <c r="AR493" s="157"/>
      <c r="AS493" s="157"/>
      <c r="AT493" s="157"/>
      <c r="AU493" s="157"/>
      <c r="AV493" s="157"/>
      <c r="AW493" s="157"/>
      <c r="AX493" s="157"/>
      <c r="AY493" s="157"/>
      <c r="AZ493" s="157"/>
    </row>
    <row r="494" spans="1:52" x14ac:dyDescent="0.2">
      <c r="A494" s="157"/>
      <c r="B494" s="157"/>
      <c r="C494" s="157"/>
      <c r="D494" s="157"/>
      <c r="E494" s="157"/>
      <c r="F494" s="157"/>
      <c r="G494" s="157"/>
      <c r="H494" s="157"/>
      <c r="I494" s="157"/>
      <c r="J494" s="157"/>
      <c r="K494" s="157"/>
      <c r="L494" s="157"/>
      <c r="M494" s="157"/>
      <c r="N494" s="157"/>
      <c r="O494" s="157"/>
      <c r="P494" s="157"/>
      <c r="Q494" s="157"/>
      <c r="R494" s="157"/>
      <c r="S494" s="157"/>
      <c r="T494" s="157"/>
      <c r="U494" s="157"/>
      <c r="V494" s="157"/>
      <c r="W494" s="157"/>
      <c r="X494" s="157"/>
      <c r="Y494" s="157"/>
      <c r="Z494" s="157"/>
      <c r="AA494" s="157"/>
      <c r="AB494" s="157"/>
      <c r="AC494" s="157"/>
      <c r="AD494" s="157"/>
      <c r="AE494" s="157"/>
      <c r="AF494" s="157"/>
      <c r="AG494" s="157"/>
      <c r="AH494" s="157"/>
      <c r="AI494" s="157"/>
      <c r="AJ494" s="157"/>
      <c r="AK494" s="157"/>
      <c r="AL494" s="157"/>
      <c r="AM494" s="157"/>
      <c r="AN494" s="157"/>
      <c r="AO494" s="157"/>
      <c r="AP494" s="157"/>
      <c r="AQ494" s="157"/>
      <c r="AR494" s="157"/>
      <c r="AS494" s="157"/>
      <c r="AT494" s="157"/>
      <c r="AU494" s="157"/>
      <c r="AV494" s="157"/>
      <c r="AW494" s="157"/>
      <c r="AX494" s="157"/>
      <c r="AY494" s="157"/>
      <c r="AZ494" s="157"/>
    </row>
    <row r="495" spans="1:52" x14ac:dyDescent="0.2">
      <c r="A495" s="157"/>
      <c r="B495" s="157"/>
      <c r="C495" s="157"/>
      <c r="D495" s="157"/>
      <c r="E495" s="157"/>
      <c r="F495" s="157"/>
      <c r="G495" s="157"/>
      <c r="H495" s="157"/>
      <c r="I495" s="157"/>
      <c r="J495" s="157"/>
      <c r="K495" s="157"/>
      <c r="L495" s="157"/>
      <c r="M495" s="157"/>
      <c r="N495" s="157"/>
      <c r="O495" s="157"/>
      <c r="P495" s="157"/>
      <c r="Q495" s="157"/>
      <c r="R495" s="157"/>
      <c r="S495" s="157"/>
      <c r="T495" s="157"/>
      <c r="U495" s="157"/>
      <c r="V495" s="157"/>
      <c r="W495" s="157"/>
      <c r="X495" s="157"/>
      <c r="Y495" s="157"/>
      <c r="Z495" s="157"/>
      <c r="AA495" s="157"/>
      <c r="AB495" s="157"/>
      <c r="AC495" s="157"/>
      <c r="AD495" s="157"/>
      <c r="AE495" s="157"/>
      <c r="AF495" s="157"/>
      <c r="AG495" s="157"/>
      <c r="AH495" s="157"/>
      <c r="AI495" s="157"/>
      <c r="AJ495" s="157"/>
      <c r="AK495" s="157"/>
      <c r="AL495" s="157"/>
      <c r="AM495" s="157"/>
      <c r="AN495" s="157"/>
      <c r="AO495" s="157"/>
      <c r="AP495" s="157"/>
      <c r="AQ495" s="157"/>
      <c r="AR495" s="157"/>
      <c r="AS495" s="157"/>
      <c r="AT495" s="157"/>
      <c r="AU495" s="157"/>
      <c r="AV495" s="157"/>
      <c r="AW495" s="157"/>
      <c r="AX495" s="157"/>
      <c r="AY495" s="157"/>
      <c r="AZ495" s="157"/>
    </row>
    <row r="496" spans="1:52" x14ac:dyDescent="0.2">
      <c r="A496" s="157"/>
      <c r="B496" s="157"/>
      <c r="C496" s="157"/>
      <c r="D496" s="157"/>
      <c r="E496" s="157"/>
      <c r="F496" s="157"/>
      <c r="G496" s="157"/>
      <c r="H496" s="157"/>
      <c r="I496" s="157"/>
      <c r="J496" s="157"/>
      <c r="K496" s="157"/>
      <c r="L496" s="157"/>
      <c r="M496" s="157"/>
      <c r="N496" s="157"/>
      <c r="O496" s="157"/>
      <c r="P496" s="157"/>
      <c r="Q496" s="157"/>
      <c r="R496" s="157"/>
      <c r="S496" s="157"/>
      <c r="T496" s="157"/>
      <c r="U496" s="157"/>
      <c r="V496" s="157"/>
      <c r="W496" s="157"/>
      <c r="X496" s="157"/>
      <c r="Y496" s="157"/>
      <c r="Z496" s="157"/>
      <c r="AA496" s="157"/>
      <c r="AB496" s="157"/>
      <c r="AC496" s="157"/>
      <c r="AD496" s="157"/>
      <c r="AE496" s="157"/>
      <c r="AF496" s="157"/>
      <c r="AG496" s="157"/>
      <c r="AH496" s="157"/>
      <c r="AI496" s="157"/>
      <c r="AJ496" s="157"/>
      <c r="AK496" s="157"/>
      <c r="AL496" s="157"/>
      <c r="AM496" s="157"/>
      <c r="AN496" s="157"/>
      <c r="AO496" s="157"/>
      <c r="AP496" s="157"/>
      <c r="AQ496" s="157"/>
      <c r="AR496" s="157"/>
      <c r="AS496" s="157"/>
      <c r="AT496" s="157"/>
      <c r="AU496" s="157"/>
      <c r="AV496" s="157"/>
      <c r="AW496" s="157"/>
      <c r="AX496" s="157"/>
      <c r="AY496" s="157"/>
      <c r="AZ496" s="157"/>
    </row>
    <row r="497" spans="1:52" x14ac:dyDescent="0.2">
      <c r="A497" s="157"/>
      <c r="B497" s="157"/>
      <c r="C497" s="157"/>
      <c r="D497" s="157"/>
      <c r="E497" s="157"/>
      <c r="F497" s="157"/>
      <c r="G497" s="157"/>
      <c r="H497" s="157"/>
      <c r="I497" s="157"/>
      <c r="J497" s="157"/>
      <c r="K497" s="157"/>
      <c r="L497" s="157"/>
      <c r="M497" s="157"/>
      <c r="N497" s="157"/>
      <c r="O497" s="157"/>
      <c r="P497" s="157"/>
      <c r="Q497" s="157"/>
      <c r="R497" s="157"/>
      <c r="S497" s="157"/>
      <c r="T497" s="157"/>
      <c r="U497" s="157"/>
      <c r="V497" s="157"/>
      <c r="W497" s="157"/>
      <c r="X497" s="157"/>
      <c r="Y497" s="157"/>
      <c r="Z497" s="157"/>
      <c r="AA497" s="157"/>
      <c r="AB497" s="157"/>
      <c r="AC497" s="157"/>
      <c r="AD497" s="157"/>
      <c r="AE497" s="157"/>
      <c r="AF497" s="157"/>
      <c r="AG497" s="157"/>
      <c r="AH497" s="157"/>
      <c r="AI497" s="157"/>
      <c r="AJ497" s="157"/>
      <c r="AK497" s="157"/>
      <c r="AL497" s="157"/>
      <c r="AM497" s="157"/>
      <c r="AN497" s="157"/>
      <c r="AO497" s="157"/>
      <c r="AP497" s="157"/>
      <c r="AQ497" s="157"/>
      <c r="AR497" s="157"/>
      <c r="AS497" s="157"/>
      <c r="AT497" s="157"/>
      <c r="AU497" s="157"/>
      <c r="AV497" s="157"/>
      <c r="AW497" s="157"/>
      <c r="AX497" s="157"/>
      <c r="AY497" s="157"/>
      <c r="AZ497" s="157"/>
    </row>
    <row r="498" spans="1:52" x14ac:dyDescent="0.2">
      <c r="A498" s="157"/>
      <c r="B498" s="157"/>
      <c r="C498" s="157"/>
      <c r="D498" s="157"/>
      <c r="E498" s="157"/>
      <c r="F498" s="157"/>
      <c r="G498" s="157"/>
      <c r="H498" s="157"/>
      <c r="I498" s="157"/>
      <c r="J498" s="157"/>
      <c r="K498" s="157"/>
      <c r="L498" s="157"/>
      <c r="M498" s="157"/>
      <c r="N498" s="157"/>
      <c r="O498" s="157"/>
      <c r="P498" s="157"/>
      <c r="Q498" s="157"/>
      <c r="R498" s="157"/>
      <c r="S498" s="157"/>
      <c r="T498" s="157"/>
      <c r="U498" s="157"/>
      <c r="V498" s="157"/>
      <c r="W498" s="157"/>
      <c r="X498" s="157"/>
      <c r="Y498" s="157"/>
      <c r="Z498" s="157"/>
      <c r="AA498" s="157"/>
      <c r="AB498" s="157"/>
      <c r="AC498" s="157"/>
      <c r="AD498" s="157"/>
      <c r="AE498" s="157"/>
      <c r="AF498" s="157"/>
      <c r="AG498" s="157"/>
      <c r="AH498" s="157"/>
      <c r="AI498" s="157"/>
      <c r="AJ498" s="157"/>
      <c r="AK498" s="157"/>
      <c r="AL498" s="157"/>
      <c r="AM498" s="157"/>
      <c r="AN498" s="157"/>
      <c r="AO498" s="157"/>
      <c r="AP498" s="157"/>
      <c r="AQ498" s="157"/>
      <c r="AR498" s="157"/>
      <c r="AS498" s="157"/>
      <c r="AT498" s="157"/>
      <c r="AU498" s="157"/>
      <c r="AV498" s="157"/>
      <c r="AW498" s="157"/>
      <c r="AX498" s="157"/>
      <c r="AY498" s="157"/>
      <c r="AZ498" s="157"/>
    </row>
    <row r="499" spans="1:52" x14ac:dyDescent="0.2">
      <c r="A499" s="157"/>
      <c r="B499" s="157"/>
      <c r="C499" s="157"/>
      <c r="D499" s="157"/>
      <c r="E499" s="157"/>
      <c r="F499" s="157"/>
      <c r="G499" s="157"/>
      <c r="H499" s="157"/>
      <c r="I499" s="157"/>
      <c r="J499" s="157"/>
      <c r="K499" s="157"/>
      <c r="L499" s="157"/>
      <c r="M499" s="157"/>
      <c r="N499" s="157"/>
      <c r="O499" s="157"/>
      <c r="P499" s="157"/>
      <c r="Q499" s="157"/>
      <c r="R499" s="157"/>
      <c r="S499" s="157"/>
      <c r="T499" s="157"/>
      <c r="U499" s="157"/>
      <c r="V499" s="157"/>
      <c r="W499" s="157"/>
      <c r="X499" s="157"/>
      <c r="Y499" s="157"/>
      <c r="Z499" s="157"/>
      <c r="AA499" s="157"/>
      <c r="AB499" s="157"/>
      <c r="AC499" s="157"/>
      <c r="AD499" s="157"/>
      <c r="AE499" s="157"/>
      <c r="AF499" s="157"/>
      <c r="AG499" s="157"/>
      <c r="AH499" s="157"/>
      <c r="AI499" s="157"/>
      <c r="AJ499" s="157"/>
      <c r="AK499" s="157"/>
      <c r="AL499" s="157"/>
      <c r="AM499" s="157"/>
      <c r="AN499" s="157"/>
      <c r="AO499" s="157"/>
      <c r="AP499" s="157"/>
      <c r="AQ499" s="157"/>
      <c r="AR499" s="157"/>
      <c r="AS499" s="157"/>
      <c r="AT499" s="157"/>
      <c r="AU499" s="157"/>
      <c r="AV499" s="157"/>
      <c r="AW499" s="157"/>
      <c r="AX499" s="157"/>
      <c r="AY499" s="157"/>
      <c r="AZ499" s="157"/>
    </row>
    <row r="500" spans="1:52" x14ac:dyDescent="0.2">
      <c r="A500" s="157"/>
      <c r="B500" s="157"/>
      <c r="C500" s="157"/>
      <c r="D500" s="157"/>
      <c r="E500" s="157"/>
      <c r="F500" s="157"/>
      <c r="G500" s="157"/>
      <c r="H500" s="157"/>
      <c r="I500" s="157"/>
      <c r="J500" s="157"/>
      <c r="K500" s="157"/>
      <c r="L500" s="157"/>
      <c r="M500" s="157"/>
      <c r="N500" s="157"/>
      <c r="O500" s="157"/>
      <c r="P500" s="157"/>
      <c r="Q500" s="157"/>
      <c r="R500" s="157"/>
      <c r="S500" s="157"/>
      <c r="T500" s="157"/>
      <c r="U500" s="157"/>
      <c r="V500" s="157"/>
      <c r="W500" s="157"/>
      <c r="X500" s="157"/>
      <c r="Y500" s="157"/>
      <c r="Z500" s="157"/>
      <c r="AA500" s="157"/>
      <c r="AB500" s="157"/>
      <c r="AC500" s="157"/>
      <c r="AD500" s="157"/>
      <c r="AE500" s="157"/>
      <c r="AF500" s="157"/>
      <c r="AG500" s="157"/>
      <c r="AH500" s="157"/>
      <c r="AI500" s="157"/>
      <c r="AJ500" s="157"/>
      <c r="AK500" s="157"/>
      <c r="AL500" s="157"/>
      <c r="AM500" s="157"/>
      <c r="AN500" s="157"/>
      <c r="AO500" s="157"/>
      <c r="AP500" s="157"/>
      <c r="AQ500" s="157"/>
      <c r="AR500" s="157"/>
      <c r="AS500" s="157"/>
      <c r="AT500" s="157"/>
      <c r="AU500" s="157"/>
      <c r="AV500" s="157"/>
      <c r="AW500" s="157"/>
      <c r="AX500" s="157"/>
      <c r="AY500" s="157"/>
      <c r="AZ500" s="157"/>
    </row>
    <row r="501" spans="1:52" x14ac:dyDescent="0.2">
      <c r="A501" s="157"/>
      <c r="B501" s="157"/>
      <c r="C501" s="157"/>
      <c r="D501" s="157"/>
      <c r="E501" s="157"/>
      <c r="F501" s="157"/>
      <c r="G501" s="157"/>
      <c r="H501" s="157"/>
      <c r="I501" s="157"/>
      <c r="J501" s="157"/>
      <c r="K501" s="157"/>
      <c r="L501" s="157"/>
      <c r="M501" s="157"/>
      <c r="N501" s="157"/>
      <c r="O501" s="157"/>
      <c r="P501" s="157"/>
      <c r="Q501" s="157"/>
      <c r="R501" s="157"/>
      <c r="S501" s="157"/>
      <c r="T501" s="157"/>
      <c r="U501" s="157"/>
      <c r="V501" s="157"/>
      <c r="W501" s="157"/>
      <c r="X501" s="157"/>
      <c r="Y501" s="157"/>
      <c r="Z501" s="157"/>
      <c r="AA501" s="157"/>
      <c r="AB501" s="157"/>
      <c r="AC501" s="157"/>
      <c r="AD501" s="157"/>
      <c r="AE501" s="157"/>
      <c r="AF501" s="157"/>
      <c r="AG501" s="157"/>
      <c r="AH501" s="157"/>
      <c r="AI501" s="157"/>
      <c r="AJ501" s="157"/>
      <c r="AK501" s="157"/>
      <c r="AL501" s="157"/>
      <c r="AM501" s="157"/>
      <c r="AN501" s="157"/>
      <c r="AO501" s="157"/>
      <c r="AP501" s="157"/>
      <c r="AQ501" s="157"/>
      <c r="AR501" s="157"/>
      <c r="AS501" s="157"/>
      <c r="AT501" s="157"/>
      <c r="AU501" s="157"/>
      <c r="AV501" s="157"/>
      <c r="AW501" s="157"/>
      <c r="AX501" s="157"/>
      <c r="AY501" s="157"/>
      <c r="AZ501" s="157"/>
    </row>
    <row r="502" spans="1:52" x14ac:dyDescent="0.2">
      <c r="A502" s="157"/>
      <c r="B502" s="157"/>
      <c r="C502" s="157"/>
      <c r="D502" s="157"/>
      <c r="E502" s="157"/>
      <c r="F502" s="157"/>
      <c r="G502" s="157"/>
      <c r="H502" s="157"/>
      <c r="I502" s="157"/>
      <c r="J502" s="157"/>
      <c r="K502" s="157"/>
      <c r="L502" s="157"/>
      <c r="M502" s="157"/>
      <c r="N502" s="157"/>
      <c r="O502" s="157"/>
      <c r="P502" s="157"/>
      <c r="Q502" s="157"/>
      <c r="R502" s="157"/>
      <c r="S502" s="157"/>
      <c r="T502" s="157"/>
      <c r="U502" s="157"/>
      <c r="V502" s="157"/>
      <c r="W502" s="157"/>
      <c r="X502" s="157"/>
      <c r="Y502" s="157"/>
      <c r="Z502" s="157"/>
      <c r="AA502" s="157"/>
      <c r="AB502" s="157"/>
      <c r="AC502" s="157"/>
      <c r="AD502" s="157"/>
      <c r="AE502" s="157"/>
      <c r="AF502" s="157"/>
      <c r="AG502" s="157"/>
      <c r="AH502" s="157"/>
      <c r="AI502" s="157"/>
      <c r="AJ502" s="157"/>
      <c r="AK502" s="157"/>
      <c r="AL502" s="157"/>
      <c r="AM502" s="157"/>
      <c r="AN502" s="157"/>
      <c r="AO502" s="157"/>
      <c r="AP502" s="157"/>
      <c r="AQ502" s="157"/>
      <c r="AR502" s="157"/>
      <c r="AS502" s="157"/>
      <c r="AT502" s="157"/>
      <c r="AU502" s="157"/>
      <c r="AV502" s="157"/>
      <c r="AW502" s="157"/>
      <c r="AX502" s="157"/>
      <c r="AY502" s="157"/>
      <c r="AZ502" s="157"/>
    </row>
    <row r="503" spans="1:52" x14ac:dyDescent="0.2">
      <c r="A503" s="157"/>
      <c r="B503" s="157"/>
      <c r="C503" s="157"/>
      <c r="D503" s="157"/>
      <c r="E503" s="157"/>
      <c r="F503" s="157"/>
      <c r="G503" s="157"/>
      <c r="H503" s="157"/>
      <c r="I503" s="157"/>
      <c r="J503" s="157"/>
      <c r="K503" s="157"/>
      <c r="L503" s="157"/>
      <c r="M503" s="157"/>
      <c r="N503" s="157"/>
      <c r="O503" s="157"/>
      <c r="P503" s="157"/>
      <c r="Q503" s="157"/>
      <c r="R503" s="157"/>
      <c r="S503" s="157"/>
      <c r="T503" s="157"/>
      <c r="U503" s="157"/>
      <c r="V503" s="157"/>
      <c r="W503" s="157"/>
      <c r="X503" s="157"/>
      <c r="Y503" s="157"/>
      <c r="Z503" s="157"/>
      <c r="AA503" s="157"/>
      <c r="AB503" s="157"/>
      <c r="AC503" s="157"/>
      <c r="AD503" s="157"/>
      <c r="AE503" s="157"/>
      <c r="AF503" s="157"/>
      <c r="AG503" s="157"/>
      <c r="AH503" s="157"/>
      <c r="AI503" s="157"/>
      <c r="AJ503" s="157"/>
      <c r="AK503" s="157"/>
      <c r="AL503" s="157"/>
      <c r="AM503" s="157"/>
      <c r="AN503" s="157"/>
      <c r="AO503" s="157"/>
      <c r="AP503" s="157"/>
      <c r="AQ503" s="157"/>
      <c r="AR503" s="157"/>
      <c r="AS503" s="157"/>
      <c r="AT503" s="157"/>
      <c r="AU503" s="157"/>
      <c r="AV503" s="157"/>
      <c r="AW503" s="157"/>
      <c r="AX503" s="157"/>
      <c r="AY503" s="157"/>
      <c r="AZ503" s="157"/>
    </row>
    <row r="504" spans="1:52" x14ac:dyDescent="0.2">
      <c r="A504" s="157"/>
      <c r="B504" s="157"/>
      <c r="C504" s="157"/>
      <c r="D504" s="157"/>
      <c r="E504" s="157"/>
      <c r="F504" s="157"/>
      <c r="G504" s="157"/>
      <c r="H504" s="157"/>
      <c r="I504" s="157"/>
      <c r="J504" s="157"/>
      <c r="K504" s="157"/>
      <c r="L504" s="157"/>
      <c r="M504" s="157"/>
      <c r="N504" s="157"/>
      <c r="O504" s="157"/>
      <c r="P504" s="157"/>
      <c r="Q504" s="157"/>
      <c r="R504" s="157"/>
      <c r="S504" s="157"/>
      <c r="T504" s="157"/>
      <c r="U504" s="157"/>
      <c r="V504" s="157"/>
      <c r="W504" s="157"/>
      <c r="X504" s="157"/>
      <c r="Y504" s="157"/>
      <c r="Z504" s="157"/>
      <c r="AA504" s="157"/>
      <c r="AB504" s="157"/>
      <c r="AC504" s="157"/>
      <c r="AD504" s="157"/>
      <c r="AE504" s="157"/>
      <c r="AF504" s="157"/>
      <c r="AG504" s="157"/>
      <c r="AH504" s="157"/>
      <c r="AI504" s="157"/>
      <c r="AJ504" s="157"/>
      <c r="AK504" s="157"/>
      <c r="AL504" s="157"/>
      <c r="AM504" s="157"/>
      <c r="AN504" s="157"/>
      <c r="AO504" s="157"/>
      <c r="AP504" s="157"/>
      <c r="AQ504" s="157"/>
      <c r="AR504" s="157"/>
      <c r="AS504" s="157"/>
      <c r="AT504" s="157"/>
      <c r="AU504" s="157"/>
      <c r="AV504" s="157"/>
      <c r="AW504" s="157"/>
      <c r="AX504" s="157"/>
      <c r="AY504" s="157"/>
      <c r="AZ504" s="157"/>
    </row>
    <row r="505" spans="1:52" x14ac:dyDescent="0.2">
      <c r="A505" s="157"/>
      <c r="B505" s="157"/>
      <c r="C505" s="157"/>
      <c r="D505" s="157"/>
      <c r="E505" s="157"/>
      <c r="F505" s="157"/>
      <c r="G505" s="157"/>
      <c r="H505" s="157"/>
      <c r="I505" s="157"/>
      <c r="J505" s="157"/>
      <c r="K505" s="157"/>
      <c r="L505" s="157"/>
      <c r="M505" s="157"/>
      <c r="N505" s="157"/>
      <c r="O505" s="157"/>
      <c r="P505" s="157"/>
      <c r="Q505" s="157"/>
      <c r="R505" s="157"/>
      <c r="S505" s="157"/>
      <c r="T505" s="157"/>
      <c r="U505" s="157"/>
      <c r="V505" s="157"/>
      <c r="W505" s="157"/>
      <c r="X505" s="157"/>
      <c r="Y505" s="157"/>
      <c r="Z505" s="157"/>
      <c r="AA505" s="157"/>
      <c r="AB505" s="157"/>
      <c r="AC505" s="157"/>
      <c r="AD505" s="157"/>
      <c r="AE505" s="157"/>
      <c r="AF505" s="157"/>
      <c r="AG505" s="157"/>
      <c r="AH505" s="157"/>
      <c r="AI505" s="157"/>
      <c r="AJ505" s="157"/>
      <c r="AK505" s="157"/>
      <c r="AL505" s="157"/>
      <c r="AM505" s="157"/>
      <c r="AN505" s="157"/>
      <c r="AO505" s="157"/>
      <c r="AP505" s="157"/>
      <c r="AQ505" s="157"/>
      <c r="AR505" s="157"/>
      <c r="AS505" s="157"/>
      <c r="AT505" s="157"/>
      <c r="AU505" s="157"/>
      <c r="AV505" s="157"/>
      <c r="AW505" s="157"/>
      <c r="AX505" s="157"/>
      <c r="AY505" s="157"/>
      <c r="AZ505" s="157"/>
    </row>
    <row r="506" spans="1:52" x14ac:dyDescent="0.2">
      <c r="A506" s="157"/>
      <c r="B506" s="157"/>
      <c r="C506" s="157"/>
      <c r="D506" s="157"/>
      <c r="E506" s="157"/>
      <c r="F506" s="157"/>
      <c r="G506" s="157"/>
      <c r="H506" s="157"/>
      <c r="I506" s="157"/>
      <c r="J506" s="157"/>
      <c r="K506" s="157"/>
      <c r="L506" s="157"/>
      <c r="M506" s="157"/>
      <c r="N506" s="157"/>
      <c r="O506" s="157"/>
      <c r="P506" s="157"/>
      <c r="Q506" s="157"/>
      <c r="R506" s="157"/>
      <c r="S506" s="157"/>
      <c r="T506" s="157"/>
      <c r="U506" s="157"/>
      <c r="V506" s="157"/>
      <c r="W506" s="157"/>
      <c r="X506" s="157"/>
      <c r="Y506" s="157"/>
      <c r="Z506" s="157"/>
      <c r="AA506" s="157"/>
      <c r="AB506" s="157"/>
      <c r="AC506" s="157"/>
      <c r="AD506" s="157"/>
      <c r="AE506" s="157"/>
      <c r="AF506" s="157"/>
      <c r="AG506" s="157"/>
      <c r="AH506" s="157"/>
      <c r="AI506" s="157"/>
      <c r="AJ506" s="157"/>
      <c r="AK506" s="157"/>
      <c r="AL506" s="157"/>
      <c r="AM506" s="157"/>
      <c r="AN506" s="157"/>
      <c r="AO506" s="157"/>
      <c r="AP506" s="157"/>
      <c r="AQ506" s="157"/>
      <c r="AR506" s="157"/>
      <c r="AS506" s="157"/>
      <c r="AT506" s="157"/>
      <c r="AU506" s="157"/>
      <c r="AV506" s="157"/>
      <c r="AW506" s="157"/>
      <c r="AX506" s="157"/>
      <c r="AY506" s="157"/>
      <c r="AZ506" s="157"/>
    </row>
    <row r="507" spans="1:52" x14ac:dyDescent="0.2">
      <c r="A507" s="157"/>
      <c r="B507" s="157"/>
      <c r="C507" s="157"/>
      <c r="D507" s="157"/>
      <c r="E507" s="157"/>
      <c r="F507" s="157"/>
      <c r="G507" s="157"/>
      <c r="H507" s="157"/>
      <c r="I507" s="157"/>
      <c r="J507" s="157"/>
      <c r="K507" s="157"/>
      <c r="L507" s="157"/>
      <c r="M507" s="157"/>
      <c r="N507" s="157"/>
      <c r="O507" s="157"/>
      <c r="P507" s="157"/>
      <c r="Q507" s="157"/>
      <c r="R507" s="157"/>
      <c r="S507" s="157"/>
      <c r="T507" s="157"/>
      <c r="U507" s="157"/>
      <c r="V507" s="157"/>
      <c r="W507" s="157"/>
      <c r="X507" s="157"/>
      <c r="Y507" s="157"/>
      <c r="Z507" s="157"/>
      <c r="AA507" s="157"/>
      <c r="AB507" s="157"/>
      <c r="AC507" s="157"/>
      <c r="AD507" s="157"/>
      <c r="AE507" s="157"/>
      <c r="AF507" s="157"/>
      <c r="AG507" s="157"/>
      <c r="AH507" s="157"/>
      <c r="AI507" s="157"/>
      <c r="AJ507" s="157"/>
      <c r="AK507" s="157"/>
      <c r="AL507" s="157"/>
      <c r="AM507" s="157"/>
      <c r="AN507" s="157"/>
      <c r="AO507" s="157"/>
      <c r="AP507" s="157"/>
      <c r="AQ507" s="157"/>
      <c r="AR507" s="157"/>
      <c r="AS507" s="157"/>
      <c r="AT507" s="157"/>
      <c r="AU507" s="157"/>
      <c r="AV507" s="157"/>
      <c r="AW507" s="157"/>
      <c r="AX507" s="157"/>
      <c r="AY507" s="157"/>
      <c r="AZ507" s="157"/>
    </row>
    <row r="508" spans="1:52" x14ac:dyDescent="0.2">
      <c r="A508" s="157"/>
      <c r="B508" s="157"/>
      <c r="C508" s="157"/>
      <c r="D508" s="157"/>
      <c r="E508" s="157"/>
      <c r="F508" s="157"/>
      <c r="G508" s="157"/>
      <c r="H508" s="157"/>
      <c r="I508" s="157"/>
      <c r="J508" s="157"/>
      <c r="K508" s="157"/>
      <c r="L508" s="157"/>
      <c r="M508" s="157"/>
      <c r="N508" s="157"/>
      <c r="O508" s="157"/>
      <c r="P508" s="157"/>
      <c r="Q508" s="157"/>
      <c r="R508" s="157"/>
      <c r="S508" s="157"/>
      <c r="T508" s="157"/>
      <c r="U508" s="157"/>
      <c r="V508" s="157"/>
      <c r="W508" s="157"/>
      <c r="X508" s="157"/>
      <c r="Y508" s="157"/>
      <c r="Z508" s="157"/>
      <c r="AA508" s="157"/>
      <c r="AB508" s="157"/>
      <c r="AC508" s="157"/>
      <c r="AD508" s="157"/>
      <c r="AE508" s="157"/>
      <c r="AF508" s="157"/>
      <c r="AG508" s="157"/>
      <c r="AH508" s="157"/>
      <c r="AI508" s="157"/>
      <c r="AJ508" s="157"/>
      <c r="AK508" s="157"/>
      <c r="AL508" s="157"/>
      <c r="AM508" s="157"/>
      <c r="AN508" s="157"/>
      <c r="AO508" s="157"/>
      <c r="AP508" s="157"/>
      <c r="AQ508" s="157"/>
      <c r="AR508" s="157"/>
      <c r="AS508" s="157"/>
      <c r="AT508" s="157"/>
      <c r="AU508" s="157"/>
      <c r="AV508" s="157"/>
      <c r="AW508" s="157"/>
      <c r="AX508" s="157"/>
      <c r="AY508" s="157"/>
      <c r="AZ508" s="157"/>
    </row>
    <row r="509" spans="1:52" x14ac:dyDescent="0.2">
      <c r="A509" s="157"/>
      <c r="B509" s="157"/>
      <c r="C509" s="157"/>
      <c r="D509" s="157"/>
      <c r="E509" s="157"/>
      <c r="F509" s="157"/>
      <c r="G509" s="157"/>
      <c r="H509" s="157"/>
      <c r="I509" s="157"/>
      <c r="J509" s="157"/>
      <c r="K509" s="157"/>
      <c r="L509" s="157"/>
      <c r="M509" s="157"/>
      <c r="N509" s="157"/>
      <c r="O509" s="157"/>
      <c r="P509" s="157"/>
      <c r="Q509" s="157"/>
      <c r="R509" s="157"/>
      <c r="S509" s="157"/>
      <c r="T509" s="157"/>
      <c r="U509" s="157"/>
      <c r="V509" s="157"/>
      <c r="W509" s="157"/>
      <c r="X509" s="157"/>
      <c r="Y509" s="157"/>
      <c r="Z509" s="157"/>
      <c r="AA509" s="157"/>
      <c r="AB509" s="157"/>
      <c r="AC509" s="157"/>
      <c r="AD509" s="157"/>
      <c r="AE509" s="157"/>
      <c r="AF509" s="157"/>
      <c r="AG509" s="157"/>
      <c r="AH509" s="157"/>
      <c r="AI509" s="157"/>
      <c r="AJ509" s="157"/>
      <c r="AK509" s="157"/>
      <c r="AL509" s="157"/>
      <c r="AM509" s="157"/>
      <c r="AN509" s="157"/>
      <c r="AO509" s="157"/>
      <c r="AP509" s="157"/>
      <c r="AQ509" s="157"/>
      <c r="AR509" s="157"/>
      <c r="AS509" s="157"/>
      <c r="AT509" s="157"/>
      <c r="AU509" s="157"/>
      <c r="AV509" s="157"/>
      <c r="AW509" s="157"/>
      <c r="AX509" s="157"/>
      <c r="AY509" s="157"/>
      <c r="AZ509" s="157"/>
    </row>
    <row r="510" spans="1:52" x14ac:dyDescent="0.2">
      <c r="A510" s="157"/>
      <c r="B510" s="157"/>
      <c r="C510" s="157"/>
      <c r="D510" s="157"/>
      <c r="E510" s="157"/>
      <c r="F510" s="157"/>
      <c r="G510" s="157"/>
      <c r="H510" s="157"/>
      <c r="I510" s="157"/>
      <c r="J510" s="157"/>
      <c r="K510" s="157"/>
      <c r="L510" s="157"/>
      <c r="M510" s="157"/>
      <c r="N510" s="157"/>
      <c r="O510" s="157"/>
      <c r="P510" s="157"/>
      <c r="Q510" s="157"/>
      <c r="R510" s="157"/>
      <c r="S510" s="157"/>
      <c r="T510" s="157"/>
      <c r="U510" s="157"/>
      <c r="V510" s="157"/>
      <c r="W510" s="157"/>
      <c r="X510" s="157"/>
      <c r="Y510" s="157"/>
      <c r="Z510" s="157"/>
      <c r="AA510" s="157"/>
      <c r="AB510" s="157"/>
      <c r="AC510" s="157"/>
      <c r="AD510" s="157"/>
      <c r="AE510" s="157"/>
      <c r="AF510" s="157"/>
      <c r="AG510" s="157"/>
      <c r="AH510" s="157"/>
      <c r="AI510" s="157"/>
      <c r="AJ510" s="157"/>
      <c r="AK510" s="157"/>
      <c r="AL510" s="157"/>
      <c r="AM510" s="157"/>
      <c r="AN510" s="157"/>
      <c r="AO510" s="157"/>
      <c r="AP510" s="157"/>
      <c r="AQ510" s="157"/>
      <c r="AR510" s="157"/>
      <c r="AS510" s="157"/>
      <c r="AT510" s="157"/>
      <c r="AU510" s="157"/>
      <c r="AV510" s="157"/>
      <c r="AW510" s="157"/>
      <c r="AX510" s="157"/>
      <c r="AY510" s="157"/>
      <c r="AZ510" s="157"/>
    </row>
    <row r="511" spans="1:52" x14ac:dyDescent="0.2">
      <c r="A511" s="157"/>
      <c r="B511" s="157"/>
      <c r="C511" s="157"/>
      <c r="D511" s="157"/>
      <c r="E511" s="157"/>
      <c r="F511" s="157"/>
      <c r="G511" s="157"/>
      <c r="H511" s="157"/>
      <c r="I511" s="157"/>
      <c r="J511" s="157"/>
      <c r="K511" s="157"/>
      <c r="L511" s="157"/>
      <c r="M511" s="157"/>
      <c r="N511" s="157"/>
      <c r="O511" s="157"/>
      <c r="P511" s="157"/>
      <c r="Q511" s="157"/>
      <c r="R511" s="157"/>
      <c r="S511" s="157"/>
      <c r="T511" s="157"/>
      <c r="U511" s="157"/>
      <c r="V511" s="157"/>
      <c r="W511" s="157"/>
      <c r="X511" s="157"/>
      <c r="Y511" s="157"/>
      <c r="Z511" s="157"/>
      <c r="AA511" s="157"/>
      <c r="AB511" s="157"/>
      <c r="AC511" s="157"/>
      <c r="AD511" s="157"/>
      <c r="AE511" s="157"/>
      <c r="AF511" s="157"/>
      <c r="AG511" s="157"/>
      <c r="AH511" s="157"/>
      <c r="AI511" s="157"/>
      <c r="AJ511" s="157"/>
      <c r="AK511" s="157"/>
      <c r="AL511" s="157"/>
      <c r="AM511" s="157"/>
      <c r="AN511" s="157"/>
      <c r="AO511" s="157"/>
      <c r="AP511" s="157"/>
      <c r="AQ511" s="157"/>
      <c r="AR511" s="157"/>
      <c r="AS511" s="157"/>
      <c r="AT511" s="157"/>
      <c r="AU511" s="157"/>
      <c r="AV511" s="157"/>
      <c r="AW511" s="157"/>
      <c r="AX511" s="157"/>
      <c r="AY511" s="157"/>
      <c r="AZ511" s="157"/>
    </row>
    <row r="512" spans="1:52" x14ac:dyDescent="0.2">
      <c r="A512" s="157"/>
      <c r="B512" s="157"/>
      <c r="C512" s="157"/>
      <c r="D512" s="157"/>
      <c r="E512" s="157"/>
      <c r="F512" s="157"/>
      <c r="G512" s="157"/>
      <c r="H512" s="157"/>
      <c r="I512" s="157"/>
      <c r="J512" s="157"/>
      <c r="K512" s="157"/>
      <c r="L512" s="157"/>
      <c r="M512" s="157"/>
      <c r="N512" s="157"/>
      <c r="O512" s="157"/>
      <c r="P512" s="157"/>
      <c r="Q512" s="157"/>
      <c r="R512" s="157"/>
      <c r="S512" s="157"/>
      <c r="T512" s="157"/>
      <c r="U512" s="157"/>
      <c r="V512" s="157"/>
      <c r="W512" s="157"/>
      <c r="X512" s="157"/>
      <c r="Y512" s="157"/>
      <c r="Z512" s="157"/>
      <c r="AA512" s="157"/>
      <c r="AB512" s="157"/>
      <c r="AC512" s="157"/>
      <c r="AD512" s="157"/>
      <c r="AE512" s="157"/>
      <c r="AF512" s="157"/>
      <c r="AG512" s="157"/>
      <c r="AH512" s="157"/>
      <c r="AI512" s="157"/>
      <c r="AJ512" s="157"/>
      <c r="AK512" s="157"/>
      <c r="AL512" s="157"/>
      <c r="AM512" s="157"/>
      <c r="AN512" s="157"/>
      <c r="AO512" s="157"/>
      <c r="AP512" s="157"/>
      <c r="AQ512" s="157"/>
      <c r="AR512" s="157"/>
      <c r="AS512" s="157"/>
      <c r="AT512" s="157"/>
      <c r="AU512" s="157"/>
      <c r="AV512" s="157"/>
      <c r="AW512" s="157"/>
      <c r="AX512" s="157"/>
      <c r="AY512" s="157"/>
      <c r="AZ512" s="157"/>
    </row>
    <row r="513" spans="1:52" x14ac:dyDescent="0.2">
      <c r="A513" s="157"/>
      <c r="B513" s="157"/>
      <c r="C513" s="157"/>
      <c r="D513" s="157"/>
      <c r="E513" s="157"/>
      <c r="F513" s="157"/>
      <c r="G513" s="157"/>
      <c r="H513" s="157"/>
      <c r="I513" s="157"/>
      <c r="J513" s="157"/>
      <c r="K513" s="157"/>
      <c r="L513" s="157"/>
      <c r="M513" s="157"/>
      <c r="N513" s="157"/>
      <c r="O513" s="157"/>
      <c r="P513" s="157"/>
      <c r="Q513" s="157"/>
      <c r="R513" s="157"/>
      <c r="S513" s="157"/>
      <c r="T513" s="157"/>
      <c r="U513" s="157"/>
      <c r="V513" s="157"/>
      <c r="W513" s="157"/>
      <c r="X513" s="157"/>
      <c r="Y513" s="157"/>
      <c r="Z513" s="157"/>
      <c r="AA513" s="157"/>
      <c r="AB513" s="157"/>
      <c r="AC513" s="157"/>
      <c r="AD513" s="157"/>
      <c r="AE513" s="157"/>
      <c r="AF513" s="157"/>
      <c r="AG513" s="157"/>
      <c r="AH513" s="157"/>
      <c r="AI513" s="157"/>
      <c r="AJ513" s="157"/>
      <c r="AK513" s="157"/>
      <c r="AL513" s="157"/>
      <c r="AM513" s="157"/>
      <c r="AN513" s="157"/>
      <c r="AO513" s="157"/>
      <c r="AP513" s="157"/>
      <c r="AQ513" s="157"/>
      <c r="AR513" s="157"/>
      <c r="AS513" s="157"/>
      <c r="AT513" s="157"/>
      <c r="AU513" s="157"/>
      <c r="AV513" s="157"/>
      <c r="AW513" s="157"/>
      <c r="AX513" s="157"/>
      <c r="AY513" s="157"/>
      <c r="AZ513" s="157"/>
    </row>
    <row r="514" spans="1:52" x14ac:dyDescent="0.2">
      <c r="A514" s="157"/>
      <c r="B514" s="157"/>
      <c r="C514" s="157"/>
      <c r="D514" s="157"/>
      <c r="E514" s="157"/>
      <c r="F514" s="157"/>
      <c r="G514" s="157"/>
      <c r="H514" s="157"/>
      <c r="I514" s="157"/>
      <c r="J514" s="157"/>
      <c r="K514" s="157"/>
      <c r="L514" s="157"/>
      <c r="M514" s="157"/>
      <c r="N514" s="157"/>
      <c r="O514" s="157"/>
      <c r="P514" s="157"/>
      <c r="Q514" s="157"/>
      <c r="R514" s="157"/>
      <c r="S514" s="157"/>
      <c r="T514" s="157"/>
      <c r="U514" s="157"/>
      <c r="V514" s="157"/>
      <c r="W514" s="157"/>
      <c r="X514" s="157"/>
      <c r="Y514" s="157"/>
      <c r="Z514" s="157"/>
      <c r="AA514" s="157"/>
      <c r="AB514" s="157"/>
      <c r="AC514" s="157"/>
      <c r="AD514" s="157"/>
      <c r="AE514" s="157"/>
      <c r="AF514" s="157"/>
      <c r="AG514" s="157"/>
      <c r="AH514" s="157"/>
      <c r="AI514" s="157"/>
      <c r="AJ514" s="157"/>
      <c r="AK514" s="157"/>
      <c r="AL514" s="157"/>
      <c r="AM514" s="157"/>
      <c r="AN514" s="157"/>
      <c r="AO514" s="157"/>
      <c r="AP514" s="157"/>
      <c r="AQ514" s="157"/>
      <c r="AR514" s="157"/>
      <c r="AS514" s="157"/>
      <c r="AT514" s="157"/>
      <c r="AU514" s="157"/>
      <c r="AV514" s="157"/>
      <c r="AW514" s="157"/>
      <c r="AX514" s="157"/>
      <c r="AY514" s="157"/>
      <c r="AZ514" s="157"/>
    </row>
    <row r="515" spans="1:52" x14ac:dyDescent="0.2">
      <c r="A515" s="157"/>
      <c r="B515" s="157"/>
      <c r="C515" s="157"/>
      <c r="D515" s="157"/>
      <c r="E515" s="157"/>
      <c r="F515" s="157"/>
      <c r="G515" s="157"/>
      <c r="H515" s="157"/>
      <c r="I515" s="157"/>
      <c r="J515" s="157"/>
      <c r="K515" s="157"/>
      <c r="L515" s="157"/>
      <c r="M515" s="157"/>
      <c r="N515" s="157"/>
      <c r="O515" s="157"/>
      <c r="P515" s="157"/>
      <c r="Q515" s="157"/>
      <c r="R515" s="157"/>
      <c r="S515" s="157"/>
      <c r="T515" s="157"/>
      <c r="U515" s="157"/>
      <c r="V515" s="157"/>
      <c r="W515" s="157"/>
      <c r="X515" s="157"/>
      <c r="Y515" s="157"/>
      <c r="Z515" s="157"/>
      <c r="AA515" s="157"/>
      <c r="AB515" s="157"/>
      <c r="AC515" s="157"/>
      <c r="AD515" s="157"/>
      <c r="AE515" s="157"/>
      <c r="AF515" s="157"/>
      <c r="AG515" s="157"/>
      <c r="AH515" s="157"/>
      <c r="AI515" s="157"/>
      <c r="AJ515" s="157"/>
      <c r="AK515" s="157"/>
      <c r="AL515" s="157"/>
      <c r="AM515" s="157"/>
      <c r="AN515" s="157"/>
      <c r="AO515" s="157"/>
      <c r="AP515" s="157"/>
      <c r="AQ515" s="157"/>
      <c r="AR515" s="157"/>
      <c r="AS515" s="157"/>
      <c r="AT515" s="157"/>
      <c r="AU515" s="157"/>
      <c r="AV515" s="157"/>
      <c r="AW515" s="157"/>
      <c r="AX515" s="157"/>
      <c r="AY515" s="157"/>
      <c r="AZ515" s="157"/>
    </row>
    <row r="516" spans="1:52" x14ac:dyDescent="0.2">
      <c r="A516" s="157"/>
      <c r="B516" s="157"/>
      <c r="C516" s="157"/>
      <c r="D516" s="157"/>
      <c r="E516" s="157"/>
      <c r="F516" s="157"/>
      <c r="G516" s="157"/>
      <c r="H516" s="157"/>
      <c r="I516" s="157"/>
      <c r="J516" s="157"/>
      <c r="K516" s="157"/>
      <c r="L516" s="157"/>
      <c r="M516" s="157"/>
      <c r="N516" s="157"/>
      <c r="O516" s="157"/>
      <c r="P516" s="157"/>
      <c r="Q516" s="157"/>
      <c r="R516" s="157"/>
      <c r="S516" s="157"/>
      <c r="T516" s="157"/>
      <c r="U516" s="157"/>
      <c r="V516" s="157"/>
      <c r="W516" s="157"/>
      <c r="X516" s="157"/>
      <c r="Y516" s="157"/>
      <c r="Z516" s="157"/>
      <c r="AA516" s="157"/>
      <c r="AB516" s="157"/>
      <c r="AC516" s="157"/>
      <c r="AD516" s="157"/>
      <c r="AE516" s="157"/>
      <c r="AF516" s="157"/>
      <c r="AG516" s="157"/>
      <c r="AH516" s="157"/>
      <c r="AI516" s="157"/>
      <c r="AJ516" s="157"/>
      <c r="AK516" s="157"/>
      <c r="AL516" s="157"/>
      <c r="AM516" s="157"/>
      <c r="AN516" s="157"/>
      <c r="AO516" s="157"/>
      <c r="AP516" s="157"/>
      <c r="AQ516" s="157"/>
      <c r="AR516" s="157"/>
      <c r="AS516" s="157"/>
      <c r="AT516" s="157"/>
      <c r="AU516" s="157"/>
      <c r="AV516" s="157"/>
      <c r="AW516" s="157"/>
      <c r="AX516" s="157"/>
      <c r="AY516" s="157"/>
      <c r="AZ516" s="157"/>
    </row>
    <row r="517" spans="1:52" x14ac:dyDescent="0.2">
      <c r="A517" s="157"/>
      <c r="B517" s="157"/>
      <c r="C517" s="157"/>
      <c r="D517" s="157"/>
      <c r="E517" s="157"/>
      <c r="F517" s="157"/>
      <c r="G517" s="157"/>
      <c r="H517" s="157"/>
      <c r="I517" s="157"/>
      <c r="J517" s="157"/>
      <c r="K517" s="157"/>
      <c r="L517" s="157"/>
      <c r="M517" s="157"/>
      <c r="N517" s="157"/>
      <c r="O517" s="157"/>
      <c r="P517" s="157"/>
      <c r="Q517" s="157"/>
      <c r="R517" s="157"/>
      <c r="S517" s="157"/>
      <c r="T517" s="157"/>
      <c r="U517" s="157"/>
      <c r="V517" s="157"/>
      <c r="W517" s="157"/>
      <c r="X517" s="157"/>
      <c r="Y517" s="157"/>
      <c r="Z517" s="157"/>
      <c r="AA517" s="157"/>
      <c r="AB517" s="157"/>
      <c r="AC517" s="157"/>
      <c r="AD517" s="157"/>
      <c r="AE517" s="157"/>
      <c r="AF517" s="157"/>
      <c r="AG517" s="157"/>
      <c r="AH517" s="157"/>
      <c r="AI517" s="157"/>
      <c r="AJ517" s="157"/>
      <c r="AK517" s="157"/>
      <c r="AL517" s="157"/>
      <c r="AM517" s="157"/>
      <c r="AN517" s="157"/>
      <c r="AO517" s="157"/>
      <c r="AP517" s="157"/>
      <c r="AQ517" s="157"/>
      <c r="AR517" s="157"/>
      <c r="AS517" s="157"/>
      <c r="AT517" s="157"/>
      <c r="AU517" s="157"/>
      <c r="AV517" s="157"/>
      <c r="AW517" s="157"/>
      <c r="AX517" s="157"/>
      <c r="AY517" s="157"/>
      <c r="AZ517" s="157"/>
    </row>
    <row r="518" spans="1:52" x14ac:dyDescent="0.2">
      <c r="A518" s="157"/>
      <c r="B518" s="157"/>
      <c r="C518" s="157"/>
      <c r="D518" s="157"/>
      <c r="E518" s="157"/>
      <c r="F518" s="157"/>
      <c r="G518" s="157"/>
      <c r="H518" s="157"/>
      <c r="I518" s="157"/>
      <c r="J518" s="157"/>
      <c r="K518" s="157"/>
      <c r="L518" s="157"/>
      <c r="M518" s="157"/>
      <c r="N518" s="157"/>
      <c r="O518" s="157"/>
      <c r="P518" s="157"/>
      <c r="Q518" s="157"/>
      <c r="R518" s="157"/>
      <c r="S518" s="157"/>
      <c r="T518" s="157"/>
      <c r="U518" s="157"/>
      <c r="V518" s="157"/>
      <c r="W518" s="157"/>
      <c r="X518" s="157"/>
      <c r="Y518" s="157"/>
      <c r="Z518" s="157"/>
      <c r="AA518" s="157"/>
      <c r="AB518" s="157"/>
      <c r="AC518" s="157"/>
      <c r="AD518" s="157"/>
      <c r="AE518" s="157"/>
      <c r="AF518" s="157"/>
      <c r="AG518" s="157"/>
      <c r="AH518" s="157"/>
      <c r="AI518" s="157"/>
      <c r="AJ518" s="157"/>
      <c r="AK518" s="157"/>
      <c r="AL518" s="157"/>
      <c r="AM518" s="157"/>
      <c r="AN518" s="157"/>
      <c r="AO518" s="157"/>
      <c r="AP518" s="157"/>
      <c r="AQ518" s="157"/>
      <c r="AR518" s="157"/>
      <c r="AS518" s="157"/>
      <c r="AT518" s="157"/>
      <c r="AU518" s="157"/>
      <c r="AV518" s="157"/>
      <c r="AW518" s="157"/>
      <c r="AX518" s="157"/>
      <c r="AY518" s="157"/>
      <c r="AZ518" s="157"/>
    </row>
    <row r="519" spans="1:52" x14ac:dyDescent="0.2">
      <c r="A519" s="157"/>
      <c r="B519" s="157"/>
      <c r="C519" s="157"/>
      <c r="D519" s="157"/>
      <c r="E519" s="157"/>
      <c r="F519" s="157"/>
      <c r="G519" s="157"/>
      <c r="H519" s="157"/>
      <c r="I519" s="157"/>
      <c r="J519" s="157"/>
      <c r="K519" s="157"/>
      <c r="L519" s="157"/>
      <c r="M519" s="157"/>
      <c r="N519" s="157"/>
      <c r="O519" s="157"/>
      <c r="P519" s="157"/>
      <c r="Q519" s="157"/>
      <c r="R519" s="157"/>
      <c r="S519" s="157"/>
      <c r="T519" s="157"/>
      <c r="U519" s="157"/>
      <c r="V519" s="157"/>
      <c r="W519" s="157"/>
      <c r="X519" s="157"/>
      <c r="Y519" s="157"/>
      <c r="Z519" s="157"/>
      <c r="AA519" s="157"/>
      <c r="AB519" s="157"/>
      <c r="AC519" s="157"/>
      <c r="AD519" s="157"/>
      <c r="AE519" s="157"/>
      <c r="AF519" s="157"/>
      <c r="AG519" s="157"/>
      <c r="AH519" s="157"/>
      <c r="AI519" s="157"/>
      <c r="AJ519" s="157"/>
      <c r="AK519" s="157"/>
      <c r="AL519" s="157"/>
      <c r="AM519" s="157"/>
      <c r="AN519" s="157"/>
      <c r="AO519" s="157"/>
      <c r="AP519" s="157"/>
      <c r="AQ519" s="157"/>
      <c r="AR519" s="157"/>
      <c r="AS519" s="157"/>
      <c r="AT519" s="157"/>
      <c r="AU519" s="157"/>
      <c r="AV519" s="157"/>
      <c r="AW519" s="157"/>
      <c r="AX519" s="157"/>
      <c r="AY519" s="157"/>
      <c r="AZ519" s="157"/>
    </row>
    <row r="520" spans="1:52" x14ac:dyDescent="0.2">
      <c r="A520" s="157"/>
      <c r="B520" s="157"/>
      <c r="C520" s="157"/>
      <c r="D520" s="157"/>
      <c r="E520" s="157"/>
      <c r="F520" s="157"/>
      <c r="G520" s="157"/>
      <c r="H520" s="157"/>
      <c r="I520" s="157"/>
      <c r="J520" s="157"/>
      <c r="K520" s="157"/>
      <c r="L520" s="157"/>
      <c r="M520" s="157"/>
      <c r="N520" s="157"/>
      <c r="O520" s="157"/>
      <c r="P520" s="157"/>
      <c r="Q520" s="157"/>
      <c r="R520" s="157"/>
      <c r="S520" s="157"/>
      <c r="T520" s="157"/>
      <c r="U520" s="157"/>
      <c r="V520" s="157"/>
      <c r="W520" s="157"/>
      <c r="X520" s="157"/>
      <c r="Y520" s="157"/>
      <c r="Z520" s="157"/>
      <c r="AA520" s="157"/>
      <c r="AB520" s="157"/>
      <c r="AC520" s="157"/>
      <c r="AD520" s="157"/>
      <c r="AE520" s="157"/>
      <c r="AF520" s="157"/>
      <c r="AG520" s="157"/>
      <c r="AH520" s="157"/>
      <c r="AI520" s="157"/>
      <c r="AJ520" s="157"/>
      <c r="AK520" s="157"/>
      <c r="AL520" s="157"/>
      <c r="AM520" s="157"/>
      <c r="AN520" s="157"/>
      <c r="AO520" s="157"/>
      <c r="AP520" s="157"/>
      <c r="AQ520" s="157"/>
      <c r="AR520" s="157"/>
      <c r="AS520" s="157"/>
      <c r="AT520" s="157"/>
      <c r="AU520" s="157"/>
      <c r="AV520" s="157"/>
      <c r="AW520" s="157"/>
      <c r="AX520" s="157"/>
      <c r="AY520" s="157"/>
      <c r="AZ520" s="157"/>
    </row>
    <row r="521" spans="1:52" x14ac:dyDescent="0.2">
      <c r="A521" s="157"/>
      <c r="B521" s="157"/>
      <c r="C521" s="157"/>
      <c r="D521" s="157"/>
      <c r="E521" s="157"/>
      <c r="F521" s="157"/>
      <c r="G521" s="157"/>
      <c r="H521" s="157"/>
      <c r="I521" s="157"/>
      <c r="J521" s="157"/>
      <c r="K521" s="157"/>
      <c r="L521" s="157"/>
      <c r="M521" s="157"/>
      <c r="N521" s="157"/>
      <c r="O521" s="157"/>
      <c r="P521" s="157"/>
      <c r="Q521" s="157"/>
      <c r="R521" s="157"/>
      <c r="S521" s="157"/>
      <c r="T521" s="157"/>
      <c r="U521" s="157"/>
      <c r="V521" s="157"/>
      <c r="W521" s="157"/>
      <c r="X521" s="157"/>
      <c r="Y521" s="157"/>
      <c r="Z521" s="157"/>
      <c r="AA521" s="157"/>
      <c r="AB521" s="157"/>
      <c r="AC521" s="157"/>
      <c r="AD521" s="157"/>
      <c r="AE521" s="157"/>
      <c r="AF521" s="157"/>
      <c r="AG521" s="157"/>
      <c r="AH521" s="157"/>
      <c r="AI521" s="157"/>
      <c r="AJ521" s="157"/>
      <c r="AK521" s="157"/>
      <c r="AL521" s="157"/>
      <c r="AM521" s="157"/>
      <c r="AN521" s="157"/>
      <c r="AO521" s="157"/>
      <c r="AP521" s="157"/>
      <c r="AQ521" s="157"/>
      <c r="AR521" s="157"/>
      <c r="AS521" s="157"/>
      <c r="AT521" s="157"/>
      <c r="AU521" s="157"/>
      <c r="AV521" s="157"/>
      <c r="AW521" s="157"/>
      <c r="AX521" s="157"/>
      <c r="AY521" s="157"/>
      <c r="AZ521" s="157"/>
    </row>
    <row r="522" spans="1:52" x14ac:dyDescent="0.2">
      <c r="A522" s="157"/>
      <c r="B522" s="157"/>
      <c r="C522" s="157"/>
      <c r="D522" s="157"/>
      <c r="E522" s="157"/>
      <c r="F522" s="157"/>
      <c r="G522" s="157"/>
      <c r="H522" s="157"/>
      <c r="I522" s="157"/>
      <c r="J522" s="157"/>
      <c r="K522" s="157"/>
      <c r="L522" s="157"/>
      <c r="M522" s="157"/>
      <c r="N522" s="157"/>
      <c r="O522" s="157"/>
      <c r="P522" s="157"/>
      <c r="Q522" s="157"/>
      <c r="R522" s="157"/>
      <c r="S522" s="157"/>
      <c r="T522" s="157"/>
      <c r="U522" s="157"/>
      <c r="V522" s="157"/>
      <c r="W522" s="157"/>
      <c r="X522" s="157"/>
      <c r="Y522" s="157"/>
      <c r="Z522" s="157"/>
      <c r="AA522" s="157"/>
      <c r="AB522" s="157"/>
      <c r="AC522" s="157"/>
      <c r="AD522" s="157"/>
      <c r="AE522" s="157"/>
      <c r="AF522" s="157"/>
      <c r="AG522" s="157"/>
      <c r="AH522" s="157"/>
      <c r="AI522" s="157"/>
      <c r="AJ522" s="157"/>
      <c r="AK522" s="157"/>
      <c r="AL522" s="157"/>
      <c r="AM522" s="157"/>
      <c r="AN522" s="157"/>
      <c r="AO522" s="157"/>
      <c r="AP522" s="157"/>
      <c r="AQ522" s="157"/>
      <c r="AR522" s="157"/>
      <c r="AS522" s="157"/>
      <c r="AT522" s="157"/>
      <c r="AU522" s="157"/>
      <c r="AV522" s="157"/>
      <c r="AW522" s="157"/>
      <c r="AX522" s="157"/>
      <c r="AY522" s="157"/>
      <c r="AZ522" s="157"/>
    </row>
    <row r="523" spans="1:52" x14ac:dyDescent="0.2">
      <c r="A523" s="157"/>
      <c r="B523" s="157"/>
      <c r="C523" s="157"/>
      <c r="D523" s="157"/>
      <c r="E523" s="157"/>
      <c r="F523" s="157"/>
      <c r="G523" s="157"/>
      <c r="H523" s="157"/>
      <c r="I523" s="157"/>
      <c r="J523" s="157"/>
      <c r="K523" s="157"/>
      <c r="L523" s="157"/>
      <c r="M523" s="157"/>
      <c r="N523" s="157"/>
      <c r="O523" s="157"/>
      <c r="P523" s="157"/>
      <c r="Q523" s="157"/>
      <c r="R523" s="157"/>
      <c r="S523" s="157"/>
      <c r="T523" s="157"/>
      <c r="U523" s="157"/>
      <c r="V523" s="157"/>
      <c r="W523" s="157"/>
      <c r="X523" s="157"/>
      <c r="Y523" s="157"/>
      <c r="Z523" s="157"/>
      <c r="AA523" s="157"/>
      <c r="AB523" s="157"/>
      <c r="AC523" s="157"/>
      <c r="AD523" s="157"/>
      <c r="AE523" s="157"/>
      <c r="AF523" s="157"/>
      <c r="AG523" s="157"/>
      <c r="AH523" s="157"/>
      <c r="AI523" s="157"/>
      <c r="AJ523" s="157"/>
      <c r="AK523" s="157"/>
      <c r="AL523" s="157"/>
      <c r="AM523" s="157"/>
      <c r="AN523" s="157"/>
      <c r="AO523" s="157"/>
      <c r="AP523" s="157"/>
      <c r="AQ523" s="157"/>
      <c r="AR523" s="157"/>
      <c r="AS523" s="157"/>
      <c r="AT523" s="157"/>
      <c r="AU523" s="157"/>
      <c r="AV523" s="157"/>
      <c r="AW523" s="157"/>
      <c r="AX523" s="157"/>
      <c r="AY523" s="157"/>
      <c r="AZ523" s="157"/>
    </row>
    <row r="524" spans="1:52" x14ac:dyDescent="0.2">
      <c r="A524" s="157"/>
      <c r="B524" s="157"/>
      <c r="C524" s="157"/>
      <c r="D524" s="157"/>
      <c r="E524" s="157"/>
      <c r="F524" s="157"/>
      <c r="G524" s="157"/>
      <c r="H524" s="157"/>
      <c r="I524" s="157"/>
      <c r="J524" s="157"/>
      <c r="K524" s="157"/>
      <c r="L524" s="157"/>
      <c r="M524" s="157"/>
      <c r="N524" s="157"/>
      <c r="O524" s="157"/>
      <c r="P524" s="157"/>
      <c r="Q524" s="157"/>
      <c r="R524" s="157"/>
      <c r="S524" s="157"/>
      <c r="T524" s="157"/>
      <c r="U524" s="157"/>
      <c r="V524" s="157"/>
      <c r="W524" s="157"/>
      <c r="X524" s="157"/>
      <c r="Y524" s="157"/>
      <c r="Z524" s="157"/>
      <c r="AA524" s="157"/>
      <c r="AB524" s="157"/>
      <c r="AC524" s="157"/>
      <c r="AD524" s="157"/>
      <c r="AE524" s="157"/>
      <c r="AF524" s="157"/>
      <c r="AG524" s="157"/>
      <c r="AH524" s="157"/>
      <c r="AI524" s="157"/>
      <c r="AJ524" s="157"/>
      <c r="AK524" s="157"/>
      <c r="AL524" s="157"/>
      <c r="AM524" s="157"/>
      <c r="AN524" s="157"/>
      <c r="AO524" s="157"/>
      <c r="AP524" s="157"/>
      <c r="AQ524" s="157"/>
      <c r="AR524" s="157"/>
      <c r="AS524" s="157"/>
      <c r="AT524" s="157"/>
      <c r="AU524" s="157"/>
      <c r="AV524" s="157"/>
      <c r="AW524" s="157"/>
      <c r="AX524" s="157"/>
      <c r="AY524" s="157"/>
      <c r="AZ524" s="157"/>
    </row>
    <row r="525" spans="1:52" x14ac:dyDescent="0.2">
      <c r="A525" s="157"/>
      <c r="B525" s="157"/>
      <c r="C525" s="157"/>
      <c r="D525" s="157"/>
      <c r="E525" s="157"/>
      <c r="F525" s="157"/>
      <c r="G525" s="157"/>
      <c r="H525" s="157"/>
      <c r="I525" s="157"/>
      <c r="J525" s="157"/>
      <c r="K525" s="157"/>
      <c r="L525" s="157"/>
      <c r="M525" s="157"/>
      <c r="N525" s="157"/>
      <c r="O525" s="157"/>
      <c r="P525" s="157"/>
      <c r="Q525" s="157"/>
      <c r="R525" s="157"/>
      <c r="S525" s="157"/>
      <c r="T525" s="157"/>
      <c r="U525" s="157"/>
      <c r="V525" s="157"/>
      <c r="W525" s="157"/>
      <c r="X525" s="157"/>
      <c r="Y525" s="157"/>
      <c r="Z525" s="157"/>
      <c r="AA525" s="157"/>
      <c r="AB525" s="157"/>
      <c r="AC525" s="157"/>
      <c r="AD525" s="157"/>
      <c r="AE525" s="157"/>
      <c r="AF525" s="157"/>
      <c r="AG525" s="157"/>
      <c r="AH525" s="157"/>
      <c r="AI525" s="157"/>
      <c r="AJ525" s="157"/>
      <c r="AK525" s="157"/>
      <c r="AL525" s="157"/>
      <c r="AM525" s="157"/>
      <c r="AN525" s="157"/>
      <c r="AO525" s="157"/>
      <c r="AP525" s="157"/>
      <c r="AQ525" s="157"/>
      <c r="AR525" s="157"/>
      <c r="AS525" s="157"/>
      <c r="AT525" s="157"/>
      <c r="AU525" s="157"/>
      <c r="AV525" s="157"/>
      <c r="AW525" s="157"/>
      <c r="AX525" s="157"/>
      <c r="AY525" s="157"/>
      <c r="AZ525" s="157"/>
    </row>
    <row r="526" spans="1:52" x14ac:dyDescent="0.2">
      <c r="A526" s="157"/>
      <c r="B526" s="157"/>
      <c r="C526" s="157"/>
      <c r="D526" s="157"/>
      <c r="E526" s="157"/>
      <c r="F526" s="157"/>
      <c r="G526" s="157"/>
      <c r="H526" s="157"/>
      <c r="I526" s="157"/>
      <c r="J526" s="157"/>
      <c r="K526" s="157"/>
      <c r="L526" s="157"/>
      <c r="M526" s="157"/>
      <c r="N526" s="157"/>
      <c r="O526" s="157"/>
      <c r="P526" s="157"/>
      <c r="Q526" s="157"/>
      <c r="R526" s="157"/>
      <c r="S526" s="157"/>
      <c r="T526" s="157"/>
      <c r="U526" s="157"/>
      <c r="V526" s="157"/>
      <c r="W526" s="157"/>
      <c r="X526" s="157"/>
      <c r="Y526" s="157"/>
      <c r="Z526" s="157"/>
      <c r="AA526" s="157"/>
      <c r="AB526" s="157"/>
      <c r="AC526" s="157"/>
      <c r="AD526" s="157"/>
      <c r="AE526" s="157"/>
      <c r="AF526" s="157"/>
      <c r="AG526" s="157"/>
      <c r="AH526" s="157"/>
      <c r="AI526" s="157"/>
      <c r="AJ526" s="157"/>
      <c r="AK526" s="157"/>
      <c r="AL526" s="157"/>
      <c r="AM526" s="157"/>
      <c r="AN526" s="157"/>
      <c r="AO526" s="157"/>
      <c r="AP526" s="157"/>
      <c r="AQ526" s="157"/>
      <c r="AR526" s="157"/>
      <c r="AS526" s="157"/>
      <c r="AT526" s="157"/>
      <c r="AU526" s="157"/>
      <c r="AV526" s="157"/>
      <c r="AW526" s="157"/>
      <c r="AX526" s="157"/>
      <c r="AY526" s="157"/>
      <c r="AZ526" s="157"/>
    </row>
    <row r="527" spans="1:52" x14ac:dyDescent="0.2">
      <c r="A527" s="157"/>
      <c r="B527" s="157"/>
      <c r="C527" s="157"/>
      <c r="D527" s="157"/>
      <c r="E527" s="157"/>
      <c r="F527" s="157"/>
      <c r="G527" s="157"/>
      <c r="H527" s="157"/>
      <c r="I527" s="157"/>
      <c r="J527" s="157"/>
      <c r="K527" s="157"/>
      <c r="L527" s="157"/>
      <c r="M527" s="157"/>
      <c r="N527" s="157"/>
      <c r="O527" s="157"/>
      <c r="P527" s="157"/>
      <c r="Q527" s="157"/>
      <c r="R527" s="157"/>
      <c r="S527" s="157"/>
      <c r="T527" s="157"/>
      <c r="U527" s="157"/>
      <c r="V527" s="157"/>
      <c r="W527" s="157"/>
      <c r="X527" s="157"/>
      <c r="Y527" s="157"/>
      <c r="Z527" s="157"/>
      <c r="AA527" s="157"/>
      <c r="AB527" s="157"/>
      <c r="AC527" s="157"/>
      <c r="AD527" s="157"/>
      <c r="AE527" s="157"/>
      <c r="AF527" s="157"/>
      <c r="AG527" s="157"/>
      <c r="AH527" s="157"/>
      <c r="AI527" s="157"/>
      <c r="AJ527" s="157"/>
      <c r="AK527" s="157"/>
      <c r="AL527" s="157"/>
      <c r="AM527" s="157"/>
      <c r="AN527" s="157"/>
      <c r="AO527" s="157"/>
      <c r="AP527" s="157"/>
      <c r="AQ527" s="157"/>
      <c r="AR527" s="157"/>
      <c r="AS527" s="157"/>
      <c r="AT527" s="157"/>
      <c r="AU527" s="157"/>
      <c r="AV527" s="157"/>
      <c r="AW527" s="157"/>
      <c r="AX527" s="157"/>
      <c r="AY527" s="157"/>
      <c r="AZ527" s="157"/>
    </row>
    <row r="528" spans="1:52" x14ac:dyDescent="0.2">
      <c r="A528" s="157"/>
      <c r="B528" s="157"/>
      <c r="C528" s="157"/>
      <c r="D528" s="157"/>
      <c r="E528" s="157"/>
      <c r="F528" s="157"/>
      <c r="G528" s="157"/>
      <c r="H528" s="157"/>
      <c r="I528" s="157"/>
      <c r="J528" s="157"/>
      <c r="K528" s="157"/>
      <c r="L528" s="157"/>
      <c r="M528" s="157"/>
      <c r="N528" s="157"/>
      <c r="O528" s="157"/>
      <c r="P528" s="157"/>
      <c r="Q528" s="157"/>
      <c r="R528" s="157"/>
      <c r="S528" s="157"/>
      <c r="T528" s="157"/>
      <c r="U528" s="157"/>
      <c r="V528" s="157"/>
      <c r="W528" s="157"/>
      <c r="X528" s="157"/>
      <c r="Y528" s="157"/>
      <c r="Z528" s="157"/>
      <c r="AA528" s="157"/>
      <c r="AB528" s="157"/>
      <c r="AC528" s="157"/>
      <c r="AD528" s="157"/>
      <c r="AE528" s="157"/>
      <c r="AF528" s="157"/>
      <c r="AG528" s="157"/>
      <c r="AH528" s="157"/>
      <c r="AI528" s="157"/>
      <c r="AJ528" s="157"/>
      <c r="AK528" s="157"/>
      <c r="AL528" s="157"/>
      <c r="AM528" s="157"/>
      <c r="AN528" s="157"/>
      <c r="AO528" s="157"/>
      <c r="AP528" s="157"/>
      <c r="AQ528" s="157"/>
      <c r="AR528" s="157"/>
      <c r="AS528" s="157"/>
      <c r="AT528" s="157"/>
      <c r="AU528" s="157"/>
      <c r="AV528" s="157"/>
      <c r="AW528" s="157"/>
      <c r="AX528" s="157"/>
      <c r="AY528" s="157"/>
      <c r="AZ528" s="157"/>
    </row>
    <row r="529" spans="1:52" x14ac:dyDescent="0.2">
      <c r="A529" s="157"/>
      <c r="B529" s="157"/>
      <c r="C529" s="157"/>
      <c r="D529" s="157"/>
      <c r="E529" s="157"/>
      <c r="F529" s="157"/>
      <c r="G529" s="157"/>
      <c r="H529" s="157"/>
      <c r="I529" s="157"/>
      <c r="J529" s="157"/>
      <c r="K529" s="157"/>
      <c r="L529" s="157"/>
      <c r="M529" s="157"/>
      <c r="N529" s="157"/>
      <c r="O529" s="157"/>
      <c r="P529" s="157"/>
      <c r="Q529" s="157"/>
      <c r="R529" s="157"/>
      <c r="S529" s="157"/>
      <c r="T529" s="157"/>
      <c r="U529" s="157"/>
      <c r="V529" s="157"/>
      <c r="W529" s="157"/>
      <c r="X529" s="157"/>
      <c r="Y529" s="157"/>
      <c r="Z529" s="157"/>
      <c r="AA529" s="157"/>
      <c r="AB529" s="157"/>
      <c r="AC529" s="157"/>
      <c r="AD529" s="157"/>
      <c r="AE529" s="157"/>
      <c r="AF529" s="157"/>
      <c r="AG529" s="157"/>
      <c r="AH529" s="157"/>
      <c r="AI529" s="157"/>
      <c r="AJ529" s="157"/>
      <c r="AK529" s="157"/>
      <c r="AL529" s="157"/>
      <c r="AM529" s="157"/>
      <c r="AN529" s="157"/>
      <c r="AO529" s="157"/>
      <c r="AP529" s="157"/>
      <c r="AQ529" s="157"/>
      <c r="AR529" s="157"/>
      <c r="AS529" s="157"/>
      <c r="AT529" s="157"/>
      <c r="AU529" s="157"/>
      <c r="AV529" s="157"/>
      <c r="AW529" s="157"/>
      <c r="AX529" s="157"/>
      <c r="AY529" s="157"/>
      <c r="AZ529" s="157"/>
    </row>
    <row r="530" spans="1:52" x14ac:dyDescent="0.2">
      <c r="A530" s="157"/>
      <c r="B530" s="157"/>
      <c r="C530" s="157"/>
      <c r="D530" s="157"/>
      <c r="E530" s="157"/>
      <c r="F530" s="157"/>
      <c r="G530" s="157"/>
      <c r="H530" s="157"/>
      <c r="I530" s="157"/>
      <c r="J530" s="157"/>
      <c r="K530" s="157"/>
      <c r="L530" s="157"/>
      <c r="M530" s="157"/>
      <c r="N530" s="157"/>
      <c r="O530" s="157"/>
      <c r="P530" s="157"/>
      <c r="Q530" s="157"/>
      <c r="R530" s="157"/>
      <c r="S530" s="157"/>
      <c r="T530" s="157"/>
      <c r="U530" s="157"/>
      <c r="V530" s="157"/>
      <c r="W530" s="157"/>
      <c r="X530" s="157"/>
      <c r="Y530" s="157"/>
      <c r="Z530" s="157"/>
      <c r="AA530" s="157"/>
      <c r="AB530" s="157"/>
      <c r="AC530" s="157"/>
      <c r="AD530" s="157"/>
      <c r="AE530" s="157"/>
      <c r="AF530" s="157"/>
      <c r="AG530" s="157"/>
      <c r="AH530" s="157"/>
      <c r="AI530" s="157"/>
      <c r="AJ530" s="157"/>
      <c r="AK530" s="157"/>
      <c r="AL530" s="157"/>
      <c r="AM530" s="157"/>
      <c r="AN530" s="157"/>
      <c r="AO530" s="157"/>
      <c r="AP530" s="157"/>
      <c r="AQ530" s="157"/>
      <c r="AR530" s="157"/>
      <c r="AS530" s="157"/>
      <c r="AT530" s="157"/>
      <c r="AU530" s="157"/>
      <c r="AV530" s="157"/>
      <c r="AW530" s="157"/>
      <c r="AX530" s="157"/>
      <c r="AY530" s="157"/>
      <c r="AZ530" s="157"/>
    </row>
    <row r="531" spans="1:52" x14ac:dyDescent="0.2">
      <c r="A531" s="157"/>
      <c r="B531" s="157"/>
      <c r="C531" s="157"/>
      <c r="D531" s="157"/>
      <c r="E531" s="157"/>
      <c r="F531" s="157"/>
      <c r="G531" s="157"/>
      <c r="H531" s="157"/>
      <c r="I531" s="157"/>
      <c r="J531" s="157"/>
      <c r="K531" s="157"/>
      <c r="L531" s="157"/>
      <c r="M531" s="157"/>
      <c r="N531" s="157"/>
      <c r="O531" s="157"/>
      <c r="P531" s="157"/>
      <c r="Q531" s="157"/>
      <c r="R531" s="157"/>
      <c r="S531" s="157"/>
      <c r="T531" s="157"/>
      <c r="U531" s="157"/>
      <c r="V531" s="157"/>
      <c r="W531" s="157"/>
      <c r="X531" s="157"/>
      <c r="Y531" s="157"/>
      <c r="Z531" s="157"/>
      <c r="AA531" s="157"/>
      <c r="AB531" s="157"/>
      <c r="AC531" s="157"/>
      <c r="AD531" s="157"/>
      <c r="AE531" s="157"/>
      <c r="AF531" s="157"/>
      <c r="AG531" s="157"/>
      <c r="AH531" s="157"/>
      <c r="AI531" s="157"/>
      <c r="AJ531" s="157"/>
      <c r="AK531" s="157"/>
      <c r="AL531" s="157"/>
      <c r="AM531" s="157"/>
      <c r="AN531" s="157"/>
      <c r="AO531" s="157"/>
      <c r="AP531" s="157"/>
      <c r="AQ531" s="157"/>
      <c r="AR531" s="157"/>
      <c r="AS531" s="157"/>
      <c r="AT531" s="157"/>
      <c r="AU531" s="157"/>
      <c r="AV531" s="157"/>
      <c r="AW531" s="157"/>
      <c r="AX531" s="157"/>
      <c r="AY531" s="157"/>
      <c r="AZ531" s="157"/>
    </row>
    <row r="532" spans="1:52" x14ac:dyDescent="0.2">
      <c r="A532" s="157"/>
      <c r="B532" s="157"/>
      <c r="C532" s="157"/>
      <c r="D532" s="157"/>
      <c r="E532" s="157"/>
      <c r="F532" s="157"/>
      <c r="G532" s="157"/>
      <c r="H532" s="157"/>
      <c r="I532" s="157"/>
      <c r="J532" s="157"/>
      <c r="K532" s="157"/>
      <c r="L532" s="157"/>
      <c r="M532" s="157"/>
      <c r="N532" s="157"/>
      <c r="O532" s="157"/>
      <c r="P532" s="157"/>
      <c r="Q532" s="157"/>
      <c r="R532" s="157"/>
      <c r="S532" s="157"/>
      <c r="T532" s="157"/>
      <c r="U532" s="157"/>
      <c r="V532" s="157"/>
      <c r="W532" s="157"/>
      <c r="X532" s="157"/>
      <c r="Y532" s="157"/>
      <c r="Z532" s="157"/>
      <c r="AA532" s="157"/>
      <c r="AB532" s="157"/>
      <c r="AC532" s="157"/>
      <c r="AD532" s="157"/>
      <c r="AE532" s="157"/>
      <c r="AF532" s="157"/>
      <c r="AG532" s="157"/>
      <c r="AH532" s="157"/>
      <c r="AI532" s="157"/>
      <c r="AJ532" s="157"/>
      <c r="AK532" s="157"/>
      <c r="AL532" s="157"/>
      <c r="AM532" s="157"/>
      <c r="AN532" s="157"/>
      <c r="AO532" s="157"/>
      <c r="AP532" s="157"/>
      <c r="AQ532" s="157"/>
      <c r="AR532" s="157"/>
      <c r="AS532" s="157"/>
      <c r="AT532" s="157"/>
      <c r="AU532" s="157"/>
      <c r="AV532" s="157"/>
      <c r="AW532" s="157"/>
      <c r="AX532" s="157"/>
      <c r="AY532" s="157"/>
      <c r="AZ532" s="157"/>
    </row>
    <row r="533" spans="1:52" x14ac:dyDescent="0.2">
      <c r="A533" s="157"/>
      <c r="B533" s="157"/>
      <c r="C533" s="157"/>
      <c r="D533" s="157"/>
      <c r="E533" s="157"/>
      <c r="F533" s="157"/>
      <c r="G533" s="157"/>
      <c r="H533" s="157"/>
      <c r="I533" s="157"/>
      <c r="J533" s="157"/>
      <c r="K533" s="157"/>
      <c r="L533" s="157"/>
      <c r="M533" s="157"/>
      <c r="N533" s="157"/>
      <c r="O533" s="157"/>
      <c r="P533" s="157"/>
      <c r="Q533" s="157"/>
      <c r="R533" s="157"/>
      <c r="S533" s="157"/>
      <c r="T533" s="157"/>
      <c r="U533" s="157"/>
      <c r="V533" s="157"/>
      <c r="W533" s="157"/>
      <c r="X533" s="157"/>
      <c r="Y533" s="157"/>
      <c r="Z533" s="157"/>
      <c r="AA533" s="157"/>
      <c r="AB533" s="157"/>
      <c r="AC533" s="157"/>
      <c r="AD533" s="157"/>
      <c r="AE533" s="157"/>
      <c r="AF533" s="157"/>
      <c r="AG533" s="157"/>
      <c r="AH533" s="157"/>
      <c r="AI533" s="157"/>
      <c r="AJ533" s="157"/>
      <c r="AK533" s="157"/>
      <c r="AL533" s="157"/>
      <c r="AM533" s="157"/>
      <c r="AN533" s="157"/>
      <c r="AO533" s="157"/>
      <c r="AP533" s="157"/>
      <c r="AQ533" s="157"/>
      <c r="AR533" s="157"/>
      <c r="AS533" s="157"/>
      <c r="AT533" s="157"/>
      <c r="AU533" s="157"/>
      <c r="AV533" s="157"/>
      <c r="AW533" s="157"/>
      <c r="AX533" s="157"/>
      <c r="AY533" s="157"/>
      <c r="AZ533" s="157"/>
    </row>
    <row r="534" spans="1:52" x14ac:dyDescent="0.2">
      <c r="A534" s="157"/>
      <c r="B534" s="157"/>
      <c r="C534" s="157"/>
      <c r="D534" s="157"/>
      <c r="E534" s="157"/>
      <c r="F534" s="157"/>
      <c r="G534" s="157"/>
      <c r="H534" s="157"/>
      <c r="I534" s="157"/>
      <c r="J534" s="157"/>
      <c r="K534" s="157"/>
      <c r="L534" s="157"/>
      <c r="M534" s="157"/>
      <c r="N534" s="157"/>
      <c r="O534" s="157"/>
      <c r="P534" s="157"/>
      <c r="Q534" s="157"/>
      <c r="R534" s="157"/>
      <c r="S534" s="157"/>
      <c r="T534" s="157"/>
      <c r="U534" s="157"/>
      <c r="V534" s="157"/>
      <c r="W534" s="157"/>
      <c r="X534" s="157"/>
      <c r="Y534" s="157"/>
      <c r="Z534" s="157"/>
      <c r="AA534" s="157"/>
      <c r="AB534" s="157"/>
      <c r="AC534" s="157"/>
      <c r="AD534" s="157"/>
      <c r="AE534" s="157"/>
      <c r="AF534" s="157"/>
      <c r="AG534" s="157"/>
      <c r="AH534" s="157"/>
      <c r="AI534" s="157"/>
      <c r="AJ534" s="157"/>
      <c r="AK534" s="157"/>
      <c r="AL534" s="157"/>
      <c r="AM534" s="157"/>
      <c r="AN534" s="157"/>
      <c r="AO534" s="157"/>
      <c r="AP534" s="157"/>
      <c r="AQ534" s="157"/>
      <c r="AR534" s="157"/>
      <c r="AS534" s="157"/>
      <c r="AT534" s="157"/>
      <c r="AU534" s="157"/>
      <c r="AV534" s="157"/>
      <c r="AW534" s="157"/>
      <c r="AX534" s="157"/>
      <c r="AY534" s="157"/>
      <c r="AZ534" s="157"/>
    </row>
    <row r="535" spans="1:52" x14ac:dyDescent="0.2">
      <c r="A535" s="157"/>
      <c r="B535" s="157"/>
      <c r="C535" s="157"/>
      <c r="D535" s="157"/>
      <c r="E535" s="157"/>
      <c r="F535" s="157"/>
      <c r="G535" s="157"/>
      <c r="H535" s="157"/>
      <c r="I535" s="157"/>
      <c r="J535" s="157"/>
      <c r="K535" s="157"/>
      <c r="L535" s="157"/>
      <c r="M535" s="157"/>
      <c r="N535" s="157"/>
      <c r="O535" s="157"/>
      <c r="P535" s="157"/>
      <c r="Q535" s="157"/>
      <c r="R535" s="157"/>
      <c r="S535" s="157"/>
      <c r="T535" s="157"/>
      <c r="U535" s="157"/>
      <c r="V535" s="157"/>
      <c r="W535" s="157"/>
      <c r="X535" s="157"/>
      <c r="Y535" s="157"/>
      <c r="Z535" s="157"/>
      <c r="AA535" s="157"/>
      <c r="AB535" s="157"/>
      <c r="AC535" s="157"/>
      <c r="AD535" s="157"/>
      <c r="AE535" s="157"/>
      <c r="AF535" s="157"/>
      <c r="AG535" s="157"/>
      <c r="AH535" s="157"/>
      <c r="AI535" s="157"/>
      <c r="AJ535" s="157"/>
      <c r="AK535" s="157"/>
      <c r="AL535" s="157"/>
      <c r="AM535" s="157"/>
      <c r="AN535" s="157"/>
      <c r="AO535" s="157"/>
      <c r="AP535" s="157"/>
      <c r="AQ535" s="157"/>
      <c r="AR535" s="157"/>
      <c r="AS535" s="157"/>
      <c r="AT535" s="157"/>
      <c r="AU535" s="157"/>
      <c r="AV535" s="157"/>
      <c r="AW535" s="157"/>
      <c r="AX535" s="157"/>
      <c r="AY535" s="157"/>
      <c r="AZ535" s="157"/>
    </row>
    <row r="536" spans="1:52" x14ac:dyDescent="0.2">
      <c r="A536" s="157"/>
      <c r="B536" s="157"/>
      <c r="C536" s="157"/>
      <c r="D536" s="157"/>
      <c r="E536" s="157"/>
      <c r="F536" s="157"/>
      <c r="G536" s="157"/>
      <c r="H536" s="157"/>
      <c r="I536" s="157"/>
      <c r="J536" s="157"/>
      <c r="K536" s="157"/>
      <c r="L536" s="157"/>
      <c r="M536" s="157"/>
      <c r="N536" s="157"/>
      <c r="O536" s="157"/>
      <c r="P536" s="157"/>
      <c r="Q536" s="157"/>
      <c r="R536" s="157"/>
      <c r="S536" s="157"/>
      <c r="T536" s="157"/>
      <c r="U536" s="157"/>
      <c r="V536" s="157"/>
      <c r="W536" s="157"/>
      <c r="X536" s="157"/>
      <c r="Y536" s="157"/>
      <c r="Z536" s="157"/>
      <c r="AA536" s="157"/>
      <c r="AB536" s="157"/>
      <c r="AC536" s="157"/>
      <c r="AD536" s="157"/>
      <c r="AE536" s="157"/>
      <c r="AF536" s="157"/>
      <c r="AG536" s="157"/>
      <c r="AH536" s="157"/>
      <c r="AI536" s="157"/>
      <c r="AJ536" s="157"/>
      <c r="AK536" s="157"/>
      <c r="AL536" s="157"/>
      <c r="AM536" s="157"/>
      <c r="AN536" s="157"/>
      <c r="AO536" s="157"/>
      <c r="AP536" s="157"/>
      <c r="AQ536" s="157"/>
      <c r="AR536" s="157"/>
      <c r="AS536" s="157"/>
      <c r="AT536" s="157"/>
      <c r="AU536" s="157"/>
      <c r="AV536" s="157"/>
      <c r="AW536" s="157"/>
      <c r="AX536" s="157"/>
      <c r="AY536" s="157"/>
      <c r="AZ536" s="157"/>
    </row>
    <row r="537" spans="1:52" x14ac:dyDescent="0.2">
      <c r="A537" s="157"/>
      <c r="B537" s="157"/>
      <c r="C537" s="157"/>
      <c r="D537" s="157"/>
      <c r="E537" s="157"/>
      <c r="F537" s="157"/>
      <c r="G537" s="157"/>
      <c r="H537" s="157"/>
      <c r="I537" s="157"/>
      <c r="J537" s="157"/>
      <c r="K537" s="157"/>
      <c r="L537" s="157"/>
      <c r="M537" s="157"/>
      <c r="N537" s="157"/>
      <c r="O537" s="157"/>
      <c r="P537" s="157"/>
      <c r="Q537" s="157"/>
      <c r="R537" s="157"/>
      <c r="S537" s="157"/>
      <c r="T537" s="157"/>
      <c r="U537" s="157"/>
      <c r="V537" s="157"/>
      <c r="W537" s="157"/>
      <c r="X537" s="157"/>
      <c r="Y537" s="157"/>
      <c r="Z537" s="157"/>
      <c r="AA537" s="157"/>
      <c r="AB537" s="157"/>
      <c r="AC537" s="157"/>
      <c r="AD537" s="157"/>
      <c r="AE537" s="157"/>
      <c r="AF537" s="157"/>
      <c r="AG537" s="157"/>
      <c r="AH537" s="157"/>
      <c r="AI537" s="157"/>
      <c r="AJ537" s="157"/>
      <c r="AK537" s="157"/>
      <c r="AL537" s="157"/>
      <c r="AM537" s="157"/>
      <c r="AN537" s="157"/>
      <c r="AO537" s="157"/>
      <c r="AP537" s="157"/>
      <c r="AQ537" s="157"/>
      <c r="AR537" s="157"/>
      <c r="AS537" s="157"/>
      <c r="AT537" s="157"/>
      <c r="AU537" s="157"/>
      <c r="AV537" s="157"/>
      <c r="AW537" s="157"/>
      <c r="AX537" s="157"/>
      <c r="AY537" s="157"/>
      <c r="AZ537" s="157"/>
    </row>
    <row r="538" spans="1:52" x14ac:dyDescent="0.2">
      <c r="A538" s="157"/>
      <c r="B538" s="157"/>
      <c r="C538" s="157"/>
      <c r="D538" s="157"/>
      <c r="E538" s="157"/>
      <c r="F538" s="157"/>
      <c r="G538" s="157"/>
      <c r="H538" s="157"/>
      <c r="I538" s="157"/>
      <c r="J538" s="157"/>
      <c r="K538" s="157"/>
      <c r="L538" s="157"/>
      <c r="M538" s="157"/>
      <c r="N538" s="157"/>
      <c r="O538" s="157"/>
      <c r="P538" s="157"/>
      <c r="Q538" s="157"/>
      <c r="R538" s="157"/>
      <c r="S538" s="157"/>
      <c r="T538" s="157"/>
      <c r="U538" s="157"/>
      <c r="V538" s="157"/>
      <c r="W538" s="157"/>
      <c r="X538" s="157"/>
      <c r="Y538" s="157"/>
      <c r="Z538" s="157"/>
      <c r="AA538" s="157"/>
      <c r="AB538" s="157"/>
      <c r="AC538" s="157"/>
      <c r="AD538" s="157"/>
      <c r="AE538" s="157"/>
      <c r="AF538" s="157"/>
      <c r="AG538" s="157"/>
      <c r="AH538" s="157"/>
      <c r="AI538" s="157"/>
      <c r="AJ538" s="157"/>
      <c r="AK538" s="157"/>
      <c r="AL538" s="157"/>
      <c r="AM538" s="157"/>
      <c r="AN538" s="157"/>
      <c r="AO538" s="157"/>
      <c r="AP538" s="157"/>
      <c r="AQ538" s="157"/>
      <c r="AR538" s="157"/>
      <c r="AS538" s="157"/>
      <c r="AT538" s="157"/>
      <c r="AU538" s="157"/>
      <c r="AV538" s="157"/>
      <c r="AW538" s="157"/>
      <c r="AX538" s="157"/>
      <c r="AY538" s="157"/>
      <c r="AZ538" s="157"/>
    </row>
    <row r="539" spans="1:52" x14ac:dyDescent="0.2">
      <c r="A539" s="157"/>
      <c r="B539" s="157"/>
      <c r="C539" s="157"/>
      <c r="D539" s="157"/>
      <c r="E539" s="157"/>
      <c r="F539" s="157"/>
      <c r="G539" s="157"/>
      <c r="H539" s="157"/>
      <c r="I539" s="157"/>
      <c r="J539" s="157"/>
      <c r="K539" s="157"/>
      <c r="L539" s="157"/>
      <c r="M539" s="157"/>
      <c r="N539" s="157"/>
      <c r="O539" s="157"/>
      <c r="P539" s="157"/>
      <c r="Q539" s="157"/>
      <c r="R539" s="157"/>
      <c r="S539" s="157"/>
      <c r="T539" s="157"/>
      <c r="U539" s="157"/>
      <c r="V539" s="157"/>
      <c r="W539" s="157"/>
      <c r="X539" s="157"/>
      <c r="Y539" s="157"/>
      <c r="Z539" s="157"/>
      <c r="AA539" s="157"/>
      <c r="AB539" s="157"/>
      <c r="AC539" s="157"/>
      <c r="AD539" s="157"/>
      <c r="AE539" s="157"/>
      <c r="AF539" s="157"/>
      <c r="AG539" s="157"/>
      <c r="AH539" s="157"/>
      <c r="AI539" s="157"/>
      <c r="AJ539" s="157"/>
      <c r="AK539" s="157"/>
      <c r="AL539" s="157"/>
      <c r="AM539" s="157"/>
      <c r="AN539" s="157"/>
      <c r="AO539" s="157"/>
      <c r="AP539" s="157"/>
      <c r="AQ539" s="157"/>
      <c r="AR539" s="157"/>
      <c r="AS539" s="157"/>
      <c r="AT539" s="157"/>
      <c r="AU539" s="157"/>
      <c r="AV539" s="157"/>
      <c r="AW539" s="157"/>
      <c r="AX539" s="157"/>
      <c r="AY539" s="157"/>
      <c r="AZ539" s="157"/>
    </row>
    <row r="540" spans="1:52" x14ac:dyDescent="0.2">
      <c r="A540" s="157"/>
      <c r="B540" s="157"/>
      <c r="C540" s="157"/>
      <c r="D540" s="157"/>
      <c r="E540" s="157"/>
      <c r="F540" s="157"/>
      <c r="G540" s="157"/>
      <c r="H540" s="157"/>
      <c r="I540" s="157"/>
      <c r="J540" s="157"/>
      <c r="K540" s="157"/>
      <c r="L540" s="157"/>
      <c r="M540" s="157"/>
      <c r="N540" s="157"/>
      <c r="O540" s="157"/>
      <c r="P540" s="157"/>
      <c r="Q540" s="157"/>
      <c r="R540" s="157"/>
      <c r="S540" s="157"/>
      <c r="T540" s="157"/>
      <c r="U540" s="157"/>
      <c r="V540" s="157"/>
      <c r="W540" s="157"/>
      <c r="X540" s="157"/>
      <c r="Y540" s="157"/>
      <c r="Z540" s="157"/>
      <c r="AA540" s="157"/>
      <c r="AB540" s="157"/>
      <c r="AC540" s="157"/>
      <c r="AD540" s="157"/>
      <c r="AE540" s="157"/>
      <c r="AF540" s="157"/>
      <c r="AG540" s="157"/>
      <c r="AH540" s="157"/>
      <c r="AI540" s="157"/>
      <c r="AJ540" s="157"/>
      <c r="AK540" s="157"/>
      <c r="AL540" s="157"/>
      <c r="AM540" s="157"/>
      <c r="AN540" s="157"/>
      <c r="AO540" s="157"/>
      <c r="AP540" s="157"/>
      <c r="AQ540" s="157"/>
      <c r="AR540" s="157"/>
      <c r="AS540" s="157"/>
      <c r="AT540" s="157"/>
      <c r="AU540" s="157"/>
      <c r="AV540" s="157"/>
      <c r="AW540" s="157"/>
      <c r="AX540" s="157"/>
      <c r="AY540" s="157"/>
      <c r="AZ540" s="157"/>
    </row>
    <row r="541" spans="1:52" x14ac:dyDescent="0.2">
      <c r="A541" s="157"/>
      <c r="B541" s="157"/>
      <c r="C541" s="157"/>
      <c r="D541" s="157"/>
      <c r="E541" s="157"/>
      <c r="F541" s="157"/>
      <c r="G541" s="157"/>
      <c r="H541" s="157"/>
      <c r="I541" s="157"/>
      <c r="J541" s="157"/>
      <c r="K541" s="157"/>
      <c r="L541" s="157"/>
      <c r="M541" s="157"/>
      <c r="N541" s="157"/>
      <c r="O541" s="157"/>
      <c r="P541" s="157"/>
      <c r="Q541" s="157"/>
      <c r="R541" s="157"/>
      <c r="S541" s="157"/>
      <c r="T541" s="157"/>
      <c r="U541" s="157"/>
      <c r="V541" s="157"/>
      <c r="W541" s="157"/>
      <c r="X541" s="157"/>
      <c r="Y541" s="157"/>
      <c r="Z541" s="157"/>
      <c r="AA541" s="157"/>
      <c r="AB541" s="157"/>
      <c r="AC541" s="157"/>
      <c r="AD541" s="157"/>
      <c r="AE541" s="157"/>
      <c r="AF541" s="157"/>
      <c r="AG541" s="157"/>
      <c r="AH541" s="157"/>
      <c r="AI541" s="157"/>
      <c r="AJ541" s="157"/>
      <c r="AK541" s="157"/>
      <c r="AL541" s="157"/>
      <c r="AM541" s="157"/>
      <c r="AN541" s="157"/>
      <c r="AO541" s="157"/>
      <c r="AP541" s="157"/>
      <c r="AQ541" s="157"/>
      <c r="AR541" s="157"/>
      <c r="AS541" s="157"/>
      <c r="AT541" s="157"/>
      <c r="AU541" s="157"/>
      <c r="AV541" s="157"/>
      <c r="AW541" s="157"/>
      <c r="AX541" s="157"/>
      <c r="AY541" s="157"/>
      <c r="AZ541" s="157"/>
    </row>
    <row r="542" spans="1:52" x14ac:dyDescent="0.2">
      <c r="A542" s="157"/>
      <c r="B542" s="157"/>
      <c r="C542" s="157"/>
      <c r="D542" s="157"/>
      <c r="E542" s="157"/>
      <c r="F542" s="157"/>
      <c r="G542" s="157"/>
      <c r="H542" s="157"/>
      <c r="I542" s="157"/>
      <c r="J542" s="157"/>
      <c r="K542" s="157"/>
      <c r="L542" s="157"/>
      <c r="M542" s="157"/>
      <c r="N542" s="157"/>
      <c r="O542" s="157"/>
      <c r="P542" s="157"/>
      <c r="Q542" s="157"/>
      <c r="R542" s="157"/>
      <c r="S542" s="157"/>
      <c r="T542" s="157"/>
      <c r="U542" s="157"/>
      <c r="V542" s="157"/>
      <c r="W542" s="157"/>
      <c r="X542" s="157"/>
      <c r="Y542" s="157"/>
      <c r="Z542" s="157"/>
      <c r="AA542" s="157"/>
      <c r="AB542" s="157"/>
      <c r="AC542" s="157"/>
      <c r="AD542" s="157"/>
      <c r="AE542" s="157"/>
      <c r="AF542" s="157"/>
      <c r="AG542" s="157"/>
      <c r="AH542" s="157"/>
      <c r="AI542" s="157"/>
      <c r="AJ542" s="157"/>
      <c r="AK542" s="157"/>
      <c r="AL542" s="157"/>
      <c r="AM542" s="157"/>
      <c r="AN542" s="157"/>
      <c r="AO542" s="157"/>
      <c r="AP542" s="157"/>
      <c r="AQ542" s="157"/>
      <c r="AR542" s="157"/>
      <c r="AS542" s="157"/>
      <c r="AT542" s="157"/>
      <c r="AU542" s="157"/>
      <c r="AV542" s="157"/>
      <c r="AW542" s="157"/>
      <c r="AX542" s="157"/>
      <c r="AY542" s="157"/>
      <c r="AZ542" s="157"/>
    </row>
    <row r="543" spans="1:52" x14ac:dyDescent="0.2">
      <c r="A543" s="157"/>
      <c r="B543" s="157"/>
      <c r="C543" s="157"/>
      <c r="D543" s="157"/>
      <c r="E543" s="157"/>
      <c r="F543" s="157"/>
      <c r="G543" s="157"/>
      <c r="H543" s="157"/>
      <c r="I543" s="157"/>
      <c r="J543" s="157"/>
      <c r="K543" s="157"/>
      <c r="L543" s="157"/>
      <c r="M543" s="157"/>
      <c r="N543" s="157"/>
      <c r="O543" s="157"/>
      <c r="P543" s="157"/>
      <c r="Q543" s="157"/>
      <c r="R543" s="157"/>
      <c r="S543" s="157"/>
      <c r="T543" s="157"/>
      <c r="U543" s="157"/>
      <c r="V543" s="157"/>
      <c r="W543" s="157"/>
      <c r="X543" s="157"/>
      <c r="Y543" s="157"/>
      <c r="Z543" s="157"/>
      <c r="AA543" s="157"/>
      <c r="AB543" s="157"/>
      <c r="AC543" s="157"/>
      <c r="AD543" s="157"/>
      <c r="AE543" s="157"/>
      <c r="AF543" s="157"/>
      <c r="AG543" s="157"/>
      <c r="AH543" s="157"/>
      <c r="AI543" s="157"/>
      <c r="AJ543" s="157"/>
      <c r="AK543" s="157"/>
      <c r="AL543" s="157"/>
      <c r="AM543" s="157"/>
      <c r="AN543" s="157"/>
      <c r="AO543" s="157"/>
      <c r="AP543" s="157"/>
      <c r="AQ543" s="157"/>
      <c r="AR543" s="157"/>
      <c r="AS543" s="157"/>
      <c r="AT543" s="157"/>
      <c r="AU543" s="157"/>
      <c r="AV543" s="157"/>
      <c r="AW543" s="157"/>
      <c r="AX543" s="157"/>
      <c r="AY543" s="157"/>
      <c r="AZ543" s="157"/>
    </row>
    <row r="544" spans="1:52" x14ac:dyDescent="0.2">
      <c r="A544" s="157"/>
      <c r="B544" s="157"/>
      <c r="C544" s="157"/>
      <c r="D544" s="157"/>
      <c r="E544" s="157"/>
      <c r="F544" s="157"/>
      <c r="G544" s="157"/>
      <c r="H544" s="157"/>
      <c r="I544" s="157"/>
      <c r="J544" s="157"/>
      <c r="K544" s="157"/>
      <c r="L544" s="157"/>
      <c r="M544" s="157"/>
      <c r="N544" s="157"/>
      <c r="O544" s="157"/>
      <c r="P544" s="157"/>
      <c r="Q544" s="157"/>
      <c r="R544" s="157"/>
      <c r="S544" s="157"/>
      <c r="T544" s="157"/>
      <c r="U544" s="157"/>
      <c r="V544" s="157"/>
      <c r="W544" s="157"/>
      <c r="X544" s="157"/>
      <c r="Y544" s="157"/>
      <c r="Z544" s="157"/>
      <c r="AA544" s="157"/>
      <c r="AB544" s="157"/>
      <c r="AC544" s="157"/>
      <c r="AD544" s="157"/>
      <c r="AE544" s="157"/>
      <c r="AF544" s="157"/>
      <c r="AG544" s="157"/>
      <c r="AH544" s="157"/>
      <c r="AI544" s="157"/>
      <c r="AJ544" s="157"/>
      <c r="AK544" s="157"/>
      <c r="AL544" s="157"/>
      <c r="AM544" s="157"/>
      <c r="AN544" s="157"/>
      <c r="AO544" s="157"/>
      <c r="AP544" s="157"/>
      <c r="AQ544" s="157"/>
      <c r="AR544" s="157"/>
      <c r="AS544" s="157"/>
      <c r="AT544" s="157"/>
      <c r="AU544" s="157"/>
      <c r="AV544" s="157"/>
      <c r="AW544" s="157"/>
      <c r="AX544" s="157"/>
      <c r="AY544" s="157"/>
      <c r="AZ544" s="157"/>
    </row>
    <row r="545" spans="1:52" x14ac:dyDescent="0.2">
      <c r="A545" s="157"/>
      <c r="B545" s="157"/>
      <c r="C545" s="157"/>
      <c r="D545" s="157"/>
      <c r="E545" s="157"/>
      <c r="F545" s="157"/>
      <c r="G545" s="157"/>
      <c r="H545" s="157"/>
      <c r="I545" s="157"/>
      <c r="J545" s="157"/>
      <c r="K545" s="157"/>
      <c r="L545" s="157"/>
      <c r="M545" s="157"/>
      <c r="N545" s="157"/>
      <c r="O545" s="157"/>
      <c r="P545" s="157"/>
      <c r="Q545" s="157"/>
      <c r="R545" s="157"/>
      <c r="S545" s="157"/>
      <c r="T545" s="157"/>
      <c r="U545" s="157"/>
      <c r="V545" s="157"/>
      <c r="W545" s="157"/>
      <c r="X545" s="157"/>
      <c r="Y545" s="157"/>
      <c r="Z545" s="157"/>
      <c r="AA545" s="157"/>
      <c r="AB545" s="157"/>
      <c r="AC545" s="157"/>
      <c r="AD545" s="157"/>
      <c r="AE545" s="157"/>
      <c r="AF545" s="157"/>
      <c r="AG545" s="157"/>
      <c r="AH545" s="157"/>
      <c r="AI545" s="157"/>
      <c r="AJ545" s="157"/>
      <c r="AK545" s="157"/>
      <c r="AL545" s="157"/>
      <c r="AM545" s="157"/>
      <c r="AN545" s="157"/>
      <c r="AO545" s="157"/>
      <c r="AP545" s="157"/>
      <c r="AQ545" s="157"/>
      <c r="AR545" s="157"/>
      <c r="AS545" s="157"/>
      <c r="AT545" s="157"/>
      <c r="AU545" s="157"/>
      <c r="AV545" s="157"/>
      <c r="AW545" s="157"/>
      <c r="AX545" s="157"/>
      <c r="AY545" s="157"/>
      <c r="AZ545" s="157"/>
    </row>
    <row r="546" spans="1:52" x14ac:dyDescent="0.2">
      <c r="A546" s="157"/>
      <c r="B546" s="157"/>
      <c r="C546" s="157"/>
      <c r="D546" s="157"/>
      <c r="E546" s="157"/>
      <c r="F546" s="157"/>
      <c r="G546" s="157"/>
      <c r="H546" s="157"/>
      <c r="I546" s="157"/>
      <c r="J546" s="157"/>
      <c r="K546" s="157"/>
      <c r="L546" s="157"/>
      <c r="M546" s="157"/>
      <c r="N546" s="157"/>
      <c r="O546" s="157"/>
      <c r="P546" s="157"/>
      <c r="Q546" s="157"/>
      <c r="R546" s="157"/>
      <c r="S546" s="157"/>
      <c r="T546" s="157"/>
      <c r="U546" s="157"/>
      <c r="V546" s="157"/>
      <c r="W546" s="157"/>
      <c r="X546" s="157"/>
      <c r="Y546" s="157"/>
      <c r="Z546" s="157"/>
      <c r="AA546" s="157"/>
      <c r="AB546" s="157"/>
      <c r="AC546" s="157"/>
      <c r="AD546" s="157"/>
      <c r="AE546" s="157"/>
      <c r="AF546" s="157"/>
      <c r="AG546" s="157"/>
      <c r="AH546" s="157"/>
      <c r="AI546" s="157"/>
      <c r="AJ546" s="157"/>
      <c r="AK546" s="157"/>
      <c r="AL546" s="157"/>
      <c r="AM546" s="157"/>
      <c r="AN546" s="157"/>
      <c r="AO546" s="157"/>
      <c r="AP546" s="157"/>
      <c r="AQ546" s="157"/>
      <c r="AR546" s="157"/>
      <c r="AS546" s="157"/>
      <c r="AT546" s="157"/>
      <c r="AU546" s="157"/>
      <c r="AV546" s="157"/>
      <c r="AW546" s="157"/>
      <c r="AX546" s="157"/>
      <c r="AY546" s="157"/>
      <c r="AZ546" s="157"/>
    </row>
    <row r="547" spans="1:52" x14ac:dyDescent="0.2">
      <c r="A547" s="157"/>
      <c r="B547" s="157"/>
      <c r="C547" s="157"/>
      <c r="D547" s="157"/>
      <c r="E547" s="157"/>
      <c r="F547" s="157"/>
      <c r="G547" s="157"/>
      <c r="H547" s="157"/>
      <c r="I547" s="157"/>
      <c r="J547" s="157"/>
      <c r="K547" s="157"/>
      <c r="L547" s="157"/>
      <c r="M547" s="157"/>
      <c r="N547" s="157"/>
      <c r="O547" s="157"/>
      <c r="P547" s="157"/>
      <c r="Q547" s="157"/>
      <c r="R547" s="157"/>
      <c r="S547" s="157"/>
      <c r="T547" s="157"/>
      <c r="U547" s="157"/>
      <c r="V547" s="157"/>
      <c r="W547" s="157"/>
      <c r="X547" s="157"/>
      <c r="Y547" s="157"/>
      <c r="Z547" s="157"/>
      <c r="AA547" s="157"/>
      <c r="AB547" s="157"/>
      <c r="AC547" s="157"/>
      <c r="AD547" s="157"/>
      <c r="AE547" s="157"/>
      <c r="AF547" s="157"/>
      <c r="AG547" s="157"/>
      <c r="AH547" s="157"/>
      <c r="AI547" s="157"/>
      <c r="AJ547" s="157"/>
      <c r="AK547" s="157"/>
      <c r="AL547" s="157"/>
      <c r="AM547" s="157"/>
      <c r="AN547" s="157"/>
      <c r="AO547" s="157"/>
      <c r="AP547" s="157"/>
      <c r="AQ547" s="157"/>
      <c r="AR547" s="157"/>
      <c r="AS547" s="157"/>
      <c r="AT547" s="157"/>
      <c r="AU547" s="157"/>
      <c r="AV547" s="157"/>
      <c r="AW547" s="157"/>
      <c r="AX547" s="157"/>
      <c r="AY547" s="157"/>
      <c r="AZ547" s="157"/>
    </row>
    <row r="548" spans="1:52" x14ac:dyDescent="0.2">
      <c r="A548" s="157"/>
      <c r="B548" s="157"/>
      <c r="C548" s="157"/>
      <c r="D548" s="157"/>
      <c r="E548" s="157"/>
      <c r="F548" s="157"/>
      <c r="G548" s="157"/>
      <c r="H548" s="157"/>
      <c r="I548" s="157"/>
      <c r="J548" s="157"/>
      <c r="K548" s="157"/>
      <c r="L548" s="157"/>
      <c r="M548" s="157"/>
      <c r="N548" s="157"/>
      <c r="O548" s="157"/>
      <c r="P548" s="157"/>
      <c r="Q548" s="157"/>
      <c r="R548" s="157"/>
      <c r="S548" s="157"/>
      <c r="T548" s="157"/>
      <c r="U548" s="157"/>
      <c r="V548" s="157"/>
      <c r="W548" s="157"/>
      <c r="X548" s="157"/>
      <c r="Y548" s="157"/>
      <c r="Z548" s="157"/>
      <c r="AA548" s="157"/>
      <c r="AB548" s="157"/>
      <c r="AC548" s="157"/>
      <c r="AD548" s="157"/>
      <c r="AE548" s="157"/>
      <c r="AF548" s="157"/>
      <c r="AG548" s="157"/>
      <c r="AH548" s="157"/>
      <c r="AI548" s="157"/>
      <c r="AJ548" s="157"/>
      <c r="AK548" s="157"/>
      <c r="AL548" s="157"/>
      <c r="AM548" s="157"/>
      <c r="AN548" s="157"/>
      <c r="AO548" s="157"/>
      <c r="AP548" s="157"/>
      <c r="AQ548" s="157"/>
      <c r="AR548" s="157"/>
      <c r="AS548" s="157"/>
      <c r="AT548" s="157"/>
      <c r="AU548" s="157"/>
      <c r="AV548" s="157"/>
      <c r="AW548" s="157"/>
      <c r="AX548" s="157"/>
      <c r="AY548" s="157"/>
      <c r="AZ548" s="157"/>
    </row>
    <row r="549" spans="1:52" x14ac:dyDescent="0.2">
      <c r="A549" s="157"/>
      <c r="B549" s="157"/>
      <c r="C549" s="157"/>
      <c r="D549" s="157"/>
      <c r="E549" s="157"/>
      <c r="F549" s="157"/>
      <c r="G549" s="157"/>
      <c r="H549" s="157"/>
      <c r="I549" s="157"/>
      <c r="J549" s="157"/>
      <c r="K549" s="157"/>
      <c r="L549" s="157"/>
      <c r="M549" s="157"/>
      <c r="N549" s="157"/>
      <c r="O549" s="157"/>
      <c r="P549" s="157"/>
      <c r="Q549" s="157"/>
      <c r="R549" s="157"/>
      <c r="S549" s="157"/>
      <c r="T549" s="157"/>
      <c r="U549" s="157"/>
      <c r="V549" s="157"/>
      <c r="W549" s="157"/>
      <c r="X549" s="157"/>
      <c r="Y549" s="157"/>
      <c r="Z549" s="157"/>
      <c r="AA549" s="157"/>
      <c r="AB549" s="157"/>
      <c r="AC549" s="157"/>
      <c r="AD549" s="157"/>
      <c r="AE549" s="157"/>
      <c r="AF549" s="157"/>
      <c r="AG549" s="157"/>
      <c r="AH549" s="157"/>
      <c r="AI549" s="157"/>
      <c r="AJ549" s="157"/>
      <c r="AK549" s="157"/>
      <c r="AL549" s="157"/>
      <c r="AM549" s="157"/>
      <c r="AN549" s="157"/>
      <c r="AO549" s="157"/>
      <c r="AP549" s="157"/>
      <c r="AQ549" s="157"/>
      <c r="AR549" s="157"/>
      <c r="AS549" s="157"/>
      <c r="AT549" s="157"/>
      <c r="AU549" s="157"/>
      <c r="AV549" s="157"/>
      <c r="AW549" s="157"/>
      <c r="AX549" s="157"/>
      <c r="AY549" s="157"/>
      <c r="AZ549" s="157"/>
    </row>
    <row r="550" spans="1:52" x14ac:dyDescent="0.2">
      <c r="A550" s="157"/>
      <c r="B550" s="157"/>
      <c r="C550" s="157"/>
      <c r="D550" s="157"/>
      <c r="E550" s="157"/>
      <c r="F550" s="157"/>
      <c r="G550" s="157"/>
      <c r="H550" s="157"/>
      <c r="I550" s="157"/>
      <c r="J550" s="157"/>
      <c r="K550" s="157"/>
      <c r="L550" s="157"/>
      <c r="M550" s="157"/>
      <c r="N550" s="157"/>
      <c r="O550" s="157"/>
      <c r="P550" s="157"/>
      <c r="Q550" s="157"/>
      <c r="R550" s="157"/>
      <c r="S550" s="157"/>
      <c r="T550" s="157"/>
      <c r="U550" s="157"/>
      <c r="V550" s="157"/>
      <c r="W550" s="157"/>
      <c r="X550" s="157"/>
      <c r="Y550" s="157"/>
      <c r="Z550" s="157"/>
      <c r="AA550" s="157"/>
      <c r="AB550" s="157"/>
      <c r="AC550" s="157"/>
      <c r="AD550" s="157"/>
      <c r="AE550" s="157"/>
      <c r="AF550" s="157"/>
      <c r="AG550" s="157"/>
      <c r="AH550" s="157"/>
      <c r="AI550" s="157"/>
      <c r="AJ550" s="157"/>
      <c r="AK550" s="157"/>
      <c r="AL550" s="157"/>
      <c r="AM550" s="157"/>
      <c r="AN550" s="157"/>
      <c r="AO550" s="157"/>
      <c r="AP550" s="157"/>
      <c r="AQ550" s="157"/>
      <c r="AR550" s="157"/>
      <c r="AS550" s="157"/>
      <c r="AT550" s="157"/>
      <c r="AU550" s="157"/>
      <c r="AV550" s="157"/>
      <c r="AW550" s="157"/>
      <c r="AX550" s="157"/>
      <c r="AY550" s="157"/>
      <c r="AZ550" s="157"/>
    </row>
    <row r="551" spans="1:52" x14ac:dyDescent="0.2">
      <c r="A551" s="157"/>
      <c r="B551" s="157"/>
      <c r="C551" s="157"/>
      <c r="D551" s="157"/>
      <c r="E551" s="157"/>
      <c r="F551" s="157"/>
      <c r="G551" s="157"/>
      <c r="H551" s="157"/>
      <c r="I551" s="157"/>
      <c r="J551" s="157"/>
      <c r="K551" s="157"/>
      <c r="L551" s="157"/>
      <c r="M551" s="157"/>
      <c r="N551" s="157"/>
      <c r="O551" s="157"/>
      <c r="P551" s="157"/>
      <c r="Q551" s="157"/>
      <c r="R551" s="157"/>
      <c r="S551" s="157"/>
      <c r="T551" s="157"/>
      <c r="U551" s="157"/>
      <c r="V551" s="157"/>
      <c r="W551" s="157"/>
      <c r="X551" s="157"/>
      <c r="Y551" s="157"/>
      <c r="Z551" s="157"/>
      <c r="AA551" s="157"/>
      <c r="AB551" s="157"/>
      <c r="AC551" s="157"/>
      <c r="AD551" s="157"/>
      <c r="AE551" s="157"/>
      <c r="AF551" s="157"/>
      <c r="AG551" s="157"/>
      <c r="AH551" s="157"/>
      <c r="AI551" s="157"/>
      <c r="AJ551" s="157"/>
      <c r="AK551" s="157"/>
      <c r="AL551" s="157"/>
      <c r="AM551" s="157"/>
      <c r="AN551" s="157"/>
      <c r="AO551" s="157"/>
      <c r="AP551" s="157"/>
      <c r="AQ551" s="157"/>
      <c r="AR551" s="157"/>
      <c r="AS551" s="157"/>
      <c r="AT551" s="157"/>
      <c r="AU551" s="157"/>
      <c r="AV551" s="157"/>
      <c r="AW551" s="157"/>
      <c r="AX551" s="157"/>
      <c r="AY551" s="157"/>
      <c r="AZ551" s="157"/>
    </row>
    <row r="552" spans="1:52" x14ac:dyDescent="0.2">
      <c r="A552" s="157"/>
      <c r="B552" s="157"/>
      <c r="C552" s="157"/>
      <c r="D552" s="157"/>
      <c r="E552" s="157"/>
      <c r="F552" s="157"/>
      <c r="G552" s="157"/>
      <c r="H552" s="157"/>
      <c r="I552" s="157"/>
      <c r="J552" s="157"/>
      <c r="K552" s="157"/>
      <c r="L552" s="157"/>
      <c r="M552" s="157"/>
      <c r="N552" s="157"/>
      <c r="O552" s="157"/>
      <c r="P552" s="157"/>
      <c r="Q552" s="157"/>
      <c r="R552" s="157"/>
      <c r="S552" s="157"/>
      <c r="T552" s="157"/>
      <c r="U552" s="157"/>
      <c r="V552" s="157"/>
      <c r="W552" s="157"/>
      <c r="X552" s="157"/>
      <c r="Y552" s="157"/>
      <c r="Z552" s="157"/>
      <c r="AA552" s="157"/>
      <c r="AB552" s="157"/>
      <c r="AC552" s="157"/>
      <c r="AD552" s="157"/>
      <c r="AE552" s="157"/>
      <c r="AF552" s="157"/>
      <c r="AG552" s="157"/>
      <c r="AH552" s="157"/>
      <c r="AI552" s="157"/>
      <c r="AJ552" s="157"/>
      <c r="AK552" s="157"/>
      <c r="AL552" s="157"/>
      <c r="AM552" s="157"/>
      <c r="AN552" s="157"/>
      <c r="AO552" s="157"/>
      <c r="AP552" s="157"/>
      <c r="AQ552" s="157"/>
      <c r="AR552" s="157"/>
      <c r="AS552" s="157"/>
      <c r="AT552" s="157"/>
      <c r="AU552" s="157"/>
      <c r="AV552" s="157"/>
      <c r="AW552" s="157"/>
      <c r="AX552" s="157"/>
      <c r="AY552" s="157"/>
      <c r="AZ552" s="157"/>
    </row>
    <row r="553" spans="1:52" x14ac:dyDescent="0.2">
      <c r="A553" s="157"/>
      <c r="B553" s="157"/>
      <c r="C553" s="157"/>
      <c r="D553" s="157"/>
      <c r="E553" s="157"/>
      <c r="F553" s="157"/>
      <c r="G553" s="157"/>
      <c r="H553" s="157"/>
      <c r="I553" s="157"/>
      <c r="J553" s="157"/>
      <c r="K553" s="157"/>
      <c r="L553" s="157"/>
      <c r="M553" s="157"/>
      <c r="N553" s="157"/>
      <c r="O553" s="157"/>
      <c r="P553" s="157"/>
      <c r="Q553" s="157"/>
      <c r="R553" s="157"/>
      <c r="S553" s="157"/>
      <c r="T553" s="157"/>
      <c r="U553" s="157"/>
      <c r="V553" s="157"/>
      <c r="W553" s="157"/>
      <c r="X553" s="157"/>
      <c r="Y553" s="157"/>
      <c r="Z553" s="157"/>
      <c r="AA553" s="157"/>
      <c r="AB553" s="157"/>
      <c r="AC553" s="157"/>
      <c r="AD553" s="157"/>
      <c r="AE553" s="157"/>
      <c r="AF553" s="157"/>
      <c r="AG553" s="157"/>
      <c r="AH553" s="157"/>
      <c r="AI553" s="157"/>
      <c r="AJ553" s="157"/>
      <c r="AK553" s="157"/>
      <c r="AL553" s="157"/>
      <c r="AM553" s="157"/>
      <c r="AN553" s="157"/>
      <c r="AO553" s="157"/>
      <c r="AP553" s="157"/>
      <c r="AQ553" s="157"/>
      <c r="AR553" s="157"/>
      <c r="AS553" s="157"/>
      <c r="AT553" s="157"/>
      <c r="AU553" s="157"/>
      <c r="AV553" s="157"/>
      <c r="AW553" s="157"/>
      <c r="AX553" s="157"/>
      <c r="AY553" s="157"/>
      <c r="AZ553" s="157"/>
    </row>
    <row r="554" spans="1:52" x14ac:dyDescent="0.2">
      <c r="A554" s="157"/>
      <c r="B554" s="157"/>
      <c r="C554" s="157"/>
      <c r="D554" s="157"/>
      <c r="E554" s="157"/>
      <c r="F554" s="157"/>
      <c r="G554" s="157"/>
      <c r="H554" s="157"/>
      <c r="I554" s="157"/>
      <c r="J554" s="157"/>
      <c r="K554" s="157"/>
      <c r="L554" s="157"/>
      <c r="M554" s="157"/>
      <c r="N554" s="157"/>
      <c r="O554" s="157"/>
      <c r="P554" s="157"/>
      <c r="Q554" s="157"/>
      <c r="R554" s="157"/>
      <c r="S554" s="157"/>
      <c r="T554" s="157"/>
      <c r="U554" s="157"/>
      <c r="V554" s="157"/>
      <c r="W554" s="157"/>
      <c r="X554" s="157"/>
      <c r="Y554" s="157"/>
      <c r="Z554" s="157"/>
      <c r="AA554" s="157"/>
      <c r="AB554" s="157"/>
      <c r="AC554" s="157"/>
      <c r="AD554" s="157"/>
      <c r="AE554" s="157"/>
      <c r="AF554" s="157"/>
      <c r="AG554" s="157"/>
      <c r="AH554" s="157"/>
      <c r="AI554" s="157"/>
      <c r="AJ554" s="157"/>
      <c r="AK554" s="157"/>
      <c r="AL554" s="157"/>
      <c r="AM554" s="157"/>
      <c r="AN554" s="157"/>
      <c r="AO554" s="157"/>
      <c r="AP554" s="157"/>
      <c r="AQ554" s="157"/>
      <c r="AR554" s="157"/>
      <c r="AS554" s="157"/>
      <c r="AT554" s="157"/>
      <c r="AU554" s="157"/>
      <c r="AV554" s="157"/>
      <c r="AW554" s="157"/>
      <c r="AX554" s="157"/>
      <c r="AY554" s="157"/>
      <c r="AZ554" s="157"/>
    </row>
    <row r="555" spans="1:52" x14ac:dyDescent="0.2">
      <c r="A555" s="157"/>
      <c r="B555" s="157"/>
      <c r="C555" s="157"/>
      <c r="D555" s="157"/>
      <c r="E555" s="157"/>
      <c r="F555" s="157"/>
      <c r="G555" s="157"/>
      <c r="H555" s="157"/>
      <c r="I555" s="157"/>
      <c r="J555" s="157"/>
      <c r="K555" s="157"/>
      <c r="L555" s="157"/>
      <c r="M555" s="157"/>
      <c r="N555" s="157"/>
      <c r="O555" s="157"/>
      <c r="P555" s="157"/>
      <c r="Q555" s="157"/>
      <c r="R555" s="157"/>
      <c r="S555" s="157"/>
      <c r="T555" s="157"/>
      <c r="U555" s="157"/>
      <c r="V555" s="157"/>
      <c r="W555" s="157"/>
      <c r="X555" s="157"/>
      <c r="Y555" s="157"/>
      <c r="Z555" s="157"/>
      <c r="AA555" s="157"/>
      <c r="AB555" s="157"/>
      <c r="AC555" s="157"/>
      <c r="AD555" s="157"/>
      <c r="AE555" s="157"/>
      <c r="AF555" s="157"/>
      <c r="AG555" s="157"/>
      <c r="AH555" s="157"/>
      <c r="AI555" s="157"/>
      <c r="AJ555" s="157"/>
      <c r="AK555" s="157"/>
      <c r="AL555" s="157"/>
      <c r="AM555" s="157"/>
      <c r="AN555" s="157"/>
      <c r="AO555" s="157"/>
      <c r="AP555" s="157"/>
      <c r="AQ555" s="157"/>
      <c r="AR555" s="157"/>
      <c r="AS555" s="157"/>
      <c r="AT555" s="157"/>
      <c r="AU555" s="157"/>
      <c r="AV555" s="157"/>
      <c r="AW555" s="157"/>
      <c r="AX555" s="157"/>
      <c r="AY555" s="157"/>
      <c r="AZ555" s="157"/>
    </row>
    <row r="556" spans="1:52" x14ac:dyDescent="0.2">
      <c r="A556" s="157"/>
      <c r="B556" s="157"/>
      <c r="C556" s="157"/>
      <c r="D556" s="157"/>
      <c r="E556" s="157"/>
      <c r="F556" s="157"/>
      <c r="G556" s="157"/>
      <c r="H556" s="157"/>
      <c r="I556" s="157"/>
      <c r="J556" s="157"/>
      <c r="K556" s="157"/>
      <c r="L556" s="157"/>
      <c r="M556" s="157"/>
      <c r="N556" s="157"/>
      <c r="O556" s="157"/>
      <c r="P556" s="157"/>
      <c r="Q556" s="157"/>
      <c r="R556" s="157"/>
      <c r="S556" s="157"/>
      <c r="T556" s="157"/>
      <c r="U556" s="157"/>
      <c r="V556" s="157"/>
      <c r="W556" s="157"/>
      <c r="X556" s="157"/>
      <c r="Y556" s="157"/>
      <c r="Z556" s="157"/>
      <c r="AA556" s="157"/>
      <c r="AB556" s="157"/>
      <c r="AC556" s="157"/>
      <c r="AD556" s="157"/>
      <c r="AE556" s="157"/>
      <c r="AF556" s="157"/>
      <c r="AG556" s="157"/>
      <c r="AH556" s="157"/>
      <c r="AI556" s="157"/>
      <c r="AJ556" s="157"/>
      <c r="AK556" s="157"/>
      <c r="AL556" s="157"/>
      <c r="AM556" s="157"/>
      <c r="AN556" s="157"/>
      <c r="AO556" s="157"/>
      <c r="AP556" s="157"/>
      <c r="AQ556" s="157"/>
      <c r="AR556" s="157"/>
      <c r="AS556" s="157"/>
      <c r="AT556" s="157"/>
      <c r="AU556" s="157"/>
      <c r="AV556" s="157"/>
      <c r="AW556" s="157"/>
      <c r="AX556" s="157"/>
      <c r="AY556" s="157"/>
      <c r="AZ556" s="157"/>
    </row>
    <row r="557" spans="1:52" x14ac:dyDescent="0.2">
      <c r="A557" s="157"/>
      <c r="B557" s="157"/>
      <c r="C557" s="157"/>
      <c r="D557" s="157"/>
      <c r="E557" s="157"/>
      <c r="F557" s="157"/>
      <c r="G557" s="157"/>
      <c r="H557" s="157"/>
      <c r="I557" s="157"/>
      <c r="J557" s="157"/>
      <c r="K557" s="157"/>
      <c r="L557" s="157"/>
      <c r="M557" s="157"/>
      <c r="N557" s="157"/>
      <c r="O557" s="157"/>
      <c r="P557" s="157"/>
      <c r="Q557" s="157"/>
      <c r="R557" s="157"/>
      <c r="S557" s="157"/>
      <c r="T557" s="157"/>
      <c r="U557" s="157"/>
      <c r="V557" s="157"/>
      <c r="W557" s="157"/>
      <c r="X557" s="157"/>
      <c r="Y557" s="157"/>
      <c r="Z557" s="157"/>
      <c r="AA557" s="157"/>
      <c r="AB557" s="157"/>
      <c r="AC557" s="157"/>
      <c r="AD557" s="157"/>
      <c r="AE557" s="157"/>
      <c r="AF557" s="157"/>
      <c r="AG557" s="157"/>
      <c r="AH557" s="157"/>
      <c r="AI557" s="157"/>
      <c r="AJ557" s="157"/>
      <c r="AK557" s="157"/>
      <c r="AL557" s="157"/>
      <c r="AM557" s="157"/>
      <c r="AN557" s="157"/>
      <c r="AO557" s="157"/>
      <c r="AP557" s="157"/>
      <c r="AQ557" s="157"/>
      <c r="AR557" s="157"/>
      <c r="AS557" s="157"/>
      <c r="AT557" s="157"/>
      <c r="AU557" s="157"/>
      <c r="AV557" s="157"/>
      <c r="AW557" s="157"/>
      <c r="AX557" s="157"/>
      <c r="AY557" s="157"/>
      <c r="AZ557" s="157"/>
    </row>
    <row r="558" spans="1:52" x14ac:dyDescent="0.2">
      <c r="A558" s="157"/>
      <c r="B558" s="157"/>
      <c r="C558" s="157"/>
      <c r="D558" s="157"/>
      <c r="E558" s="157"/>
      <c r="F558" s="157"/>
      <c r="G558" s="157"/>
      <c r="H558" s="157"/>
      <c r="I558" s="157"/>
      <c r="J558" s="157"/>
      <c r="K558" s="157"/>
      <c r="L558" s="157"/>
      <c r="M558" s="157"/>
      <c r="N558" s="157"/>
      <c r="O558" s="157"/>
      <c r="P558" s="157"/>
      <c r="Q558" s="157"/>
      <c r="R558" s="157"/>
      <c r="S558" s="157"/>
      <c r="T558" s="157"/>
      <c r="U558" s="157"/>
      <c r="V558" s="157"/>
      <c r="W558" s="157"/>
      <c r="X558" s="157"/>
      <c r="Y558" s="157"/>
      <c r="Z558" s="157"/>
      <c r="AA558" s="157"/>
      <c r="AB558" s="157"/>
      <c r="AC558" s="157"/>
      <c r="AD558" s="157"/>
      <c r="AE558" s="157"/>
      <c r="AF558" s="157"/>
      <c r="AG558" s="157"/>
      <c r="AH558" s="157"/>
      <c r="AI558" s="157"/>
      <c r="AJ558" s="157"/>
      <c r="AK558" s="157"/>
      <c r="AL558" s="157"/>
      <c r="AM558" s="157"/>
      <c r="AN558" s="157"/>
      <c r="AO558" s="157"/>
      <c r="AP558" s="157"/>
      <c r="AQ558" s="157"/>
      <c r="AR558" s="157"/>
      <c r="AS558" s="157"/>
      <c r="AT558" s="157"/>
      <c r="AU558" s="157"/>
      <c r="AV558" s="157"/>
      <c r="AW558" s="157"/>
      <c r="AX558" s="157"/>
      <c r="AY558" s="157"/>
      <c r="AZ558" s="157"/>
    </row>
    <row r="559" spans="1:52" x14ac:dyDescent="0.2">
      <c r="A559" s="157"/>
      <c r="B559" s="157"/>
      <c r="C559" s="157"/>
      <c r="D559" s="157"/>
      <c r="E559" s="157"/>
      <c r="F559" s="157"/>
      <c r="G559" s="157"/>
      <c r="H559" s="157"/>
      <c r="I559" s="157"/>
      <c r="J559" s="157"/>
      <c r="K559" s="157"/>
      <c r="L559" s="157"/>
      <c r="M559" s="157"/>
      <c r="N559" s="157"/>
      <c r="O559" s="157"/>
      <c r="P559" s="157"/>
      <c r="Q559" s="157"/>
      <c r="R559" s="157"/>
      <c r="S559" s="157"/>
      <c r="T559" s="157"/>
      <c r="U559" s="157"/>
      <c r="V559" s="157"/>
      <c r="W559" s="157"/>
      <c r="X559" s="157"/>
      <c r="Y559" s="157"/>
      <c r="Z559" s="157"/>
      <c r="AA559" s="157"/>
      <c r="AB559" s="157"/>
      <c r="AC559" s="157"/>
      <c r="AD559" s="157"/>
      <c r="AE559" s="157"/>
      <c r="AF559" s="157"/>
      <c r="AG559" s="157"/>
      <c r="AH559" s="157"/>
      <c r="AI559" s="157"/>
      <c r="AJ559" s="157"/>
      <c r="AK559" s="157"/>
      <c r="AL559" s="157"/>
      <c r="AM559" s="157"/>
      <c r="AN559" s="157"/>
      <c r="AO559" s="157"/>
      <c r="AP559" s="157"/>
      <c r="AQ559" s="157"/>
      <c r="AR559" s="157"/>
      <c r="AS559" s="157"/>
      <c r="AT559" s="157"/>
      <c r="AU559" s="157"/>
      <c r="AV559" s="157"/>
      <c r="AW559" s="157"/>
      <c r="AX559" s="157"/>
      <c r="AY559" s="157"/>
      <c r="AZ559" s="157"/>
    </row>
    <row r="560" spans="1:52" x14ac:dyDescent="0.2">
      <c r="A560" s="157"/>
      <c r="B560" s="157"/>
      <c r="C560" s="157"/>
      <c r="D560" s="157"/>
      <c r="E560" s="157"/>
      <c r="F560" s="157"/>
      <c r="G560" s="157"/>
      <c r="H560" s="157"/>
      <c r="I560" s="157"/>
      <c r="J560" s="157"/>
      <c r="K560" s="157"/>
      <c r="L560" s="157"/>
      <c r="M560" s="157"/>
      <c r="N560" s="157"/>
      <c r="O560" s="157"/>
      <c r="P560" s="157"/>
      <c r="Q560" s="157"/>
      <c r="R560" s="157"/>
      <c r="S560" s="157"/>
      <c r="T560" s="157"/>
      <c r="U560" s="157"/>
      <c r="V560" s="157"/>
      <c r="W560" s="157"/>
      <c r="X560" s="157"/>
      <c r="Y560" s="157"/>
      <c r="Z560" s="157"/>
      <c r="AA560" s="157"/>
      <c r="AB560" s="157"/>
      <c r="AC560" s="157"/>
      <c r="AD560" s="157"/>
      <c r="AE560" s="157"/>
      <c r="AF560" s="157"/>
      <c r="AG560" s="157"/>
      <c r="AH560" s="157"/>
      <c r="AI560" s="157"/>
      <c r="AJ560" s="157"/>
      <c r="AK560" s="157"/>
      <c r="AL560" s="157"/>
      <c r="AM560" s="157"/>
      <c r="AN560" s="157"/>
      <c r="AO560" s="157"/>
      <c r="AP560" s="157"/>
      <c r="AQ560" s="157"/>
      <c r="AR560" s="157"/>
      <c r="AS560" s="157"/>
      <c r="AT560" s="157"/>
      <c r="AU560" s="157"/>
      <c r="AV560" s="157"/>
      <c r="AW560" s="157"/>
      <c r="AX560" s="157"/>
      <c r="AY560" s="157"/>
      <c r="AZ560" s="157"/>
    </row>
    <row r="561" spans="1:52" x14ac:dyDescent="0.2">
      <c r="A561" s="157"/>
      <c r="B561" s="157"/>
      <c r="C561" s="157"/>
      <c r="D561" s="157"/>
      <c r="E561" s="157"/>
      <c r="F561" s="157"/>
      <c r="G561" s="157"/>
      <c r="H561" s="157"/>
      <c r="I561" s="157"/>
      <c r="J561" s="157"/>
      <c r="K561" s="157"/>
      <c r="L561" s="157"/>
      <c r="M561" s="157"/>
      <c r="N561" s="157"/>
      <c r="O561" s="157"/>
      <c r="P561" s="157"/>
      <c r="Q561" s="157"/>
      <c r="R561" s="157"/>
      <c r="S561" s="157"/>
      <c r="T561" s="157"/>
      <c r="U561" s="157"/>
      <c r="V561" s="157"/>
      <c r="W561" s="157"/>
      <c r="X561" s="157"/>
      <c r="Y561" s="157"/>
      <c r="Z561" s="157"/>
      <c r="AA561" s="157"/>
      <c r="AB561" s="157"/>
      <c r="AC561" s="157"/>
      <c r="AD561" s="157"/>
      <c r="AE561" s="157"/>
      <c r="AF561" s="157"/>
      <c r="AG561" s="157"/>
      <c r="AH561" s="157"/>
      <c r="AI561" s="157"/>
      <c r="AJ561" s="157"/>
      <c r="AK561" s="157"/>
      <c r="AL561" s="157"/>
      <c r="AM561" s="157"/>
      <c r="AN561" s="157"/>
      <c r="AO561" s="157"/>
      <c r="AP561" s="157"/>
      <c r="AQ561" s="157"/>
      <c r="AR561" s="157"/>
      <c r="AS561" s="157"/>
      <c r="AT561" s="157"/>
      <c r="AU561" s="157"/>
      <c r="AV561" s="157"/>
      <c r="AW561" s="157"/>
      <c r="AX561" s="157"/>
      <c r="AY561" s="157"/>
      <c r="AZ561" s="157"/>
    </row>
    <row r="562" spans="1:52" x14ac:dyDescent="0.2">
      <c r="A562" s="157"/>
      <c r="B562" s="157"/>
      <c r="C562" s="157"/>
      <c r="D562" s="157"/>
      <c r="E562" s="157"/>
      <c r="F562" s="157"/>
      <c r="G562" s="157"/>
      <c r="H562" s="157"/>
      <c r="I562" s="157"/>
      <c r="J562" s="157"/>
      <c r="K562" s="157"/>
      <c r="L562" s="157"/>
      <c r="M562" s="157"/>
      <c r="N562" s="157"/>
      <c r="O562" s="157"/>
      <c r="P562" s="157"/>
      <c r="Q562" s="157"/>
      <c r="R562" s="157"/>
      <c r="S562" s="157"/>
      <c r="T562" s="157"/>
      <c r="U562" s="157"/>
      <c r="V562" s="157"/>
      <c r="W562" s="157"/>
      <c r="X562" s="157"/>
      <c r="Y562" s="157"/>
      <c r="Z562" s="157"/>
      <c r="AA562" s="157"/>
      <c r="AB562" s="157"/>
      <c r="AC562" s="157"/>
      <c r="AD562" s="157"/>
      <c r="AE562" s="157"/>
      <c r="AF562" s="157"/>
      <c r="AG562" s="157"/>
      <c r="AH562" s="157"/>
      <c r="AI562" s="157"/>
      <c r="AJ562" s="157"/>
      <c r="AK562" s="157"/>
      <c r="AL562" s="157"/>
      <c r="AM562" s="157"/>
      <c r="AN562" s="157"/>
      <c r="AO562" s="157"/>
      <c r="AP562" s="157"/>
      <c r="AQ562" s="157"/>
      <c r="AR562" s="157"/>
      <c r="AS562" s="157"/>
      <c r="AT562" s="157"/>
      <c r="AU562" s="157"/>
      <c r="AV562" s="157"/>
      <c r="AW562" s="157"/>
      <c r="AX562" s="157"/>
      <c r="AY562" s="157"/>
      <c r="AZ562" s="157"/>
    </row>
    <row r="563" spans="1:52" x14ac:dyDescent="0.2">
      <c r="A563" s="157"/>
      <c r="B563" s="157"/>
      <c r="C563" s="157"/>
      <c r="D563" s="157"/>
      <c r="E563" s="157"/>
      <c r="F563" s="157"/>
      <c r="G563" s="157"/>
      <c r="H563" s="157"/>
      <c r="I563" s="157"/>
      <c r="J563" s="157"/>
      <c r="K563" s="157"/>
      <c r="L563" s="157"/>
      <c r="M563" s="157"/>
      <c r="N563" s="157"/>
      <c r="O563" s="157"/>
      <c r="P563" s="157"/>
      <c r="Q563" s="157"/>
      <c r="R563" s="157"/>
      <c r="S563" s="157"/>
      <c r="T563" s="157"/>
      <c r="U563" s="157"/>
      <c r="V563" s="157"/>
      <c r="W563" s="157"/>
      <c r="X563" s="157"/>
      <c r="Y563" s="157"/>
      <c r="Z563" s="157"/>
      <c r="AA563" s="157"/>
      <c r="AB563" s="157"/>
      <c r="AC563" s="157"/>
      <c r="AD563" s="157"/>
      <c r="AE563" s="157"/>
      <c r="AF563" s="157"/>
      <c r="AG563" s="157"/>
      <c r="AH563" s="157"/>
      <c r="AI563" s="157"/>
      <c r="AJ563" s="157"/>
      <c r="AK563" s="157"/>
      <c r="AL563" s="157"/>
      <c r="AM563" s="157"/>
      <c r="AN563" s="157"/>
      <c r="AO563" s="157"/>
      <c r="AP563" s="157"/>
      <c r="AQ563" s="157"/>
      <c r="AR563" s="157"/>
      <c r="AS563" s="157"/>
      <c r="AT563" s="157"/>
      <c r="AU563" s="157"/>
      <c r="AV563" s="157"/>
      <c r="AW563" s="157"/>
      <c r="AX563" s="157"/>
      <c r="AY563" s="157"/>
      <c r="AZ563" s="157"/>
    </row>
    <row r="564" spans="1:52" x14ac:dyDescent="0.2">
      <c r="A564" s="157"/>
      <c r="B564" s="157"/>
      <c r="C564" s="157"/>
      <c r="D564" s="157"/>
      <c r="E564" s="157"/>
      <c r="F564" s="157"/>
      <c r="G564" s="157"/>
      <c r="H564" s="157"/>
      <c r="I564" s="157"/>
      <c r="J564" s="157"/>
      <c r="K564" s="157"/>
      <c r="L564" s="157"/>
      <c r="M564" s="157"/>
      <c r="N564" s="157"/>
      <c r="O564" s="157"/>
      <c r="P564" s="157"/>
      <c r="Q564" s="157"/>
      <c r="R564" s="157"/>
      <c r="S564" s="157"/>
      <c r="T564" s="157"/>
      <c r="U564" s="157"/>
      <c r="V564" s="157"/>
      <c r="W564" s="157"/>
      <c r="X564" s="157"/>
      <c r="Y564" s="157"/>
      <c r="Z564" s="157"/>
      <c r="AA564" s="157"/>
      <c r="AB564" s="157"/>
      <c r="AC564" s="157"/>
      <c r="AD564" s="157"/>
      <c r="AE564" s="157"/>
      <c r="AF564" s="157"/>
      <c r="AG564" s="157"/>
      <c r="AH564" s="157"/>
      <c r="AI564" s="157"/>
      <c r="AJ564" s="157"/>
      <c r="AK564" s="157"/>
      <c r="AL564" s="157"/>
      <c r="AM564" s="157"/>
      <c r="AN564" s="157"/>
      <c r="AO564" s="157"/>
      <c r="AP564" s="157"/>
      <c r="AQ564" s="157"/>
      <c r="AR564" s="157"/>
      <c r="AS564" s="157"/>
      <c r="AT564" s="157"/>
      <c r="AU564" s="157"/>
      <c r="AV564" s="157"/>
      <c r="AW564" s="157"/>
      <c r="AX564" s="157"/>
      <c r="AY564" s="157"/>
      <c r="AZ564" s="157"/>
    </row>
    <row r="565" spans="1:52" x14ac:dyDescent="0.2">
      <c r="A565" s="157"/>
      <c r="B565" s="157"/>
      <c r="C565" s="157"/>
      <c r="D565" s="157"/>
      <c r="E565" s="157"/>
      <c r="F565" s="157"/>
      <c r="G565" s="157"/>
      <c r="H565" s="157"/>
      <c r="I565" s="157"/>
      <c r="J565" s="157"/>
      <c r="K565" s="157"/>
      <c r="L565" s="157"/>
      <c r="M565" s="157"/>
      <c r="N565" s="157"/>
      <c r="O565" s="157"/>
      <c r="P565" s="157"/>
      <c r="Q565" s="157"/>
      <c r="R565" s="157"/>
      <c r="S565" s="157"/>
      <c r="T565" s="157"/>
      <c r="U565" s="157"/>
      <c r="V565" s="157"/>
      <c r="W565" s="157"/>
      <c r="X565" s="157"/>
      <c r="Y565" s="157"/>
      <c r="Z565" s="157"/>
      <c r="AA565" s="157"/>
      <c r="AB565" s="157"/>
      <c r="AC565" s="157"/>
      <c r="AD565" s="157"/>
      <c r="AE565" s="157"/>
      <c r="AF565" s="157"/>
      <c r="AG565" s="157"/>
      <c r="AH565" s="157"/>
      <c r="AI565" s="157"/>
      <c r="AJ565" s="157"/>
      <c r="AK565" s="157"/>
      <c r="AL565" s="157"/>
      <c r="AM565" s="157"/>
      <c r="AN565" s="157"/>
      <c r="AO565" s="157"/>
      <c r="AP565" s="157"/>
      <c r="AQ565" s="157"/>
      <c r="AR565" s="157"/>
      <c r="AS565" s="157"/>
      <c r="AT565" s="157"/>
      <c r="AU565" s="157"/>
      <c r="AV565" s="157"/>
      <c r="AW565" s="157"/>
      <c r="AX565" s="157"/>
      <c r="AY565" s="157"/>
      <c r="AZ565" s="157"/>
    </row>
    <row r="566" spans="1:52" x14ac:dyDescent="0.2">
      <c r="A566" s="157"/>
      <c r="B566" s="157"/>
      <c r="C566" s="157"/>
      <c r="D566" s="157"/>
      <c r="E566" s="157"/>
      <c r="F566" s="157"/>
      <c r="G566" s="157"/>
      <c r="H566" s="157"/>
      <c r="I566" s="157"/>
      <c r="J566" s="157"/>
      <c r="K566" s="157"/>
      <c r="L566" s="157"/>
      <c r="M566" s="157"/>
      <c r="N566" s="157"/>
      <c r="O566" s="157"/>
      <c r="P566" s="157"/>
      <c r="Q566" s="157"/>
      <c r="R566" s="157"/>
      <c r="S566" s="157"/>
      <c r="T566" s="157"/>
      <c r="U566" s="157"/>
      <c r="V566" s="157"/>
      <c r="W566" s="157"/>
      <c r="X566" s="157"/>
      <c r="Y566" s="157"/>
      <c r="Z566" s="157"/>
      <c r="AA566" s="157"/>
      <c r="AB566" s="157"/>
      <c r="AC566" s="157"/>
      <c r="AD566" s="157"/>
      <c r="AE566" s="157"/>
      <c r="AF566" s="157"/>
      <c r="AG566" s="157"/>
      <c r="AH566" s="157"/>
      <c r="AI566" s="157"/>
      <c r="AJ566" s="157"/>
      <c r="AK566" s="157"/>
      <c r="AL566" s="157"/>
      <c r="AM566" s="157"/>
      <c r="AN566" s="157"/>
      <c r="AO566" s="157"/>
      <c r="AP566" s="157"/>
      <c r="AQ566" s="157"/>
      <c r="AR566" s="157"/>
      <c r="AS566" s="157"/>
      <c r="AT566" s="157"/>
      <c r="AU566" s="157"/>
      <c r="AV566" s="157"/>
      <c r="AW566" s="157"/>
      <c r="AX566" s="157"/>
      <c r="AY566" s="157"/>
      <c r="AZ566" s="157"/>
    </row>
    <row r="567" spans="1:52" x14ac:dyDescent="0.2">
      <c r="A567" s="157"/>
      <c r="B567" s="157"/>
      <c r="C567" s="157"/>
      <c r="D567" s="157"/>
      <c r="E567" s="157"/>
      <c r="F567" s="157"/>
      <c r="G567" s="157"/>
      <c r="H567" s="157"/>
      <c r="I567" s="157"/>
      <c r="J567" s="157"/>
      <c r="K567" s="157"/>
      <c r="L567" s="157"/>
      <c r="M567" s="157"/>
      <c r="N567" s="157"/>
      <c r="O567" s="157"/>
      <c r="P567" s="157"/>
      <c r="Q567" s="157"/>
      <c r="R567" s="157"/>
      <c r="S567" s="157"/>
      <c r="T567" s="157"/>
      <c r="U567" s="157"/>
      <c r="V567" s="157"/>
      <c r="W567" s="157"/>
      <c r="X567" s="157"/>
      <c r="Y567" s="157"/>
      <c r="Z567" s="157"/>
      <c r="AA567" s="157"/>
      <c r="AB567" s="157"/>
      <c r="AC567" s="157"/>
      <c r="AD567" s="157"/>
      <c r="AE567" s="157"/>
      <c r="AF567" s="157"/>
      <c r="AG567" s="157"/>
      <c r="AH567" s="157"/>
      <c r="AI567" s="157"/>
      <c r="AJ567" s="157"/>
      <c r="AK567" s="157"/>
      <c r="AL567" s="157"/>
      <c r="AM567" s="157"/>
      <c r="AN567" s="157"/>
      <c r="AO567" s="157"/>
      <c r="AP567" s="157"/>
      <c r="AQ567" s="157"/>
      <c r="AR567" s="157"/>
      <c r="AS567" s="157"/>
      <c r="AT567" s="157"/>
      <c r="AU567" s="157"/>
      <c r="AV567" s="157"/>
      <c r="AW567" s="157"/>
      <c r="AX567" s="157"/>
      <c r="AY567" s="157"/>
      <c r="AZ567" s="157"/>
    </row>
    <row r="568" spans="1:52" x14ac:dyDescent="0.2">
      <c r="A568" s="157"/>
      <c r="B568" s="157"/>
      <c r="C568" s="157"/>
      <c r="D568" s="157"/>
      <c r="E568" s="157"/>
      <c r="F568" s="157"/>
      <c r="G568" s="157"/>
      <c r="H568" s="157"/>
      <c r="I568" s="157"/>
      <c r="J568" s="157"/>
      <c r="K568" s="157"/>
      <c r="L568" s="157"/>
      <c r="M568" s="157"/>
      <c r="N568" s="157"/>
      <c r="O568" s="157"/>
      <c r="P568" s="157"/>
      <c r="Q568" s="157"/>
      <c r="R568" s="157"/>
      <c r="S568" s="157"/>
      <c r="T568" s="157"/>
      <c r="U568" s="157"/>
      <c r="V568" s="157"/>
      <c r="W568" s="157"/>
      <c r="X568" s="157"/>
      <c r="Y568" s="157"/>
      <c r="Z568" s="157"/>
      <c r="AA568" s="157"/>
      <c r="AB568" s="157"/>
      <c r="AC568" s="157"/>
      <c r="AD568" s="157"/>
      <c r="AE568" s="157"/>
      <c r="AF568" s="157"/>
      <c r="AG568" s="157"/>
      <c r="AH568" s="157"/>
      <c r="AI568" s="157"/>
      <c r="AJ568" s="157"/>
      <c r="AK568" s="157"/>
      <c r="AL568" s="157"/>
      <c r="AM568" s="157"/>
      <c r="AN568" s="157"/>
      <c r="AO568" s="157"/>
      <c r="AP568" s="157"/>
      <c r="AQ568" s="157"/>
      <c r="AR568" s="157"/>
      <c r="AS568" s="157"/>
      <c r="AT568" s="157"/>
      <c r="AU568" s="157"/>
      <c r="AV568" s="157"/>
      <c r="AW568" s="157"/>
      <c r="AX568" s="157"/>
      <c r="AY568" s="157"/>
      <c r="AZ568" s="157"/>
    </row>
    <row r="569" spans="1:52" x14ac:dyDescent="0.2">
      <c r="A569" s="157"/>
      <c r="B569" s="157"/>
      <c r="C569" s="157"/>
      <c r="D569" s="157"/>
      <c r="E569" s="157"/>
      <c r="F569" s="157"/>
      <c r="G569" s="157"/>
      <c r="H569" s="157"/>
      <c r="I569" s="157"/>
      <c r="J569" s="157"/>
      <c r="K569" s="157"/>
      <c r="L569" s="157"/>
      <c r="M569" s="157"/>
      <c r="N569" s="157"/>
      <c r="O569" s="157"/>
      <c r="P569" s="157"/>
      <c r="Q569" s="157"/>
      <c r="R569" s="157"/>
      <c r="S569" s="157"/>
      <c r="T569" s="157"/>
      <c r="U569" s="157"/>
      <c r="V569" s="157"/>
      <c r="W569" s="157"/>
      <c r="X569" s="157"/>
      <c r="Y569" s="157"/>
      <c r="Z569" s="157"/>
      <c r="AA569" s="157"/>
      <c r="AB569" s="157"/>
      <c r="AC569" s="157"/>
      <c r="AD569" s="157"/>
      <c r="AE569" s="157"/>
      <c r="AF569" s="157"/>
      <c r="AG569" s="157"/>
      <c r="AH569" s="157"/>
      <c r="AI569" s="157"/>
      <c r="AJ569" s="157"/>
      <c r="AK569" s="157"/>
      <c r="AL569" s="157"/>
      <c r="AM569" s="157"/>
      <c r="AN569" s="157"/>
      <c r="AO569" s="157"/>
      <c r="AP569" s="157"/>
      <c r="AQ569" s="157"/>
      <c r="AR569" s="157"/>
      <c r="AS569" s="157"/>
      <c r="AT569" s="157"/>
      <c r="AU569" s="157"/>
      <c r="AV569" s="157"/>
      <c r="AW569" s="157"/>
      <c r="AX569" s="157"/>
      <c r="AY569" s="157"/>
      <c r="AZ569" s="157"/>
    </row>
    <row r="570" spans="1:52" x14ac:dyDescent="0.2">
      <c r="A570" s="157"/>
      <c r="B570" s="157"/>
      <c r="C570" s="157"/>
      <c r="D570" s="157"/>
      <c r="E570" s="157"/>
      <c r="F570" s="157"/>
      <c r="G570" s="157"/>
      <c r="H570" s="157"/>
      <c r="I570" s="157"/>
      <c r="J570" s="157"/>
      <c r="K570" s="157"/>
      <c r="L570" s="157"/>
      <c r="M570" s="157"/>
      <c r="N570" s="157"/>
      <c r="O570" s="157"/>
      <c r="P570" s="157"/>
      <c r="Q570" s="157"/>
      <c r="R570" s="157"/>
      <c r="S570" s="157"/>
      <c r="T570" s="157"/>
      <c r="U570" s="157"/>
      <c r="V570" s="157"/>
      <c r="W570" s="157"/>
      <c r="X570" s="157"/>
      <c r="Y570" s="157"/>
      <c r="Z570" s="157"/>
      <c r="AA570" s="157"/>
      <c r="AB570" s="157"/>
      <c r="AC570" s="157"/>
      <c r="AD570" s="157"/>
      <c r="AE570" s="157"/>
      <c r="AF570" s="157"/>
      <c r="AG570" s="157"/>
      <c r="AH570" s="157"/>
      <c r="AI570" s="157"/>
      <c r="AJ570" s="157"/>
      <c r="AK570" s="157"/>
      <c r="AL570" s="157"/>
      <c r="AM570" s="157"/>
      <c r="AN570" s="157"/>
      <c r="AO570" s="157"/>
      <c r="AP570" s="157"/>
      <c r="AQ570" s="157"/>
      <c r="AR570" s="157"/>
      <c r="AS570" s="157"/>
      <c r="AT570" s="157"/>
      <c r="AU570" s="157"/>
      <c r="AV570" s="157"/>
      <c r="AW570" s="157"/>
      <c r="AX570" s="157"/>
      <c r="AY570" s="157"/>
      <c r="AZ570" s="157"/>
    </row>
    <row r="571" spans="1:52" x14ac:dyDescent="0.2">
      <c r="A571" s="157"/>
      <c r="B571" s="157"/>
      <c r="C571" s="157"/>
      <c r="D571" s="157"/>
      <c r="E571" s="157"/>
      <c r="F571" s="157"/>
      <c r="G571" s="157"/>
      <c r="H571" s="157"/>
      <c r="I571" s="157"/>
      <c r="J571" s="157"/>
      <c r="K571" s="157"/>
      <c r="L571" s="157"/>
      <c r="M571" s="157"/>
      <c r="N571" s="157"/>
      <c r="O571" s="157"/>
      <c r="P571" s="157"/>
      <c r="Q571" s="157"/>
      <c r="R571" s="157"/>
      <c r="S571" s="157"/>
      <c r="T571" s="157"/>
      <c r="U571" s="157"/>
      <c r="V571" s="157"/>
      <c r="W571" s="157"/>
      <c r="X571" s="157"/>
      <c r="Y571" s="157"/>
      <c r="Z571" s="157"/>
      <c r="AA571" s="157"/>
      <c r="AB571" s="157"/>
      <c r="AC571" s="157"/>
      <c r="AD571" s="157"/>
      <c r="AE571" s="157"/>
      <c r="AF571" s="157"/>
      <c r="AG571" s="157"/>
      <c r="AH571" s="157"/>
      <c r="AI571" s="157"/>
      <c r="AJ571" s="157"/>
      <c r="AK571" s="157"/>
      <c r="AL571" s="157"/>
      <c r="AM571" s="157"/>
      <c r="AN571" s="157"/>
      <c r="AO571" s="157"/>
      <c r="AP571" s="157"/>
      <c r="AQ571" s="157"/>
      <c r="AR571" s="157"/>
      <c r="AS571" s="157"/>
      <c r="AT571" s="157"/>
      <c r="AU571" s="157"/>
      <c r="AV571" s="157"/>
      <c r="AW571" s="157"/>
      <c r="AX571" s="157"/>
      <c r="AY571" s="157"/>
      <c r="AZ571" s="157"/>
    </row>
    <row r="572" spans="1:52" x14ac:dyDescent="0.2">
      <c r="A572" s="157"/>
      <c r="B572" s="157"/>
      <c r="C572" s="157"/>
      <c r="D572" s="157"/>
      <c r="E572" s="157"/>
      <c r="F572" s="157"/>
      <c r="G572" s="157"/>
      <c r="H572" s="157"/>
      <c r="I572" s="157"/>
      <c r="J572" s="157"/>
      <c r="K572" s="157"/>
      <c r="L572" s="157"/>
      <c r="M572" s="157"/>
      <c r="N572" s="157"/>
      <c r="O572" s="157"/>
      <c r="P572" s="157"/>
      <c r="Q572" s="157"/>
      <c r="R572" s="157"/>
      <c r="S572" s="157"/>
      <c r="T572" s="157"/>
      <c r="U572" s="157"/>
      <c r="V572" s="157"/>
      <c r="W572" s="157"/>
      <c r="X572" s="157"/>
      <c r="Y572" s="157"/>
      <c r="Z572" s="157"/>
      <c r="AA572" s="157"/>
      <c r="AB572" s="157"/>
      <c r="AC572" s="157"/>
      <c r="AD572" s="157"/>
      <c r="AE572" s="157"/>
      <c r="AF572" s="157"/>
      <c r="AG572" s="157"/>
      <c r="AH572" s="157"/>
      <c r="AI572" s="157"/>
      <c r="AJ572" s="157"/>
      <c r="AK572" s="157"/>
      <c r="AL572" s="157"/>
      <c r="AM572" s="157"/>
      <c r="AN572" s="157"/>
      <c r="AO572" s="157"/>
      <c r="AP572" s="157"/>
      <c r="AQ572" s="157"/>
      <c r="AR572" s="157"/>
      <c r="AS572" s="157"/>
      <c r="AT572" s="157"/>
      <c r="AU572" s="157"/>
      <c r="AV572" s="157"/>
      <c r="AW572" s="157"/>
      <c r="AX572" s="157"/>
      <c r="AY572" s="157"/>
      <c r="AZ572" s="157"/>
    </row>
    <row r="573" spans="1:52" x14ac:dyDescent="0.2">
      <c r="A573" s="157"/>
      <c r="B573" s="157"/>
      <c r="C573" s="157"/>
      <c r="D573" s="157"/>
      <c r="E573" s="157"/>
      <c r="F573" s="157"/>
      <c r="G573" s="157"/>
      <c r="H573" s="157"/>
      <c r="I573" s="157"/>
      <c r="J573" s="157"/>
      <c r="K573" s="157"/>
      <c r="L573" s="157"/>
      <c r="M573" s="157"/>
      <c r="N573" s="157"/>
      <c r="O573" s="157"/>
      <c r="P573" s="157"/>
      <c r="Q573" s="157"/>
      <c r="R573" s="157"/>
      <c r="S573" s="157"/>
      <c r="T573" s="157"/>
      <c r="U573" s="157"/>
      <c r="V573" s="157"/>
      <c r="W573" s="157"/>
      <c r="X573" s="157"/>
      <c r="Y573" s="157"/>
      <c r="Z573" s="157"/>
      <c r="AA573" s="157"/>
      <c r="AB573" s="157"/>
      <c r="AC573" s="157"/>
      <c r="AD573" s="157"/>
      <c r="AE573" s="157"/>
      <c r="AF573" s="157"/>
      <c r="AG573" s="157"/>
      <c r="AH573" s="157"/>
      <c r="AI573" s="157"/>
      <c r="AJ573" s="157"/>
      <c r="AK573" s="157"/>
      <c r="AL573" s="157"/>
      <c r="AM573" s="157"/>
      <c r="AN573" s="157"/>
      <c r="AO573" s="157"/>
      <c r="AP573" s="157"/>
      <c r="AQ573" s="157"/>
      <c r="AR573" s="157"/>
      <c r="AS573" s="157"/>
      <c r="AT573" s="157"/>
      <c r="AU573" s="157"/>
      <c r="AV573" s="157"/>
      <c r="AW573" s="157"/>
      <c r="AX573" s="157"/>
      <c r="AY573" s="157"/>
      <c r="AZ573" s="157"/>
    </row>
    <row r="574" spans="1:52" x14ac:dyDescent="0.2">
      <c r="A574" s="157"/>
      <c r="B574" s="157"/>
      <c r="C574" s="157"/>
      <c r="D574" s="157"/>
      <c r="E574" s="157"/>
      <c r="F574" s="157"/>
      <c r="G574" s="157"/>
      <c r="H574" s="157"/>
      <c r="I574" s="157"/>
      <c r="J574" s="157"/>
      <c r="K574" s="157"/>
      <c r="L574" s="157"/>
      <c r="M574" s="157"/>
      <c r="N574" s="157"/>
      <c r="O574" s="157"/>
      <c r="P574" s="157"/>
      <c r="Q574" s="157"/>
      <c r="R574" s="157"/>
      <c r="S574" s="157"/>
      <c r="T574" s="157"/>
      <c r="U574" s="157"/>
      <c r="V574" s="157"/>
      <c r="W574" s="157"/>
      <c r="X574" s="157"/>
      <c r="Y574" s="157"/>
      <c r="Z574" s="157"/>
      <c r="AA574" s="157"/>
      <c r="AB574" s="157"/>
      <c r="AC574" s="157"/>
      <c r="AD574" s="157"/>
      <c r="AE574" s="157"/>
      <c r="AF574" s="157"/>
      <c r="AG574" s="157"/>
      <c r="AH574" s="157"/>
      <c r="AI574" s="157"/>
      <c r="AJ574" s="157"/>
      <c r="AK574" s="157"/>
      <c r="AL574" s="157"/>
      <c r="AM574" s="157"/>
      <c r="AN574" s="157"/>
      <c r="AO574" s="157"/>
      <c r="AP574" s="157"/>
      <c r="AQ574" s="157"/>
      <c r="AR574" s="157"/>
      <c r="AS574" s="157"/>
      <c r="AT574" s="157"/>
      <c r="AU574" s="157"/>
      <c r="AV574" s="157"/>
      <c r="AW574" s="157"/>
      <c r="AX574" s="157"/>
      <c r="AY574" s="157"/>
      <c r="AZ574" s="157"/>
    </row>
    <row r="575" spans="1:52" x14ac:dyDescent="0.2">
      <c r="A575" s="157"/>
      <c r="B575" s="157"/>
      <c r="C575" s="157"/>
      <c r="D575" s="157"/>
      <c r="E575" s="157"/>
      <c r="F575" s="157"/>
      <c r="G575" s="157"/>
      <c r="H575" s="157"/>
      <c r="I575" s="157"/>
      <c r="J575" s="157"/>
      <c r="K575" s="157"/>
      <c r="L575" s="157"/>
      <c r="M575" s="157"/>
      <c r="N575" s="157"/>
      <c r="O575" s="157"/>
      <c r="P575" s="157"/>
      <c r="Q575" s="157"/>
      <c r="R575" s="157"/>
      <c r="S575" s="157"/>
      <c r="T575" s="157"/>
      <c r="U575" s="157"/>
      <c r="V575" s="157"/>
      <c r="W575" s="157"/>
      <c r="X575" s="157"/>
      <c r="Y575" s="157"/>
      <c r="Z575" s="157"/>
      <c r="AA575" s="157"/>
      <c r="AB575" s="157"/>
      <c r="AC575" s="157"/>
      <c r="AD575" s="157"/>
      <c r="AE575" s="157"/>
      <c r="AF575" s="157"/>
      <c r="AG575" s="157"/>
      <c r="AH575" s="157"/>
      <c r="AI575" s="157"/>
      <c r="AJ575" s="157"/>
      <c r="AK575" s="157"/>
      <c r="AL575" s="157"/>
      <c r="AM575" s="157"/>
      <c r="AN575" s="157"/>
      <c r="AO575" s="157"/>
      <c r="AP575" s="157"/>
      <c r="AQ575" s="157"/>
      <c r="AR575" s="157"/>
      <c r="AS575" s="157"/>
      <c r="AT575" s="157"/>
      <c r="AU575" s="157"/>
      <c r="AV575" s="157"/>
      <c r="AW575" s="157"/>
      <c r="AX575" s="157"/>
      <c r="AY575" s="157"/>
      <c r="AZ575" s="157"/>
    </row>
    <row r="576" spans="1:52" x14ac:dyDescent="0.2">
      <c r="A576" s="157"/>
      <c r="B576" s="157"/>
      <c r="C576" s="157"/>
      <c r="D576" s="157"/>
      <c r="E576" s="157"/>
      <c r="F576" s="157"/>
      <c r="G576" s="157"/>
      <c r="H576" s="157"/>
      <c r="I576" s="157"/>
      <c r="J576" s="157"/>
      <c r="K576" s="157"/>
      <c r="L576" s="157"/>
      <c r="M576" s="157"/>
      <c r="N576" s="157"/>
      <c r="O576" s="157"/>
      <c r="P576" s="157"/>
      <c r="Q576" s="157"/>
      <c r="R576" s="157"/>
      <c r="S576" s="157"/>
      <c r="T576" s="157"/>
      <c r="U576" s="157"/>
      <c r="V576" s="157"/>
      <c r="W576" s="157"/>
      <c r="X576" s="157"/>
      <c r="Y576" s="157"/>
      <c r="Z576" s="157"/>
      <c r="AA576" s="157"/>
      <c r="AB576" s="157"/>
      <c r="AC576" s="157"/>
      <c r="AD576" s="157"/>
      <c r="AE576" s="157"/>
      <c r="AF576" s="157"/>
      <c r="AG576" s="157"/>
      <c r="AH576" s="157"/>
      <c r="AI576" s="157"/>
      <c r="AJ576" s="157"/>
      <c r="AK576" s="157"/>
      <c r="AL576" s="157"/>
      <c r="AM576" s="157"/>
      <c r="AN576" s="157"/>
      <c r="AO576" s="157"/>
      <c r="AP576" s="157"/>
      <c r="AQ576" s="157"/>
      <c r="AR576" s="157"/>
      <c r="AS576" s="157"/>
      <c r="AT576" s="157"/>
      <c r="AU576" s="157"/>
      <c r="AV576" s="157"/>
      <c r="AW576" s="157"/>
      <c r="AX576" s="157"/>
      <c r="AY576" s="157"/>
      <c r="AZ576" s="157"/>
    </row>
    <row r="577" spans="1:52" x14ac:dyDescent="0.2">
      <c r="A577" s="157"/>
      <c r="B577" s="157"/>
      <c r="C577" s="157"/>
      <c r="D577" s="157"/>
      <c r="E577" s="157"/>
      <c r="F577" s="157"/>
      <c r="G577" s="157"/>
      <c r="H577" s="157"/>
      <c r="I577" s="157"/>
      <c r="J577" s="157"/>
      <c r="K577" s="157"/>
      <c r="L577" s="157"/>
      <c r="M577" s="157"/>
      <c r="N577" s="157"/>
      <c r="O577" s="157"/>
      <c r="P577" s="157"/>
      <c r="Q577" s="157"/>
      <c r="R577" s="157"/>
      <c r="S577" s="157"/>
      <c r="T577" s="157"/>
      <c r="U577" s="157"/>
      <c r="V577" s="157"/>
      <c r="W577" s="157"/>
      <c r="X577" s="157"/>
      <c r="Y577" s="157"/>
      <c r="Z577" s="157"/>
      <c r="AA577" s="157"/>
      <c r="AB577" s="157"/>
      <c r="AC577" s="157"/>
      <c r="AD577" s="157"/>
      <c r="AE577" s="157"/>
      <c r="AF577" s="157"/>
      <c r="AG577" s="157"/>
      <c r="AH577" s="157"/>
      <c r="AI577" s="157"/>
      <c r="AJ577" s="157"/>
      <c r="AK577" s="157"/>
      <c r="AL577" s="157"/>
      <c r="AM577" s="157"/>
      <c r="AN577" s="157"/>
      <c r="AO577" s="157"/>
      <c r="AP577" s="157"/>
      <c r="AQ577" s="157"/>
      <c r="AR577" s="157"/>
      <c r="AS577" s="157"/>
      <c r="AT577" s="157"/>
      <c r="AU577" s="157"/>
      <c r="AV577" s="157"/>
      <c r="AW577" s="157"/>
      <c r="AX577" s="157"/>
      <c r="AY577" s="157"/>
      <c r="AZ577" s="157"/>
    </row>
    <row r="578" spans="1:52" x14ac:dyDescent="0.2">
      <c r="A578" s="157"/>
      <c r="B578" s="157"/>
      <c r="C578" s="157"/>
      <c r="D578" s="157"/>
      <c r="E578" s="157"/>
      <c r="F578" s="157"/>
      <c r="G578" s="157"/>
      <c r="H578" s="157"/>
      <c r="I578" s="157"/>
      <c r="J578" s="157"/>
      <c r="K578" s="157"/>
      <c r="L578" s="157"/>
      <c r="M578" s="157"/>
      <c r="N578" s="157"/>
      <c r="O578" s="157"/>
      <c r="P578" s="157"/>
      <c r="Q578" s="157"/>
      <c r="R578" s="157"/>
      <c r="S578" s="157"/>
      <c r="T578" s="157"/>
      <c r="U578" s="157"/>
      <c r="V578" s="157"/>
      <c r="W578" s="157"/>
      <c r="X578" s="157"/>
      <c r="Y578" s="157"/>
      <c r="Z578" s="157"/>
      <c r="AA578" s="157"/>
      <c r="AB578" s="157"/>
      <c r="AC578" s="157"/>
      <c r="AD578" s="157"/>
      <c r="AE578" s="157"/>
      <c r="AF578" s="157"/>
      <c r="AG578" s="157"/>
      <c r="AH578" s="157"/>
      <c r="AI578" s="157"/>
      <c r="AJ578" s="157"/>
      <c r="AK578" s="157"/>
      <c r="AL578" s="157"/>
      <c r="AM578" s="157"/>
      <c r="AN578" s="157"/>
      <c r="AO578" s="157"/>
      <c r="AP578" s="157"/>
      <c r="AQ578" s="157"/>
      <c r="AR578" s="157"/>
      <c r="AS578" s="157"/>
      <c r="AT578" s="157"/>
      <c r="AU578" s="157"/>
      <c r="AV578" s="157"/>
      <c r="AW578" s="157"/>
      <c r="AX578" s="157"/>
      <c r="AY578" s="157"/>
      <c r="AZ578" s="157"/>
    </row>
    <row r="579" spans="1:52" x14ac:dyDescent="0.2">
      <c r="A579" s="157"/>
      <c r="B579" s="157"/>
      <c r="C579" s="157"/>
      <c r="D579" s="157"/>
      <c r="E579" s="157"/>
      <c r="F579" s="157"/>
      <c r="G579" s="157"/>
      <c r="H579" s="157"/>
      <c r="I579" s="157"/>
      <c r="J579" s="157"/>
      <c r="K579" s="157"/>
      <c r="L579" s="157"/>
      <c r="M579" s="157"/>
      <c r="N579" s="157"/>
      <c r="O579" s="157"/>
      <c r="P579" s="157"/>
      <c r="Q579" s="157"/>
      <c r="R579" s="157"/>
      <c r="S579" s="157"/>
      <c r="T579" s="157"/>
      <c r="U579" s="157"/>
      <c r="V579" s="157"/>
      <c r="W579" s="157"/>
      <c r="X579" s="157"/>
      <c r="Y579" s="157"/>
      <c r="Z579" s="157"/>
      <c r="AA579" s="157"/>
      <c r="AB579" s="157"/>
      <c r="AC579" s="157"/>
      <c r="AD579" s="157"/>
      <c r="AE579" s="157"/>
      <c r="AF579" s="157"/>
      <c r="AG579" s="157"/>
      <c r="AH579" s="157"/>
      <c r="AI579" s="157"/>
      <c r="AJ579" s="157"/>
      <c r="AK579" s="157"/>
      <c r="AL579" s="157"/>
      <c r="AM579" s="157"/>
      <c r="AN579" s="157"/>
      <c r="AO579" s="157"/>
      <c r="AP579" s="157"/>
      <c r="AQ579" s="157"/>
      <c r="AR579" s="157"/>
      <c r="AS579" s="157"/>
      <c r="AT579" s="157"/>
      <c r="AU579" s="157"/>
      <c r="AV579" s="157"/>
      <c r="AW579" s="157"/>
      <c r="AX579" s="157"/>
      <c r="AY579" s="157"/>
      <c r="AZ579" s="157"/>
    </row>
    <row r="580" spans="1:52" x14ac:dyDescent="0.2">
      <c r="A580" s="157"/>
      <c r="B580" s="157"/>
      <c r="C580" s="157"/>
      <c r="D580" s="157"/>
      <c r="E580" s="157"/>
      <c r="F580" s="157"/>
      <c r="G580" s="157"/>
      <c r="H580" s="157"/>
      <c r="I580" s="157"/>
      <c r="J580" s="157"/>
      <c r="K580" s="157"/>
      <c r="L580" s="157"/>
      <c r="M580" s="157"/>
      <c r="N580" s="157"/>
      <c r="O580" s="157"/>
      <c r="P580" s="157"/>
      <c r="Q580" s="157"/>
      <c r="R580" s="157"/>
      <c r="S580" s="157"/>
      <c r="T580" s="157"/>
      <c r="U580" s="157"/>
      <c r="V580" s="157"/>
      <c r="W580" s="157"/>
      <c r="X580" s="157"/>
      <c r="Y580" s="157"/>
      <c r="Z580" s="157"/>
      <c r="AA580" s="157"/>
      <c r="AB580" s="157"/>
      <c r="AC580" s="157"/>
      <c r="AD580" s="157"/>
      <c r="AE580" s="157"/>
      <c r="AF580" s="157"/>
      <c r="AG580" s="157"/>
      <c r="AH580" s="157"/>
      <c r="AI580" s="157"/>
      <c r="AJ580" s="157"/>
      <c r="AK580" s="157"/>
      <c r="AL580" s="157"/>
      <c r="AM580" s="157"/>
      <c r="AN580" s="157"/>
      <c r="AO580" s="157"/>
      <c r="AP580" s="157"/>
      <c r="AQ580" s="157"/>
      <c r="AR580" s="157"/>
      <c r="AS580" s="157"/>
      <c r="AT580" s="157"/>
      <c r="AU580" s="157"/>
      <c r="AV580" s="157"/>
      <c r="AW580" s="157"/>
      <c r="AX580" s="157"/>
      <c r="AY580" s="157"/>
      <c r="AZ580" s="157"/>
    </row>
    <row r="581" spans="1:52" x14ac:dyDescent="0.2">
      <c r="A581" s="157"/>
      <c r="B581" s="157"/>
      <c r="C581" s="157"/>
      <c r="D581" s="157"/>
      <c r="E581" s="157"/>
      <c r="F581" s="157"/>
      <c r="G581" s="157"/>
      <c r="H581" s="157"/>
      <c r="I581" s="157"/>
      <c r="J581" s="157"/>
      <c r="K581" s="157"/>
      <c r="L581" s="157"/>
      <c r="M581" s="157"/>
      <c r="N581" s="157"/>
      <c r="O581" s="157"/>
      <c r="P581" s="157"/>
      <c r="Q581" s="157"/>
      <c r="R581" s="157"/>
      <c r="S581" s="157"/>
      <c r="T581" s="157"/>
      <c r="U581" s="157"/>
      <c r="V581" s="157"/>
      <c r="W581" s="157"/>
      <c r="X581" s="157"/>
      <c r="Y581" s="157"/>
      <c r="Z581" s="157"/>
      <c r="AA581" s="157"/>
      <c r="AB581" s="157"/>
      <c r="AC581" s="157"/>
      <c r="AD581" s="157"/>
      <c r="AE581" s="157"/>
      <c r="AF581" s="157"/>
      <c r="AG581" s="157"/>
      <c r="AH581" s="157"/>
      <c r="AI581" s="157"/>
      <c r="AJ581" s="157"/>
      <c r="AK581" s="157"/>
      <c r="AL581" s="157"/>
      <c r="AM581" s="157"/>
      <c r="AN581" s="157"/>
      <c r="AO581" s="157"/>
      <c r="AP581" s="157"/>
      <c r="AQ581" s="157"/>
      <c r="AR581" s="157"/>
      <c r="AS581" s="157"/>
      <c r="AT581" s="157"/>
      <c r="AU581" s="157"/>
      <c r="AV581" s="157"/>
      <c r="AW581" s="157"/>
      <c r="AX581" s="157"/>
      <c r="AY581" s="157"/>
      <c r="AZ581" s="157"/>
    </row>
    <row r="582" spans="1:52" x14ac:dyDescent="0.2">
      <c r="A582" s="157"/>
      <c r="B582" s="157"/>
      <c r="C582" s="157"/>
      <c r="D582" s="157"/>
      <c r="E582" s="157"/>
      <c r="F582" s="157"/>
      <c r="G582" s="157"/>
      <c r="H582" s="157"/>
      <c r="I582" s="157"/>
      <c r="J582" s="157"/>
      <c r="K582" s="157"/>
      <c r="L582" s="157"/>
      <c r="M582" s="157"/>
      <c r="N582" s="157"/>
      <c r="O582" s="157"/>
      <c r="P582" s="157"/>
      <c r="Q582" s="157"/>
      <c r="R582" s="157"/>
      <c r="S582" s="157"/>
      <c r="T582" s="157"/>
      <c r="U582" s="157"/>
      <c r="V582" s="157"/>
      <c r="W582" s="157"/>
      <c r="X582" s="157"/>
      <c r="Y582" s="157"/>
      <c r="Z582" s="157"/>
      <c r="AA582" s="157"/>
      <c r="AB582" s="157"/>
      <c r="AC582" s="157"/>
      <c r="AD582" s="157"/>
      <c r="AE582" s="157"/>
      <c r="AF582" s="157"/>
      <c r="AG582" s="157"/>
      <c r="AH582" s="157"/>
      <c r="AI582" s="157"/>
      <c r="AJ582" s="157"/>
      <c r="AK582" s="157"/>
      <c r="AL582" s="157"/>
      <c r="AM582" s="157"/>
      <c r="AN582" s="157"/>
      <c r="AO582" s="157"/>
      <c r="AP582" s="157"/>
      <c r="AQ582" s="157"/>
      <c r="AR582" s="157"/>
      <c r="AS582" s="157"/>
      <c r="AT582" s="157"/>
      <c r="AU582" s="157"/>
      <c r="AV582" s="157"/>
      <c r="AW582" s="157"/>
      <c r="AX582" s="157"/>
      <c r="AY582" s="157"/>
      <c r="AZ582" s="157"/>
    </row>
    <row r="583" spans="1:52" x14ac:dyDescent="0.2">
      <c r="A583" s="157"/>
      <c r="B583" s="157"/>
      <c r="C583" s="157"/>
      <c r="D583" s="157"/>
      <c r="E583" s="157"/>
      <c r="F583" s="157"/>
      <c r="G583" s="157"/>
      <c r="H583" s="157"/>
      <c r="I583" s="157"/>
      <c r="J583" s="157"/>
      <c r="K583" s="157"/>
      <c r="L583" s="157"/>
      <c r="M583" s="157"/>
      <c r="N583" s="157"/>
      <c r="O583" s="157"/>
      <c r="P583" s="157"/>
      <c r="Q583" s="157"/>
      <c r="R583" s="157"/>
      <c r="S583" s="157"/>
      <c r="T583" s="157"/>
      <c r="U583" s="157"/>
      <c r="V583" s="157"/>
      <c r="W583" s="157"/>
      <c r="X583" s="157"/>
      <c r="Y583" s="157"/>
      <c r="Z583" s="157"/>
      <c r="AA583" s="157"/>
      <c r="AB583" s="157"/>
      <c r="AC583" s="157"/>
      <c r="AD583" s="157"/>
      <c r="AE583" s="157"/>
      <c r="AF583" s="157"/>
      <c r="AG583" s="157"/>
      <c r="AH583" s="157"/>
      <c r="AI583" s="157"/>
      <c r="AJ583" s="157"/>
      <c r="AK583" s="157"/>
      <c r="AL583" s="157"/>
      <c r="AM583" s="157"/>
      <c r="AN583" s="157"/>
      <c r="AO583" s="157"/>
      <c r="AP583" s="157"/>
      <c r="AQ583" s="157"/>
      <c r="AR583" s="157"/>
      <c r="AS583" s="157"/>
      <c r="AT583" s="157"/>
      <c r="AU583" s="157"/>
      <c r="AV583" s="157"/>
      <c r="AW583" s="157"/>
      <c r="AX583" s="157"/>
      <c r="AY583" s="157"/>
      <c r="AZ583" s="157"/>
    </row>
    <row r="584" spans="1:52" x14ac:dyDescent="0.2">
      <c r="A584" s="157"/>
      <c r="B584" s="157"/>
      <c r="C584" s="157"/>
      <c r="D584" s="157"/>
      <c r="E584" s="157"/>
      <c r="F584" s="157"/>
      <c r="G584" s="157"/>
      <c r="H584" s="157"/>
      <c r="I584" s="157"/>
      <c r="J584" s="157"/>
      <c r="K584" s="157"/>
      <c r="L584" s="157"/>
      <c r="M584" s="157"/>
      <c r="N584" s="157"/>
      <c r="O584" s="157"/>
      <c r="P584" s="157"/>
      <c r="Q584" s="157"/>
      <c r="R584" s="157"/>
      <c r="S584" s="157"/>
      <c r="T584" s="157"/>
      <c r="U584" s="157"/>
      <c r="V584" s="157"/>
      <c r="W584" s="157"/>
      <c r="X584" s="157"/>
      <c r="Y584" s="157"/>
      <c r="Z584" s="157"/>
      <c r="AA584" s="157"/>
      <c r="AB584" s="157"/>
      <c r="AC584" s="157"/>
      <c r="AD584" s="157"/>
      <c r="AE584" s="157"/>
      <c r="AF584" s="157"/>
      <c r="AG584" s="157"/>
      <c r="AH584" s="157"/>
      <c r="AI584" s="157"/>
      <c r="AJ584" s="157"/>
      <c r="AK584" s="157"/>
      <c r="AL584" s="157"/>
      <c r="AM584" s="157"/>
      <c r="AN584" s="157"/>
      <c r="AO584" s="157"/>
      <c r="AP584" s="157"/>
      <c r="AQ584" s="157"/>
      <c r="AR584" s="157"/>
      <c r="AS584" s="157"/>
      <c r="AT584" s="157"/>
      <c r="AU584" s="157"/>
      <c r="AV584" s="157"/>
      <c r="AW584" s="157"/>
      <c r="AX584" s="157"/>
      <c r="AY584" s="157"/>
      <c r="AZ584" s="157"/>
    </row>
    <row r="585" spans="1:52" x14ac:dyDescent="0.2">
      <c r="A585" s="157"/>
      <c r="B585" s="157"/>
      <c r="C585" s="157"/>
      <c r="D585" s="157"/>
      <c r="E585" s="157"/>
      <c r="F585" s="157"/>
      <c r="G585" s="157"/>
      <c r="H585" s="157"/>
      <c r="I585" s="157"/>
      <c r="J585" s="157"/>
      <c r="K585" s="157"/>
      <c r="L585" s="157"/>
      <c r="M585" s="157"/>
      <c r="N585" s="157"/>
      <c r="O585" s="157"/>
      <c r="P585" s="157"/>
      <c r="Q585" s="157"/>
      <c r="R585" s="157"/>
      <c r="S585" s="157"/>
      <c r="T585" s="157"/>
      <c r="U585" s="157"/>
      <c r="V585" s="157"/>
      <c r="W585" s="157"/>
      <c r="X585" s="157"/>
      <c r="Y585" s="157"/>
      <c r="Z585" s="157"/>
      <c r="AA585" s="157"/>
      <c r="AB585" s="157"/>
      <c r="AC585" s="157"/>
      <c r="AD585" s="157"/>
      <c r="AE585" s="157"/>
      <c r="AF585" s="157"/>
      <c r="AG585" s="157"/>
      <c r="AH585" s="157"/>
      <c r="AI585" s="157"/>
      <c r="AJ585" s="157"/>
      <c r="AK585" s="157"/>
      <c r="AL585" s="157"/>
      <c r="AM585" s="157"/>
      <c r="AN585" s="157"/>
      <c r="AO585" s="157"/>
      <c r="AP585" s="157"/>
      <c r="AQ585" s="157"/>
      <c r="AR585" s="157"/>
      <c r="AS585" s="157"/>
      <c r="AT585" s="157"/>
      <c r="AU585" s="157"/>
      <c r="AV585" s="157"/>
      <c r="AW585" s="157"/>
      <c r="AX585" s="157"/>
      <c r="AY585" s="157"/>
      <c r="AZ585" s="157"/>
    </row>
    <row r="586" spans="1:52" x14ac:dyDescent="0.2">
      <c r="A586" s="157"/>
      <c r="B586" s="157"/>
      <c r="C586" s="157"/>
      <c r="D586" s="157"/>
      <c r="E586" s="157"/>
      <c r="F586" s="157"/>
      <c r="G586" s="157"/>
      <c r="H586" s="157"/>
      <c r="I586" s="157"/>
      <c r="J586" s="157"/>
      <c r="K586" s="157"/>
      <c r="L586" s="157"/>
      <c r="M586" s="157"/>
      <c r="N586" s="157"/>
      <c r="O586" s="157"/>
      <c r="P586" s="157"/>
      <c r="Q586" s="157"/>
      <c r="R586" s="157"/>
      <c r="S586" s="157"/>
      <c r="T586" s="157"/>
      <c r="U586" s="157"/>
      <c r="V586" s="157"/>
      <c r="W586" s="157"/>
      <c r="X586" s="157"/>
      <c r="Y586" s="157"/>
      <c r="Z586" s="157"/>
      <c r="AA586" s="157"/>
      <c r="AB586" s="157"/>
      <c r="AC586" s="157"/>
      <c r="AD586" s="157"/>
      <c r="AE586" s="157"/>
      <c r="AF586" s="157"/>
      <c r="AG586" s="157"/>
      <c r="AH586" s="157"/>
      <c r="AI586" s="157"/>
      <c r="AJ586" s="157"/>
      <c r="AK586" s="157"/>
      <c r="AL586" s="157"/>
      <c r="AM586" s="157"/>
      <c r="AN586" s="157"/>
      <c r="AO586" s="157"/>
      <c r="AP586" s="157"/>
      <c r="AQ586" s="157"/>
      <c r="AR586" s="157"/>
      <c r="AS586" s="157"/>
      <c r="AT586" s="157"/>
      <c r="AU586" s="157"/>
      <c r="AV586" s="157"/>
      <c r="AW586" s="157"/>
      <c r="AX586" s="157"/>
      <c r="AY586" s="157"/>
      <c r="AZ586" s="157"/>
    </row>
    <row r="587" spans="1:52" x14ac:dyDescent="0.2">
      <c r="A587" s="157"/>
      <c r="B587" s="157"/>
      <c r="C587" s="157"/>
      <c r="D587" s="157"/>
      <c r="E587" s="157"/>
      <c r="F587" s="157"/>
      <c r="G587" s="157"/>
      <c r="H587" s="157"/>
      <c r="I587" s="157"/>
      <c r="J587" s="157"/>
      <c r="K587" s="157"/>
      <c r="L587" s="157"/>
      <c r="M587" s="157"/>
      <c r="N587" s="157"/>
      <c r="O587" s="157"/>
      <c r="P587" s="157"/>
      <c r="Q587" s="157"/>
      <c r="R587" s="157"/>
      <c r="S587" s="157"/>
      <c r="T587" s="157"/>
      <c r="U587" s="157"/>
      <c r="V587" s="157"/>
      <c r="W587" s="157"/>
      <c r="X587" s="157"/>
      <c r="Y587" s="157"/>
      <c r="Z587" s="157"/>
      <c r="AA587" s="157"/>
      <c r="AB587" s="157"/>
      <c r="AC587" s="157"/>
      <c r="AD587" s="157"/>
      <c r="AE587" s="157"/>
      <c r="AF587" s="157"/>
      <c r="AG587" s="157"/>
      <c r="AH587" s="157"/>
      <c r="AI587" s="157"/>
      <c r="AJ587" s="157"/>
      <c r="AK587" s="157"/>
      <c r="AL587" s="157"/>
      <c r="AM587" s="157"/>
      <c r="AN587" s="157"/>
      <c r="AO587" s="157"/>
      <c r="AP587" s="157"/>
      <c r="AQ587" s="157"/>
      <c r="AR587" s="157"/>
      <c r="AS587" s="157"/>
      <c r="AT587" s="157"/>
      <c r="AU587" s="157"/>
      <c r="AV587" s="157"/>
      <c r="AW587" s="157"/>
      <c r="AX587" s="157"/>
      <c r="AY587" s="157"/>
      <c r="AZ587" s="157"/>
    </row>
    <row r="588" spans="1:52" x14ac:dyDescent="0.2">
      <c r="A588" s="157"/>
      <c r="B588" s="157"/>
      <c r="C588" s="157"/>
      <c r="D588" s="157"/>
      <c r="E588" s="157"/>
      <c r="F588" s="157"/>
      <c r="G588" s="157"/>
      <c r="H588" s="157"/>
      <c r="I588" s="157"/>
      <c r="J588" s="157"/>
      <c r="K588" s="157"/>
      <c r="L588" s="157"/>
      <c r="M588" s="157"/>
      <c r="N588" s="157"/>
      <c r="O588" s="157"/>
      <c r="P588" s="157"/>
      <c r="Q588" s="157"/>
      <c r="R588" s="157"/>
      <c r="S588" s="157"/>
      <c r="T588" s="157"/>
      <c r="U588" s="157"/>
      <c r="V588" s="157"/>
      <c r="W588" s="157"/>
      <c r="X588" s="157"/>
      <c r="Y588" s="157"/>
      <c r="Z588" s="157"/>
      <c r="AA588" s="157"/>
      <c r="AB588" s="157"/>
      <c r="AC588" s="157"/>
      <c r="AD588" s="157"/>
      <c r="AE588" s="157"/>
      <c r="AF588" s="157"/>
      <c r="AG588" s="157"/>
      <c r="AH588" s="157"/>
      <c r="AI588" s="157"/>
      <c r="AJ588" s="157"/>
      <c r="AK588" s="157"/>
      <c r="AL588" s="157"/>
      <c r="AM588" s="157"/>
      <c r="AN588" s="157"/>
      <c r="AO588" s="157"/>
      <c r="AP588" s="157"/>
      <c r="AQ588" s="157"/>
      <c r="AR588" s="157"/>
      <c r="AS588" s="157"/>
      <c r="AT588" s="157"/>
      <c r="AU588" s="157"/>
      <c r="AV588" s="157"/>
      <c r="AW588" s="157"/>
      <c r="AX588" s="157"/>
      <c r="AY588" s="157"/>
      <c r="AZ588" s="157"/>
    </row>
    <row r="589" spans="1:52" x14ac:dyDescent="0.2">
      <c r="A589" s="157"/>
      <c r="B589" s="157"/>
      <c r="C589" s="157"/>
      <c r="D589" s="157"/>
      <c r="E589" s="157"/>
      <c r="F589" s="157"/>
      <c r="G589" s="157"/>
      <c r="H589" s="157"/>
      <c r="I589" s="157"/>
      <c r="J589" s="157"/>
      <c r="K589" s="157"/>
      <c r="L589" s="157"/>
      <c r="M589" s="157"/>
      <c r="N589" s="157"/>
      <c r="O589" s="157"/>
      <c r="P589" s="157"/>
      <c r="Q589" s="157"/>
      <c r="R589" s="157"/>
      <c r="S589" s="157"/>
      <c r="T589" s="157"/>
      <c r="U589" s="157"/>
      <c r="V589" s="157"/>
      <c r="W589" s="157"/>
      <c r="X589" s="157"/>
      <c r="Y589" s="157"/>
      <c r="Z589" s="157"/>
      <c r="AA589" s="157"/>
      <c r="AB589" s="157"/>
      <c r="AC589" s="157"/>
      <c r="AD589" s="157"/>
      <c r="AE589" s="157"/>
      <c r="AF589" s="157"/>
      <c r="AG589" s="157"/>
      <c r="AH589" s="157"/>
      <c r="AI589" s="157"/>
      <c r="AJ589" s="157"/>
      <c r="AK589" s="157"/>
      <c r="AL589" s="157"/>
      <c r="AM589" s="157"/>
      <c r="AN589" s="157"/>
      <c r="AO589" s="157"/>
      <c r="AP589" s="157"/>
      <c r="AQ589" s="157"/>
      <c r="AR589" s="157"/>
      <c r="AS589" s="157"/>
      <c r="AT589" s="157"/>
      <c r="AU589" s="157"/>
      <c r="AV589" s="157"/>
      <c r="AW589" s="157"/>
      <c r="AX589" s="157"/>
      <c r="AY589" s="157"/>
      <c r="AZ589" s="157"/>
    </row>
    <row r="590" spans="1:52" x14ac:dyDescent="0.2">
      <c r="A590" s="157"/>
      <c r="B590" s="157"/>
      <c r="C590" s="157"/>
      <c r="D590" s="157"/>
      <c r="E590" s="157"/>
      <c r="F590" s="157"/>
      <c r="G590" s="157"/>
      <c r="H590" s="157"/>
      <c r="I590" s="157"/>
      <c r="J590" s="157"/>
      <c r="K590" s="157"/>
      <c r="L590" s="157"/>
      <c r="M590" s="157"/>
      <c r="N590" s="157"/>
      <c r="O590" s="157"/>
      <c r="P590" s="157"/>
      <c r="Q590" s="157"/>
      <c r="R590" s="157"/>
      <c r="S590" s="157"/>
      <c r="T590" s="157"/>
      <c r="U590" s="157"/>
      <c r="V590" s="157"/>
      <c r="W590" s="157"/>
      <c r="X590" s="157"/>
      <c r="Y590" s="157"/>
      <c r="Z590" s="157"/>
      <c r="AA590" s="157"/>
      <c r="AB590" s="157"/>
      <c r="AC590" s="157"/>
      <c r="AD590" s="157"/>
      <c r="AE590" s="157"/>
      <c r="AF590" s="157"/>
      <c r="AG590" s="157"/>
      <c r="AH590" s="157"/>
      <c r="AI590" s="157"/>
      <c r="AJ590" s="157"/>
      <c r="AK590" s="157"/>
      <c r="AL590" s="157"/>
      <c r="AM590" s="157"/>
      <c r="AN590" s="157"/>
      <c r="AO590" s="157"/>
      <c r="AP590" s="157"/>
      <c r="AQ590" s="157"/>
      <c r="AR590" s="157"/>
      <c r="AS590" s="157"/>
      <c r="AT590" s="157"/>
      <c r="AU590" s="157"/>
      <c r="AV590" s="157"/>
      <c r="AW590" s="157"/>
      <c r="AX590" s="157"/>
      <c r="AY590" s="157"/>
      <c r="AZ590" s="157"/>
    </row>
    <row r="591" spans="1:52" x14ac:dyDescent="0.2">
      <c r="A591" s="157"/>
      <c r="B591" s="157"/>
      <c r="C591" s="157"/>
      <c r="D591" s="157"/>
      <c r="E591" s="157"/>
      <c r="F591" s="157"/>
      <c r="G591" s="157"/>
      <c r="H591" s="157"/>
      <c r="I591" s="157"/>
      <c r="J591" s="157"/>
      <c r="K591" s="157"/>
      <c r="L591" s="157"/>
      <c r="M591" s="157"/>
      <c r="N591" s="157"/>
      <c r="O591" s="157"/>
      <c r="P591" s="157"/>
      <c r="Q591" s="157"/>
      <c r="R591" s="157"/>
      <c r="S591" s="157"/>
      <c r="T591" s="157"/>
      <c r="U591" s="157"/>
      <c r="V591" s="157"/>
      <c r="W591" s="157"/>
      <c r="X591" s="157"/>
      <c r="Y591" s="157"/>
      <c r="Z591" s="157"/>
      <c r="AA591" s="157"/>
      <c r="AB591" s="157"/>
      <c r="AC591" s="157"/>
      <c r="AD591" s="157"/>
      <c r="AE591" s="157"/>
      <c r="AF591" s="157"/>
      <c r="AG591" s="157"/>
      <c r="AH591" s="157"/>
      <c r="AI591" s="157"/>
      <c r="AJ591" s="157"/>
      <c r="AK591" s="157"/>
      <c r="AL591" s="157"/>
      <c r="AM591" s="157"/>
      <c r="AN591" s="157"/>
      <c r="AO591" s="157"/>
      <c r="AP591" s="157"/>
      <c r="AQ591" s="157"/>
      <c r="AR591" s="157"/>
      <c r="AS591" s="157"/>
      <c r="AT591" s="157"/>
      <c r="AU591" s="157"/>
      <c r="AV591" s="157"/>
      <c r="AW591" s="157"/>
      <c r="AX591" s="157"/>
      <c r="AY591" s="157"/>
      <c r="AZ591" s="157"/>
    </row>
    <row r="592" spans="1:52" x14ac:dyDescent="0.2">
      <c r="A592" s="157"/>
      <c r="B592" s="157"/>
      <c r="C592" s="157"/>
      <c r="D592" s="157"/>
      <c r="E592" s="157"/>
      <c r="F592" s="157"/>
      <c r="G592" s="157"/>
      <c r="H592" s="157"/>
      <c r="I592" s="157"/>
      <c r="J592" s="157"/>
      <c r="K592" s="157"/>
      <c r="L592" s="157"/>
      <c r="M592" s="157"/>
      <c r="N592" s="157"/>
      <c r="O592" s="157"/>
      <c r="P592" s="157"/>
      <c r="Q592" s="157"/>
      <c r="R592" s="157"/>
      <c r="S592" s="157"/>
      <c r="T592" s="157"/>
      <c r="U592" s="157"/>
      <c r="V592" s="157"/>
      <c r="W592" s="157"/>
      <c r="X592" s="157"/>
      <c r="Y592" s="157"/>
      <c r="Z592" s="157"/>
      <c r="AA592" s="157"/>
      <c r="AB592" s="157"/>
      <c r="AC592" s="157"/>
      <c r="AD592" s="157"/>
      <c r="AE592" s="157"/>
      <c r="AF592" s="157"/>
      <c r="AG592" s="157"/>
      <c r="AH592" s="157"/>
      <c r="AI592" s="157"/>
      <c r="AJ592" s="157"/>
      <c r="AK592" s="157"/>
      <c r="AL592" s="157"/>
      <c r="AM592" s="157"/>
      <c r="AN592" s="157"/>
      <c r="AO592" s="157"/>
      <c r="AP592" s="157"/>
      <c r="AQ592" s="157"/>
      <c r="AR592" s="157"/>
      <c r="AS592" s="157"/>
      <c r="AT592" s="157"/>
      <c r="AU592" s="157"/>
      <c r="AV592" s="157"/>
      <c r="AW592" s="157"/>
      <c r="AX592" s="157"/>
      <c r="AY592" s="157"/>
      <c r="AZ592" s="157"/>
    </row>
    <row r="593" spans="1:52" x14ac:dyDescent="0.2">
      <c r="A593" s="157"/>
      <c r="B593" s="157"/>
      <c r="C593" s="157"/>
      <c r="D593" s="157"/>
      <c r="E593" s="157"/>
      <c r="F593" s="157"/>
      <c r="G593" s="157"/>
      <c r="H593" s="157"/>
      <c r="I593" s="157"/>
      <c r="J593" s="157"/>
      <c r="K593" s="157"/>
      <c r="L593" s="157"/>
      <c r="M593" s="157"/>
      <c r="N593" s="157"/>
      <c r="O593" s="157"/>
      <c r="P593" s="157"/>
      <c r="Q593" s="157"/>
      <c r="R593" s="157"/>
      <c r="S593" s="157"/>
      <c r="T593" s="157"/>
      <c r="U593" s="157"/>
      <c r="V593" s="157"/>
      <c r="W593" s="157"/>
      <c r="X593" s="157"/>
      <c r="Y593" s="157"/>
      <c r="Z593" s="157"/>
      <c r="AA593" s="157"/>
      <c r="AB593" s="157"/>
      <c r="AC593" s="157"/>
      <c r="AD593" s="157"/>
      <c r="AE593" s="157"/>
      <c r="AF593" s="157"/>
      <c r="AG593" s="157"/>
      <c r="AH593" s="157"/>
      <c r="AI593" s="157"/>
      <c r="AJ593" s="157"/>
      <c r="AK593" s="157"/>
      <c r="AL593" s="157"/>
      <c r="AM593" s="157"/>
      <c r="AN593" s="157"/>
      <c r="AO593" s="157"/>
      <c r="AP593" s="157"/>
      <c r="AQ593" s="157"/>
      <c r="AR593" s="157"/>
      <c r="AS593" s="157"/>
      <c r="AT593" s="157"/>
      <c r="AU593" s="157"/>
      <c r="AV593" s="157"/>
      <c r="AW593" s="157"/>
      <c r="AX593" s="157"/>
      <c r="AY593" s="157"/>
      <c r="AZ593" s="157"/>
    </row>
    <row r="594" spans="1:52" x14ac:dyDescent="0.2">
      <c r="A594" s="157"/>
      <c r="B594" s="157"/>
      <c r="C594" s="157"/>
      <c r="D594" s="157"/>
      <c r="E594" s="157"/>
      <c r="F594" s="157"/>
      <c r="G594" s="157"/>
      <c r="H594" s="157"/>
      <c r="I594" s="157"/>
      <c r="J594" s="157"/>
      <c r="K594" s="157"/>
      <c r="L594" s="157"/>
      <c r="M594" s="157"/>
      <c r="N594" s="157"/>
      <c r="O594" s="157"/>
      <c r="P594" s="157"/>
      <c r="Q594" s="157"/>
      <c r="R594" s="157"/>
      <c r="S594" s="157"/>
      <c r="T594" s="157"/>
      <c r="U594" s="157"/>
      <c r="V594" s="157"/>
      <c r="W594" s="157"/>
      <c r="X594" s="157"/>
      <c r="Y594" s="157"/>
      <c r="Z594" s="157"/>
      <c r="AA594" s="157"/>
      <c r="AB594" s="157"/>
      <c r="AC594" s="157"/>
      <c r="AD594" s="157"/>
      <c r="AE594" s="157"/>
      <c r="AF594" s="157"/>
      <c r="AG594" s="157"/>
      <c r="AH594" s="157"/>
      <c r="AI594" s="157"/>
      <c r="AJ594" s="157"/>
      <c r="AK594" s="157"/>
      <c r="AL594" s="157"/>
      <c r="AM594" s="157"/>
      <c r="AN594" s="157"/>
      <c r="AO594" s="157"/>
      <c r="AP594" s="157"/>
      <c r="AQ594" s="157"/>
      <c r="AR594" s="157"/>
      <c r="AS594" s="157"/>
      <c r="AT594" s="157"/>
      <c r="AU594" s="157"/>
      <c r="AV594" s="157"/>
      <c r="AW594" s="157"/>
      <c r="AX594" s="157"/>
      <c r="AY594" s="157"/>
      <c r="AZ594" s="157"/>
    </row>
    <row r="595" spans="1:52" x14ac:dyDescent="0.2">
      <c r="A595" s="157"/>
      <c r="B595" s="157"/>
      <c r="C595" s="157"/>
      <c r="D595" s="157"/>
      <c r="E595" s="157"/>
      <c r="F595" s="157"/>
      <c r="G595" s="157"/>
      <c r="H595" s="157"/>
      <c r="I595" s="157"/>
      <c r="J595" s="157"/>
      <c r="K595" s="157"/>
      <c r="L595" s="157"/>
      <c r="M595" s="157"/>
      <c r="N595" s="157"/>
      <c r="O595" s="157"/>
      <c r="P595" s="157"/>
      <c r="Q595" s="157"/>
      <c r="R595" s="157"/>
      <c r="S595" s="157"/>
      <c r="T595" s="157"/>
      <c r="U595" s="157"/>
      <c r="V595" s="157"/>
      <c r="W595" s="157"/>
      <c r="X595" s="157"/>
      <c r="Y595" s="157"/>
      <c r="Z595" s="157"/>
      <c r="AA595" s="157"/>
      <c r="AB595" s="157"/>
      <c r="AC595" s="157"/>
      <c r="AD595" s="157"/>
      <c r="AE595" s="157"/>
      <c r="AF595" s="157"/>
      <c r="AG595" s="157"/>
      <c r="AH595" s="157"/>
      <c r="AI595" s="157"/>
      <c r="AJ595" s="157"/>
      <c r="AK595" s="157"/>
      <c r="AL595" s="157"/>
      <c r="AM595" s="157"/>
      <c r="AN595" s="157"/>
      <c r="AO595" s="157"/>
      <c r="AP595" s="157"/>
      <c r="AQ595" s="157"/>
      <c r="AR595" s="157"/>
      <c r="AS595" s="157"/>
      <c r="AT595" s="157"/>
      <c r="AU595" s="157"/>
      <c r="AV595" s="157"/>
      <c r="AW595" s="157"/>
      <c r="AX595" s="157"/>
      <c r="AY595" s="157"/>
      <c r="AZ595" s="157"/>
    </row>
    <row r="596" spans="1:52" x14ac:dyDescent="0.2">
      <c r="A596" s="157"/>
      <c r="B596" s="157"/>
      <c r="C596" s="157"/>
      <c r="D596" s="157"/>
      <c r="E596" s="157"/>
      <c r="F596" s="157"/>
      <c r="G596" s="157"/>
      <c r="H596" s="157"/>
      <c r="I596" s="157"/>
      <c r="J596" s="157"/>
      <c r="K596" s="157"/>
      <c r="L596" s="157"/>
      <c r="M596" s="157"/>
      <c r="N596" s="157"/>
      <c r="O596" s="157"/>
      <c r="P596" s="157"/>
      <c r="Q596" s="157"/>
      <c r="R596" s="157"/>
      <c r="S596" s="157"/>
      <c r="T596" s="157"/>
      <c r="U596" s="157"/>
      <c r="V596" s="157"/>
      <c r="W596" s="157"/>
      <c r="X596" s="157"/>
      <c r="Y596" s="157"/>
      <c r="Z596" s="157"/>
      <c r="AA596" s="157"/>
      <c r="AB596" s="157"/>
      <c r="AC596" s="157"/>
      <c r="AD596" s="157"/>
      <c r="AE596" s="157"/>
      <c r="AF596" s="157"/>
      <c r="AG596" s="157"/>
      <c r="AH596" s="157"/>
      <c r="AI596" s="157"/>
      <c r="AJ596" s="157"/>
      <c r="AK596" s="157"/>
      <c r="AL596" s="157"/>
      <c r="AM596" s="157"/>
      <c r="AN596" s="157"/>
      <c r="AO596" s="157"/>
      <c r="AP596" s="157"/>
      <c r="AQ596" s="157"/>
      <c r="AR596" s="157"/>
      <c r="AS596" s="157"/>
      <c r="AT596" s="157"/>
      <c r="AU596" s="157"/>
      <c r="AV596" s="157"/>
      <c r="AW596" s="157"/>
      <c r="AX596" s="157"/>
      <c r="AY596" s="157"/>
      <c r="AZ596" s="157"/>
    </row>
    <row r="597" spans="1:52" x14ac:dyDescent="0.2">
      <c r="A597" s="157"/>
      <c r="B597" s="157"/>
      <c r="C597" s="157"/>
      <c r="D597" s="157"/>
      <c r="E597" s="157"/>
      <c r="F597" s="157"/>
      <c r="G597" s="157"/>
      <c r="H597" s="157"/>
      <c r="I597" s="157"/>
      <c r="J597" s="157"/>
      <c r="K597" s="157"/>
      <c r="L597" s="157"/>
      <c r="M597" s="157"/>
      <c r="N597" s="157"/>
      <c r="O597" s="157"/>
      <c r="P597" s="157"/>
      <c r="Q597" s="157"/>
      <c r="R597" s="157"/>
      <c r="S597" s="157"/>
      <c r="T597" s="157"/>
      <c r="U597" s="157"/>
      <c r="V597" s="157"/>
      <c r="W597" s="157"/>
      <c r="X597" s="157"/>
      <c r="Y597" s="157"/>
      <c r="Z597" s="157"/>
      <c r="AA597" s="157"/>
      <c r="AB597" s="157"/>
      <c r="AC597" s="157"/>
      <c r="AD597" s="157"/>
      <c r="AE597" s="157"/>
      <c r="AF597" s="157"/>
      <c r="AG597" s="157"/>
      <c r="AH597" s="157"/>
      <c r="AI597" s="157"/>
      <c r="AJ597" s="157"/>
      <c r="AK597" s="157"/>
      <c r="AL597" s="157"/>
      <c r="AM597" s="157"/>
      <c r="AN597" s="157"/>
      <c r="AO597" s="157"/>
      <c r="AP597" s="157"/>
      <c r="AQ597" s="157"/>
      <c r="AR597" s="157"/>
      <c r="AS597" s="157"/>
      <c r="AT597" s="157"/>
      <c r="AU597" s="157"/>
      <c r="AV597" s="157"/>
      <c r="AW597" s="157"/>
      <c r="AX597" s="157"/>
      <c r="AY597" s="157"/>
      <c r="AZ597" s="157"/>
    </row>
    <row r="598" spans="1:52" x14ac:dyDescent="0.2">
      <c r="A598" s="157"/>
      <c r="B598" s="157"/>
      <c r="C598" s="157"/>
      <c r="D598" s="157"/>
      <c r="E598" s="157"/>
      <c r="F598" s="157"/>
      <c r="G598" s="157"/>
      <c r="H598" s="157"/>
      <c r="I598" s="157"/>
      <c r="J598" s="157"/>
      <c r="K598" s="157"/>
      <c r="L598" s="157"/>
      <c r="M598" s="157"/>
      <c r="N598" s="157"/>
      <c r="O598" s="157"/>
      <c r="P598" s="157"/>
      <c r="Q598" s="157"/>
      <c r="R598" s="157"/>
      <c r="S598" s="157"/>
      <c r="T598" s="157"/>
      <c r="U598" s="157"/>
      <c r="V598" s="157"/>
      <c r="W598" s="157"/>
      <c r="X598" s="157"/>
      <c r="Y598" s="157"/>
      <c r="Z598" s="157"/>
      <c r="AA598" s="157"/>
      <c r="AB598" s="157"/>
      <c r="AC598" s="157"/>
      <c r="AD598" s="157"/>
      <c r="AE598" s="157"/>
      <c r="AF598" s="157"/>
      <c r="AG598" s="157"/>
      <c r="AH598" s="157"/>
      <c r="AI598" s="157"/>
      <c r="AJ598" s="157"/>
      <c r="AK598" s="157"/>
      <c r="AL598" s="157"/>
      <c r="AM598" s="157"/>
      <c r="AN598" s="157"/>
      <c r="AO598" s="157"/>
      <c r="AP598" s="157"/>
      <c r="AQ598" s="157"/>
      <c r="AR598" s="157"/>
      <c r="AS598" s="157"/>
      <c r="AT598" s="157"/>
      <c r="AU598" s="157"/>
      <c r="AV598" s="157"/>
      <c r="AW598" s="157"/>
      <c r="AX598" s="157"/>
      <c r="AY598" s="157"/>
      <c r="AZ598" s="157"/>
    </row>
    <row r="599" spans="1:52" x14ac:dyDescent="0.2">
      <c r="A599" s="157"/>
      <c r="B599" s="157"/>
      <c r="C599" s="157"/>
      <c r="D599" s="157"/>
      <c r="E599" s="157"/>
      <c r="F599" s="157"/>
      <c r="G599" s="157"/>
      <c r="H599" s="157"/>
      <c r="I599" s="157"/>
      <c r="J599" s="157"/>
      <c r="K599" s="157"/>
      <c r="L599" s="157"/>
      <c r="M599" s="157"/>
      <c r="N599" s="157"/>
      <c r="O599" s="157"/>
      <c r="P599" s="157"/>
      <c r="Q599" s="157"/>
      <c r="R599" s="157"/>
      <c r="S599" s="157"/>
      <c r="T599" s="157"/>
      <c r="U599" s="157"/>
      <c r="V599" s="157"/>
      <c r="W599" s="157"/>
      <c r="X599" s="157"/>
      <c r="Y599" s="157"/>
      <c r="Z599" s="157"/>
      <c r="AA599" s="157"/>
      <c r="AB599" s="157"/>
      <c r="AC599" s="157"/>
      <c r="AD599" s="157"/>
      <c r="AE599" s="157"/>
      <c r="AF599" s="157"/>
      <c r="AG599" s="157"/>
      <c r="AH599" s="157"/>
      <c r="AI599" s="157"/>
      <c r="AJ599" s="157"/>
      <c r="AK599" s="157"/>
      <c r="AL599" s="157"/>
      <c r="AM599" s="157"/>
      <c r="AN599" s="157"/>
      <c r="AO599" s="157"/>
      <c r="AP599" s="157"/>
      <c r="AQ599" s="157"/>
      <c r="AR599" s="157"/>
      <c r="AS599" s="157"/>
      <c r="AT599" s="157"/>
      <c r="AU599" s="157"/>
      <c r="AV599" s="157"/>
      <c r="AW599" s="157"/>
      <c r="AX599" s="157"/>
      <c r="AY599" s="157"/>
      <c r="AZ599" s="157"/>
    </row>
    <row r="600" spans="1:52" x14ac:dyDescent="0.2">
      <c r="A600" s="157"/>
      <c r="B600" s="157"/>
      <c r="C600" s="157"/>
      <c r="D600" s="157"/>
      <c r="E600" s="157"/>
      <c r="F600" s="157"/>
      <c r="G600" s="157"/>
      <c r="H600" s="157"/>
      <c r="I600" s="157"/>
      <c r="J600" s="157"/>
      <c r="K600" s="157"/>
      <c r="L600" s="157"/>
      <c r="M600" s="157"/>
      <c r="N600" s="157"/>
      <c r="O600" s="157"/>
      <c r="P600" s="157"/>
      <c r="Q600" s="157"/>
      <c r="R600" s="157"/>
      <c r="S600" s="157"/>
      <c r="T600" s="157"/>
      <c r="U600" s="157"/>
      <c r="V600" s="157"/>
      <c r="W600" s="157"/>
      <c r="X600" s="157"/>
      <c r="Y600" s="157"/>
      <c r="Z600" s="157"/>
      <c r="AA600" s="157"/>
      <c r="AB600" s="157"/>
      <c r="AC600" s="157"/>
      <c r="AD600" s="157"/>
      <c r="AE600" s="157"/>
      <c r="AF600" s="157"/>
      <c r="AG600" s="157"/>
      <c r="AH600" s="157"/>
      <c r="AI600" s="157"/>
      <c r="AJ600" s="157"/>
      <c r="AK600" s="157"/>
      <c r="AL600" s="157"/>
      <c r="AM600" s="157"/>
      <c r="AN600" s="157"/>
      <c r="AO600" s="157"/>
      <c r="AP600" s="157"/>
      <c r="AQ600" s="157"/>
      <c r="AR600" s="157"/>
      <c r="AS600" s="157"/>
      <c r="AT600" s="157"/>
      <c r="AU600" s="157"/>
      <c r="AV600" s="157"/>
      <c r="AW600" s="157"/>
      <c r="AX600" s="157"/>
      <c r="AY600" s="157"/>
      <c r="AZ600" s="157"/>
    </row>
    <row r="601" spans="1:52" x14ac:dyDescent="0.2">
      <c r="A601" s="157"/>
      <c r="B601" s="157"/>
      <c r="C601" s="157"/>
      <c r="D601" s="157"/>
      <c r="E601" s="157"/>
      <c r="F601" s="157"/>
      <c r="G601" s="157"/>
      <c r="H601" s="157"/>
      <c r="I601" s="157"/>
      <c r="J601" s="157"/>
      <c r="K601" s="157"/>
      <c r="L601" s="157"/>
      <c r="M601" s="157"/>
      <c r="N601" s="157"/>
      <c r="O601" s="157"/>
      <c r="P601" s="157"/>
      <c r="Q601" s="157"/>
      <c r="R601" s="157"/>
      <c r="S601" s="157"/>
      <c r="T601" s="157"/>
      <c r="U601" s="157"/>
      <c r="V601" s="157"/>
      <c r="W601" s="157"/>
      <c r="X601" s="157"/>
      <c r="Y601" s="157"/>
      <c r="Z601" s="157"/>
      <c r="AA601" s="157"/>
      <c r="AB601" s="157"/>
      <c r="AC601" s="157"/>
      <c r="AD601" s="157"/>
      <c r="AE601" s="157"/>
      <c r="AF601" s="157"/>
      <c r="AG601" s="157"/>
      <c r="AH601" s="157"/>
      <c r="AI601" s="157"/>
      <c r="AJ601" s="157"/>
      <c r="AK601" s="157"/>
      <c r="AL601" s="157"/>
      <c r="AM601" s="157"/>
      <c r="AN601" s="157"/>
      <c r="AO601" s="157"/>
      <c r="AP601" s="157"/>
      <c r="AQ601" s="157"/>
      <c r="AR601" s="157"/>
      <c r="AS601" s="157"/>
      <c r="AT601" s="157"/>
      <c r="AU601" s="157"/>
      <c r="AV601" s="157"/>
      <c r="AW601" s="157"/>
      <c r="AX601" s="157"/>
      <c r="AY601" s="157"/>
      <c r="AZ601" s="157"/>
    </row>
    <row r="602" spans="1:52" x14ac:dyDescent="0.2">
      <c r="A602" s="157"/>
      <c r="B602" s="157"/>
      <c r="C602" s="157"/>
      <c r="D602" s="157"/>
      <c r="E602" s="157"/>
      <c r="F602" s="157"/>
      <c r="G602" s="157"/>
      <c r="H602" s="157"/>
      <c r="I602" s="157"/>
      <c r="J602" s="157"/>
      <c r="K602" s="157"/>
      <c r="L602" s="157"/>
      <c r="M602" s="157"/>
      <c r="N602" s="157"/>
      <c r="O602" s="157"/>
      <c r="P602" s="157"/>
      <c r="Q602" s="157"/>
      <c r="R602" s="157"/>
      <c r="S602" s="157"/>
      <c r="T602" s="157"/>
      <c r="U602" s="157"/>
      <c r="V602" s="157"/>
      <c r="W602" s="157"/>
      <c r="X602" s="157"/>
      <c r="Y602" s="157"/>
      <c r="Z602" s="157"/>
      <c r="AA602" s="157"/>
      <c r="AB602" s="157"/>
      <c r="AC602" s="157"/>
      <c r="AD602" s="157"/>
      <c r="AE602" s="157"/>
      <c r="AF602" s="157"/>
      <c r="AG602" s="157"/>
      <c r="AH602" s="157"/>
      <c r="AI602" s="157"/>
      <c r="AJ602" s="157"/>
      <c r="AK602" s="157"/>
      <c r="AL602" s="157"/>
      <c r="AM602" s="157"/>
      <c r="AN602" s="157"/>
      <c r="AO602" s="157"/>
      <c r="AP602" s="157"/>
      <c r="AQ602" s="157"/>
      <c r="AR602" s="157"/>
      <c r="AS602" s="157"/>
      <c r="AT602" s="157"/>
      <c r="AU602" s="157"/>
      <c r="AV602" s="157"/>
      <c r="AW602" s="157"/>
      <c r="AX602" s="157"/>
      <c r="AY602" s="157"/>
      <c r="AZ602" s="157"/>
    </row>
    <row r="603" spans="1:52" x14ac:dyDescent="0.2">
      <c r="A603" s="157"/>
      <c r="B603" s="157"/>
      <c r="C603" s="157"/>
      <c r="D603" s="157"/>
      <c r="E603" s="157"/>
      <c r="F603" s="157"/>
      <c r="G603" s="157"/>
      <c r="H603" s="157"/>
      <c r="I603" s="157"/>
      <c r="J603" s="157"/>
      <c r="K603" s="157"/>
      <c r="L603" s="157"/>
      <c r="M603" s="157"/>
      <c r="N603" s="157"/>
      <c r="O603" s="157"/>
      <c r="P603" s="157"/>
      <c r="Q603" s="157"/>
      <c r="R603" s="157"/>
      <c r="S603" s="157"/>
      <c r="T603" s="157"/>
      <c r="U603" s="157"/>
      <c r="V603" s="157"/>
      <c r="W603" s="157"/>
      <c r="X603" s="157"/>
      <c r="Y603" s="157"/>
      <c r="Z603" s="157"/>
      <c r="AA603" s="157"/>
      <c r="AB603" s="157"/>
      <c r="AC603" s="157"/>
      <c r="AD603" s="157"/>
      <c r="AE603" s="157"/>
      <c r="AF603" s="157"/>
      <c r="AG603" s="157"/>
      <c r="AH603" s="157"/>
      <c r="AI603" s="157"/>
      <c r="AJ603" s="157"/>
      <c r="AK603" s="157"/>
      <c r="AL603" s="157"/>
      <c r="AM603" s="157"/>
      <c r="AN603" s="157"/>
      <c r="AO603" s="157"/>
      <c r="AP603" s="157"/>
      <c r="AQ603" s="157"/>
      <c r="AR603" s="157"/>
      <c r="AS603" s="157"/>
      <c r="AT603" s="157"/>
      <c r="AU603" s="157"/>
      <c r="AV603" s="157"/>
      <c r="AW603" s="157"/>
      <c r="AX603" s="157"/>
      <c r="AY603" s="157"/>
      <c r="AZ603" s="157"/>
    </row>
    <row r="604" spans="1:52" x14ac:dyDescent="0.2">
      <c r="A604" s="157"/>
      <c r="B604" s="157"/>
      <c r="C604" s="157"/>
      <c r="D604" s="157"/>
      <c r="E604" s="157"/>
      <c r="F604" s="157"/>
      <c r="G604" s="157"/>
    </row>
    <row r="605" spans="1:52" x14ac:dyDescent="0.2">
      <c r="A605" s="157"/>
      <c r="B605" s="157"/>
      <c r="C605" s="157"/>
      <c r="D605" s="157"/>
      <c r="E605" s="157"/>
      <c r="F605" s="157"/>
      <c r="G605" s="157"/>
    </row>
    <row r="606" spans="1:52" x14ac:dyDescent="0.2">
      <c r="A606" s="157"/>
      <c r="B606" s="157"/>
      <c r="C606" s="157"/>
      <c r="D606" s="157"/>
      <c r="E606" s="157"/>
      <c r="F606" s="157"/>
      <c r="G606" s="157"/>
    </row>
    <row r="607" spans="1:52" x14ac:dyDescent="0.2">
      <c r="A607" s="157"/>
      <c r="B607" s="157"/>
      <c r="C607" s="157"/>
      <c r="D607" s="157"/>
      <c r="E607" s="157"/>
      <c r="F607" s="157"/>
      <c r="G607" s="157"/>
    </row>
    <row r="608" spans="1:52" x14ac:dyDescent="0.2">
      <c r="A608" s="157"/>
      <c r="B608" s="157"/>
      <c r="C608" s="157"/>
      <c r="D608" s="157"/>
      <c r="E608" s="157"/>
      <c r="F608" s="157"/>
      <c r="G608" s="157"/>
    </row>
    <row r="609" spans="1:7" x14ac:dyDescent="0.2">
      <c r="A609" s="157"/>
      <c r="B609" s="157"/>
      <c r="C609" s="157"/>
      <c r="D609" s="157"/>
      <c r="E609" s="157"/>
      <c r="F609" s="157"/>
      <c r="G609" s="157"/>
    </row>
    <row r="610" spans="1:7" x14ac:dyDescent="0.2">
      <c r="A610" s="157"/>
      <c r="B610" s="157"/>
      <c r="C610" s="157"/>
      <c r="D610" s="157"/>
      <c r="E610" s="157"/>
      <c r="F610" s="157"/>
      <c r="G610" s="157"/>
    </row>
    <row r="611" spans="1:7" x14ac:dyDescent="0.2">
      <c r="A611" s="157"/>
      <c r="B611" s="157"/>
      <c r="C611" s="157"/>
      <c r="D611" s="157"/>
      <c r="E611" s="157"/>
      <c r="F611" s="157"/>
      <c r="G611" s="157"/>
    </row>
    <row r="612" spans="1:7" x14ac:dyDescent="0.2">
      <c r="A612" s="157"/>
      <c r="B612" s="157"/>
      <c r="C612" s="157"/>
      <c r="D612" s="157"/>
      <c r="E612" s="157"/>
      <c r="F612" s="157"/>
      <c r="G612" s="157"/>
    </row>
    <row r="613" spans="1:7" x14ac:dyDescent="0.2">
      <c r="A613" s="157"/>
      <c r="B613" s="157"/>
      <c r="C613" s="157"/>
      <c r="D613" s="157"/>
      <c r="E613" s="157"/>
      <c r="F613" s="157"/>
      <c r="G613" s="157"/>
    </row>
    <row r="614" spans="1:7" x14ac:dyDescent="0.2">
      <c r="A614" s="157"/>
      <c r="B614" s="157"/>
      <c r="C614" s="157"/>
      <c r="D614" s="157"/>
      <c r="E614" s="157"/>
      <c r="F614" s="157"/>
      <c r="G614" s="157"/>
    </row>
    <row r="615" spans="1:7" x14ac:dyDescent="0.2">
      <c r="A615" s="157"/>
      <c r="B615" s="157"/>
      <c r="C615" s="157"/>
      <c r="D615" s="157"/>
      <c r="E615" s="157"/>
      <c r="F615" s="157"/>
      <c r="G615" s="157"/>
    </row>
    <row r="616" spans="1:7" x14ac:dyDescent="0.2">
      <c r="A616" s="157"/>
      <c r="B616" s="157"/>
      <c r="C616" s="157"/>
      <c r="D616" s="157"/>
      <c r="E616" s="157"/>
      <c r="F616" s="157"/>
      <c r="G616" s="157"/>
    </row>
    <row r="617" spans="1:7" x14ac:dyDescent="0.2">
      <c r="A617" s="157"/>
      <c r="B617" s="157"/>
      <c r="C617" s="157"/>
      <c r="D617" s="157"/>
      <c r="E617" s="157"/>
      <c r="F617" s="157"/>
      <c r="G617" s="157"/>
    </row>
    <row r="618" spans="1:7" x14ac:dyDescent="0.2">
      <c r="A618" s="157"/>
      <c r="B618" s="157"/>
      <c r="C618" s="157"/>
      <c r="D618" s="157"/>
      <c r="E618" s="157"/>
      <c r="F618" s="157"/>
      <c r="G618" s="157"/>
    </row>
    <row r="619" spans="1:7" x14ac:dyDescent="0.2">
      <c r="A619" s="157"/>
      <c r="B619" s="157"/>
      <c r="C619" s="157"/>
      <c r="D619" s="157"/>
      <c r="E619" s="157"/>
      <c r="F619" s="157"/>
      <c r="G619" s="157"/>
    </row>
    <row r="620" spans="1:7" x14ac:dyDescent="0.2">
      <c r="A620" s="157"/>
      <c r="B620" s="157"/>
      <c r="C620" s="157"/>
      <c r="D620" s="157"/>
      <c r="E620" s="157"/>
      <c r="F620" s="157"/>
      <c r="G620" s="157"/>
    </row>
    <row r="621" spans="1:7" x14ac:dyDescent="0.2">
      <c r="A621" s="157"/>
      <c r="B621" s="157"/>
      <c r="C621" s="157"/>
      <c r="D621" s="157"/>
      <c r="E621" s="157"/>
      <c r="F621" s="157"/>
      <c r="G621" s="157"/>
    </row>
    <row r="622" spans="1:7" x14ac:dyDescent="0.2">
      <c r="A622" s="157"/>
      <c r="B622" s="157"/>
      <c r="C622" s="157"/>
      <c r="D622" s="157"/>
      <c r="E622" s="157"/>
      <c r="F622" s="157"/>
      <c r="G622" s="157"/>
    </row>
    <row r="623" spans="1:7" x14ac:dyDescent="0.2">
      <c r="A623" s="157"/>
      <c r="B623" s="157"/>
      <c r="C623" s="157"/>
      <c r="D623" s="157"/>
      <c r="E623" s="157"/>
      <c r="F623" s="157"/>
      <c r="G623" s="157"/>
    </row>
    <row r="624" spans="1:7" x14ac:dyDescent="0.2">
      <c r="A624" s="157"/>
      <c r="B624" s="157"/>
      <c r="C624" s="157"/>
      <c r="D624" s="157"/>
      <c r="E624" s="157"/>
      <c r="F624" s="157"/>
      <c r="G624" s="157"/>
    </row>
    <row r="625" spans="1:7" x14ac:dyDescent="0.2">
      <c r="A625" s="157"/>
      <c r="B625" s="157"/>
      <c r="C625" s="157"/>
      <c r="D625" s="157"/>
      <c r="E625" s="157"/>
      <c r="F625" s="157"/>
      <c r="G625" s="157"/>
    </row>
    <row r="626" spans="1:7" x14ac:dyDescent="0.2">
      <c r="A626" s="157"/>
      <c r="B626" s="157"/>
      <c r="C626" s="157"/>
      <c r="D626" s="157"/>
      <c r="E626" s="157"/>
      <c r="F626" s="157"/>
      <c r="G626" s="157"/>
    </row>
    <row r="627" spans="1:7" x14ac:dyDescent="0.2">
      <c r="A627" s="157"/>
      <c r="B627" s="157"/>
      <c r="C627" s="157"/>
      <c r="D627" s="157"/>
      <c r="E627" s="157"/>
      <c r="F627" s="157"/>
      <c r="G627" s="157"/>
    </row>
    <row r="628" spans="1:7" x14ac:dyDescent="0.2">
      <c r="A628" s="157"/>
      <c r="B628" s="157"/>
      <c r="C628" s="157"/>
      <c r="D628" s="157"/>
      <c r="E628" s="157"/>
      <c r="F628" s="157"/>
      <c r="G628" s="157"/>
    </row>
    <row r="629" spans="1:7" x14ac:dyDescent="0.2">
      <c r="A629" s="157"/>
      <c r="B629" s="157"/>
      <c r="C629" s="157"/>
      <c r="D629" s="157"/>
      <c r="E629" s="157"/>
      <c r="F629" s="157"/>
      <c r="G629" s="157"/>
    </row>
    <row r="630" spans="1:7" x14ac:dyDescent="0.2">
      <c r="A630" s="157"/>
      <c r="B630" s="157"/>
      <c r="C630" s="157"/>
      <c r="D630" s="157"/>
      <c r="E630" s="157"/>
      <c r="F630" s="157"/>
      <c r="G630" s="157"/>
    </row>
    <row r="631" spans="1:7" x14ac:dyDescent="0.2">
      <c r="A631" s="157"/>
      <c r="B631" s="157"/>
      <c r="C631" s="157"/>
      <c r="D631" s="157"/>
      <c r="E631" s="157"/>
      <c r="F631" s="157"/>
      <c r="G631" s="157"/>
    </row>
    <row r="632" spans="1:7" x14ac:dyDescent="0.2">
      <c r="A632" s="157"/>
      <c r="B632" s="157"/>
      <c r="C632" s="157"/>
      <c r="D632" s="157"/>
      <c r="E632" s="157"/>
      <c r="F632" s="157"/>
      <c r="G632" s="157"/>
    </row>
    <row r="633" spans="1:7" x14ac:dyDescent="0.2">
      <c r="A633" s="157"/>
      <c r="B633" s="157"/>
      <c r="C633" s="157"/>
      <c r="D633" s="157"/>
      <c r="E633" s="157"/>
      <c r="F633" s="157"/>
      <c r="G633" s="157"/>
    </row>
    <row r="634" spans="1:7" x14ac:dyDescent="0.2">
      <c r="A634" s="157"/>
      <c r="B634" s="157"/>
      <c r="C634" s="157"/>
      <c r="D634" s="157"/>
      <c r="E634" s="157"/>
      <c r="F634" s="157"/>
      <c r="G634" s="157"/>
    </row>
    <row r="635" spans="1:7" x14ac:dyDescent="0.2">
      <c r="A635" s="157"/>
      <c r="B635" s="157"/>
      <c r="C635" s="157"/>
      <c r="D635" s="157"/>
      <c r="E635" s="157"/>
      <c r="F635" s="157"/>
      <c r="G635" s="157"/>
    </row>
    <row r="636" spans="1:7" x14ac:dyDescent="0.2">
      <c r="A636" s="157"/>
      <c r="B636" s="157"/>
      <c r="C636" s="157"/>
      <c r="D636" s="157"/>
      <c r="E636" s="157"/>
      <c r="F636" s="157"/>
      <c r="G636" s="157"/>
    </row>
    <row r="637" spans="1:7" x14ac:dyDescent="0.2">
      <c r="A637" s="157"/>
      <c r="B637" s="157"/>
      <c r="C637" s="157"/>
      <c r="D637" s="157"/>
      <c r="E637" s="157"/>
      <c r="F637" s="157"/>
      <c r="G637" s="157"/>
    </row>
    <row r="638" spans="1:7" x14ac:dyDescent="0.2">
      <c r="A638" s="157"/>
      <c r="B638" s="157"/>
      <c r="C638" s="157"/>
      <c r="D638" s="157"/>
      <c r="E638" s="157"/>
      <c r="F638" s="157"/>
      <c r="G638" s="157"/>
    </row>
    <row r="639" spans="1:7" x14ac:dyDescent="0.2">
      <c r="A639" s="157"/>
      <c r="B639" s="157"/>
      <c r="C639" s="157"/>
      <c r="D639" s="157"/>
      <c r="E639" s="157"/>
      <c r="F639" s="157"/>
      <c r="G639" s="157"/>
    </row>
    <row r="640" spans="1:7" x14ac:dyDescent="0.2">
      <c r="A640" s="157"/>
      <c r="B640" s="157"/>
      <c r="C640" s="157"/>
      <c r="D640" s="157"/>
      <c r="E640" s="157"/>
      <c r="F640" s="157"/>
      <c r="G640" s="157"/>
    </row>
    <row r="641" spans="1:7" x14ac:dyDescent="0.2">
      <c r="A641" s="157"/>
      <c r="B641" s="157"/>
      <c r="C641" s="157"/>
      <c r="D641" s="157"/>
      <c r="E641" s="157"/>
      <c r="F641" s="157"/>
      <c r="G641" s="157"/>
    </row>
    <row r="642" spans="1:7" x14ac:dyDescent="0.2">
      <c r="A642" s="157"/>
      <c r="B642" s="157"/>
      <c r="C642" s="157"/>
      <c r="D642" s="157"/>
      <c r="E642" s="157"/>
      <c r="F642" s="157"/>
      <c r="G642" s="157"/>
    </row>
    <row r="643" spans="1:7" x14ac:dyDescent="0.2">
      <c r="A643" s="157"/>
      <c r="B643" s="157"/>
      <c r="C643" s="157"/>
      <c r="D643" s="157"/>
      <c r="E643" s="157"/>
      <c r="F643" s="157"/>
      <c r="G643" s="157"/>
    </row>
    <row r="644" spans="1:7" x14ac:dyDescent="0.2">
      <c r="A644" s="157"/>
      <c r="B644" s="157"/>
      <c r="C644" s="157"/>
      <c r="D644" s="157"/>
      <c r="E644" s="157"/>
      <c r="F644" s="157"/>
      <c r="G644" s="157"/>
    </row>
    <row r="645" spans="1:7" x14ac:dyDescent="0.2">
      <c r="A645" s="157"/>
      <c r="B645" s="157"/>
      <c r="C645" s="157"/>
      <c r="D645" s="157"/>
      <c r="E645" s="157"/>
      <c r="F645" s="157"/>
      <c r="G645" s="157"/>
    </row>
    <row r="646" spans="1:7" x14ac:dyDescent="0.2">
      <c r="A646" s="157"/>
      <c r="B646" s="157"/>
      <c r="C646" s="157"/>
      <c r="D646" s="157"/>
      <c r="E646" s="157"/>
      <c r="F646" s="157"/>
      <c r="G646" s="157"/>
    </row>
    <row r="647" spans="1:7" x14ac:dyDescent="0.2">
      <c r="A647" s="157"/>
      <c r="B647" s="157"/>
      <c r="C647" s="157"/>
      <c r="D647" s="157"/>
      <c r="E647" s="157"/>
      <c r="F647" s="157"/>
      <c r="G647" s="157"/>
    </row>
    <row r="648" spans="1:7" x14ac:dyDescent="0.2">
      <c r="A648" s="157"/>
      <c r="B648" s="157"/>
      <c r="C648" s="157"/>
      <c r="D648" s="157"/>
      <c r="E648" s="157"/>
      <c r="F648" s="157"/>
      <c r="G648" s="157"/>
    </row>
    <row r="649" spans="1:7" x14ac:dyDescent="0.2">
      <c r="A649" s="157"/>
      <c r="B649" s="157"/>
      <c r="C649" s="157"/>
      <c r="D649" s="157"/>
      <c r="E649" s="157"/>
      <c r="F649" s="157"/>
      <c r="G649" s="157"/>
    </row>
    <row r="650" spans="1:7" x14ac:dyDescent="0.2">
      <c r="A650" s="157"/>
      <c r="B650" s="157"/>
      <c r="C650" s="157"/>
      <c r="D650" s="157"/>
      <c r="E650" s="157"/>
      <c r="F650" s="157"/>
      <c r="G650" s="157"/>
    </row>
    <row r="651" spans="1:7" x14ac:dyDescent="0.2">
      <c r="A651" s="157"/>
      <c r="B651" s="157"/>
      <c r="C651" s="157"/>
      <c r="D651" s="157"/>
      <c r="E651" s="157"/>
      <c r="F651" s="157"/>
      <c r="G651" s="157"/>
    </row>
    <row r="652" spans="1:7" x14ac:dyDescent="0.2">
      <c r="A652" s="157"/>
      <c r="B652" s="157"/>
      <c r="C652" s="157"/>
      <c r="D652" s="157"/>
      <c r="E652" s="157"/>
      <c r="F652" s="157"/>
      <c r="G652" s="157"/>
    </row>
    <row r="653" spans="1:7" x14ac:dyDescent="0.2">
      <c r="A653" s="157"/>
      <c r="B653" s="157"/>
      <c r="C653" s="157"/>
      <c r="D653" s="157"/>
      <c r="E653" s="157"/>
      <c r="F653" s="157"/>
      <c r="G653" s="157"/>
    </row>
    <row r="654" spans="1:7" x14ac:dyDescent="0.2">
      <c r="A654" s="157"/>
      <c r="B654" s="157"/>
      <c r="C654" s="157"/>
      <c r="D654" s="157"/>
      <c r="E654" s="157"/>
      <c r="F654" s="157"/>
      <c r="G654" s="157"/>
    </row>
    <row r="655" spans="1:7" x14ac:dyDescent="0.2">
      <c r="A655" s="157"/>
      <c r="B655" s="157"/>
      <c r="C655" s="157"/>
      <c r="D655" s="157"/>
      <c r="E655" s="157"/>
      <c r="F655" s="157"/>
      <c r="G655" s="157"/>
    </row>
    <row r="656" spans="1:7" x14ac:dyDescent="0.2">
      <c r="A656" s="157"/>
      <c r="B656" s="157"/>
      <c r="C656" s="157"/>
      <c r="D656" s="157"/>
      <c r="E656" s="157"/>
      <c r="F656" s="157"/>
      <c r="G656" s="157"/>
    </row>
    <row r="657" spans="1:7" x14ac:dyDescent="0.2">
      <c r="A657" s="157"/>
      <c r="B657" s="157"/>
      <c r="C657" s="157"/>
      <c r="D657" s="157"/>
      <c r="E657" s="157"/>
      <c r="F657" s="157"/>
      <c r="G657" s="157"/>
    </row>
    <row r="658" spans="1:7" x14ac:dyDescent="0.2">
      <c r="A658" s="157"/>
      <c r="B658" s="157"/>
      <c r="C658" s="157"/>
      <c r="D658" s="157"/>
      <c r="E658" s="157"/>
      <c r="F658" s="157"/>
      <c r="G658" s="157"/>
    </row>
    <row r="659" spans="1:7" x14ac:dyDescent="0.2">
      <c r="A659" s="157"/>
      <c r="B659" s="157"/>
      <c r="C659" s="157"/>
      <c r="D659" s="157"/>
      <c r="E659" s="157"/>
      <c r="F659" s="157"/>
      <c r="G659" s="157"/>
    </row>
    <row r="660" spans="1:7" x14ac:dyDescent="0.2">
      <c r="A660" s="157"/>
      <c r="B660" s="157"/>
      <c r="C660" s="157"/>
      <c r="D660" s="157"/>
      <c r="E660" s="157"/>
      <c r="F660" s="157"/>
      <c r="G660" s="157"/>
    </row>
    <row r="661" spans="1:7" x14ac:dyDescent="0.2">
      <c r="A661" s="157"/>
      <c r="B661" s="157"/>
      <c r="C661" s="157"/>
      <c r="D661" s="157"/>
      <c r="E661" s="157"/>
      <c r="F661" s="157"/>
      <c r="G661" s="157"/>
    </row>
    <row r="662" spans="1:7" x14ac:dyDescent="0.2">
      <c r="A662" s="157"/>
      <c r="B662" s="157"/>
      <c r="C662" s="157"/>
      <c r="D662" s="157"/>
      <c r="E662" s="157"/>
      <c r="F662" s="157"/>
      <c r="G662" s="157"/>
    </row>
    <row r="663" spans="1:7" x14ac:dyDescent="0.2">
      <c r="A663" s="157"/>
      <c r="B663" s="157"/>
      <c r="C663" s="157"/>
      <c r="D663" s="157"/>
      <c r="E663" s="157"/>
      <c r="F663" s="157"/>
      <c r="G663" s="157"/>
    </row>
    <row r="664" spans="1:7" x14ac:dyDescent="0.2">
      <c r="A664" s="157"/>
      <c r="B664" s="157"/>
      <c r="C664" s="157"/>
      <c r="D664" s="157"/>
      <c r="E664" s="157"/>
      <c r="F664" s="157"/>
      <c r="G664" s="157"/>
    </row>
    <row r="665" spans="1:7" x14ac:dyDescent="0.2">
      <c r="A665" s="157"/>
      <c r="B665" s="157"/>
      <c r="C665" s="157"/>
      <c r="D665" s="157"/>
      <c r="E665" s="157"/>
      <c r="F665" s="157"/>
      <c r="G665" s="157"/>
    </row>
    <row r="666" spans="1:7" x14ac:dyDescent="0.2">
      <c r="A666" s="157"/>
      <c r="B666" s="157"/>
      <c r="C666" s="157"/>
      <c r="D666" s="157"/>
      <c r="E666" s="157"/>
      <c r="F666" s="157"/>
      <c r="G666" s="157"/>
    </row>
    <row r="667" spans="1:7" x14ac:dyDescent="0.2">
      <c r="A667" s="157"/>
      <c r="B667" s="157"/>
      <c r="C667" s="157"/>
      <c r="D667" s="157"/>
      <c r="E667" s="157"/>
      <c r="F667" s="157"/>
      <c r="G667" s="157"/>
    </row>
    <row r="668" spans="1:7" x14ac:dyDescent="0.2">
      <c r="A668" s="157"/>
      <c r="B668" s="157"/>
      <c r="C668" s="157"/>
      <c r="D668" s="157"/>
      <c r="E668" s="157"/>
      <c r="F668" s="157"/>
      <c r="G668" s="157"/>
    </row>
    <row r="669" spans="1:7" x14ac:dyDescent="0.2">
      <c r="A669" s="157"/>
      <c r="B669" s="157"/>
      <c r="C669" s="157"/>
      <c r="D669" s="157"/>
      <c r="E669" s="157"/>
      <c r="F669" s="157"/>
      <c r="G669" s="157"/>
    </row>
    <row r="670" spans="1:7" x14ac:dyDescent="0.2">
      <c r="A670" s="157"/>
      <c r="B670" s="157"/>
      <c r="C670" s="157"/>
      <c r="D670" s="157"/>
      <c r="E670" s="157"/>
      <c r="F670" s="157"/>
      <c r="G670" s="157"/>
    </row>
    <row r="671" spans="1:7" x14ac:dyDescent="0.2">
      <c r="A671" s="157"/>
      <c r="B671" s="157"/>
      <c r="C671" s="157"/>
      <c r="D671" s="157"/>
      <c r="E671" s="157"/>
      <c r="F671" s="157"/>
      <c r="G671" s="157"/>
    </row>
    <row r="672" spans="1:7" x14ac:dyDescent="0.2">
      <c r="A672" s="157"/>
      <c r="B672" s="157"/>
      <c r="C672" s="157"/>
      <c r="D672" s="157"/>
      <c r="E672" s="157"/>
      <c r="F672" s="157"/>
      <c r="G672" s="157"/>
    </row>
    <row r="673" spans="1:7" x14ac:dyDescent="0.2">
      <c r="A673" s="157"/>
      <c r="B673" s="157"/>
      <c r="C673" s="157"/>
      <c r="D673" s="157"/>
      <c r="E673" s="157"/>
      <c r="F673" s="157"/>
      <c r="G673" s="157"/>
    </row>
    <row r="674" spans="1:7" x14ac:dyDescent="0.2">
      <c r="A674" s="157"/>
      <c r="B674" s="157"/>
      <c r="C674" s="157"/>
      <c r="D674" s="157"/>
      <c r="E674" s="157"/>
      <c r="F674" s="157"/>
      <c r="G674" s="157"/>
    </row>
    <row r="675" spans="1:7" x14ac:dyDescent="0.2">
      <c r="A675" s="157"/>
      <c r="B675" s="157"/>
      <c r="C675" s="157"/>
      <c r="D675" s="157"/>
      <c r="E675" s="157"/>
      <c r="F675" s="157"/>
      <c r="G675" s="157"/>
    </row>
    <row r="676" spans="1:7" x14ac:dyDescent="0.2">
      <c r="A676" s="157"/>
      <c r="B676" s="157"/>
      <c r="C676" s="157"/>
      <c r="D676" s="157"/>
      <c r="E676" s="157"/>
      <c r="F676" s="157"/>
      <c r="G676" s="157"/>
    </row>
    <row r="677" spans="1:7" x14ac:dyDescent="0.2">
      <c r="A677" s="157"/>
      <c r="B677" s="157"/>
      <c r="C677" s="157"/>
      <c r="D677" s="157"/>
      <c r="E677" s="157"/>
      <c r="F677" s="157"/>
      <c r="G677" s="157"/>
    </row>
    <row r="678" spans="1:7" x14ac:dyDescent="0.2">
      <c r="A678" s="157"/>
      <c r="B678" s="157"/>
      <c r="C678" s="157"/>
      <c r="D678" s="157"/>
      <c r="E678" s="157"/>
      <c r="F678" s="157"/>
      <c r="G678" s="157"/>
    </row>
    <row r="679" spans="1:7" x14ac:dyDescent="0.2">
      <c r="A679" s="157"/>
      <c r="B679" s="157"/>
      <c r="C679" s="157"/>
      <c r="D679" s="157"/>
      <c r="E679" s="157"/>
      <c r="F679" s="157"/>
      <c r="G679" s="157"/>
    </row>
    <row r="680" spans="1:7" x14ac:dyDescent="0.2">
      <c r="A680" s="157"/>
      <c r="B680" s="157"/>
      <c r="C680" s="157"/>
      <c r="D680" s="157"/>
      <c r="E680" s="157"/>
      <c r="F680" s="157"/>
      <c r="G680" s="157"/>
    </row>
    <row r="681" spans="1:7" x14ac:dyDescent="0.2">
      <c r="A681" s="157"/>
      <c r="B681" s="157"/>
      <c r="C681" s="157"/>
      <c r="D681" s="157"/>
      <c r="E681" s="157"/>
      <c r="F681" s="157"/>
      <c r="G681" s="157"/>
    </row>
    <row r="682" spans="1:7" x14ac:dyDescent="0.2">
      <c r="A682" s="157"/>
      <c r="B682" s="157"/>
      <c r="C682" s="157"/>
      <c r="D682" s="157"/>
      <c r="E682" s="157"/>
      <c r="F682" s="157"/>
      <c r="G682" s="157"/>
    </row>
    <row r="683" spans="1:7" x14ac:dyDescent="0.2">
      <c r="A683" s="157"/>
      <c r="B683" s="157"/>
      <c r="C683" s="157"/>
      <c r="D683" s="157"/>
      <c r="E683" s="157"/>
      <c r="F683" s="157"/>
      <c r="G683" s="157"/>
    </row>
    <row r="684" spans="1:7" x14ac:dyDescent="0.2">
      <c r="A684" s="157"/>
      <c r="B684" s="157"/>
      <c r="C684" s="157"/>
      <c r="D684" s="157"/>
      <c r="E684" s="157"/>
      <c r="F684" s="157"/>
      <c r="G684" s="157"/>
    </row>
    <row r="685" spans="1:7" x14ac:dyDescent="0.2">
      <c r="A685" s="157"/>
      <c r="B685" s="157"/>
      <c r="C685" s="157"/>
      <c r="D685" s="157"/>
      <c r="E685" s="157"/>
      <c r="F685" s="157"/>
      <c r="G685" s="157"/>
    </row>
    <row r="686" spans="1:7" x14ac:dyDescent="0.2">
      <c r="A686" s="157"/>
      <c r="B686" s="157"/>
      <c r="C686" s="157"/>
      <c r="D686" s="157"/>
      <c r="E686" s="157"/>
      <c r="F686" s="157"/>
      <c r="G686" s="157"/>
    </row>
    <row r="687" spans="1:7" x14ac:dyDescent="0.2">
      <c r="A687" s="157"/>
      <c r="B687" s="157"/>
      <c r="C687" s="157"/>
      <c r="D687" s="157"/>
      <c r="E687" s="157"/>
      <c r="F687" s="157"/>
      <c r="G687" s="157"/>
    </row>
    <row r="688" spans="1:7" x14ac:dyDescent="0.2">
      <c r="A688" s="157"/>
      <c r="B688" s="157"/>
      <c r="C688" s="157"/>
      <c r="D688" s="157"/>
      <c r="E688" s="157"/>
      <c r="F688" s="157"/>
      <c r="G688" s="157"/>
    </row>
    <row r="689" spans="1:7" x14ac:dyDescent="0.2">
      <c r="A689" s="157"/>
      <c r="B689" s="157"/>
      <c r="C689" s="157"/>
      <c r="D689" s="157"/>
      <c r="E689" s="157"/>
      <c r="F689" s="157"/>
      <c r="G689" s="157"/>
    </row>
    <row r="690" spans="1:7" x14ac:dyDescent="0.2">
      <c r="A690" s="157"/>
      <c r="B690" s="157"/>
      <c r="C690" s="157"/>
      <c r="D690" s="157"/>
      <c r="E690" s="157"/>
      <c r="F690" s="157"/>
      <c r="G690" s="157"/>
    </row>
    <row r="691" spans="1:7" x14ac:dyDescent="0.2">
      <c r="A691" s="157"/>
      <c r="B691" s="157"/>
      <c r="C691" s="157"/>
      <c r="D691" s="157"/>
      <c r="E691" s="157"/>
      <c r="F691" s="157"/>
      <c r="G691" s="157"/>
    </row>
    <row r="692" spans="1:7" x14ac:dyDescent="0.2">
      <c r="A692" s="157"/>
      <c r="B692" s="157"/>
      <c r="C692" s="157"/>
      <c r="D692" s="157"/>
      <c r="E692" s="157"/>
      <c r="F692" s="157"/>
      <c r="G692" s="157"/>
    </row>
    <row r="693" spans="1:7" x14ac:dyDescent="0.2">
      <c r="A693" s="157"/>
      <c r="B693" s="157"/>
      <c r="C693" s="157"/>
      <c r="D693" s="157"/>
      <c r="E693" s="157"/>
      <c r="F693" s="157"/>
      <c r="G693" s="157"/>
    </row>
    <row r="694" spans="1:7" x14ac:dyDescent="0.2">
      <c r="A694" s="157"/>
      <c r="B694" s="157"/>
      <c r="C694" s="157"/>
      <c r="D694" s="157"/>
      <c r="E694" s="157"/>
      <c r="F694" s="157"/>
      <c r="G694" s="157"/>
    </row>
    <row r="695" spans="1:7" x14ac:dyDescent="0.2">
      <c r="A695" s="157"/>
      <c r="B695" s="157"/>
      <c r="C695" s="157"/>
      <c r="D695" s="157"/>
      <c r="E695" s="157"/>
      <c r="F695" s="157"/>
      <c r="G695" s="157"/>
    </row>
    <row r="696" spans="1:7" x14ac:dyDescent="0.2">
      <c r="A696" s="157"/>
      <c r="B696" s="157"/>
      <c r="C696" s="157"/>
      <c r="D696" s="157"/>
      <c r="E696" s="157"/>
      <c r="F696" s="157"/>
      <c r="G696" s="157"/>
    </row>
    <row r="697" spans="1:7" x14ac:dyDescent="0.2">
      <c r="A697" s="157"/>
      <c r="B697" s="157"/>
      <c r="C697" s="157"/>
      <c r="D697" s="157"/>
      <c r="E697" s="157"/>
      <c r="F697" s="157"/>
      <c r="G697" s="157"/>
    </row>
    <row r="698" spans="1:7" x14ac:dyDescent="0.2">
      <c r="A698" s="157"/>
      <c r="B698" s="157"/>
      <c r="C698" s="157"/>
      <c r="D698" s="157"/>
      <c r="E698" s="157"/>
      <c r="F698" s="157"/>
      <c r="G698" s="157"/>
    </row>
    <row r="699" spans="1:7" x14ac:dyDescent="0.2">
      <c r="A699" s="157"/>
      <c r="B699" s="157"/>
      <c r="C699" s="157"/>
      <c r="D699" s="157"/>
      <c r="E699" s="157"/>
      <c r="F699" s="157"/>
      <c r="G699" s="157"/>
    </row>
    <row r="700" spans="1:7" x14ac:dyDescent="0.2">
      <c r="A700" s="157"/>
      <c r="B700" s="157"/>
      <c r="C700" s="157"/>
      <c r="D700" s="157"/>
      <c r="E700" s="157"/>
      <c r="F700" s="157"/>
      <c r="G700" s="157"/>
    </row>
    <row r="701" spans="1:7" x14ac:dyDescent="0.2">
      <c r="A701" s="157"/>
      <c r="B701" s="157"/>
      <c r="C701" s="157"/>
      <c r="D701" s="157"/>
      <c r="E701" s="157"/>
      <c r="F701" s="157"/>
      <c r="G701" s="157"/>
    </row>
    <row r="702" spans="1:7" x14ac:dyDescent="0.2">
      <c r="A702" s="157"/>
      <c r="B702" s="157"/>
      <c r="C702" s="157"/>
      <c r="D702" s="157"/>
      <c r="E702" s="157"/>
      <c r="F702" s="157"/>
      <c r="G702" s="157"/>
    </row>
    <row r="703" spans="1:7" x14ac:dyDescent="0.2">
      <c r="A703" s="157"/>
      <c r="B703" s="157"/>
      <c r="C703" s="157"/>
      <c r="D703" s="157"/>
      <c r="E703" s="157"/>
      <c r="F703" s="157"/>
      <c r="G703" s="157"/>
    </row>
    <row r="704" spans="1:7" x14ac:dyDescent="0.2">
      <c r="A704" s="157"/>
      <c r="B704" s="157"/>
      <c r="C704" s="157"/>
      <c r="D704" s="157"/>
      <c r="E704" s="157"/>
      <c r="F704" s="157"/>
      <c r="G704" s="157"/>
    </row>
    <row r="705" spans="1:7" x14ac:dyDescent="0.2">
      <c r="A705" s="157"/>
      <c r="B705" s="157"/>
      <c r="C705" s="157"/>
      <c r="D705" s="157"/>
      <c r="E705" s="157"/>
      <c r="F705" s="157"/>
      <c r="G705" s="157"/>
    </row>
    <row r="706" spans="1:7" x14ac:dyDescent="0.2">
      <c r="A706" s="157"/>
      <c r="B706" s="157"/>
      <c r="C706" s="157"/>
      <c r="D706" s="157"/>
      <c r="E706" s="157"/>
      <c r="F706" s="157"/>
      <c r="G706" s="157"/>
    </row>
    <row r="707" spans="1:7" x14ac:dyDescent="0.2">
      <c r="A707" s="157"/>
      <c r="B707" s="157"/>
      <c r="C707" s="157"/>
      <c r="D707" s="157"/>
      <c r="E707" s="157"/>
      <c r="F707" s="157"/>
      <c r="G707" s="157"/>
    </row>
    <row r="708" spans="1:7" x14ac:dyDescent="0.2">
      <c r="A708" s="157"/>
      <c r="B708" s="157"/>
      <c r="C708" s="157"/>
      <c r="D708" s="157"/>
      <c r="E708" s="157"/>
      <c r="F708" s="157"/>
      <c r="G708" s="157"/>
    </row>
    <row r="709" spans="1:7" x14ac:dyDescent="0.2">
      <c r="A709" s="157"/>
      <c r="B709" s="157"/>
      <c r="C709" s="157"/>
      <c r="D709" s="157"/>
      <c r="E709" s="157"/>
      <c r="F709" s="157"/>
      <c r="G709" s="157"/>
    </row>
    <row r="710" spans="1:7" x14ac:dyDescent="0.2">
      <c r="A710" s="157"/>
      <c r="B710" s="157"/>
      <c r="C710" s="157"/>
      <c r="D710" s="157"/>
      <c r="E710" s="157"/>
      <c r="F710" s="157"/>
      <c r="G710" s="157"/>
    </row>
    <row r="711" spans="1:7" x14ac:dyDescent="0.2">
      <c r="A711" s="157"/>
      <c r="B711" s="157"/>
      <c r="C711" s="157"/>
      <c r="D711" s="157"/>
      <c r="E711" s="157"/>
      <c r="F711" s="157"/>
      <c r="G711" s="157"/>
    </row>
    <row r="712" spans="1:7" x14ac:dyDescent="0.2">
      <c r="A712" s="157"/>
      <c r="B712" s="157"/>
      <c r="C712" s="157"/>
      <c r="D712" s="157"/>
      <c r="E712" s="157"/>
      <c r="F712" s="157"/>
      <c r="G712" s="157"/>
    </row>
    <row r="713" spans="1:7" x14ac:dyDescent="0.2">
      <c r="A713" s="157"/>
      <c r="B713" s="157"/>
      <c r="C713" s="157"/>
      <c r="D713" s="157"/>
      <c r="E713" s="157"/>
      <c r="F713" s="157"/>
      <c r="G713" s="157"/>
    </row>
    <row r="714" spans="1:7" x14ac:dyDescent="0.2">
      <c r="A714" s="157"/>
      <c r="B714" s="157"/>
      <c r="C714" s="157"/>
      <c r="D714" s="157"/>
      <c r="E714" s="157"/>
      <c r="F714" s="157"/>
      <c r="G714" s="157"/>
    </row>
    <row r="715" spans="1:7" x14ac:dyDescent="0.2">
      <c r="A715" s="157"/>
      <c r="B715" s="157"/>
      <c r="C715" s="157"/>
      <c r="D715" s="157"/>
      <c r="E715" s="157"/>
      <c r="F715" s="157"/>
      <c r="G715" s="157"/>
    </row>
    <row r="716" spans="1:7" x14ac:dyDescent="0.2">
      <c r="A716" s="157"/>
      <c r="B716" s="157"/>
      <c r="C716" s="157"/>
      <c r="D716" s="157"/>
      <c r="E716" s="157"/>
      <c r="F716" s="157"/>
      <c r="G716" s="157"/>
    </row>
    <row r="717" spans="1:7" x14ac:dyDescent="0.2">
      <c r="A717" s="157"/>
      <c r="B717" s="157"/>
      <c r="C717" s="157"/>
      <c r="D717" s="157"/>
      <c r="E717" s="157"/>
      <c r="F717" s="157"/>
      <c r="G717" s="157"/>
    </row>
    <row r="718" spans="1:7" x14ac:dyDescent="0.2">
      <c r="A718" s="157"/>
      <c r="B718" s="157"/>
      <c r="C718" s="157"/>
      <c r="D718" s="157"/>
      <c r="E718" s="157"/>
      <c r="F718" s="157"/>
      <c r="G718" s="157"/>
    </row>
    <row r="719" spans="1:7" x14ac:dyDescent="0.2">
      <c r="A719" s="157"/>
      <c r="B719" s="157"/>
      <c r="C719" s="157"/>
      <c r="D719" s="157"/>
      <c r="E719" s="157"/>
      <c r="F719" s="157"/>
      <c r="G719" s="157"/>
    </row>
    <row r="720" spans="1:7" x14ac:dyDescent="0.2">
      <c r="A720" s="157"/>
      <c r="B720" s="157"/>
      <c r="C720" s="157"/>
      <c r="D720" s="157"/>
      <c r="E720" s="157"/>
      <c r="F720" s="157"/>
      <c r="G720" s="157"/>
    </row>
    <row r="721" spans="1:7" x14ac:dyDescent="0.2">
      <c r="A721" s="157"/>
      <c r="B721" s="157"/>
      <c r="C721" s="157"/>
      <c r="D721" s="157"/>
      <c r="E721" s="157"/>
      <c r="F721" s="157"/>
      <c r="G721" s="157"/>
    </row>
    <row r="722" spans="1:7" x14ac:dyDescent="0.2">
      <c r="A722" s="157"/>
      <c r="B722" s="157"/>
      <c r="C722" s="157"/>
      <c r="D722" s="157"/>
      <c r="E722" s="157"/>
      <c r="F722" s="157"/>
      <c r="G722" s="157"/>
    </row>
    <row r="723" spans="1:7" x14ac:dyDescent="0.2">
      <c r="A723" s="157"/>
      <c r="B723" s="157"/>
      <c r="C723" s="157"/>
      <c r="D723" s="157"/>
      <c r="E723" s="157"/>
      <c r="F723" s="157"/>
      <c r="G723" s="157"/>
    </row>
    <row r="724" spans="1:7" x14ac:dyDescent="0.2">
      <c r="A724" s="157"/>
      <c r="B724" s="157"/>
      <c r="C724" s="157"/>
      <c r="D724" s="157"/>
      <c r="E724" s="157"/>
      <c r="F724" s="157"/>
      <c r="G724" s="157"/>
    </row>
    <row r="725" spans="1:7" x14ac:dyDescent="0.2">
      <c r="A725" s="157"/>
      <c r="B725" s="157"/>
      <c r="C725" s="157"/>
      <c r="D725" s="157"/>
      <c r="E725" s="157"/>
      <c r="F725" s="157"/>
      <c r="G725" s="157"/>
    </row>
    <row r="726" spans="1:7" x14ac:dyDescent="0.2">
      <c r="A726" s="157"/>
      <c r="B726" s="157"/>
      <c r="C726" s="157"/>
      <c r="D726" s="157"/>
      <c r="E726" s="157"/>
      <c r="F726" s="157"/>
      <c r="G726" s="157"/>
    </row>
    <row r="727" spans="1:7" x14ac:dyDescent="0.2">
      <c r="A727" s="157"/>
      <c r="B727" s="157"/>
      <c r="C727" s="157"/>
      <c r="D727" s="157"/>
      <c r="E727" s="157"/>
      <c r="F727" s="157"/>
      <c r="G727" s="157"/>
    </row>
    <row r="728" spans="1:7" x14ac:dyDescent="0.2">
      <c r="A728" s="157"/>
      <c r="B728" s="157"/>
      <c r="C728" s="157"/>
      <c r="D728" s="157"/>
      <c r="E728" s="157"/>
      <c r="F728" s="157"/>
      <c r="G728" s="157"/>
    </row>
    <row r="729" spans="1:7" x14ac:dyDescent="0.2">
      <c r="A729" s="157"/>
      <c r="B729" s="157"/>
      <c r="C729" s="157"/>
      <c r="D729" s="157"/>
      <c r="E729" s="157"/>
      <c r="F729" s="157"/>
      <c r="G729" s="157"/>
    </row>
    <row r="730" spans="1:7" x14ac:dyDescent="0.2">
      <c r="A730" s="157"/>
      <c r="B730" s="157"/>
      <c r="C730" s="157"/>
      <c r="D730" s="157"/>
      <c r="E730" s="157"/>
      <c r="F730" s="157"/>
      <c r="G730" s="157"/>
    </row>
    <row r="731" spans="1:7" x14ac:dyDescent="0.2">
      <c r="A731" s="157"/>
      <c r="B731" s="157"/>
      <c r="C731" s="157"/>
      <c r="D731" s="157"/>
      <c r="E731" s="157"/>
      <c r="F731" s="157"/>
      <c r="G731" s="157"/>
    </row>
    <row r="732" spans="1:7" x14ac:dyDescent="0.2">
      <c r="A732" s="157"/>
      <c r="B732" s="157"/>
      <c r="C732" s="157"/>
      <c r="D732" s="157"/>
      <c r="E732" s="157"/>
      <c r="F732" s="157"/>
      <c r="G732" s="157"/>
    </row>
    <row r="733" spans="1:7" x14ac:dyDescent="0.2">
      <c r="A733" s="157"/>
      <c r="B733" s="157"/>
      <c r="C733" s="157"/>
      <c r="D733" s="157"/>
      <c r="E733" s="157"/>
      <c r="F733" s="157"/>
      <c r="G733" s="157"/>
    </row>
    <row r="734" spans="1:7" x14ac:dyDescent="0.2">
      <c r="A734" s="157"/>
      <c r="B734" s="157"/>
      <c r="C734" s="157"/>
      <c r="D734" s="157"/>
      <c r="E734" s="157"/>
      <c r="F734" s="157"/>
      <c r="G734" s="157"/>
    </row>
    <row r="735" spans="1:7" x14ac:dyDescent="0.2">
      <c r="A735" s="157"/>
      <c r="B735" s="157"/>
      <c r="C735" s="157"/>
      <c r="D735" s="157"/>
      <c r="E735" s="157"/>
      <c r="F735" s="157"/>
      <c r="G735" s="157"/>
    </row>
    <row r="736" spans="1:7" x14ac:dyDescent="0.2">
      <c r="A736" s="157"/>
      <c r="B736" s="157"/>
      <c r="C736" s="157"/>
      <c r="D736" s="157"/>
      <c r="E736" s="157"/>
      <c r="F736" s="157"/>
      <c r="G736" s="157"/>
    </row>
    <row r="737" spans="1:7" x14ac:dyDescent="0.2">
      <c r="A737" s="157"/>
      <c r="B737" s="157"/>
      <c r="C737" s="157"/>
      <c r="D737" s="157"/>
      <c r="E737" s="157"/>
      <c r="F737" s="157"/>
      <c r="G737" s="157"/>
    </row>
    <row r="738" spans="1:7" x14ac:dyDescent="0.2">
      <c r="A738" s="157"/>
      <c r="B738" s="157"/>
      <c r="C738" s="157"/>
      <c r="D738" s="157"/>
      <c r="E738" s="157"/>
      <c r="F738" s="157"/>
      <c r="G738" s="157"/>
    </row>
    <row r="739" spans="1:7" x14ac:dyDescent="0.2">
      <c r="A739" s="157"/>
      <c r="B739" s="157"/>
      <c r="C739" s="157"/>
      <c r="D739" s="157"/>
      <c r="E739" s="157"/>
      <c r="F739" s="157"/>
      <c r="G739" s="157"/>
    </row>
    <row r="740" spans="1:7" x14ac:dyDescent="0.2">
      <c r="A740" s="157"/>
      <c r="B740" s="157"/>
      <c r="C740" s="157"/>
      <c r="D740" s="157"/>
      <c r="E740" s="157"/>
      <c r="F740" s="157"/>
      <c r="G740" s="157"/>
    </row>
    <row r="741" spans="1:7" x14ac:dyDescent="0.2">
      <c r="A741" s="157"/>
      <c r="B741" s="157"/>
      <c r="C741" s="157"/>
      <c r="D741" s="157"/>
      <c r="E741" s="157"/>
      <c r="F741" s="157"/>
      <c r="G741" s="157"/>
    </row>
    <row r="742" spans="1:7" x14ac:dyDescent="0.2">
      <c r="A742" s="157"/>
      <c r="B742" s="157"/>
      <c r="C742" s="157"/>
      <c r="D742" s="157"/>
      <c r="E742" s="157"/>
      <c r="F742" s="157"/>
      <c r="G742" s="157"/>
    </row>
    <row r="743" spans="1:7" x14ac:dyDescent="0.2">
      <c r="A743" s="157"/>
      <c r="B743" s="157"/>
      <c r="C743" s="157"/>
      <c r="D743" s="157"/>
      <c r="E743" s="157"/>
      <c r="F743" s="157"/>
      <c r="G743" s="157"/>
    </row>
    <row r="744" spans="1:7" x14ac:dyDescent="0.2">
      <c r="A744" s="157"/>
      <c r="B744" s="157"/>
      <c r="C744" s="157"/>
      <c r="D744" s="157"/>
      <c r="E744" s="157"/>
      <c r="F744" s="157"/>
      <c r="G744" s="157"/>
    </row>
    <row r="745" spans="1:7" x14ac:dyDescent="0.2">
      <c r="A745" s="157"/>
      <c r="B745" s="157"/>
      <c r="C745" s="157"/>
      <c r="D745" s="157"/>
      <c r="E745" s="157"/>
      <c r="F745" s="157"/>
      <c r="G745" s="157"/>
    </row>
    <row r="746" spans="1:7" x14ac:dyDescent="0.2">
      <c r="A746" s="157"/>
      <c r="B746" s="157"/>
      <c r="C746" s="157"/>
      <c r="D746" s="157"/>
      <c r="E746" s="157"/>
      <c r="F746" s="157"/>
      <c r="G746" s="157"/>
    </row>
    <row r="747" spans="1:7" x14ac:dyDescent="0.2">
      <c r="A747" s="157"/>
      <c r="B747" s="157"/>
      <c r="C747" s="157"/>
      <c r="D747" s="157"/>
      <c r="E747" s="157"/>
      <c r="F747" s="157"/>
      <c r="G747" s="157"/>
    </row>
    <row r="748" spans="1:7" x14ac:dyDescent="0.2">
      <c r="A748" s="157"/>
      <c r="B748" s="157"/>
      <c r="C748" s="157"/>
      <c r="D748" s="157"/>
      <c r="E748" s="157"/>
      <c r="F748" s="157"/>
      <c r="G748" s="157"/>
    </row>
    <row r="749" spans="1:7" x14ac:dyDescent="0.2">
      <c r="A749" s="157"/>
      <c r="B749" s="157"/>
      <c r="C749" s="157"/>
      <c r="D749" s="157"/>
      <c r="E749" s="157"/>
      <c r="F749" s="157"/>
      <c r="G749" s="157"/>
    </row>
    <row r="750" spans="1:7" x14ac:dyDescent="0.2">
      <c r="A750" s="157"/>
      <c r="B750" s="157"/>
      <c r="C750" s="157"/>
      <c r="D750" s="157"/>
      <c r="E750" s="157"/>
      <c r="F750" s="157"/>
      <c r="G750" s="157"/>
    </row>
    <row r="751" spans="1:7" x14ac:dyDescent="0.2">
      <c r="A751" s="157"/>
      <c r="B751" s="157"/>
      <c r="C751" s="157"/>
      <c r="D751" s="157"/>
      <c r="E751" s="157"/>
      <c r="F751" s="157"/>
      <c r="G751" s="157"/>
    </row>
    <row r="752" spans="1:7" x14ac:dyDescent="0.2">
      <c r="A752" s="157"/>
      <c r="B752" s="157"/>
      <c r="C752" s="157"/>
      <c r="D752" s="157"/>
      <c r="E752" s="157"/>
      <c r="F752" s="157"/>
      <c r="G752" s="157"/>
    </row>
    <row r="753" spans="1:7" x14ac:dyDescent="0.2">
      <c r="A753" s="157"/>
      <c r="B753" s="157"/>
      <c r="C753" s="157"/>
      <c r="D753" s="157"/>
      <c r="E753" s="157"/>
      <c r="F753" s="157"/>
      <c r="G753" s="157"/>
    </row>
    <row r="754" spans="1:7" x14ac:dyDescent="0.2">
      <c r="A754" s="157"/>
      <c r="B754" s="157"/>
      <c r="C754" s="157"/>
      <c r="D754" s="157"/>
      <c r="E754" s="157"/>
      <c r="F754" s="157"/>
      <c r="G754" s="157"/>
    </row>
    <row r="755" spans="1:7" x14ac:dyDescent="0.2">
      <c r="A755" s="157"/>
      <c r="B755" s="157"/>
      <c r="C755" s="157"/>
      <c r="D755" s="157"/>
      <c r="E755" s="157"/>
      <c r="F755" s="157"/>
      <c r="G755" s="157"/>
    </row>
    <row r="756" spans="1:7" x14ac:dyDescent="0.2">
      <c r="A756" s="157"/>
      <c r="B756" s="157"/>
      <c r="C756" s="157"/>
      <c r="D756" s="157"/>
      <c r="E756" s="157"/>
      <c r="F756" s="157"/>
      <c r="G756" s="157"/>
    </row>
    <row r="757" spans="1:7" x14ac:dyDescent="0.2">
      <c r="A757" s="157"/>
      <c r="B757" s="157"/>
      <c r="C757" s="157"/>
      <c r="D757" s="157"/>
      <c r="E757" s="157"/>
      <c r="F757" s="157"/>
      <c r="G757" s="157"/>
    </row>
    <row r="758" spans="1:7" x14ac:dyDescent="0.2">
      <c r="A758" s="157"/>
      <c r="B758" s="157"/>
      <c r="C758" s="157"/>
      <c r="D758" s="157"/>
      <c r="E758" s="157"/>
      <c r="F758" s="157"/>
      <c r="G758" s="157"/>
    </row>
    <row r="759" spans="1:7" x14ac:dyDescent="0.2">
      <c r="A759" s="157"/>
      <c r="B759" s="157"/>
      <c r="C759" s="157"/>
      <c r="D759" s="157"/>
      <c r="E759" s="157"/>
      <c r="F759" s="157"/>
      <c r="G759" s="157"/>
    </row>
    <row r="760" spans="1:7" x14ac:dyDescent="0.2">
      <c r="A760" s="157"/>
      <c r="B760" s="157"/>
      <c r="C760" s="157"/>
      <c r="D760" s="157"/>
      <c r="E760" s="157"/>
      <c r="F760" s="157"/>
      <c r="G760" s="157"/>
    </row>
    <row r="761" spans="1:7" x14ac:dyDescent="0.2">
      <c r="A761" s="157"/>
      <c r="B761" s="157"/>
      <c r="C761" s="157"/>
      <c r="D761" s="157"/>
      <c r="E761" s="157"/>
      <c r="F761" s="157"/>
      <c r="G761" s="157"/>
    </row>
    <row r="762" spans="1:7" x14ac:dyDescent="0.2">
      <c r="A762" s="157"/>
      <c r="B762" s="157"/>
      <c r="C762" s="157"/>
      <c r="D762" s="157"/>
      <c r="E762" s="157"/>
      <c r="F762" s="157"/>
      <c r="G762" s="157"/>
    </row>
    <row r="763" spans="1:7" x14ac:dyDescent="0.2">
      <c r="A763" s="157"/>
      <c r="B763" s="157"/>
      <c r="C763" s="157"/>
      <c r="D763" s="157"/>
      <c r="E763" s="157"/>
      <c r="F763" s="157"/>
      <c r="G763" s="157"/>
    </row>
    <row r="764" spans="1:7" x14ac:dyDescent="0.2">
      <c r="A764" s="157"/>
      <c r="B764" s="157"/>
      <c r="C764" s="157"/>
      <c r="D764" s="157"/>
      <c r="E764" s="157"/>
      <c r="F764" s="157"/>
      <c r="G764" s="157"/>
    </row>
    <row r="765" spans="1:7" x14ac:dyDescent="0.2">
      <c r="A765" s="157"/>
      <c r="B765" s="157"/>
      <c r="C765" s="157"/>
      <c r="D765" s="157"/>
      <c r="E765" s="157"/>
      <c r="F765" s="157"/>
      <c r="G765" s="157"/>
    </row>
    <row r="766" spans="1:7" x14ac:dyDescent="0.2">
      <c r="A766" s="157"/>
      <c r="B766" s="157"/>
      <c r="C766" s="157"/>
      <c r="D766" s="157"/>
      <c r="E766" s="157"/>
      <c r="F766" s="157"/>
      <c r="G766" s="157"/>
    </row>
    <row r="767" spans="1:7" x14ac:dyDescent="0.2">
      <c r="A767" s="157"/>
      <c r="B767" s="157"/>
      <c r="C767" s="157"/>
      <c r="D767" s="157"/>
      <c r="E767" s="157"/>
      <c r="F767" s="157"/>
      <c r="G767" s="157"/>
    </row>
    <row r="768" spans="1:7" x14ac:dyDescent="0.2">
      <c r="A768" s="157"/>
      <c r="B768" s="157"/>
      <c r="C768" s="157"/>
      <c r="D768" s="157"/>
      <c r="E768" s="157"/>
      <c r="F768" s="157"/>
      <c r="G768" s="157"/>
    </row>
    <row r="769" spans="1:7" x14ac:dyDescent="0.2">
      <c r="A769" s="157"/>
      <c r="B769" s="157"/>
      <c r="C769" s="157"/>
      <c r="D769" s="157"/>
      <c r="E769" s="157"/>
      <c r="F769" s="157"/>
      <c r="G769" s="157"/>
    </row>
    <row r="770" spans="1:7" x14ac:dyDescent="0.2">
      <c r="A770" s="157"/>
      <c r="B770" s="157"/>
      <c r="C770" s="157"/>
      <c r="D770" s="157"/>
      <c r="E770" s="157"/>
      <c r="F770" s="157"/>
      <c r="G770" s="157"/>
    </row>
    <row r="771" spans="1:7" x14ac:dyDescent="0.2">
      <c r="A771" s="157"/>
      <c r="B771" s="157"/>
      <c r="C771" s="157"/>
      <c r="D771" s="157"/>
      <c r="E771" s="157"/>
      <c r="F771" s="157"/>
      <c r="G771" s="157"/>
    </row>
    <row r="772" spans="1:7" x14ac:dyDescent="0.2">
      <c r="A772" s="157"/>
      <c r="B772" s="157"/>
      <c r="C772" s="157"/>
      <c r="D772" s="157"/>
      <c r="E772" s="157"/>
      <c r="F772" s="157"/>
      <c r="G772" s="157"/>
    </row>
    <row r="773" spans="1:7" x14ac:dyDescent="0.2">
      <c r="A773" s="157"/>
      <c r="B773" s="157"/>
      <c r="C773" s="157"/>
      <c r="D773" s="157"/>
      <c r="E773" s="157"/>
      <c r="F773" s="157"/>
      <c r="G773" s="157"/>
    </row>
    <row r="774" spans="1:7" x14ac:dyDescent="0.2">
      <c r="A774" s="157"/>
      <c r="B774" s="157"/>
      <c r="C774" s="157"/>
      <c r="D774" s="157"/>
      <c r="E774" s="157"/>
      <c r="F774" s="157"/>
      <c r="G774" s="157"/>
    </row>
    <row r="775" spans="1:7" x14ac:dyDescent="0.2">
      <c r="A775" s="157"/>
      <c r="B775" s="157"/>
      <c r="C775" s="157"/>
      <c r="D775" s="157"/>
      <c r="E775" s="157"/>
      <c r="F775" s="157"/>
      <c r="G775" s="157"/>
    </row>
    <row r="776" spans="1:7" x14ac:dyDescent="0.2">
      <c r="A776" s="157"/>
      <c r="B776" s="157"/>
      <c r="C776" s="157"/>
      <c r="D776" s="157"/>
      <c r="E776" s="157"/>
      <c r="F776" s="157"/>
      <c r="G776" s="157"/>
    </row>
    <row r="777" spans="1:7" x14ac:dyDescent="0.2">
      <c r="A777" s="157"/>
      <c r="B777" s="157"/>
      <c r="C777" s="157"/>
      <c r="D777" s="157"/>
      <c r="E777" s="157"/>
      <c r="F777" s="157"/>
      <c r="G777" s="157"/>
    </row>
    <row r="778" spans="1:7" x14ac:dyDescent="0.2">
      <c r="A778" s="157"/>
      <c r="B778" s="157"/>
      <c r="C778" s="157"/>
      <c r="D778" s="157"/>
      <c r="E778" s="157"/>
      <c r="F778" s="157"/>
      <c r="G778" s="157"/>
    </row>
    <row r="779" spans="1:7" x14ac:dyDescent="0.2">
      <c r="A779" s="157"/>
      <c r="B779" s="157"/>
      <c r="C779" s="157"/>
      <c r="D779" s="157"/>
      <c r="E779" s="157"/>
      <c r="F779" s="157"/>
      <c r="G779" s="157"/>
    </row>
    <row r="780" spans="1:7" x14ac:dyDescent="0.2">
      <c r="A780" s="157"/>
      <c r="B780" s="157"/>
      <c r="C780" s="157"/>
      <c r="D780" s="157"/>
      <c r="E780" s="157"/>
      <c r="F780" s="157"/>
      <c r="G780" s="157"/>
    </row>
    <row r="781" spans="1:7" x14ac:dyDescent="0.2">
      <c r="A781" s="157"/>
      <c r="B781" s="157"/>
      <c r="C781" s="157"/>
      <c r="D781" s="157"/>
      <c r="E781" s="157"/>
      <c r="F781" s="157"/>
      <c r="G781" s="157"/>
    </row>
    <row r="782" spans="1:7" x14ac:dyDescent="0.2">
      <c r="A782" s="157"/>
      <c r="B782" s="157"/>
      <c r="C782" s="157"/>
      <c r="D782" s="157"/>
      <c r="E782" s="157"/>
      <c r="F782" s="157"/>
      <c r="G782" s="157"/>
    </row>
    <row r="783" spans="1:7" x14ac:dyDescent="0.2">
      <c r="A783" s="157"/>
      <c r="B783" s="157"/>
      <c r="C783" s="157"/>
      <c r="D783" s="157"/>
      <c r="E783" s="157"/>
      <c r="F783" s="157"/>
      <c r="G783" s="157"/>
    </row>
    <row r="784" spans="1:7" x14ac:dyDescent="0.2">
      <c r="A784" s="157"/>
      <c r="B784" s="157"/>
      <c r="C784" s="157"/>
      <c r="D784" s="157"/>
      <c r="E784" s="157"/>
      <c r="F784" s="157"/>
      <c r="G784" s="157"/>
    </row>
    <row r="785" spans="1:7" x14ac:dyDescent="0.2">
      <c r="A785" s="157"/>
      <c r="B785" s="157"/>
      <c r="C785" s="157"/>
      <c r="D785" s="157"/>
      <c r="E785" s="157"/>
      <c r="F785" s="157"/>
      <c r="G785" s="157"/>
    </row>
    <row r="786" spans="1:7" x14ac:dyDescent="0.2">
      <c r="A786" s="157"/>
      <c r="B786" s="157"/>
      <c r="C786" s="157"/>
      <c r="D786" s="157"/>
      <c r="E786" s="157"/>
      <c r="F786" s="157"/>
      <c r="G786" s="157"/>
    </row>
    <row r="787" spans="1:7" x14ac:dyDescent="0.2">
      <c r="A787" s="157"/>
      <c r="B787" s="157"/>
      <c r="C787" s="157"/>
      <c r="D787" s="157"/>
      <c r="E787" s="157"/>
      <c r="F787" s="157"/>
      <c r="G787" s="157"/>
    </row>
    <row r="788" spans="1:7" x14ac:dyDescent="0.2">
      <c r="A788" s="157"/>
      <c r="B788" s="157"/>
      <c r="C788" s="157"/>
      <c r="D788" s="157"/>
      <c r="E788" s="157"/>
      <c r="F788" s="157"/>
      <c r="G788" s="157"/>
    </row>
    <row r="789" spans="1:7" x14ac:dyDescent="0.2">
      <c r="A789" s="157"/>
      <c r="B789" s="157"/>
      <c r="C789" s="157"/>
      <c r="D789" s="157"/>
      <c r="E789" s="157"/>
      <c r="F789" s="157"/>
      <c r="G789" s="157"/>
    </row>
    <row r="790" spans="1:7" x14ac:dyDescent="0.2">
      <c r="A790" s="157"/>
      <c r="B790" s="157"/>
      <c r="C790" s="157"/>
      <c r="D790" s="157"/>
      <c r="E790" s="157"/>
      <c r="F790" s="157"/>
      <c r="G790" s="157"/>
    </row>
    <row r="791" spans="1:7" x14ac:dyDescent="0.2">
      <c r="A791" s="157"/>
      <c r="B791" s="157"/>
      <c r="C791" s="157"/>
      <c r="D791" s="157"/>
      <c r="E791" s="157"/>
      <c r="F791" s="157"/>
      <c r="G791" s="157"/>
    </row>
    <row r="792" spans="1:7" x14ac:dyDescent="0.2">
      <c r="A792" s="157"/>
      <c r="B792" s="157"/>
      <c r="C792" s="157"/>
      <c r="D792" s="157"/>
      <c r="E792" s="157"/>
      <c r="F792" s="157"/>
      <c r="G792" s="157"/>
    </row>
    <row r="793" spans="1:7" x14ac:dyDescent="0.2">
      <c r="A793" s="157"/>
      <c r="B793" s="157"/>
      <c r="C793" s="157"/>
      <c r="D793" s="157"/>
      <c r="E793" s="157"/>
      <c r="F793" s="157"/>
      <c r="G793" s="157"/>
    </row>
    <row r="794" spans="1:7" x14ac:dyDescent="0.2">
      <c r="A794" s="157"/>
      <c r="B794" s="157"/>
      <c r="C794" s="157"/>
      <c r="D794" s="157"/>
      <c r="E794" s="157"/>
      <c r="F794" s="157"/>
      <c r="G794" s="157"/>
    </row>
    <row r="795" spans="1:7" x14ac:dyDescent="0.2">
      <c r="A795" s="157"/>
      <c r="B795" s="157"/>
      <c r="C795" s="157"/>
      <c r="D795" s="157"/>
      <c r="E795" s="157"/>
      <c r="F795" s="157"/>
      <c r="G795" s="157"/>
    </row>
    <row r="796" spans="1:7" x14ac:dyDescent="0.2">
      <c r="A796" s="157"/>
      <c r="B796" s="157"/>
      <c r="C796" s="157"/>
      <c r="D796" s="157"/>
      <c r="E796" s="157"/>
      <c r="F796" s="157"/>
      <c r="G796" s="157"/>
    </row>
    <row r="797" spans="1:7" x14ac:dyDescent="0.2">
      <c r="A797" s="157"/>
      <c r="B797" s="157"/>
      <c r="C797" s="157"/>
      <c r="D797" s="157"/>
      <c r="E797" s="157"/>
      <c r="F797" s="157"/>
      <c r="G797" s="157"/>
    </row>
    <row r="798" spans="1:7" x14ac:dyDescent="0.2">
      <c r="A798" s="157"/>
      <c r="B798" s="157"/>
      <c r="C798" s="157"/>
      <c r="D798" s="157"/>
      <c r="E798" s="157"/>
      <c r="F798" s="157"/>
      <c r="G798" s="157"/>
    </row>
    <row r="799" spans="1:7" x14ac:dyDescent="0.2">
      <c r="A799" s="157"/>
      <c r="B799" s="157"/>
      <c r="C799" s="157"/>
      <c r="D799" s="157"/>
      <c r="E799" s="157"/>
      <c r="F799" s="157"/>
      <c r="G799" s="157"/>
    </row>
    <row r="800" spans="1:7" x14ac:dyDescent="0.2">
      <c r="A800" s="157"/>
      <c r="B800" s="157"/>
      <c r="C800" s="157"/>
      <c r="D800" s="157"/>
      <c r="E800" s="157"/>
      <c r="F800" s="157"/>
      <c r="G800" s="157"/>
    </row>
    <row r="801" spans="1:7" x14ac:dyDescent="0.2">
      <c r="A801" s="157"/>
      <c r="B801" s="157"/>
      <c r="C801" s="157"/>
      <c r="D801" s="157"/>
      <c r="E801" s="157"/>
      <c r="F801" s="157"/>
      <c r="G801" s="157"/>
    </row>
    <row r="802" spans="1:7" x14ac:dyDescent="0.2">
      <c r="A802" s="157"/>
      <c r="B802" s="157"/>
      <c r="C802" s="157"/>
      <c r="D802" s="157"/>
      <c r="E802" s="157"/>
      <c r="F802" s="157"/>
      <c r="G802" s="157"/>
    </row>
    <row r="803" spans="1:7" x14ac:dyDescent="0.2">
      <c r="A803" s="157"/>
      <c r="B803" s="157"/>
      <c r="C803" s="157"/>
      <c r="D803" s="157"/>
      <c r="E803" s="157"/>
      <c r="F803" s="157"/>
      <c r="G803" s="157"/>
    </row>
    <row r="804" spans="1:7" x14ac:dyDescent="0.2">
      <c r="A804" s="157"/>
      <c r="B804" s="157"/>
      <c r="C804" s="157"/>
      <c r="D804" s="157"/>
      <c r="E804" s="157"/>
      <c r="F804" s="157"/>
      <c r="G804" s="157"/>
    </row>
    <row r="805" spans="1:7" x14ac:dyDescent="0.2">
      <c r="A805" s="157"/>
      <c r="B805" s="157"/>
      <c r="C805" s="157"/>
      <c r="D805" s="157"/>
      <c r="E805" s="157"/>
      <c r="F805" s="157"/>
      <c r="G805" s="157"/>
    </row>
    <row r="806" spans="1:7" x14ac:dyDescent="0.2">
      <c r="A806" s="157"/>
      <c r="B806" s="157"/>
      <c r="C806" s="157"/>
      <c r="D806" s="157"/>
      <c r="E806" s="157"/>
      <c r="F806" s="157"/>
      <c r="G806" s="157"/>
    </row>
    <row r="807" spans="1:7" x14ac:dyDescent="0.2">
      <c r="A807" s="157"/>
      <c r="B807" s="157"/>
      <c r="C807" s="157"/>
      <c r="D807" s="157"/>
      <c r="E807" s="157"/>
      <c r="F807" s="157"/>
      <c r="G807" s="157"/>
    </row>
    <row r="808" spans="1:7" x14ac:dyDescent="0.2">
      <c r="A808" s="157"/>
      <c r="B808" s="157"/>
      <c r="C808" s="157"/>
      <c r="D808" s="157"/>
      <c r="E808" s="157"/>
      <c r="F808" s="157"/>
      <c r="G808" s="157"/>
    </row>
    <row r="809" spans="1:7" x14ac:dyDescent="0.2">
      <c r="A809" s="157"/>
      <c r="B809" s="157"/>
      <c r="C809" s="157"/>
      <c r="D809" s="157"/>
      <c r="E809" s="157"/>
      <c r="F809" s="157"/>
      <c r="G809" s="157"/>
    </row>
    <row r="810" spans="1:7" x14ac:dyDescent="0.2">
      <c r="A810" s="157"/>
      <c r="B810" s="157"/>
      <c r="C810" s="157"/>
      <c r="D810" s="157"/>
      <c r="E810" s="157"/>
      <c r="F810" s="157"/>
      <c r="G810" s="157"/>
    </row>
    <row r="811" spans="1:7" x14ac:dyDescent="0.2">
      <c r="A811" s="157"/>
      <c r="B811" s="157"/>
      <c r="C811" s="157"/>
      <c r="D811" s="157"/>
      <c r="E811" s="157"/>
      <c r="F811" s="157"/>
      <c r="G811" s="157"/>
    </row>
    <row r="812" spans="1:7" x14ac:dyDescent="0.2">
      <c r="A812" s="157"/>
      <c r="B812" s="157"/>
      <c r="C812" s="157"/>
      <c r="D812" s="157"/>
      <c r="E812" s="157"/>
      <c r="F812" s="157"/>
      <c r="G812" s="157"/>
    </row>
    <row r="813" spans="1:7" x14ac:dyDescent="0.2">
      <c r="A813" s="157"/>
      <c r="B813" s="157"/>
      <c r="C813" s="157"/>
      <c r="D813" s="157"/>
      <c r="E813" s="157"/>
      <c r="F813" s="157"/>
      <c r="G813" s="157"/>
    </row>
    <row r="814" spans="1:7" x14ac:dyDescent="0.2">
      <c r="A814" s="157"/>
      <c r="B814" s="157"/>
      <c r="C814" s="157"/>
      <c r="D814" s="157"/>
      <c r="E814" s="157"/>
      <c r="F814" s="157"/>
      <c r="G814" s="157"/>
    </row>
    <row r="815" spans="1:7" x14ac:dyDescent="0.2">
      <c r="A815" s="157"/>
      <c r="B815" s="157"/>
      <c r="C815" s="157"/>
      <c r="D815" s="157"/>
      <c r="E815" s="157"/>
      <c r="F815" s="157"/>
      <c r="G815" s="157"/>
    </row>
    <row r="816" spans="1:7" x14ac:dyDescent="0.2">
      <c r="A816" s="157"/>
      <c r="B816" s="157"/>
      <c r="C816" s="157"/>
      <c r="D816" s="157"/>
      <c r="E816" s="157"/>
      <c r="F816" s="157"/>
      <c r="G816" s="157"/>
    </row>
    <row r="817" spans="1:7" x14ac:dyDescent="0.2">
      <c r="A817" s="157"/>
      <c r="B817" s="157"/>
      <c r="C817" s="157"/>
      <c r="D817" s="157"/>
      <c r="E817" s="157"/>
      <c r="F817" s="157"/>
      <c r="G817" s="157"/>
    </row>
    <row r="818" spans="1:7" x14ac:dyDescent="0.2">
      <c r="A818" s="157"/>
      <c r="B818" s="157"/>
      <c r="C818" s="157"/>
      <c r="D818" s="157"/>
      <c r="E818" s="157"/>
      <c r="F818" s="157"/>
      <c r="G818" s="157"/>
    </row>
    <row r="819" spans="1:7" x14ac:dyDescent="0.2">
      <c r="A819" s="157"/>
      <c r="B819" s="157"/>
      <c r="C819" s="157"/>
      <c r="D819" s="157"/>
      <c r="E819" s="157"/>
      <c r="F819" s="157"/>
      <c r="G819" s="157"/>
    </row>
    <row r="820" spans="1:7" x14ac:dyDescent="0.2">
      <c r="A820" s="157"/>
      <c r="B820" s="157"/>
      <c r="C820" s="157"/>
      <c r="D820" s="157"/>
      <c r="E820" s="157"/>
      <c r="F820" s="157"/>
      <c r="G820" s="157"/>
    </row>
    <row r="821" spans="1:7" x14ac:dyDescent="0.2">
      <c r="A821" s="157"/>
      <c r="B821" s="157"/>
      <c r="C821" s="157"/>
      <c r="D821" s="157"/>
      <c r="E821" s="157"/>
      <c r="F821" s="157"/>
      <c r="G821" s="157"/>
    </row>
    <row r="822" spans="1:7" x14ac:dyDescent="0.2">
      <c r="A822" s="157"/>
      <c r="B822" s="157"/>
      <c r="C822" s="157"/>
      <c r="D822" s="157"/>
      <c r="E822" s="157"/>
      <c r="F822" s="157"/>
      <c r="G822" s="157"/>
    </row>
    <row r="823" spans="1:7" x14ac:dyDescent="0.2">
      <c r="A823" s="157"/>
      <c r="B823" s="157"/>
      <c r="C823" s="157"/>
      <c r="D823" s="157"/>
      <c r="E823" s="157"/>
      <c r="F823" s="157"/>
      <c r="G823" s="157"/>
    </row>
    <row r="824" spans="1:7" x14ac:dyDescent="0.2">
      <c r="A824" s="157"/>
      <c r="B824" s="157"/>
      <c r="C824" s="157"/>
      <c r="D824" s="157"/>
      <c r="E824" s="157"/>
      <c r="F824" s="157"/>
      <c r="G824" s="157"/>
    </row>
    <row r="825" spans="1:7" x14ac:dyDescent="0.2">
      <c r="A825" s="157"/>
      <c r="B825" s="157"/>
      <c r="C825" s="157"/>
      <c r="D825" s="157"/>
      <c r="E825" s="157"/>
      <c r="F825" s="157"/>
      <c r="G825" s="157"/>
    </row>
    <row r="826" spans="1:7" x14ac:dyDescent="0.2">
      <c r="A826" s="157"/>
      <c r="B826" s="157"/>
      <c r="C826" s="157"/>
      <c r="D826" s="157"/>
      <c r="E826" s="157"/>
      <c r="F826" s="157"/>
      <c r="G826" s="157"/>
    </row>
    <row r="827" spans="1:7" x14ac:dyDescent="0.2">
      <c r="A827" s="157"/>
      <c r="B827" s="157"/>
      <c r="C827" s="157"/>
      <c r="D827" s="157"/>
      <c r="E827" s="157"/>
      <c r="F827" s="157"/>
      <c r="G827" s="157"/>
    </row>
    <row r="828" spans="1:7" x14ac:dyDescent="0.2">
      <c r="A828" s="157"/>
      <c r="B828" s="157"/>
      <c r="C828" s="157"/>
      <c r="D828" s="157"/>
      <c r="E828" s="157"/>
      <c r="F828" s="157"/>
      <c r="G828" s="157"/>
    </row>
    <row r="829" spans="1:7" x14ac:dyDescent="0.2">
      <c r="A829" s="157"/>
      <c r="B829" s="157"/>
      <c r="C829" s="157"/>
      <c r="D829" s="157"/>
      <c r="E829" s="157"/>
      <c r="F829" s="157"/>
      <c r="G829" s="157"/>
    </row>
    <row r="830" spans="1:7" x14ac:dyDescent="0.2">
      <c r="A830" s="157"/>
      <c r="B830" s="157"/>
      <c r="C830" s="157"/>
      <c r="D830" s="157"/>
      <c r="E830" s="157"/>
      <c r="F830" s="157"/>
      <c r="G830" s="157"/>
    </row>
    <row r="831" spans="1:7" x14ac:dyDescent="0.2">
      <c r="A831" s="157"/>
      <c r="B831" s="157"/>
      <c r="C831" s="157"/>
      <c r="D831" s="157"/>
      <c r="E831" s="157"/>
      <c r="F831" s="157"/>
      <c r="G831" s="157"/>
    </row>
    <row r="832" spans="1:7" x14ac:dyDescent="0.2">
      <c r="A832" s="157"/>
      <c r="B832" s="157"/>
      <c r="C832" s="157"/>
      <c r="D832" s="157"/>
      <c r="E832" s="157"/>
      <c r="F832" s="157"/>
      <c r="G832" s="157"/>
    </row>
    <row r="833" spans="1:7" x14ac:dyDescent="0.2">
      <c r="A833" s="157"/>
      <c r="B833" s="157"/>
      <c r="C833" s="157"/>
      <c r="D833" s="157"/>
      <c r="E833" s="157"/>
      <c r="F833" s="157"/>
      <c r="G833" s="157"/>
    </row>
    <row r="834" spans="1:7" x14ac:dyDescent="0.2">
      <c r="A834" s="157"/>
      <c r="B834" s="157"/>
      <c r="C834" s="157"/>
      <c r="D834" s="157"/>
      <c r="E834" s="157"/>
      <c r="F834" s="157"/>
      <c r="G834" s="157"/>
    </row>
    <row r="835" spans="1:7" x14ac:dyDescent="0.2">
      <c r="A835" s="157"/>
      <c r="B835" s="157"/>
      <c r="C835" s="157"/>
      <c r="D835" s="157"/>
      <c r="E835" s="157"/>
      <c r="F835" s="157"/>
      <c r="G835" s="157"/>
    </row>
    <row r="836" spans="1:7" x14ac:dyDescent="0.2">
      <c r="A836" s="157"/>
      <c r="B836" s="157"/>
      <c r="C836" s="157"/>
      <c r="D836" s="157"/>
      <c r="E836" s="157"/>
      <c r="F836" s="157"/>
      <c r="G836" s="157"/>
    </row>
    <row r="837" spans="1:7" x14ac:dyDescent="0.2">
      <c r="A837" s="157"/>
      <c r="B837" s="157"/>
      <c r="C837" s="157"/>
      <c r="D837" s="157"/>
      <c r="E837" s="157"/>
      <c r="F837" s="157"/>
      <c r="G837" s="157"/>
    </row>
    <row r="838" spans="1:7" x14ac:dyDescent="0.2">
      <c r="A838" s="157"/>
      <c r="B838" s="157"/>
      <c r="C838" s="157"/>
      <c r="D838" s="157"/>
      <c r="E838" s="157"/>
      <c r="F838" s="157"/>
      <c r="G838" s="157"/>
    </row>
    <row r="839" spans="1:7" x14ac:dyDescent="0.2">
      <c r="A839" s="157"/>
      <c r="B839" s="157"/>
      <c r="C839" s="157"/>
      <c r="D839" s="157"/>
      <c r="E839" s="157"/>
      <c r="F839" s="157"/>
      <c r="G839" s="157"/>
    </row>
    <row r="840" spans="1:7" x14ac:dyDescent="0.2">
      <c r="A840" s="157"/>
      <c r="B840" s="157"/>
      <c r="C840" s="157"/>
      <c r="D840" s="157"/>
      <c r="E840" s="157"/>
      <c r="F840" s="157"/>
      <c r="G840" s="157"/>
    </row>
    <row r="841" spans="1:7" x14ac:dyDescent="0.2">
      <c r="A841" s="157"/>
      <c r="B841" s="157"/>
      <c r="C841" s="157"/>
      <c r="D841" s="157"/>
      <c r="E841" s="157"/>
      <c r="F841" s="157"/>
      <c r="G841" s="157"/>
    </row>
    <row r="842" spans="1:7" x14ac:dyDescent="0.2">
      <c r="A842" s="157"/>
      <c r="B842" s="157"/>
      <c r="C842" s="157"/>
      <c r="D842" s="157"/>
      <c r="E842" s="157"/>
      <c r="F842" s="157"/>
      <c r="G842" s="157"/>
    </row>
    <row r="843" spans="1:7" x14ac:dyDescent="0.2">
      <c r="A843" s="157"/>
      <c r="B843" s="157"/>
      <c r="C843" s="157"/>
      <c r="D843" s="157"/>
      <c r="E843" s="157"/>
      <c r="F843" s="157"/>
      <c r="G843" s="157"/>
    </row>
    <row r="844" spans="1:7" x14ac:dyDescent="0.2">
      <c r="A844" s="157"/>
      <c r="B844" s="157"/>
      <c r="C844" s="157"/>
      <c r="D844" s="157"/>
      <c r="E844" s="157"/>
      <c r="F844" s="157"/>
      <c r="G844" s="157"/>
    </row>
    <row r="845" spans="1:7" x14ac:dyDescent="0.2">
      <c r="A845" s="157"/>
      <c r="B845" s="157"/>
      <c r="C845" s="157"/>
      <c r="D845" s="157"/>
      <c r="E845" s="157"/>
      <c r="F845" s="157"/>
      <c r="G845" s="157"/>
    </row>
    <row r="846" spans="1:7" x14ac:dyDescent="0.2">
      <c r="A846" s="157"/>
      <c r="B846" s="157"/>
      <c r="C846" s="157"/>
      <c r="D846" s="157"/>
      <c r="E846" s="157"/>
      <c r="F846" s="157"/>
      <c r="G846" s="157"/>
    </row>
    <row r="847" spans="1:7" x14ac:dyDescent="0.2">
      <c r="A847" s="157"/>
      <c r="B847" s="157"/>
      <c r="C847" s="157"/>
      <c r="D847" s="157"/>
      <c r="E847" s="157"/>
      <c r="F847" s="157"/>
      <c r="G847" s="157"/>
    </row>
    <row r="848" spans="1:7" x14ac:dyDescent="0.2">
      <c r="A848" s="157"/>
      <c r="B848" s="157"/>
      <c r="C848" s="157"/>
      <c r="D848" s="157"/>
      <c r="E848" s="157"/>
      <c r="F848" s="157"/>
      <c r="G848" s="157"/>
    </row>
    <row r="849" spans="1:7" x14ac:dyDescent="0.2">
      <c r="A849" s="157"/>
      <c r="B849" s="157"/>
      <c r="C849" s="157"/>
      <c r="D849" s="157"/>
      <c r="E849" s="157"/>
      <c r="F849" s="157"/>
      <c r="G849" s="157"/>
    </row>
    <row r="850" spans="1:7" x14ac:dyDescent="0.2">
      <c r="A850" s="157"/>
      <c r="B850" s="157"/>
      <c r="C850" s="157"/>
      <c r="D850" s="157"/>
      <c r="E850" s="157"/>
      <c r="F850" s="157"/>
      <c r="G850" s="157"/>
    </row>
    <row r="851" spans="1:7" x14ac:dyDescent="0.2">
      <c r="A851" s="157"/>
      <c r="B851" s="157"/>
      <c r="C851" s="157"/>
      <c r="D851" s="157"/>
      <c r="E851" s="157"/>
      <c r="F851" s="157"/>
      <c r="G851" s="157"/>
    </row>
    <row r="852" spans="1:7" x14ac:dyDescent="0.2">
      <c r="A852" s="157"/>
      <c r="B852" s="157"/>
      <c r="C852" s="157"/>
      <c r="D852" s="157"/>
      <c r="E852" s="157"/>
      <c r="F852" s="157"/>
      <c r="G852" s="157"/>
    </row>
    <row r="853" spans="1:7" x14ac:dyDescent="0.2">
      <c r="A853" s="157"/>
      <c r="B853" s="157"/>
      <c r="C853" s="157"/>
      <c r="D853" s="157"/>
      <c r="E853" s="157"/>
      <c r="F853" s="157"/>
      <c r="G853" s="157"/>
    </row>
    <row r="854" spans="1:7" x14ac:dyDescent="0.2">
      <c r="A854" s="157"/>
      <c r="B854" s="157"/>
      <c r="C854" s="157"/>
      <c r="D854" s="157"/>
      <c r="E854" s="157"/>
      <c r="F854" s="157"/>
      <c r="G854" s="157"/>
    </row>
    <row r="855" spans="1:7" x14ac:dyDescent="0.2">
      <c r="A855" s="157"/>
      <c r="B855" s="157"/>
      <c r="C855" s="157"/>
      <c r="D855" s="157"/>
      <c r="E855" s="157"/>
      <c r="F855" s="157"/>
      <c r="G855" s="157"/>
    </row>
    <row r="856" spans="1:7" x14ac:dyDescent="0.2">
      <c r="A856" s="157"/>
      <c r="B856" s="157"/>
      <c r="C856" s="157"/>
      <c r="D856" s="157"/>
      <c r="E856" s="157"/>
      <c r="F856" s="157"/>
      <c r="G856" s="157"/>
    </row>
    <row r="857" spans="1:7" x14ac:dyDescent="0.2">
      <c r="A857" s="157"/>
      <c r="B857" s="157"/>
      <c r="C857" s="157"/>
      <c r="D857" s="157"/>
      <c r="E857" s="157"/>
      <c r="F857" s="157"/>
      <c r="G857" s="157"/>
    </row>
    <row r="858" spans="1:7" x14ac:dyDescent="0.2">
      <c r="A858" s="157"/>
      <c r="B858" s="157"/>
      <c r="C858" s="157"/>
      <c r="D858" s="157"/>
      <c r="E858" s="157"/>
      <c r="F858" s="157"/>
      <c r="G858" s="157"/>
    </row>
    <row r="859" spans="1:7" x14ac:dyDescent="0.2">
      <c r="A859" s="157"/>
      <c r="B859" s="157"/>
      <c r="C859" s="157"/>
      <c r="D859" s="157"/>
      <c r="E859" s="157"/>
      <c r="F859" s="157"/>
      <c r="G859" s="157"/>
    </row>
    <row r="860" spans="1:7" x14ac:dyDescent="0.2">
      <c r="A860" s="157"/>
      <c r="B860" s="157"/>
      <c r="C860" s="157"/>
      <c r="D860" s="157"/>
      <c r="E860" s="157"/>
      <c r="F860" s="157"/>
      <c r="G860" s="157"/>
    </row>
    <row r="861" spans="1:7" x14ac:dyDescent="0.2">
      <c r="A861" s="157"/>
      <c r="B861" s="157"/>
      <c r="C861" s="157"/>
      <c r="D861" s="157"/>
      <c r="E861" s="157"/>
      <c r="F861" s="157"/>
      <c r="G861" s="157"/>
    </row>
    <row r="862" spans="1:7" x14ac:dyDescent="0.2">
      <c r="A862" s="157"/>
      <c r="B862" s="157"/>
      <c r="C862" s="157"/>
      <c r="D862" s="157"/>
      <c r="E862" s="157"/>
      <c r="F862" s="157"/>
      <c r="G862" s="157"/>
    </row>
    <row r="863" spans="1:7" x14ac:dyDescent="0.2">
      <c r="A863" s="157"/>
      <c r="B863" s="157"/>
      <c r="C863" s="157"/>
      <c r="D863" s="157"/>
      <c r="E863" s="157"/>
      <c r="F863" s="157"/>
      <c r="G863" s="157"/>
    </row>
    <row r="864" spans="1:7" x14ac:dyDescent="0.2">
      <c r="A864" s="157"/>
      <c r="B864" s="157"/>
      <c r="C864" s="157"/>
      <c r="D864" s="157"/>
      <c r="E864" s="157"/>
      <c r="F864" s="157"/>
      <c r="G864" s="157"/>
    </row>
    <row r="865" spans="1:7" x14ac:dyDescent="0.2">
      <c r="A865" s="157"/>
      <c r="B865" s="157"/>
      <c r="C865" s="157"/>
      <c r="D865" s="157"/>
      <c r="E865" s="157"/>
      <c r="F865" s="157"/>
      <c r="G865" s="157"/>
    </row>
    <row r="866" spans="1:7" x14ac:dyDescent="0.2">
      <c r="A866" s="157"/>
      <c r="B866" s="157"/>
      <c r="C866" s="157"/>
      <c r="D866" s="157"/>
      <c r="E866" s="157"/>
      <c r="F866" s="157"/>
      <c r="G866" s="157"/>
    </row>
    <row r="867" spans="1:7" x14ac:dyDescent="0.2">
      <c r="A867" s="157"/>
      <c r="B867" s="157"/>
      <c r="C867" s="157"/>
      <c r="D867" s="157"/>
      <c r="E867" s="157"/>
      <c r="F867" s="157"/>
      <c r="G867" s="157"/>
    </row>
    <row r="868" spans="1:7" x14ac:dyDescent="0.2">
      <c r="A868" s="157"/>
      <c r="B868" s="157"/>
      <c r="C868" s="157"/>
      <c r="D868" s="157"/>
      <c r="E868" s="157"/>
      <c r="F868" s="157"/>
      <c r="G868" s="157"/>
    </row>
    <row r="869" spans="1:7" x14ac:dyDescent="0.2">
      <c r="A869" s="157"/>
      <c r="B869" s="157"/>
      <c r="C869" s="157"/>
      <c r="D869" s="157"/>
      <c r="E869" s="157"/>
      <c r="F869" s="157"/>
      <c r="G869" s="157"/>
    </row>
    <row r="870" spans="1:7" x14ac:dyDescent="0.2">
      <c r="A870" s="157"/>
      <c r="B870" s="157"/>
      <c r="C870" s="157"/>
      <c r="D870" s="157"/>
      <c r="E870" s="157"/>
      <c r="F870" s="157"/>
      <c r="G870" s="157"/>
    </row>
    <row r="871" spans="1:7" x14ac:dyDescent="0.2">
      <c r="A871" s="157"/>
      <c r="B871" s="157"/>
      <c r="C871" s="157"/>
      <c r="D871" s="157"/>
      <c r="E871" s="157"/>
      <c r="F871" s="157"/>
      <c r="G871" s="157"/>
    </row>
    <row r="872" spans="1:7" x14ac:dyDescent="0.2">
      <c r="A872" s="157"/>
      <c r="B872" s="157"/>
      <c r="C872" s="157"/>
      <c r="D872" s="157"/>
      <c r="E872" s="157"/>
      <c r="F872" s="157"/>
      <c r="G872" s="157"/>
    </row>
    <row r="873" spans="1:7" x14ac:dyDescent="0.2">
      <c r="A873" s="157"/>
      <c r="B873" s="157"/>
      <c r="C873" s="157"/>
      <c r="D873" s="157"/>
      <c r="E873" s="157"/>
      <c r="F873" s="157"/>
      <c r="G873" s="157"/>
    </row>
    <row r="874" spans="1:7" x14ac:dyDescent="0.2">
      <c r="A874" s="157"/>
      <c r="B874" s="157"/>
      <c r="C874" s="157"/>
      <c r="D874" s="157"/>
      <c r="E874" s="157"/>
      <c r="F874" s="157"/>
      <c r="G874" s="157"/>
    </row>
    <row r="875" spans="1:7" x14ac:dyDescent="0.2">
      <c r="A875" s="157"/>
      <c r="B875" s="157"/>
      <c r="C875" s="157"/>
      <c r="D875" s="157"/>
      <c r="E875" s="157"/>
      <c r="F875" s="157"/>
      <c r="G875" s="157"/>
    </row>
    <row r="876" spans="1:7" x14ac:dyDescent="0.2">
      <c r="A876" s="157"/>
      <c r="B876" s="157"/>
      <c r="C876" s="157"/>
      <c r="D876" s="157"/>
      <c r="E876" s="157"/>
      <c r="F876" s="157"/>
      <c r="G876" s="157"/>
    </row>
    <row r="877" spans="1:7" x14ac:dyDescent="0.2">
      <c r="A877" s="157"/>
      <c r="B877" s="157"/>
      <c r="C877" s="157"/>
      <c r="D877" s="157"/>
      <c r="E877" s="157"/>
      <c r="F877" s="157"/>
      <c r="G877" s="157"/>
    </row>
    <row r="878" spans="1:7" x14ac:dyDescent="0.2">
      <c r="A878" s="157"/>
      <c r="B878" s="157"/>
      <c r="C878" s="157"/>
      <c r="D878" s="157"/>
      <c r="E878" s="157"/>
      <c r="F878" s="157"/>
      <c r="G878" s="157"/>
    </row>
    <row r="879" spans="1:7" x14ac:dyDescent="0.2">
      <c r="A879" s="157"/>
      <c r="B879" s="157"/>
      <c r="C879" s="157"/>
      <c r="D879" s="157"/>
      <c r="E879" s="157"/>
      <c r="F879" s="157"/>
      <c r="G879" s="157"/>
    </row>
    <row r="880" spans="1:7" x14ac:dyDescent="0.2">
      <c r="A880" s="157"/>
      <c r="B880" s="157"/>
      <c r="C880" s="157"/>
      <c r="D880" s="157"/>
      <c r="E880" s="157"/>
      <c r="F880" s="157"/>
      <c r="G880" s="157"/>
    </row>
    <row r="881" spans="1:7" x14ac:dyDescent="0.2">
      <c r="A881" s="157"/>
      <c r="B881" s="157"/>
      <c r="C881" s="157"/>
      <c r="D881" s="157"/>
      <c r="E881" s="157"/>
      <c r="F881" s="157"/>
      <c r="G881" s="157"/>
    </row>
    <row r="882" spans="1:7" x14ac:dyDescent="0.2">
      <c r="A882" s="157"/>
      <c r="B882" s="157"/>
      <c r="C882" s="157"/>
      <c r="D882" s="157"/>
      <c r="E882" s="157"/>
      <c r="F882" s="157"/>
      <c r="G882" s="157"/>
    </row>
    <row r="883" spans="1:7" x14ac:dyDescent="0.2">
      <c r="A883" s="157"/>
      <c r="B883" s="157"/>
      <c r="C883" s="157"/>
      <c r="D883" s="157"/>
      <c r="E883" s="157"/>
      <c r="F883" s="157"/>
      <c r="G883" s="157"/>
    </row>
    <row r="884" spans="1:7" x14ac:dyDescent="0.2">
      <c r="A884" s="157"/>
      <c r="B884" s="157"/>
      <c r="C884" s="157"/>
      <c r="D884" s="157"/>
      <c r="E884" s="157"/>
      <c r="F884" s="157"/>
      <c r="G884" s="157"/>
    </row>
    <row r="885" spans="1:7" x14ac:dyDescent="0.2">
      <c r="A885" s="157"/>
      <c r="B885" s="157"/>
      <c r="C885" s="157"/>
      <c r="D885" s="157"/>
      <c r="E885" s="157"/>
      <c r="F885" s="157"/>
      <c r="G885" s="157"/>
    </row>
    <row r="886" spans="1:7" x14ac:dyDescent="0.2">
      <c r="A886" s="157"/>
      <c r="B886" s="157"/>
      <c r="C886" s="157"/>
      <c r="D886" s="157"/>
      <c r="E886" s="157"/>
      <c r="F886" s="157"/>
      <c r="G886" s="157"/>
    </row>
    <row r="887" spans="1:7" x14ac:dyDescent="0.2">
      <c r="A887" s="157"/>
      <c r="B887" s="157"/>
      <c r="C887" s="157"/>
      <c r="D887" s="157"/>
      <c r="E887" s="157"/>
      <c r="F887" s="157"/>
      <c r="G887" s="157"/>
    </row>
    <row r="888" spans="1:7" x14ac:dyDescent="0.2">
      <c r="A888" s="157"/>
      <c r="B888" s="157"/>
      <c r="C888" s="157"/>
      <c r="D888" s="157"/>
      <c r="E888" s="157"/>
      <c r="F888" s="157"/>
      <c r="G888" s="157"/>
    </row>
    <row r="889" spans="1:7" x14ac:dyDescent="0.2">
      <c r="A889" s="157"/>
      <c r="B889" s="157"/>
      <c r="C889" s="157"/>
      <c r="D889" s="157"/>
      <c r="E889" s="157"/>
      <c r="F889" s="157"/>
      <c r="G889" s="157"/>
    </row>
    <row r="890" spans="1:7" x14ac:dyDescent="0.2">
      <c r="A890" s="157"/>
      <c r="B890" s="157"/>
      <c r="C890" s="157"/>
      <c r="D890" s="157"/>
      <c r="E890" s="157"/>
      <c r="F890" s="157"/>
      <c r="G890" s="157"/>
    </row>
    <row r="891" spans="1:7" x14ac:dyDescent="0.2">
      <c r="A891" s="157"/>
      <c r="B891" s="157"/>
      <c r="C891" s="157"/>
      <c r="D891" s="157"/>
      <c r="E891" s="157"/>
      <c r="F891" s="157"/>
      <c r="G891" s="157"/>
    </row>
    <row r="892" spans="1:7" x14ac:dyDescent="0.2">
      <c r="A892" s="157"/>
      <c r="B892" s="157"/>
      <c r="C892" s="157"/>
      <c r="D892" s="157"/>
      <c r="E892" s="157"/>
      <c r="F892" s="157"/>
      <c r="G892" s="157"/>
    </row>
    <row r="893" spans="1:7" x14ac:dyDescent="0.2">
      <c r="A893" s="157"/>
      <c r="B893" s="157"/>
      <c r="C893" s="157"/>
      <c r="D893" s="157"/>
      <c r="E893" s="157"/>
      <c r="F893" s="157"/>
      <c r="G893" s="157"/>
    </row>
    <row r="894" spans="1:7" x14ac:dyDescent="0.2">
      <c r="A894" s="157"/>
      <c r="B894" s="157"/>
      <c r="C894" s="157"/>
      <c r="D894" s="157"/>
      <c r="E894" s="157"/>
      <c r="F894" s="157"/>
      <c r="G894" s="157"/>
    </row>
    <row r="895" spans="1:7" x14ac:dyDescent="0.2">
      <c r="A895" s="157"/>
      <c r="B895" s="157"/>
      <c r="C895" s="157"/>
      <c r="D895" s="157"/>
      <c r="E895" s="157"/>
      <c r="F895" s="157"/>
      <c r="G895" s="157"/>
    </row>
    <row r="896" spans="1:7" x14ac:dyDescent="0.2">
      <c r="A896" s="157"/>
      <c r="B896" s="157"/>
      <c r="C896" s="157"/>
      <c r="D896" s="157"/>
      <c r="E896" s="157"/>
      <c r="F896" s="157"/>
      <c r="G896" s="157"/>
    </row>
    <row r="897" spans="1:7" x14ac:dyDescent="0.2">
      <c r="A897" s="157"/>
      <c r="B897" s="157"/>
      <c r="C897" s="157"/>
      <c r="D897" s="157"/>
      <c r="E897" s="157"/>
      <c r="F897" s="157"/>
      <c r="G897" s="157"/>
    </row>
    <row r="898" spans="1:7" x14ac:dyDescent="0.2">
      <c r="A898" s="157"/>
      <c r="B898" s="157"/>
      <c r="C898" s="157"/>
      <c r="D898" s="157"/>
      <c r="E898" s="157"/>
      <c r="F898" s="157"/>
      <c r="G898" s="157"/>
    </row>
    <row r="899" spans="1:7" x14ac:dyDescent="0.2">
      <c r="A899" s="157"/>
      <c r="B899" s="157"/>
      <c r="C899" s="157"/>
      <c r="D899" s="157"/>
      <c r="E899" s="157"/>
      <c r="F899" s="157"/>
      <c r="G899" s="157"/>
    </row>
    <row r="900" spans="1:7" x14ac:dyDescent="0.2">
      <c r="A900" s="157"/>
      <c r="B900" s="157"/>
      <c r="C900" s="157"/>
      <c r="D900" s="157"/>
      <c r="E900" s="157"/>
      <c r="F900" s="157"/>
      <c r="G900" s="157"/>
    </row>
    <row r="901" spans="1:7" x14ac:dyDescent="0.2">
      <c r="A901" s="157"/>
      <c r="B901" s="157"/>
      <c r="C901" s="157"/>
      <c r="D901" s="157"/>
      <c r="E901" s="157"/>
      <c r="F901" s="157"/>
      <c r="G901" s="157"/>
    </row>
    <row r="902" spans="1:7" x14ac:dyDescent="0.2">
      <c r="A902" s="157"/>
      <c r="B902" s="157"/>
      <c r="C902" s="157"/>
      <c r="D902" s="157"/>
      <c r="E902" s="157"/>
      <c r="F902" s="157"/>
      <c r="G902" s="157"/>
    </row>
    <row r="903" spans="1:7" x14ac:dyDescent="0.2">
      <c r="A903" s="157"/>
      <c r="B903" s="157"/>
      <c r="C903" s="157"/>
      <c r="D903" s="157"/>
      <c r="E903" s="157"/>
      <c r="F903" s="157"/>
      <c r="G903" s="157"/>
    </row>
    <row r="904" spans="1:7" x14ac:dyDescent="0.2">
      <c r="A904" s="157"/>
      <c r="B904" s="157"/>
      <c r="C904" s="157"/>
      <c r="D904" s="157"/>
      <c r="E904" s="157"/>
      <c r="F904" s="157"/>
      <c r="G904" s="157"/>
    </row>
    <row r="905" spans="1:7" x14ac:dyDescent="0.2">
      <c r="A905" s="157"/>
      <c r="B905" s="157"/>
      <c r="C905" s="157"/>
      <c r="D905" s="157"/>
      <c r="E905" s="157"/>
      <c r="F905" s="157"/>
      <c r="G905" s="157"/>
    </row>
    <row r="906" spans="1:7" x14ac:dyDescent="0.2">
      <c r="A906" s="157"/>
      <c r="B906" s="157"/>
      <c r="C906" s="157"/>
      <c r="D906" s="157"/>
      <c r="E906" s="157"/>
      <c r="F906" s="157"/>
      <c r="G906" s="157"/>
    </row>
    <row r="907" spans="1:7" x14ac:dyDescent="0.2">
      <c r="A907" s="157"/>
      <c r="B907" s="157"/>
      <c r="C907" s="157"/>
      <c r="D907" s="157"/>
      <c r="E907" s="157"/>
      <c r="F907" s="157"/>
      <c r="G907" s="157"/>
    </row>
    <row r="908" spans="1:7" x14ac:dyDescent="0.2">
      <c r="A908" s="157"/>
      <c r="B908" s="157"/>
      <c r="C908" s="157"/>
      <c r="D908" s="157"/>
      <c r="E908" s="157"/>
      <c r="F908" s="157"/>
      <c r="G908" s="157"/>
    </row>
    <row r="909" spans="1:7" x14ac:dyDescent="0.2">
      <c r="A909" s="157"/>
      <c r="B909" s="157"/>
      <c r="C909" s="157"/>
      <c r="D909" s="157"/>
      <c r="E909" s="157"/>
      <c r="F909" s="157"/>
      <c r="G909" s="157"/>
    </row>
    <row r="910" spans="1:7" x14ac:dyDescent="0.2">
      <c r="A910" s="157"/>
      <c r="B910" s="157"/>
      <c r="C910" s="157"/>
      <c r="D910" s="157"/>
      <c r="E910" s="157"/>
      <c r="F910" s="157"/>
      <c r="G910" s="157"/>
    </row>
    <row r="911" spans="1:7" x14ac:dyDescent="0.2">
      <c r="A911" s="157"/>
      <c r="B911" s="157"/>
      <c r="C911" s="157"/>
      <c r="D911" s="157"/>
      <c r="E911" s="157"/>
      <c r="F911" s="157"/>
      <c r="G911" s="157"/>
    </row>
    <row r="912" spans="1:7" x14ac:dyDescent="0.2">
      <c r="A912" s="157"/>
      <c r="B912" s="157"/>
      <c r="C912" s="157"/>
      <c r="D912" s="157"/>
      <c r="E912" s="157"/>
      <c r="F912" s="157"/>
      <c r="G912" s="157"/>
    </row>
    <row r="913" spans="1:7" x14ac:dyDescent="0.2">
      <c r="A913" s="157"/>
      <c r="B913" s="157"/>
      <c r="C913" s="157"/>
      <c r="D913" s="157"/>
      <c r="E913" s="157"/>
      <c r="F913" s="157"/>
      <c r="G913" s="157"/>
    </row>
    <row r="914" spans="1:7" x14ac:dyDescent="0.2">
      <c r="A914" s="157"/>
      <c r="B914" s="157"/>
      <c r="C914" s="157"/>
      <c r="D914" s="157"/>
      <c r="E914" s="157"/>
      <c r="F914" s="157"/>
      <c r="G914" s="157"/>
    </row>
    <row r="915" spans="1:7" x14ac:dyDescent="0.2">
      <c r="A915" s="157"/>
      <c r="B915" s="157"/>
      <c r="C915" s="157"/>
      <c r="D915" s="157"/>
      <c r="E915" s="157"/>
      <c r="F915" s="157"/>
      <c r="G915" s="157"/>
    </row>
    <row r="916" spans="1:7" x14ac:dyDescent="0.2">
      <c r="A916" s="157"/>
      <c r="B916" s="157"/>
      <c r="C916" s="157"/>
      <c r="D916" s="157"/>
      <c r="E916" s="157"/>
      <c r="F916" s="157"/>
      <c r="G916" s="157"/>
    </row>
    <row r="917" spans="1:7" x14ac:dyDescent="0.2">
      <c r="A917" s="157"/>
      <c r="B917" s="157"/>
      <c r="C917" s="157"/>
      <c r="D917" s="157"/>
      <c r="E917" s="157"/>
      <c r="F917" s="157"/>
      <c r="G917" s="157"/>
    </row>
    <row r="918" spans="1:7" x14ac:dyDescent="0.2">
      <c r="A918" s="157"/>
      <c r="B918" s="157"/>
      <c r="C918" s="157"/>
      <c r="D918" s="157"/>
      <c r="E918" s="157"/>
      <c r="F918" s="157"/>
      <c r="G918" s="157"/>
    </row>
    <row r="919" spans="1:7" x14ac:dyDescent="0.2">
      <c r="A919" s="157"/>
      <c r="B919" s="157"/>
      <c r="C919" s="157"/>
      <c r="D919" s="157"/>
      <c r="E919" s="157"/>
      <c r="F919" s="157"/>
      <c r="G919" s="157"/>
    </row>
    <row r="920" spans="1:7" x14ac:dyDescent="0.2">
      <c r="A920" s="157"/>
      <c r="B920" s="157"/>
      <c r="C920" s="157"/>
      <c r="D920" s="157"/>
      <c r="E920" s="157"/>
      <c r="F920" s="157"/>
      <c r="G920" s="157"/>
    </row>
    <row r="921" spans="1:7" x14ac:dyDescent="0.2">
      <c r="A921" s="157"/>
      <c r="B921" s="157"/>
      <c r="C921" s="157"/>
      <c r="D921" s="157"/>
      <c r="E921" s="157"/>
      <c r="F921" s="157"/>
      <c r="G921" s="157"/>
    </row>
    <row r="922" spans="1:7" x14ac:dyDescent="0.2">
      <c r="A922" s="157"/>
      <c r="B922" s="157"/>
      <c r="C922" s="157"/>
      <c r="D922" s="157"/>
      <c r="E922" s="157"/>
      <c r="F922" s="157"/>
      <c r="G922" s="157"/>
    </row>
    <row r="923" spans="1:7" x14ac:dyDescent="0.2">
      <c r="A923" s="157"/>
      <c r="B923" s="157"/>
      <c r="C923" s="157"/>
      <c r="D923" s="157"/>
      <c r="E923" s="157"/>
      <c r="F923" s="157"/>
      <c r="G923" s="157"/>
    </row>
    <row r="924" spans="1:7" x14ac:dyDescent="0.2">
      <c r="A924" s="157"/>
      <c r="B924" s="157"/>
      <c r="C924" s="157"/>
      <c r="D924" s="157"/>
      <c r="E924" s="157"/>
      <c r="F924" s="157"/>
      <c r="G924" s="157"/>
    </row>
    <row r="925" spans="1:7" x14ac:dyDescent="0.2">
      <c r="A925" s="157"/>
      <c r="B925" s="157"/>
      <c r="C925" s="157"/>
      <c r="D925" s="157"/>
      <c r="E925" s="157"/>
      <c r="F925" s="157"/>
      <c r="G925" s="157"/>
    </row>
    <row r="926" spans="1:7" x14ac:dyDescent="0.2">
      <c r="A926" s="157"/>
      <c r="B926" s="157"/>
      <c r="C926" s="157"/>
      <c r="D926" s="157"/>
      <c r="E926" s="157"/>
      <c r="F926" s="157"/>
      <c r="G926" s="157"/>
    </row>
    <row r="927" spans="1:7" x14ac:dyDescent="0.2">
      <c r="A927" s="157"/>
      <c r="B927" s="157"/>
      <c r="C927" s="157"/>
      <c r="D927" s="157"/>
      <c r="E927" s="157"/>
      <c r="F927" s="157"/>
      <c r="G927" s="157"/>
    </row>
    <row r="928" spans="1:7" x14ac:dyDescent="0.2">
      <c r="A928" s="157"/>
      <c r="B928" s="157"/>
      <c r="C928" s="157"/>
      <c r="D928" s="157"/>
      <c r="E928" s="157"/>
      <c r="F928" s="157"/>
      <c r="G928" s="157"/>
    </row>
    <row r="929" spans="1:7" x14ac:dyDescent="0.2">
      <c r="A929" s="157"/>
      <c r="B929" s="157"/>
      <c r="C929" s="157"/>
      <c r="D929" s="157"/>
      <c r="E929" s="157"/>
      <c r="F929" s="157"/>
      <c r="G929" s="157"/>
    </row>
    <row r="930" spans="1:7" x14ac:dyDescent="0.2">
      <c r="A930" s="157"/>
      <c r="B930" s="157"/>
      <c r="C930" s="157"/>
      <c r="D930" s="157"/>
      <c r="E930" s="157"/>
      <c r="F930" s="157"/>
      <c r="G930" s="157"/>
    </row>
    <row r="931" spans="1:7" x14ac:dyDescent="0.2">
      <c r="A931" s="157"/>
      <c r="B931" s="157"/>
      <c r="C931" s="157"/>
      <c r="D931" s="157"/>
      <c r="E931" s="157"/>
      <c r="F931" s="157"/>
      <c r="G931" s="157"/>
    </row>
    <row r="932" spans="1:7" x14ac:dyDescent="0.2">
      <c r="A932" s="157"/>
      <c r="B932" s="157"/>
      <c r="C932" s="157"/>
      <c r="D932" s="157"/>
      <c r="E932" s="157"/>
      <c r="F932" s="157"/>
      <c r="G932" s="157"/>
    </row>
    <row r="933" spans="1:7" x14ac:dyDescent="0.2">
      <c r="A933" s="157"/>
      <c r="B933" s="157"/>
      <c r="C933" s="157"/>
      <c r="D933" s="157"/>
      <c r="E933" s="157"/>
      <c r="F933" s="157"/>
      <c r="G933" s="157"/>
    </row>
    <row r="934" spans="1:7" x14ac:dyDescent="0.2">
      <c r="A934" s="157"/>
      <c r="B934" s="157"/>
      <c r="C934" s="157"/>
      <c r="D934" s="157"/>
      <c r="E934" s="157"/>
      <c r="F934" s="157"/>
      <c r="G934" s="157"/>
    </row>
    <row r="935" spans="1:7" x14ac:dyDescent="0.2">
      <c r="A935" s="157"/>
      <c r="B935" s="157"/>
      <c r="C935" s="157"/>
      <c r="D935" s="157"/>
      <c r="E935" s="157"/>
      <c r="F935" s="157"/>
      <c r="G935" s="157"/>
    </row>
    <row r="936" spans="1:7" x14ac:dyDescent="0.2">
      <c r="A936" s="157"/>
      <c r="B936" s="157"/>
      <c r="C936" s="157"/>
      <c r="D936" s="157"/>
      <c r="E936" s="157"/>
      <c r="F936" s="157"/>
      <c r="G936" s="157"/>
    </row>
    <row r="937" spans="1:7" x14ac:dyDescent="0.2">
      <c r="A937" s="157"/>
      <c r="B937" s="157"/>
      <c r="C937" s="157"/>
      <c r="D937" s="157"/>
      <c r="E937" s="157"/>
      <c r="F937" s="157"/>
      <c r="G937" s="157"/>
    </row>
    <row r="938" spans="1:7" x14ac:dyDescent="0.2">
      <c r="A938" s="157"/>
      <c r="B938" s="157"/>
      <c r="C938" s="157"/>
      <c r="D938" s="157"/>
      <c r="E938" s="157"/>
      <c r="F938" s="157"/>
      <c r="G938" s="157"/>
    </row>
    <row r="939" spans="1:7" x14ac:dyDescent="0.2">
      <c r="A939" s="157"/>
      <c r="B939" s="157"/>
      <c r="C939" s="157"/>
      <c r="D939" s="157"/>
      <c r="E939" s="157"/>
      <c r="F939" s="157"/>
      <c r="G939" s="157"/>
    </row>
    <row r="940" spans="1:7" x14ac:dyDescent="0.2">
      <c r="A940" s="157"/>
      <c r="B940" s="157"/>
      <c r="C940" s="157"/>
      <c r="D940" s="157"/>
      <c r="E940" s="157"/>
      <c r="F940" s="157"/>
      <c r="G940" s="157"/>
    </row>
    <row r="941" spans="1:7" x14ac:dyDescent="0.2">
      <c r="A941" s="157"/>
      <c r="B941" s="157"/>
      <c r="C941" s="157"/>
      <c r="D941" s="157"/>
      <c r="E941" s="157"/>
      <c r="F941" s="157"/>
      <c r="G941" s="157"/>
    </row>
    <row r="942" spans="1:7" x14ac:dyDescent="0.2">
      <c r="A942" s="157"/>
      <c r="B942" s="157"/>
      <c r="C942" s="157"/>
      <c r="D942" s="157"/>
      <c r="E942" s="157"/>
      <c r="F942" s="157"/>
      <c r="G942" s="157"/>
    </row>
    <row r="943" spans="1:7" x14ac:dyDescent="0.2">
      <c r="A943" s="157"/>
      <c r="B943" s="157"/>
      <c r="C943" s="157"/>
      <c r="D943" s="157"/>
      <c r="E943" s="157"/>
      <c r="F943" s="157"/>
      <c r="G943" s="157"/>
    </row>
    <row r="944" spans="1:7" x14ac:dyDescent="0.2">
      <c r="A944" s="157"/>
      <c r="B944" s="157"/>
      <c r="C944" s="157"/>
      <c r="D944" s="157"/>
      <c r="E944" s="157"/>
      <c r="F944" s="157"/>
      <c r="G944" s="157"/>
    </row>
    <row r="945" spans="1:7" x14ac:dyDescent="0.2">
      <c r="A945" s="157"/>
      <c r="B945" s="157"/>
      <c r="C945" s="157"/>
      <c r="D945" s="157"/>
      <c r="E945" s="157"/>
      <c r="F945" s="157"/>
      <c r="G945" s="157"/>
    </row>
    <row r="946" spans="1:7" x14ac:dyDescent="0.2">
      <c r="A946" s="157"/>
      <c r="B946" s="157"/>
      <c r="C946" s="157"/>
      <c r="D946" s="157"/>
      <c r="E946" s="157"/>
      <c r="F946" s="157"/>
      <c r="G946" s="157"/>
    </row>
    <row r="947" spans="1:7" x14ac:dyDescent="0.2">
      <c r="A947" s="157"/>
      <c r="B947" s="157"/>
      <c r="C947" s="157"/>
      <c r="D947" s="157"/>
      <c r="E947" s="157"/>
      <c r="F947" s="157"/>
      <c r="G947" s="157"/>
    </row>
    <row r="948" spans="1:7" x14ac:dyDescent="0.2">
      <c r="A948" s="157"/>
      <c r="B948" s="157"/>
      <c r="C948" s="157"/>
      <c r="D948" s="157"/>
      <c r="E948" s="157"/>
      <c r="F948" s="157"/>
      <c r="G948" s="157"/>
    </row>
    <row r="949" spans="1:7" x14ac:dyDescent="0.2">
      <c r="A949" s="157"/>
      <c r="B949" s="157"/>
      <c r="C949" s="157"/>
      <c r="D949" s="157"/>
      <c r="E949" s="157"/>
      <c r="F949" s="157"/>
      <c r="G949" s="157"/>
    </row>
    <row r="950" spans="1:7" x14ac:dyDescent="0.2">
      <c r="A950" s="157"/>
      <c r="B950" s="157"/>
      <c r="C950" s="157"/>
      <c r="D950" s="157"/>
      <c r="E950" s="157"/>
      <c r="F950" s="157"/>
      <c r="G950" s="157"/>
    </row>
    <row r="951" spans="1:7" x14ac:dyDescent="0.2">
      <c r="A951" s="157"/>
      <c r="B951" s="157"/>
      <c r="C951" s="157"/>
      <c r="D951" s="157"/>
      <c r="E951" s="157"/>
      <c r="F951" s="157"/>
      <c r="G951" s="157"/>
    </row>
    <row r="952" spans="1:7" x14ac:dyDescent="0.2">
      <c r="A952" s="157"/>
      <c r="B952" s="157"/>
      <c r="C952" s="157"/>
      <c r="D952" s="157"/>
      <c r="E952" s="157"/>
      <c r="F952" s="157"/>
      <c r="G952" s="157"/>
    </row>
    <row r="953" spans="1:7" x14ac:dyDescent="0.2">
      <c r="A953" s="157"/>
      <c r="B953" s="157"/>
      <c r="C953" s="157"/>
      <c r="D953" s="157"/>
      <c r="E953" s="157"/>
      <c r="F953" s="157"/>
      <c r="G953" s="157"/>
    </row>
    <row r="954" spans="1:7" x14ac:dyDescent="0.2">
      <c r="A954" s="157"/>
      <c r="B954" s="157"/>
      <c r="C954" s="157"/>
      <c r="D954" s="157"/>
      <c r="E954" s="157"/>
      <c r="F954" s="157"/>
      <c r="G954" s="157"/>
    </row>
    <row r="955" spans="1:7" x14ac:dyDescent="0.2">
      <c r="A955" s="157"/>
      <c r="B955" s="157"/>
      <c r="C955" s="157"/>
      <c r="D955" s="157"/>
      <c r="E955" s="157"/>
      <c r="F955" s="157"/>
      <c r="G955" s="157"/>
    </row>
    <row r="956" spans="1:7" x14ac:dyDescent="0.2">
      <c r="A956" s="157"/>
      <c r="B956" s="157"/>
      <c r="C956" s="157"/>
      <c r="D956" s="157"/>
      <c r="E956" s="157"/>
      <c r="F956" s="157"/>
      <c r="G956" s="157"/>
    </row>
    <row r="957" spans="1:7" x14ac:dyDescent="0.2">
      <c r="A957" s="157"/>
      <c r="B957" s="157"/>
      <c r="C957" s="157"/>
      <c r="D957" s="157"/>
      <c r="E957" s="157"/>
      <c r="F957" s="157"/>
      <c r="G957" s="157"/>
    </row>
    <row r="958" spans="1:7" x14ac:dyDescent="0.2">
      <c r="A958" s="157"/>
      <c r="B958" s="157"/>
      <c r="C958" s="157"/>
      <c r="D958" s="157"/>
      <c r="E958" s="157"/>
      <c r="F958" s="157"/>
      <c r="G958" s="157"/>
    </row>
    <row r="959" spans="1:7" x14ac:dyDescent="0.2">
      <c r="A959" s="157"/>
      <c r="B959" s="157"/>
      <c r="C959" s="157"/>
      <c r="D959" s="157"/>
      <c r="E959" s="157"/>
      <c r="F959" s="157"/>
      <c r="G959" s="157"/>
    </row>
    <row r="960" spans="1:7" x14ac:dyDescent="0.2">
      <c r="A960" s="157"/>
      <c r="B960" s="157"/>
      <c r="C960" s="157"/>
      <c r="D960" s="157"/>
      <c r="E960" s="157"/>
      <c r="F960" s="157"/>
      <c r="G960" s="157"/>
    </row>
    <row r="961" spans="1:7" x14ac:dyDescent="0.2">
      <c r="A961" s="157"/>
      <c r="B961" s="157"/>
      <c r="C961" s="157"/>
      <c r="D961" s="157"/>
      <c r="E961" s="157"/>
      <c r="F961" s="157"/>
      <c r="G961" s="157"/>
    </row>
    <row r="962" spans="1:7" x14ac:dyDescent="0.2">
      <c r="A962" s="157"/>
      <c r="B962" s="157"/>
      <c r="C962" s="157"/>
      <c r="D962" s="157"/>
      <c r="E962" s="157"/>
      <c r="F962" s="157"/>
      <c r="G962" s="157"/>
    </row>
    <row r="963" spans="1:7" x14ac:dyDescent="0.2">
      <c r="A963" s="157"/>
      <c r="B963" s="157"/>
      <c r="C963" s="157"/>
      <c r="D963" s="157"/>
      <c r="E963" s="157"/>
      <c r="F963" s="157"/>
      <c r="G963" s="157"/>
    </row>
    <row r="964" spans="1:7" x14ac:dyDescent="0.2">
      <c r="A964" s="157"/>
      <c r="B964" s="157"/>
      <c r="C964" s="157"/>
      <c r="D964" s="157"/>
      <c r="E964" s="157"/>
      <c r="F964" s="157"/>
      <c r="G964" s="157"/>
    </row>
    <row r="965" spans="1:7" x14ac:dyDescent="0.2">
      <c r="A965" s="157"/>
      <c r="B965" s="157"/>
      <c r="C965" s="157"/>
      <c r="D965" s="157"/>
      <c r="E965" s="157"/>
      <c r="F965" s="157"/>
      <c r="G965" s="157"/>
    </row>
    <row r="966" spans="1:7" x14ac:dyDescent="0.2">
      <c r="A966" s="157"/>
      <c r="B966" s="157"/>
      <c r="C966" s="157"/>
      <c r="D966" s="157"/>
      <c r="E966" s="157"/>
      <c r="F966" s="157"/>
      <c r="G966" s="157"/>
    </row>
    <row r="967" spans="1:7" x14ac:dyDescent="0.2">
      <c r="A967" s="157"/>
      <c r="B967" s="157"/>
      <c r="C967" s="157"/>
      <c r="D967" s="157"/>
      <c r="E967" s="157"/>
      <c r="F967" s="157"/>
      <c r="G967" s="157"/>
    </row>
    <row r="968" spans="1:7" x14ac:dyDescent="0.2">
      <c r="A968" s="157"/>
      <c r="B968" s="157"/>
      <c r="C968" s="157"/>
      <c r="D968" s="157"/>
      <c r="E968" s="157"/>
      <c r="F968" s="157"/>
      <c r="G968" s="157"/>
    </row>
    <row r="969" spans="1:7" x14ac:dyDescent="0.2">
      <c r="A969" s="157"/>
      <c r="B969" s="157"/>
      <c r="C969" s="157"/>
      <c r="D969" s="157"/>
      <c r="E969" s="157"/>
      <c r="F969" s="157"/>
      <c r="G969" s="157"/>
    </row>
    <row r="970" spans="1:7" x14ac:dyDescent="0.2">
      <c r="A970" s="157"/>
      <c r="B970" s="157"/>
      <c r="C970" s="157"/>
      <c r="D970" s="157"/>
      <c r="E970" s="157"/>
      <c r="F970" s="157"/>
      <c r="G970" s="157"/>
    </row>
    <row r="971" spans="1:7" x14ac:dyDescent="0.2">
      <c r="A971" s="157"/>
      <c r="B971" s="157"/>
      <c r="C971" s="157"/>
      <c r="D971" s="157"/>
      <c r="E971" s="157"/>
      <c r="F971" s="157"/>
      <c r="G971" s="157"/>
    </row>
    <row r="972" spans="1:7" x14ac:dyDescent="0.2">
      <c r="A972" s="157"/>
      <c r="B972" s="157"/>
      <c r="C972" s="157"/>
      <c r="D972" s="157"/>
      <c r="E972" s="157"/>
      <c r="F972" s="157"/>
      <c r="G972" s="157"/>
    </row>
    <row r="973" spans="1:7" x14ac:dyDescent="0.2">
      <c r="A973" s="157"/>
      <c r="B973" s="157"/>
      <c r="C973" s="157"/>
      <c r="D973" s="157"/>
      <c r="E973" s="157"/>
      <c r="F973" s="157"/>
      <c r="G973" s="157"/>
    </row>
    <row r="974" spans="1:7" x14ac:dyDescent="0.2">
      <c r="A974" s="157"/>
      <c r="B974" s="157"/>
      <c r="C974" s="157"/>
      <c r="D974" s="157"/>
      <c r="E974" s="157"/>
      <c r="F974" s="157"/>
      <c r="G974" s="157"/>
    </row>
    <row r="975" spans="1:7" x14ac:dyDescent="0.2">
      <c r="A975" s="157"/>
      <c r="B975" s="157"/>
      <c r="C975" s="157"/>
      <c r="D975" s="157"/>
      <c r="E975" s="157"/>
      <c r="F975" s="157"/>
      <c r="G975" s="157"/>
    </row>
    <row r="976" spans="1:7" x14ac:dyDescent="0.2">
      <c r="A976" s="157"/>
      <c r="B976" s="157"/>
      <c r="C976" s="157"/>
      <c r="D976" s="157"/>
      <c r="E976" s="157"/>
      <c r="F976" s="157"/>
      <c r="G976" s="157"/>
    </row>
    <row r="977" spans="1:7" x14ac:dyDescent="0.2">
      <c r="A977" s="157"/>
      <c r="B977" s="157"/>
      <c r="C977" s="157"/>
      <c r="D977" s="157"/>
      <c r="E977" s="157"/>
      <c r="F977" s="157"/>
      <c r="G977" s="157"/>
    </row>
    <row r="978" spans="1:7" x14ac:dyDescent="0.2">
      <c r="A978" s="157"/>
      <c r="B978" s="157"/>
      <c r="C978" s="157"/>
      <c r="D978" s="157"/>
      <c r="E978" s="157"/>
      <c r="F978" s="157"/>
      <c r="G978" s="157"/>
    </row>
    <row r="979" spans="1:7" x14ac:dyDescent="0.2">
      <c r="A979" s="157"/>
      <c r="B979" s="157"/>
      <c r="C979" s="157"/>
      <c r="D979" s="157"/>
      <c r="E979" s="157"/>
      <c r="F979" s="157"/>
      <c r="G979" s="157"/>
    </row>
    <row r="980" spans="1:7" x14ac:dyDescent="0.2">
      <c r="A980" s="157"/>
      <c r="B980" s="157"/>
      <c r="C980" s="157"/>
      <c r="D980" s="157"/>
      <c r="E980" s="157"/>
      <c r="F980" s="157"/>
      <c r="G980" s="157"/>
    </row>
    <row r="981" spans="1:7" x14ac:dyDescent="0.2">
      <c r="A981" s="157"/>
      <c r="B981" s="157"/>
      <c r="C981" s="157"/>
      <c r="D981" s="157"/>
      <c r="E981" s="157"/>
      <c r="F981" s="157"/>
      <c r="G981" s="157"/>
    </row>
    <row r="982" spans="1:7" x14ac:dyDescent="0.2">
      <c r="A982" s="157"/>
      <c r="B982" s="157"/>
      <c r="C982" s="157"/>
      <c r="D982" s="157"/>
      <c r="E982" s="157"/>
      <c r="F982" s="157"/>
      <c r="G982" s="157"/>
    </row>
    <row r="983" spans="1:7" x14ac:dyDescent="0.2">
      <c r="A983" s="157"/>
      <c r="B983" s="157"/>
      <c r="C983" s="157"/>
      <c r="D983" s="157"/>
      <c r="E983" s="157"/>
      <c r="F983" s="157"/>
      <c r="G983" s="157"/>
    </row>
    <row r="984" spans="1:7" x14ac:dyDescent="0.2">
      <c r="A984" s="157"/>
      <c r="B984" s="157"/>
      <c r="C984" s="157"/>
      <c r="D984" s="157"/>
      <c r="E984" s="157"/>
      <c r="F984" s="157"/>
      <c r="G984" s="157"/>
    </row>
    <row r="985" spans="1:7" x14ac:dyDescent="0.2">
      <c r="A985" s="157"/>
      <c r="B985" s="157"/>
      <c r="C985" s="157"/>
      <c r="D985" s="157"/>
      <c r="E985" s="157"/>
      <c r="F985" s="157"/>
      <c r="G985" s="157"/>
    </row>
    <row r="986" spans="1:7" x14ac:dyDescent="0.2">
      <c r="A986" s="157"/>
      <c r="B986" s="157"/>
      <c r="C986" s="157"/>
      <c r="D986" s="157"/>
      <c r="E986" s="157"/>
      <c r="F986" s="157"/>
      <c r="G986" s="157"/>
    </row>
    <row r="987" spans="1:7" x14ac:dyDescent="0.2">
      <c r="A987" s="157"/>
      <c r="B987" s="157"/>
      <c r="C987" s="157"/>
      <c r="D987" s="157"/>
      <c r="E987" s="157"/>
      <c r="F987" s="157"/>
      <c r="G987" s="157"/>
    </row>
    <row r="988" spans="1:7" x14ac:dyDescent="0.2">
      <c r="A988" s="157"/>
      <c r="B988" s="157"/>
      <c r="C988" s="157"/>
      <c r="D988" s="157"/>
      <c r="E988" s="157"/>
      <c r="F988" s="157"/>
      <c r="G988" s="157"/>
    </row>
    <row r="989" spans="1:7" x14ac:dyDescent="0.2">
      <c r="A989" s="157"/>
      <c r="B989" s="157"/>
      <c r="C989" s="157"/>
      <c r="D989" s="157"/>
      <c r="E989" s="157"/>
      <c r="F989" s="157"/>
      <c r="G989" s="157"/>
    </row>
    <row r="990" spans="1:7" x14ac:dyDescent="0.2">
      <c r="A990" s="157"/>
      <c r="B990" s="157"/>
      <c r="C990" s="157"/>
      <c r="D990" s="157"/>
      <c r="E990" s="157"/>
      <c r="F990" s="157"/>
      <c r="G990" s="157"/>
    </row>
    <row r="991" spans="1:7" x14ac:dyDescent="0.2">
      <c r="A991" s="157"/>
      <c r="B991" s="157"/>
      <c r="C991" s="157"/>
      <c r="D991" s="157"/>
      <c r="E991" s="157"/>
      <c r="F991" s="157"/>
      <c r="G991" s="157"/>
    </row>
    <row r="992" spans="1:7" x14ac:dyDescent="0.2">
      <c r="A992" s="157"/>
      <c r="B992" s="157"/>
      <c r="C992" s="157"/>
      <c r="D992" s="157"/>
      <c r="E992" s="157"/>
      <c r="F992" s="157"/>
      <c r="G992" s="157"/>
    </row>
    <row r="993" spans="1:7" x14ac:dyDescent="0.2">
      <c r="A993" s="157"/>
      <c r="B993" s="157"/>
      <c r="C993" s="157"/>
      <c r="D993" s="157"/>
      <c r="E993" s="157"/>
      <c r="F993" s="157"/>
      <c r="G993" s="157"/>
    </row>
    <row r="994" spans="1:7" x14ac:dyDescent="0.2">
      <c r="A994" s="157"/>
      <c r="B994" s="157"/>
      <c r="C994" s="157"/>
      <c r="D994" s="157"/>
      <c r="E994" s="157"/>
      <c r="F994" s="157"/>
      <c r="G994" s="157"/>
    </row>
    <row r="995" spans="1:7" x14ac:dyDescent="0.2">
      <c r="A995" s="157"/>
      <c r="B995" s="157"/>
      <c r="C995" s="157"/>
      <c r="D995" s="157"/>
      <c r="E995" s="157"/>
      <c r="F995" s="157"/>
      <c r="G995" s="157"/>
    </row>
    <row r="996" spans="1:7" x14ac:dyDescent="0.2">
      <c r="A996" s="157"/>
      <c r="B996" s="157"/>
      <c r="C996" s="157"/>
      <c r="D996" s="157"/>
      <c r="E996" s="157"/>
      <c r="F996" s="157"/>
      <c r="G996" s="157"/>
    </row>
    <row r="997" spans="1:7" x14ac:dyDescent="0.2">
      <c r="A997" s="157"/>
      <c r="B997" s="157"/>
      <c r="C997" s="157"/>
      <c r="D997" s="157"/>
      <c r="E997" s="157"/>
      <c r="F997" s="157"/>
      <c r="G997" s="157"/>
    </row>
    <row r="998" spans="1:7" x14ac:dyDescent="0.2">
      <c r="A998" s="157"/>
      <c r="B998" s="157"/>
      <c r="C998" s="157"/>
      <c r="D998" s="157"/>
      <c r="E998" s="157"/>
      <c r="F998" s="157"/>
      <c r="G998" s="157"/>
    </row>
    <row r="999" spans="1:7" x14ac:dyDescent="0.2">
      <c r="A999" s="157"/>
      <c r="B999" s="157"/>
      <c r="C999" s="157"/>
      <c r="D999" s="157"/>
      <c r="E999" s="157"/>
      <c r="F999" s="157"/>
      <c r="G999" s="157"/>
    </row>
    <row r="1000" spans="1:7" x14ac:dyDescent="0.2">
      <c r="A1000" s="157"/>
      <c r="B1000" s="157"/>
      <c r="C1000" s="157"/>
      <c r="D1000" s="157"/>
      <c r="E1000" s="157"/>
      <c r="F1000" s="157"/>
      <c r="G1000" s="157"/>
    </row>
    <row r="1001" spans="1:7" x14ac:dyDescent="0.2">
      <c r="A1001" s="157"/>
      <c r="B1001" s="157"/>
      <c r="C1001" s="157"/>
      <c r="D1001" s="157"/>
      <c r="E1001" s="157"/>
      <c r="F1001" s="157"/>
      <c r="G1001" s="157"/>
    </row>
    <row r="1002" spans="1:7" x14ac:dyDescent="0.2">
      <c r="A1002" s="157"/>
      <c r="B1002" s="157"/>
      <c r="C1002" s="157"/>
      <c r="D1002" s="157"/>
      <c r="E1002" s="157"/>
      <c r="F1002" s="157"/>
      <c r="G1002" s="157"/>
    </row>
    <row r="1003" spans="1:7" x14ac:dyDescent="0.2">
      <c r="A1003" s="157"/>
      <c r="B1003" s="157"/>
      <c r="C1003" s="157"/>
      <c r="D1003" s="157"/>
      <c r="E1003" s="157"/>
      <c r="F1003" s="157"/>
      <c r="G1003" s="157"/>
    </row>
    <row r="1004" spans="1:7" x14ac:dyDescent="0.2">
      <c r="A1004" s="157"/>
      <c r="B1004" s="157"/>
      <c r="C1004" s="157"/>
      <c r="D1004" s="157"/>
      <c r="E1004" s="157"/>
      <c r="F1004" s="157"/>
      <c r="G1004" s="157"/>
    </row>
    <row r="1005" spans="1:7" x14ac:dyDescent="0.2">
      <c r="A1005" s="157"/>
      <c r="B1005" s="157"/>
      <c r="C1005" s="157"/>
      <c r="D1005" s="157"/>
      <c r="E1005" s="157"/>
      <c r="F1005" s="157"/>
      <c r="G1005" s="157"/>
    </row>
    <row r="1006" spans="1:7" x14ac:dyDescent="0.2">
      <c r="A1006" s="157"/>
      <c r="B1006" s="157"/>
      <c r="C1006" s="157"/>
      <c r="D1006" s="157"/>
      <c r="E1006" s="157"/>
      <c r="F1006" s="157"/>
      <c r="G1006" s="157"/>
    </row>
    <row r="1007" spans="1:7" x14ac:dyDescent="0.2">
      <c r="A1007" s="157"/>
      <c r="B1007" s="157"/>
      <c r="C1007" s="157"/>
      <c r="D1007" s="157"/>
      <c r="E1007" s="157"/>
      <c r="F1007" s="157"/>
      <c r="G1007" s="157"/>
    </row>
    <row r="1008" spans="1:7" x14ac:dyDescent="0.2">
      <c r="A1008" s="157"/>
      <c r="B1008" s="157"/>
      <c r="C1008" s="157"/>
      <c r="D1008" s="157"/>
      <c r="E1008" s="157"/>
      <c r="F1008" s="157"/>
      <c r="G1008" s="157"/>
    </row>
    <row r="1009" spans="1:7" x14ac:dyDescent="0.2">
      <c r="A1009" s="157"/>
      <c r="B1009" s="157"/>
      <c r="C1009" s="157"/>
      <c r="D1009" s="157"/>
      <c r="E1009" s="157"/>
      <c r="F1009" s="157"/>
      <c r="G1009" s="157"/>
    </row>
    <row r="1010" spans="1:7" x14ac:dyDescent="0.2">
      <c r="A1010" s="157"/>
      <c r="B1010" s="157"/>
      <c r="C1010" s="157"/>
      <c r="D1010" s="157"/>
      <c r="E1010" s="157"/>
      <c r="F1010" s="157"/>
      <c r="G1010" s="157"/>
    </row>
    <row r="1011" spans="1:7" x14ac:dyDescent="0.2">
      <c r="A1011" s="157"/>
      <c r="B1011" s="157"/>
      <c r="C1011" s="157"/>
      <c r="D1011" s="157"/>
      <c r="E1011" s="157"/>
      <c r="F1011" s="157"/>
      <c r="G1011" s="157"/>
    </row>
    <row r="1012" spans="1:7" x14ac:dyDescent="0.2">
      <c r="A1012" s="157"/>
      <c r="B1012" s="157"/>
      <c r="C1012" s="157"/>
      <c r="D1012" s="157"/>
      <c r="E1012" s="157"/>
      <c r="F1012" s="157"/>
      <c r="G1012" s="157"/>
    </row>
    <row r="1013" spans="1:7" x14ac:dyDescent="0.2">
      <c r="A1013" s="157"/>
      <c r="B1013" s="157"/>
      <c r="C1013" s="157"/>
      <c r="D1013" s="157"/>
      <c r="E1013" s="157"/>
      <c r="F1013" s="157"/>
      <c r="G1013" s="157"/>
    </row>
    <row r="1014" spans="1:7" x14ac:dyDescent="0.2">
      <c r="A1014" s="157"/>
      <c r="B1014" s="157"/>
      <c r="C1014" s="157"/>
      <c r="D1014" s="157"/>
      <c r="E1014" s="157"/>
      <c r="F1014" s="157"/>
      <c r="G1014" s="157"/>
    </row>
    <row r="1015" spans="1:7" x14ac:dyDescent="0.2">
      <c r="A1015" s="157"/>
      <c r="B1015" s="157"/>
      <c r="C1015" s="157"/>
      <c r="D1015" s="157"/>
      <c r="E1015" s="157"/>
      <c r="F1015" s="157"/>
      <c r="G1015" s="157"/>
    </row>
    <row r="1016" spans="1:7" x14ac:dyDescent="0.2">
      <c r="A1016" s="157"/>
      <c r="B1016" s="157"/>
      <c r="C1016" s="157"/>
      <c r="D1016" s="157"/>
      <c r="E1016" s="157"/>
      <c r="F1016" s="157"/>
      <c r="G1016" s="157"/>
    </row>
    <row r="1017" spans="1:7" x14ac:dyDescent="0.2">
      <c r="A1017" s="157"/>
      <c r="B1017" s="157"/>
      <c r="C1017" s="157"/>
      <c r="D1017" s="157"/>
      <c r="E1017" s="157"/>
      <c r="F1017" s="157"/>
      <c r="G1017" s="157"/>
    </row>
    <row r="1018" spans="1:7" x14ac:dyDescent="0.2">
      <c r="A1018" s="157"/>
      <c r="B1018" s="157"/>
      <c r="C1018" s="157"/>
      <c r="D1018" s="157"/>
      <c r="E1018" s="157"/>
      <c r="F1018" s="157"/>
      <c r="G1018" s="157"/>
    </row>
    <row r="1019" spans="1:7" x14ac:dyDescent="0.2">
      <c r="A1019" s="157"/>
      <c r="B1019" s="157"/>
      <c r="C1019" s="157"/>
      <c r="D1019" s="157"/>
      <c r="E1019" s="157"/>
      <c r="F1019" s="157"/>
      <c r="G1019" s="157"/>
    </row>
    <row r="1020" spans="1:7" x14ac:dyDescent="0.2">
      <c r="A1020" s="157"/>
      <c r="B1020" s="157"/>
      <c r="C1020" s="157"/>
      <c r="D1020" s="157"/>
      <c r="E1020" s="157"/>
      <c r="F1020" s="157"/>
      <c r="G1020" s="157"/>
    </row>
    <row r="1021" spans="1:7" x14ac:dyDescent="0.2">
      <c r="A1021" s="157"/>
      <c r="B1021" s="157"/>
      <c r="C1021" s="157"/>
      <c r="D1021" s="157"/>
      <c r="E1021" s="157"/>
      <c r="F1021" s="157"/>
      <c r="G1021" s="157"/>
    </row>
    <row r="1022" spans="1:7" x14ac:dyDescent="0.2">
      <c r="A1022" s="157"/>
      <c r="B1022" s="157"/>
      <c r="C1022" s="157"/>
      <c r="D1022" s="157"/>
      <c r="E1022" s="157"/>
      <c r="F1022" s="157"/>
      <c r="G1022" s="157"/>
    </row>
    <row r="1023" spans="1:7" x14ac:dyDescent="0.2">
      <c r="A1023" s="157"/>
      <c r="B1023" s="157"/>
      <c r="C1023" s="157"/>
      <c r="D1023" s="157"/>
      <c r="E1023" s="157"/>
      <c r="F1023" s="157"/>
      <c r="G1023" s="157"/>
    </row>
    <row r="1024" spans="1:7" x14ac:dyDescent="0.2">
      <c r="A1024" s="157"/>
      <c r="B1024" s="157"/>
      <c r="C1024" s="157"/>
      <c r="D1024" s="157"/>
      <c r="E1024" s="157"/>
      <c r="F1024" s="157"/>
      <c r="G1024" s="157"/>
    </row>
    <row r="1025" spans="1:7" x14ac:dyDescent="0.2">
      <c r="A1025" s="157"/>
      <c r="B1025" s="157"/>
      <c r="C1025" s="157"/>
      <c r="D1025" s="157"/>
      <c r="E1025" s="157"/>
      <c r="F1025" s="157"/>
      <c r="G1025" s="157"/>
    </row>
    <row r="1026" spans="1:7" x14ac:dyDescent="0.2">
      <c r="A1026" s="157"/>
      <c r="B1026" s="157"/>
      <c r="C1026" s="157"/>
      <c r="D1026" s="157"/>
      <c r="E1026" s="157"/>
      <c r="F1026" s="157"/>
      <c r="G1026" s="157"/>
    </row>
    <row r="1027" spans="1:7" x14ac:dyDescent="0.2">
      <c r="A1027" s="157"/>
      <c r="B1027" s="157"/>
      <c r="C1027" s="157"/>
      <c r="D1027" s="157"/>
      <c r="E1027" s="157"/>
      <c r="F1027" s="157"/>
      <c r="G1027" s="157"/>
    </row>
    <row r="1028" spans="1:7" x14ac:dyDescent="0.2">
      <c r="A1028" s="157"/>
      <c r="B1028" s="157"/>
      <c r="C1028" s="157"/>
      <c r="D1028" s="157"/>
      <c r="E1028" s="157"/>
      <c r="F1028" s="157"/>
      <c r="G1028" s="157"/>
    </row>
    <row r="1029" spans="1:7" x14ac:dyDescent="0.2">
      <c r="A1029" s="157"/>
      <c r="B1029" s="157"/>
      <c r="C1029" s="157"/>
      <c r="D1029" s="157"/>
      <c r="E1029" s="157"/>
      <c r="F1029" s="157"/>
      <c r="G1029" s="157"/>
    </row>
    <row r="1030" spans="1:7" x14ac:dyDescent="0.2">
      <c r="A1030" s="157"/>
      <c r="B1030" s="157"/>
      <c r="C1030" s="157"/>
      <c r="D1030" s="157"/>
      <c r="E1030" s="157"/>
      <c r="F1030" s="157"/>
      <c r="G1030" s="157"/>
    </row>
    <row r="1031" spans="1:7" x14ac:dyDescent="0.2">
      <c r="A1031" s="157"/>
      <c r="B1031" s="157"/>
      <c r="C1031" s="157"/>
      <c r="D1031" s="157"/>
      <c r="E1031" s="157"/>
      <c r="F1031" s="157"/>
      <c r="G1031" s="157"/>
    </row>
    <row r="1032" spans="1:7" x14ac:dyDescent="0.2">
      <c r="A1032" s="157"/>
      <c r="B1032" s="157"/>
      <c r="C1032" s="157"/>
      <c r="D1032" s="157"/>
      <c r="E1032" s="157"/>
      <c r="F1032" s="157"/>
      <c r="G1032" s="157"/>
    </row>
    <row r="1033" spans="1:7" x14ac:dyDescent="0.2">
      <c r="A1033" s="157"/>
      <c r="B1033" s="157"/>
      <c r="C1033" s="157"/>
      <c r="D1033" s="157"/>
      <c r="E1033" s="157"/>
      <c r="F1033" s="157"/>
      <c r="G1033" s="157"/>
    </row>
    <row r="1034" spans="1:7" x14ac:dyDescent="0.2">
      <c r="A1034" s="157"/>
      <c r="B1034" s="157"/>
      <c r="C1034" s="157"/>
      <c r="D1034" s="157"/>
      <c r="E1034" s="157"/>
      <c r="F1034" s="157"/>
      <c r="G1034" s="157"/>
    </row>
    <row r="1035" spans="1:7" x14ac:dyDescent="0.2">
      <c r="A1035" s="157"/>
      <c r="B1035" s="157"/>
      <c r="C1035" s="157"/>
      <c r="D1035" s="157"/>
      <c r="E1035" s="157"/>
      <c r="F1035" s="157"/>
      <c r="G1035" s="157"/>
    </row>
    <row r="1036" spans="1:7" x14ac:dyDescent="0.2">
      <c r="A1036" s="157"/>
      <c r="B1036" s="157"/>
      <c r="C1036" s="157"/>
      <c r="D1036" s="157"/>
      <c r="E1036" s="157"/>
      <c r="F1036" s="157"/>
      <c r="G1036" s="157"/>
    </row>
    <row r="1037" spans="1:7" x14ac:dyDescent="0.2">
      <c r="A1037" s="157"/>
      <c r="B1037" s="157"/>
      <c r="C1037" s="157"/>
      <c r="D1037" s="157"/>
      <c r="E1037" s="157"/>
      <c r="F1037" s="157"/>
      <c r="G1037" s="157"/>
    </row>
    <row r="1038" spans="1:7" x14ac:dyDescent="0.2">
      <c r="A1038" s="157"/>
      <c r="B1038" s="157"/>
      <c r="C1038" s="157"/>
      <c r="D1038" s="157"/>
      <c r="E1038" s="157"/>
      <c r="F1038" s="157"/>
      <c r="G1038" s="157"/>
    </row>
    <row r="1039" spans="1:7" x14ac:dyDescent="0.2">
      <c r="A1039" s="157"/>
      <c r="B1039" s="157"/>
      <c r="C1039" s="157"/>
      <c r="D1039" s="157"/>
      <c r="E1039" s="157"/>
      <c r="F1039" s="157"/>
      <c r="G1039" s="157"/>
    </row>
    <row r="1040" spans="1:7" x14ac:dyDescent="0.2">
      <c r="A1040" s="157"/>
      <c r="B1040" s="157"/>
      <c r="C1040" s="157"/>
      <c r="D1040" s="157"/>
      <c r="E1040" s="157"/>
      <c r="F1040" s="157"/>
      <c r="G1040" s="157"/>
    </row>
    <row r="1041" spans="1:7" x14ac:dyDescent="0.2">
      <c r="A1041" s="157"/>
      <c r="B1041" s="157"/>
      <c r="C1041" s="157"/>
      <c r="D1041" s="157"/>
      <c r="E1041" s="157"/>
      <c r="F1041" s="157"/>
      <c r="G1041" s="157"/>
    </row>
    <row r="1042" spans="1:7" x14ac:dyDescent="0.2">
      <c r="A1042" s="157"/>
      <c r="B1042" s="157"/>
      <c r="C1042" s="157"/>
      <c r="D1042" s="157"/>
      <c r="E1042" s="157"/>
      <c r="F1042" s="157"/>
      <c r="G1042" s="157"/>
    </row>
    <row r="1043" spans="1:7" x14ac:dyDescent="0.2">
      <c r="A1043" s="157"/>
      <c r="B1043" s="157"/>
      <c r="C1043" s="157"/>
      <c r="D1043" s="157"/>
      <c r="E1043" s="157"/>
      <c r="F1043" s="157"/>
      <c r="G1043" s="157"/>
    </row>
    <row r="1044" spans="1:7" x14ac:dyDescent="0.2">
      <c r="A1044" s="157"/>
      <c r="B1044" s="157"/>
      <c r="C1044" s="157"/>
      <c r="D1044" s="157"/>
      <c r="E1044" s="157"/>
      <c r="F1044" s="157"/>
      <c r="G1044" s="157"/>
    </row>
    <row r="1045" spans="1:7" x14ac:dyDescent="0.2">
      <c r="A1045" s="157"/>
      <c r="B1045" s="157"/>
      <c r="C1045" s="157"/>
      <c r="D1045" s="157"/>
      <c r="E1045" s="157"/>
      <c r="F1045" s="157"/>
      <c r="G1045" s="157"/>
    </row>
    <row r="1046" spans="1:7" x14ac:dyDescent="0.2">
      <c r="A1046" s="157"/>
      <c r="B1046" s="157"/>
      <c r="C1046" s="157"/>
      <c r="D1046" s="157"/>
      <c r="E1046" s="157"/>
      <c r="F1046" s="157"/>
      <c r="G1046" s="157"/>
    </row>
    <row r="1047" spans="1:7" x14ac:dyDescent="0.2">
      <c r="A1047" s="157"/>
      <c r="B1047" s="157"/>
      <c r="C1047" s="157"/>
      <c r="D1047" s="157"/>
      <c r="E1047" s="157"/>
      <c r="F1047" s="157"/>
      <c r="G1047" s="157"/>
    </row>
    <row r="1048" spans="1:7" x14ac:dyDescent="0.2">
      <c r="A1048" s="157"/>
      <c r="B1048" s="157"/>
      <c r="C1048" s="157"/>
      <c r="D1048" s="157"/>
      <c r="E1048" s="157"/>
      <c r="F1048" s="157"/>
      <c r="G1048" s="157"/>
    </row>
    <row r="1049" spans="1:7" x14ac:dyDescent="0.2">
      <c r="A1049" s="157"/>
      <c r="B1049" s="157"/>
      <c r="C1049" s="157"/>
      <c r="D1049" s="157"/>
      <c r="E1049" s="157"/>
      <c r="F1049" s="157"/>
      <c r="G1049" s="157"/>
    </row>
    <row r="1050" spans="1:7" x14ac:dyDescent="0.2">
      <c r="A1050" s="157"/>
      <c r="B1050" s="157"/>
      <c r="C1050" s="157"/>
      <c r="D1050" s="157"/>
      <c r="E1050" s="157"/>
      <c r="F1050" s="157"/>
      <c r="G1050" s="157"/>
    </row>
    <row r="1051" spans="1:7" x14ac:dyDescent="0.2">
      <c r="A1051" s="157"/>
      <c r="B1051" s="157"/>
      <c r="C1051" s="157"/>
      <c r="D1051" s="157"/>
      <c r="E1051" s="157"/>
      <c r="F1051" s="157"/>
      <c r="G1051" s="157"/>
    </row>
    <row r="1052" spans="1:7" x14ac:dyDescent="0.2">
      <c r="A1052" s="157"/>
      <c r="B1052" s="157"/>
      <c r="C1052" s="157"/>
      <c r="D1052" s="157"/>
      <c r="E1052" s="157"/>
      <c r="F1052" s="157"/>
      <c r="G1052" s="157"/>
    </row>
    <row r="1053" spans="1:7" x14ac:dyDescent="0.2">
      <c r="A1053" s="157"/>
      <c r="B1053" s="157"/>
      <c r="C1053" s="157"/>
      <c r="D1053" s="157"/>
      <c r="E1053" s="157"/>
      <c r="F1053" s="157"/>
      <c r="G1053" s="157"/>
    </row>
    <row r="1054" spans="1:7" x14ac:dyDescent="0.2">
      <c r="A1054" s="157"/>
      <c r="B1054" s="157"/>
      <c r="C1054" s="157"/>
      <c r="D1054" s="157"/>
      <c r="E1054" s="157"/>
      <c r="F1054" s="157"/>
      <c r="G1054" s="157"/>
    </row>
    <row r="1055" spans="1:7" x14ac:dyDescent="0.2">
      <c r="A1055" s="157"/>
      <c r="B1055" s="157"/>
      <c r="C1055" s="157"/>
      <c r="D1055" s="157"/>
      <c r="E1055" s="157"/>
      <c r="F1055" s="157"/>
      <c r="G1055" s="157"/>
    </row>
    <row r="1056" spans="1:7" x14ac:dyDescent="0.2">
      <c r="A1056" s="157"/>
      <c r="B1056" s="157"/>
      <c r="C1056" s="157"/>
      <c r="D1056" s="157"/>
      <c r="E1056" s="157"/>
      <c r="F1056" s="157"/>
      <c r="G1056" s="157"/>
    </row>
    <row r="1057" spans="1:7" x14ac:dyDescent="0.2">
      <c r="A1057" s="157"/>
      <c r="B1057" s="157"/>
      <c r="C1057" s="157"/>
      <c r="D1057" s="157"/>
      <c r="E1057" s="157"/>
      <c r="F1057" s="157"/>
      <c r="G1057" s="157"/>
    </row>
    <row r="1058" spans="1:7" x14ac:dyDescent="0.2">
      <c r="A1058" s="157"/>
      <c r="B1058" s="157"/>
      <c r="C1058" s="157"/>
      <c r="D1058" s="157"/>
      <c r="E1058" s="157"/>
      <c r="F1058" s="157"/>
      <c r="G1058" s="157"/>
    </row>
    <row r="1059" spans="1:7" x14ac:dyDescent="0.2">
      <c r="A1059" s="157"/>
      <c r="B1059" s="157"/>
      <c r="C1059" s="157"/>
      <c r="D1059" s="157"/>
      <c r="E1059" s="157"/>
      <c r="F1059" s="157"/>
      <c r="G1059" s="157"/>
    </row>
    <row r="1060" spans="1:7" x14ac:dyDescent="0.2">
      <c r="A1060" s="157"/>
      <c r="B1060" s="157"/>
      <c r="C1060" s="157"/>
      <c r="D1060" s="157"/>
      <c r="E1060" s="157"/>
      <c r="F1060" s="157"/>
      <c r="G1060" s="157"/>
    </row>
    <row r="1061" spans="1:7" x14ac:dyDescent="0.2">
      <c r="A1061" s="157"/>
      <c r="B1061" s="157"/>
      <c r="C1061" s="157"/>
      <c r="D1061" s="157"/>
      <c r="E1061" s="157"/>
      <c r="F1061" s="157"/>
      <c r="G1061" s="157"/>
    </row>
    <row r="1062" spans="1:7" x14ac:dyDescent="0.2">
      <c r="A1062" s="157"/>
      <c r="B1062" s="157"/>
      <c r="C1062" s="157"/>
      <c r="D1062" s="157"/>
      <c r="E1062" s="157"/>
      <c r="F1062" s="157"/>
      <c r="G1062" s="157"/>
    </row>
    <row r="1063" spans="1:7" x14ac:dyDescent="0.2">
      <c r="A1063" s="157"/>
      <c r="B1063" s="157"/>
      <c r="C1063" s="157"/>
      <c r="D1063" s="157"/>
      <c r="E1063" s="157"/>
      <c r="F1063" s="157"/>
      <c r="G1063" s="157"/>
    </row>
  </sheetData>
  <mergeCells count="3">
    <mergeCell ref="A1:A2"/>
    <mergeCell ref="B1:B2"/>
    <mergeCell ref="C1: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39997558519241921"/>
    <pageSetUpPr fitToPage="1"/>
  </sheetPr>
  <dimension ref="A1:F60"/>
  <sheetViews>
    <sheetView workbookViewId="0">
      <selection sqref="A1:D1"/>
    </sheetView>
  </sheetViews>
  <sheetFormatPr baseColWidth="10" defaultColWidth="11.42578125" defaultRowHeight="15" x14ac:dyDescent="0.25"/>
  <cols>
    <col min="1" max="1" width="20.28515625" style="74" customWidth="1"/>
    <col min="2" max="2" width="16.140625" style="75" customWidth="1"/>
    <col min="3" max="3" width="18.140625" style="73" customWidth="1"/>
    <col min="4" max="4" width="17.28515625" style="73" customWidth="1"/>
    <col min="5" max="5" width="15.5703125" style="73" customWidth="1"/>
    <col min="6" max="6" width="20" style="73" customWidth="1"/>
    <col min="7" max="16384" width="11.42578125" style="73"/>
  </cols>
  <sheetData>
    <row r="1" spans="1:6" ht="34.5" customHeight="1" x14ac:dyDescent="0.25">
      <c r="A1" s="266" t="s">
        <v>107</v>
      </c>
      <c r="B1" s="266"/>
      <c r="C1" s="266"/>
      <c r="D1" s="266"/>
    </row>
    <row r="2" spans="1:6" ht="15.75" thickBot="1" x14ac:dyDescent="0.3">
      <c r="A2" s="265">
        <v>2021</v>
      </c>
      <c r="B2" s="265"/>
      <c r="C2" s="265"/>
      <c r="D2" s="248"/>
      <c r="E2" s="165">
        <v>304687615.5</v>
      </c>
      <c r="F2" s="166"/>
    </row>
    <row r="3" spans="1:6" ht="56.25" customHeight="1" thickTop="1" x14ac:dyDescent="0.25">
      <c r="A3" s="249" t="s">
        <v>94</v>
      </c>
      <c r="B3" s="250" t="s">
        <v>230</v>
      </c>
      <c r="C3" s="251" t="s">
        <v>83</v>
      </c>
      <c r="D3" s="247" t="s">
        <v>226</v>
      </c>
      <c r="E3" s="237"/>
      <c r="F3" s="238"/>
    </row>
    <row r="4" spans="1:6" x14ac:dyDescent="0.25">
      <c r="A4" s="252" t="s">
        <v>1</v>
      </c>
      <c r="B4" s="253">
        <v>1683293</v>
      </c>
      <c r="C4" s="254">
        <f>+B4/$B$55</f>
        <v>1.660129287970055E-4</v>
      </c>
      <c r="D4" s="255">
        <f>+$C$60*0.5*C4</f>
        <v>56196.056635762106</v>
      </c>
      <c r="E4" s="239"/>
      <c r="F4" s="240"/>
    </row>
    <row r="5" spans="1:6" x14ac:dyDescent="0.25">
      <c r="A5" s="252" t="s">
        <v>2</v>
      </c>
      <c r="B5" s="253">
        <v>1000366</v>
      </c>
      <c r="C5" s="254">
        <f t="shared" ref="C5:C54" si="0">+B5/$B$55</f>
        <v>9.8660001276631694E-5</v>
      </c>
      <c r="D5" s="255">
        <f t="shared" ref="D5:D54" si="1">+$C$60*0.5*C5</f>
        <v>33396.814691495063</v>
      </c>
      <c r="E5" s="239"/>
      <c r="F5" s="240"/>
    </row>
    <row r="6" spans="1:6" x14ac:dyDescent="0.25">
      <c r="A6" s="252" t="s">
        <v>3</v>
      </c>
      <c r="B6" s="253">
        <v>265230</v>
      </c>
      <c r="C6" s="254">
        <f t="shared" si="0"/>
        <v>2.6158018303901796E-5</v>
      </c>
      <c r="D6" s="255">
        <f t="shared" si="1"/>
        <v>8854.5963783507577</v>
      </c>
      <c r="E6" s="239"/>
      <c r="F6" s="240"/>
    </row>
    <row r="7" spans="1:6" x14ac:dyDescent="0.25">
      <c r="A7" s="252" t="s">
        <v>4</v>
      </c>
      <c r="B7" s="253">
        <v>55240898.629999995</v>
      </c>
      <c r="C7" s="254">
        <f t="shared" si="0"/>
        <v>5.4480731345908215E-3</v>
      </c>
      <c r="D7" s="255">
        <f t="shared" si="1"/>
        <v>1844195.079538662</v>
      </c>
      <c r="E7" s="239"/>
      <c r="F7" s="240"/>
    </row>
    <row r="8" spans="1:6" x14ac:dyDescent="0.25">
      <c r="A8" s="252" t="s">
        <v>5</v>
      </c>
      <c r="B8" s="253">
        <v>2571237</v>
      </c>
      <c r="C8" s="254">
        <f t="shared" si="0"/>
        <v>2.5358543343388586E-4</v>
      </c>
      <c r="D8" s="255">
        <f t="shared" si="1"/>
        <v>85839.708283683853</v>
      </c>
      <c r="E8" s="239"/>
      <c r="F8" s="240"/>
    </row>
    <row r="9" spans="1:6" x14ac:dyDescent="0.25">
      <c r="A9" s="252" t="s">
        <v>6</v>
      </c>
      <c r="B9" s="253">
        <v>1233823547.51</v>
      </c>
      <c r="C9" s="254">
        <f t="shared" si="0"/>
        <v>0.1216844962468485</v>
      </c>
      <c r="D9" s="255">
        <f t="shared" si="1"/>
        <v>41190700.581781588</v>
      </c>
      <c r="E9" s="239"/>
      <c r="F9" s="240"/>
    </row>
    <row r="10" spans="1:6" x14ac:dyDescent="0.25">
      <c r="A10" s="252" t="s">
        <v>7</v>
      </c>
      <c r="B10" s="253">
        <v>829329</v>
      </c>
      <c r="C10" s="254">
        <f t="shared" si="0"/>
        <v>8.1791664449559152E-5</v>
      </c>
      <c r="D10" s="255">
        <f t="shared" si="1"/>
        <v>27686.813557520854</v>
      </c>
      <c r="E10" s="239"/>
      <c r="F10" s="240"/>
    </row>
    <row r="11" spans="1:6" x14ac:dyDescent="0.25">
      <c r="A11" s="252" t="s">
        <v>8</v>
      </c>
      <c r="B11" s="253">
        <v>630806</v>
      </c>
      <c r="C11" s="254">
        <f t="shared" si="0"/>
        <v>6.2212550971651312E-5</v>
      </c>
      <c r="D11" s="255">
        <f t="shared" si="1"/>
        <v>21059.203419831574</v>
      </c>
      <c r="E11" s="239"/>
      <c r="F11" s="240"/>
    </row>
    <row r="12" spans="1:6" x14ac:dyDescent="0.25">
      <c r="A12" s="252" t="s">
        <v>9</v>
      </c>
      <c r="B12" s="253">
        <v>107433676.52</v>
      </c>
      <c r="C12" s="254">
        <f t="shared" si="0"/>
        <v>1.0595528699112561E-2</v>
      </c>
      <c r="D12" s="255">
        <f t="shared" si="1"/>
        <v>3586629.8798284465</v>
      </c>
      <c r="E12" s="239"/>
      <c r="F12" s="240"/>
    </row>
    <row r="13" spans="1:6" x14ac:dyDescent="0.25">
      <c r="A13" s="252" t="s">
        <v>10</v>
      </c>
      <c r="B13" s="253">
        <v>23692151</v>
      </c>
      <c r="C13" s="254">
        <f t="shared" si="0"/>
        <v>2.3366124477502744E-3</v>
      </c>
      <c r="D13" s="255">
        <f t="shared" si="1"/>
        <v>790952.88783297257</v>
      </c>
      <c r="E13" s="239"/>
      <c r="F13" s="240"/>
    </row>
    <row r="14" spans="1:6" x14ac:dyDescent="0.25">
      <c r="A14" s="252" t="s">
        <v>84</v>
      </c>
      <c r="B14" s="253">
        <v>3071744.3</v>
      </c>
      <c r="C14" s="254">
        <f t="shared" si="0"/>
        <v>3.0294741780456967E-4</v>
      </c>
      <c r="D14" s="255">
        <f t="shared" si="1"/>
        <v>102548.94225389129</v>
      </c>
      <c r="E14" s="239"/>
      <c r="F14" s="240"/>
    </row>
    <row r="15" spans="1:6" x14ac:dyDescent="0.25">
      <c r="A15" s="252" t="s">
        <v>12</v>
      </c>
      <c r="B15" s="253">
        <v>1133038</v>
      </c>
      <c r="C15" s="254">
        <f t="shared" si="0"/>
        <v>1.1174463199116346E-4</v>
      </c>
      <c r="D15" s="255">
        <f t="shared" si="1"/>
        <v>37826.015802638416</v>
      </c>
      <c r="E15" s="239"/>
      <c r="F15" s="240"/>
    </row>
    <row r="16" spans="1:6" x14ac:dyDescent="0.25">
      <c r="A16" s="252" t="s">
        <v>13</v>
      </c>
      <c r="B16" s="253">
        <v>221232983.45000002</v>
      </c>
      <c r="C16" s="254">
        <f t="shared" si="0"/>
        <v>2.1818860726584111E-2</v>
      </c>
      <c r="D16" s="255">
        <f t="shared" si="1"/>
        <v>7385773.7587305484</v>
      </c>
      <c r="E16" s="239"/>
      <c r="F16" s="240"/>
    </row>
    <row r="17" spans="1:6" x14ac:dyDescent="0.25">
      <c r="A17" s="252" t="s">
        <v>14</v>
      </c>
      <c r="B17" s="253">
        <v>2343487</v>
      </c>
      <c r="C17" s="254">
        <f t="shared" si="0"/>
        <v>2.3112383908666407E-4</v>
      </c>
      <c r="D17" s="255">
        <f t="shared" si="1"/>
        <v>78236.366560766444</v>
      </c>
      <c r="E17" s="239"/>
      <c r="F17" s="240"/>
    </row>
    <row r="18" spans="1:6" x14ac:dyDescent="0.25">
      <c r="A18" s="252" t="s">
        <v>15</v>
      </c>
      <c r="B18" s="253">
        <v>624473</v>
      </c>
      <c r="C18" s="254">
        <f t="shared" si="0"/>
        <v>6.1587965781745909E-5</v>
      </c>
      <c r="D18" s="255">
        <f t="shared" si="1"/>
        <v>20847.77877381078</v>
      </c>
      <c r="E18" s="239"/>
      <c r="F18" s="240"/>
    </row>
    <row r="19" spans="1:6" x14ac:dyDescent="0.25">
      <c r="A19" s="252" t="s">
        <v>16</v>
      </c>
      <c r="B19" s="253">
        <v>1578323</v>
      </c>
      <c r="C19" s="254">
        <f t="shared" si="0"/>
        <v>1.5566037749677335E-4</v>
      </c>
      <c r="D19" s="255">
        <f t="shared" si="1"/>
        <v>52691.675601054572</v>
      </c>
      <c r="E19" s="239"/>
      <c r="F19" s="240"/>
    </row>
    <row r="20" spans="1:6" x14ac:dyDescent="0.25">
      <c r="A20" s="252" t="s">
        <v>17</v>
      </c>
      <c r="B20" s="253">
        <v>7990754.1899999995</v>
      </c>
      <c r="C20" s="254">
        <f t="shared" si="0"/>
        <v>7.8807938153300898E-4</v>
      </c>
      <c r="D20" s="255">
        <f t="shared" si="1"/>
        <v>266768.09980418935</v>
      </c>
      <c r="E20" s="239"/>
      <c r="F20" s="240"/>
    </row>
    <row r="21" spans="1:6" x14ac:dyDescent="0.25">
      <c r="A21" s="252" t="s">
        <v>18</v>
      </c>
      <c r="B21" s="253">
        <v>216315650.91</v>
      </c>
      <c r="C21" s="254">
        <f t="shared" si="0"/>
        <v>2.1333894189662601E-2</v>
      </c>
      <c r="D21" s="255">
        <f t="shared" si="1"/>
        <v>7221610.5988322329</v>
      </c>
      <c r="E21" s="239"/>
      <c r="F21" s="240"/>
    </row>
    <row r="22" spans="1:6" x14ac:dyDescent="0.25">
      <c r="A22" s="252" t="s">
        <v>19</v>
      </c>
      <c r="B22" s="253">
        <v>1338625</v>
      </c>
      <c r="C22" s="254">
        <f t="shared" si="0"/>
        <v>1.3202042473347864E-4</v>
      </c>
      <c r="D22" s="255">
        <f t="shared" si="1"/>
        <v>44689.454725972864</v>
      </c>
      <c r="E22" s="239"/>
      <c r="F22" s="240"/>
    </row>
    <row r="23" spans="1:6" x14ac:dyDescent="0.25">
      <c r="A23" s="252" t="s">
        <v>20</v>
      </c>
      <c r="B23" s="253">
        <v>363113637.70999998</v>
      </c>
      <c r="C23" s="254">
        <f t="shared" si="0"/>
        <v>3.5811684883363663E-2</v>
      </c>
      <c r="D23" s="255">
        <f t="shared" si="1"/>
        <v>12122402.071397409</v>
      </c>
      <c r="E23" s="239"/>
      <c r="F23" s="240"/>
    </row>
    <row r="24" spans="1:6" x14ac:dyDescent="0.25">
      <c r="A24" s="252" t="s">
        <v>21</v>
      </c>
      <c r="B24" s="253">
        <v>3181746</v>
      </c>
      <c r="C24" s="254">
        <f t="shared" si="0"/>
        <v>3.1379621500722516E-4</v>
      </c>
      <c r="D24" s="255">
        <f t="shared" si="1"/>
        <v>106221.3045599367</v>
      </c>
      <c r="E24" s="239"/>
      <c r="F24" s="240"/>
    </row>
    <row r="25" spans="1:6" x14ac:dyDescent="0.25">
      <c r="A25" s="252" t="s">
        <v>22</v>
      </c>
      <c r="B25" s="253">
        <v>22472</v>
      </c>
      <c r="C25" s="254">
        <f t="shared" si="0"/>
        <v>2.2162763915291676E-6</v>
      </c>
      <c r="D25" s="255">
        <f t="shared" si="1"/>
        <v>750.21863972513756</v>
      </c>
      <c r="E25" s="239"/>
      <c r="F25" s="240"/>
    </row>
    <row r="26" spans="1:6" x14ac:dyDescent="0.25">
      <c r="A26" s="252" t="s">
        <v>23</v>
      </c>
      <c r="B26" s="253">
        <v>2182</v>
      </c>
      <c r="C26" s="254">
        <f t="shared" si="0"/>
        <v>2.1519736055164844E-7</v>
      </c>
      <c r="D26" s="255">
        <f t="shared" si="1"/>
        <v>72.845188317917859</v>
      </c>
      <c r="E26" s="239"/>
      <c r="F26" s="240"/>
    </row>
    <row r="27" spans="1:6" x14ac:dyDescent="0.25">
      <c r="A27" s="252" t="s">
        <v>24</v>
      </c>
      <c r="B27" s="253">
        <v>3944557</v>
      </c>
      <c r="C27" s="254">
        <f t="shared" si="0"/>
        <v>3.8902761454882162E-4</v>
      </c>
      <c r="D27" s="255">
        <f t="shared" si="1"/>
        <v>131687.44156542674</v>
      </c>
      <c r="E27" s="239"/>
      <c r="F27" s="240"/>
    </row>
    <row r="28" spans="1:6" x14ac:dyDescent="0.25">
      <c r="A28" s="252" t="s">
        <v>25</v>
      </c>
      <c r="B28" s="253">
        <v>637307161.66999996</v>
      </c>
      <c r="C28" s="254">
        <f t="shared" si="0"/>
        <v>6.2853720922111223E-2</v>
      </c>
      <c r="D28" s="255">
        <f t="shared" si="1"/>
        <v>21276242.075256128</v>
      </c>
      <c r="E28" s="239"/>
      <c r="F28" s="240"/>
    </row>
    <row r="29" spans="1:6" x14ac:dyDescent="0.25">
      <c r="A29" s="252" t="s">
        <v>26</v>
      </c>
      <c r="B29" s="253">
        <v>525404</v>
      </c>
      <c r="C29" s="254">
        <f t="shared" si="0"/>
        <v>5.1817394144490512E-5</v>
      </c>
      <c r="D29" s="255">
        <f t="shared" si="1"/>
        <v>17540.400239682545</v>
      </c>
      <c r="E29" s="239"/>
      <c r="F29" s="240"/>
    </row>
    <row r="30" spans="1:6" x14ac:dyDescent="0.25">
      <c r="A30" s="252" t="s">
        <v>27</v>
      </c>
      <c r="B30" s="253">
        <v>1952386</v>
      </c>
      <c r="C30" s="254">
        <f t="shared" si="0"/>
        <v>1.9255193124564194E-4</v>
      </c>
      <c r="D30" s="255">
        <f t="shared" si="1"/>
        <v>65179.617708188074</v>
      </c>
      <c r="E30" s="239"/>
      <c r="F30" s="240"/>
    </row>
    <row r="31" spans="1:6" x14ac:dyDescent="0.25">
      <c r="A31" s="252" t="s">
        <v>28</v>
      </c>
      <c r="B31" s="253">
        <v>665828</v>
      </c>
      <c r="C31" s="254">
        <f t="shared" si="0"/>
        <v>6.5666557370019704E-5</v>
      </c>
      <c r="D31" s="255">
        <f t="shared" si="1"/>
        <v>22228.398738470492</v>
      </c>
      <c r="E31" s="239"/>
      <c r="F31" s="240"/>
    </row>
    <row r="32" spans="1:6" x14ac:dyDescent="0.25">
      <c r="A32" s="252" t="s">
        <v>29</v>
      </c>
      <c r="B32" s="253">
        <v>415924</v>
      </c>
      <c r="C32" s="254">
        <f t="shared" si="0"/>
        <v>4.1020049033035672E-5</v>
      </c>
      <c r="D32" s="255">
        <f t="shared" si="1"/>
        <v>13885.454677333488</v>
      </c>
      <c r="E32" s="239"/>
      <c r="F32" s="240"/>
    </row>
    <row r="33" spans="1:6" x14ac:dyDescent="0.25">
      <c r="A33" s="252" t="s">
        <v>30</v>
      </c>
      <c r="B33" s="253">
        <v>26901</v>
      </c>
      <c r="C33" s="254">
        <f t="shared" si="0"/>
        <v>2.6530816664527474E-6</v>
      </c>
      <c r="D33" s="255">
        <f t="shared" si="1"/>
        <v>898.07901509638327</v>
      </c>
      <c r="E33" s="239"/>
      <c r="F33" s="240"/>
    </row>
    <row r="34" spans="1:6" x14ac:dyDescent="0.25">
      <c r="A34" s="252" t="s">
        <v>31</v>
      </c>
      <c r="B34" s="253">
        <v>66443764.630000003</v>
      </c>
      <c r="C34" s="254">
        <f t="shared" si="0"/>
        <v>6.5529435258895406E-3</v>
      </c>
      <c r="D34" s="255">
        <f t="shared" si="1"/>
        <v>2218198.2341997069</v>
      </c>
      <c r="E34" s="239"/>
      <c r="F34" s="240"/>
    </row>
    <row r="35" spans="1:6" x14ac:dyDescent="0.25">
      <c r="A35" s="252" t="s">
        <v>32</v>
      </c>
      <c r="B35" s="253">
        <v>687242</v>
      </c>
      <c r="C35" s="254">
        <f t="shared" si="0"/>
        <v>6.7778489670135644E-5</v>
      </c>
      <c r="D35" s="255">
        <f t="shared" si="1"/>
        <v>22943.29647570234</v>
      </c>
      <c r="E35" s="239"/>
      <c r="F35" s="240"/>
    </row>
    <row r="36" spans="1:6" x14ac:dyDescent="0.25">
      <c r="A36" s="252" t="s">
        <v>33</v>
      </c>
      <c r="B36" s="253">
        <v>50569965</v>
      </c>
      <c r="C36" s="254">
        <f t="shared" si="0"/>
        <v>4.9874074203433748E-3</v>
      </c>
      <c r="D36" s="255">
        <f t="shared" si="1"/>
        <v>1688257.8476881373</v>
      </c>
      <c r="E36" s="239"/>
      <c r="F36" s="240"/>
    </row>
    <row r="37" spans="1:6" x14ac:dyDescent="0.25">
      <c r="A37" s="252" t="s">
        <v>34</v>
      </c>
      <c r="B37" s="253">
        <v>1092340</v>
      </c>
      <c r="C37" s="254">
        <f t="shared" si="0"/>
        <v>1.0773083630842698E-4</v>
      </c>
      <c r="D37" s="255">
        <f t="shared" si="1"/>
        <v>36467.329517504309</v>
      </c>
      <c r="E37" s="239"/>
      <c r="F37" s="240"/>
    </row>
    <row r="38" spans="1:6" x14ac:dyDescent="0.25">
      <c r="A38" s="252" t="s">
        <v>35</v>
      </c>
      <c r="B38" s="253">
        <v>596460</v>
      </c>
      <c r="C38" s="254">
        <f t="shared" si="0"/>
        <v>5.8825214333013855E-5</v>
      </c>
      <c r="D38" s="255">
        <f t="shared" si="1"/>
        <v>19912.576088040918</v>
      </c>
      <c r="E38" s="239"/>
      <c r="F38" s="240"/>
    </row>
    <row r="39" spans="1:6" x14ac:dyDescent="0.25">
      <c r="A39" s="252" t="s">
        <v>36</v>
      </c>
      <c r="B39" s="253">
        <v>1020192</v>
      </c>
      <c r="C39" s="254">
        <f t="shared" si="0"/>
        <v>1.0061531881572288E-4</v>
      </c>
      <c r="D39" s="255">
        <f t="shared" si="1"/>
        <v>34058.697690391047</v>
      </c>
      <c r="E39" s="239"/>
      <c r="F39" s="240"/>
    </row>
    <row r="40" spans="1:6" x14ac:dyDescent="0.25">
      <c r="A40" s="252" t="s">
        <v>37</v>
      </c>
      <c r="B40" s="253">
        <v>1470213</v>
      </c>
      <c r="C40" s="254">
        <f t="shared" si="0"/>
        <v>1.4499814713506907E-4</v>
      </c>
      <c r="D40" s="255">
        <f t="shared" si="1"/>
        <v>49082.466935128767</v>
      </c>
      <c r="E40" s="239"/>
      <c r="F40" s="240"/>
    </row>
    <row r="41" spans="1:6" x14ac:dyDescent="0.25">
      <c r="A41" s="252" t="s">
        <v>38</v>
      </c>
      <c r="B41" s="253">
        <v>31555412.310000002</v>
      </c>
      <c r="C41" s="254">
        <f t="shared" si="0"/>
        <v>3.1121179836072397E-3</v>
      </c>
      <c r="D41" s="255">
        <f t="shared" si="1"/>
        <v>1053464.6893544884</v>
      </c>
      <c r="E41" s="239"/>
      <c r="F41" s="240"/>
    </row>
    <row r="42" spans="1:6" x14ac:dyDescent="0.25">
      <c r="A42" s="252" t="s">
        <v>39</v>
      </c>
      <c r="B42" s="253">
        <v>4258949213.2900004</v>
      </c>
      <c r="C42" s="254">
        <f t="shared" si="0"/>
        <v>0.42003420230225835</v>
      </c>
      <c r="D42" s="255">
        <f t="shared" si="1"/>
        <v>142183298.5694584</v>
      </c>
      <c r="E42" s="239"/>
      <c r="F42" s="240"/>
    </row>
    <row r="43" spans="1:6" x14ac:dyDescent="0.25">
      <c r="A43" s="252" t="s">
        <v>40</v>
      </c>
      <c r="B43" s="253">
        <v>357188</v>
      </c>
      <c r="C43" s="254">
        <f t="shared" si="0"/>
        <v>3.5227275353218247E-5</v>
      </c>
      <c r="D43" s="255">
        <f t="shared" si="1"/>
        <v>11924.577050825137</v>
      </c>
      <c r="E43" s="239"/>
      <c r="F43" s="240"/>
    </row>
    <row r="44" spans="1:6" x14ac:dyDescent="0.25">
      <c r="A44" s="252" t="s">
        <v>41</v>
      </c>
      <c r="B44" s="253">
        <v>49505365.950000003</v>
      </c>
      <c r="C44" s="254">
        <f t="shared" si="0"/>
        <v>4.8824125048503439E-3</v>
      </c>
      <c r="D44" s="255">
        <f t="shared" si="1"/>
        <v>1652716.6385770801</v>
      </c>
      <c r="E44" s="239"/>
      <c r="F44" s="240"/>
    </row>
    <row r="45" spans="1:6" x14ac:dyDescent="0.25">
      <c r="A45" s="252" t="s">
        <v>42</v>
      </c>
      <c r="B45" s="253">
        <v>869952</v>
      </c>
      <c r="C45" s="254">
        <f t="shared" si="0"/>
        <v>8.5798063339426065E-5</v>
      </c>
      <c r="D45" s="255">
        <f t="shared" si="1"/>
        <v>29042.995997960257</v>
      </c>
      <c r="E45" s="239"/>
      <c r="F45" s="240"/>
    </row>
    <row r="46" spans="1:6" x14ac:dyDescent="0.25">
      <c r="A46" s="252" t="s">
        <v>43</v>
      </c>
      <c r="B46" s="253">
        <v>797073</v>
      </c>
      <c r="C46" s="254">
        <f t="shared" si="0"/>
        <v>7.8610451772220024E-5</v>
      </c>
      <c r="D46" s="255">
        <f t="shared" si="1"/>
        <v>26609.960031222614</v>
      </c>
      <c r="E46" s="239"/>
      <c r="F46" s="240"/>
    </row>
    <row r="47" spans="1:6" x14ac:dyDescent="0.25">
      <c r="A47" s="252" t="s">
        <v>44</v>
      </c>
      <c r="B47" s="253">
        <v>13139735.99</v>
      </c>
      <c r="C47" s="254">
        <f t="shared" si="0"/>
        <v>1.2958920730492675E-3</v>
      </c>
      <c r="D47" s="255">
        <f t="shared" si="1"/>
        <v>438664.77664494637</v>
      </c>
      <c r="E47" s="239"/>
      <c r="F47" s="240"/>
    </row>
    <row r="48" spans="1:6" x14ac:dyDescent="0.25">
      <c r="A48" s="252" t="s">
        <v>45</v>
      </c>
      <c r="B48" s="253">
        <v>45557141.409999996</v>
      </c>
      <c r="C48" s="254">
        <f t="shared" si="0"/>
        <v>4.4930231831852444E-3</v>
      </c>
      <c r="D48" s="255">
        <f t="shared" si="1"/>
        <v>1520906.7576706982</v>
      </c>
      <c r="E48" s="239"/>
      <c r="F48" s="240"/>
    </row>
    <row r="49" spans="1:6" x14ac:dyDescent="0.25">
      <c r="A49" s="252" t="s">
        <v>46</v>
      </c>
      <c r="B49" s="253">
        <v>798033449.45000005</v>
      </c>
      <c r="C49" s="254">
        <f t="shared" si="0"/>
        <v>7.8705175047464423E-2</v>
      </c>
      <c r="D49" s="255">
        <f t="shared" si="1"/>
        <v>26642024.248021465</v>
      </c>
      <c r="E49" s="239"/>
      <c r="F49" s="240"/>
    </row>
    <row r="50" spans="1:6" x14ac:dyDescent="0.25">
      <c r="A50" s="252" t="s">
        <v>47</v>
      </c>
      <c r="B50" s="253">
        <v>1338031453.03</v>
      </c>
      <c r="C50" s="254">
        <f t="shared" si="0"/>
        <v>0.1319618868135394</v>
      </c>
      <c r="D50" s="255">
        <f t="shared" si="1"/>
        <v>44669639.400214307</v>
      </c>
      <c r="E50" s="239"/>
      <c r="F50" s="240"/>
    </row>
    <row r="51" spans="1:6" x14ac:dyDescent="0.25">
      <c r="A51" s="252" t="s">
        <v>48</v>
      </c>
      <c r="B51" s="253">
        <v>562716417.01999998</v>
      </c>
      <c r="C51" s="254">
        <f t="shared" si="0"/>
        <v>5.5497290413283551E-2</v>
      </c>
      <c r="D51" s="255">
        <f t="shared" si="1"/>
        <v>18786060.205043949</v>
      </c>
      <c r="E51" s="239"/>
      <c r="F51" s="240"/>
    </row>
    <row r="52" spans="1:6" x14ac:dyDescent="0.25">
      <c r="A52" s="252" t="s">
        <v>49</v>
      </c>
      <c r="B52" s="253">
        <v>22871683.780000001</v>
      </c>
      <c r="C52" s="254">
        <f t="shared" si="0"/>
        <v>2.2556947666489231E-3</v>
      </c>
      <c r="D52" s="255">
        <f t="shared" si="1"/>
        <v>763561.92121996684</v>
      </c>
      <c r="E52" s="239"/>
      <c r="F52" s="240"/>
    </row>
    <row r="53" spans="1:6" x14ac:dyDescent="0.25">
      <c r="A53" s="252" t="s">
        <v>50</v>
      </c>
      <c r="B53" s="253">
        <v>1006944</v>
      </c>
      <c r="C53" s="254">
        <f t="shared" si="0"/>
        <v>9.9308749323244314E-5</v>
      </c>
      <c r="D53" s="255">
        <f t="shared" si="1"/>
        <v>33616.418563518549</v>
      </c>
      <c r="E53" s="239"/>
      <c r="F53" s="240"/>
    </row>
    <row r="54" spans="1:6" x14ac:dyDescent="0.25">
      <c r="A54" s="252" t="s">
        <v>51</v>
      </c>
      <c r="B54" s="253">
        <v>300548</v>
      </c>
      <c r="C54" s="254">
        <f t="shared" si="0"/>
        <v>2.9641217378128708E-5</v>
      </c>
      <c r="D54" s="255">
        <f t="shared" si="1"/>
        <v>10033.673537384775</v>
      </c>
      <c r="E54" s="239"/>
      <c r="F54" s="240"/>
    </row>
    <row r="55" spans="1:6" ht="15.75" thickBot="1" x14ac:dyDescent="0.3">
      <c r="A55" s="256" t="s">
        <v>52</v>
      </c>
      <c r="B55" s="257">
        <f t="shared" ref="B55" si="2">SUM(B4:B54)</f>
        <v>10139529566.750002</v>
      </c>
      <c r="C55" s="258">
        <f>SUM(C4:C54)</f>
        <v>0.99999999999999978</v>
      </c>
      <c r="D55" s="259">
        <f>SUM(D4:D54)</f>
        <v>338504097.5</v>
      </c>
      <c r="E55" s="241"/>
      <c r="F55" s="242"/>
    </row>
    <row r="56" spans="1:6" ht="15.75" thickTop="1" x14ac:dyDescent="0.25">
      <c r="A56" s="245" t="s">
        <v>112</v>
      </c>
      <c r="B56" s="253"/>
      <c r="C56" s="260"/>
      <c r="D56" s="261"/>
    </row>
    <row r="57" spans="1:6" x14ac:dyDescent="0.25">
      <c r="A57" s="245" t="s">
        <v>111</v>
      </c>
      <c r="B57" s="253"/>
      <c r="C57" s="261"/>
      <c r="D57" s="261"/>
    </row>
    <row r="60" spans="1:6" x14ac:dyDescent="0.25">
      <c r="A60" s="245" t="s">
        <v>262</v>
      </c>
      <c r="C60" s="246">
        <v>677008195</v>
      </c>
    </row>
  </sheetData>
  <mergeCells count="2">
    <mergeCell ref="A2:C2"/>
    <mergeCell ref="A1:D1"/>
  </mergeCells>
  <printOptions horizontalCentered="1"/>
  <pageMargins left="0.70866141732283472" right="0.70866141732283472" top="0.39370078740157483" bottom="0.39370078740157483" header="0.15748031496062992" footer="0.19685039370078741"/>
  <pageSetup scale="88" orientation="portrait" r:id="rId1"/>
  <headerFooter>
    <oddHeader>&amp;LANEXO III
Pag 1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39997558519241921"/>
  </sheetPr>
  <dimension ref="A1:AN87"/>
  <sheetViews>
    <sheetView zoomScale="85" zoomScaleNormal="85" workbookViewId="0">
      <selection activeCell="AF5" sqref="AF5"/>
    </sheetView>
  </sheetViews>
  <sheetFormatPr baseColWidth="10" defaultColWidth="9.7109375" defaultRowHeight="12.75" x14ac:dyDescent="0.2"/>
  <cols>
    <col min="1" max="1" width="28.85546875" style="22" customWidth="1"/>
    <col min="2" max="6" width="15.7109375" style="22" customWidth="1"/>
    <col min="7" max="7" width="12.42578125" style="22" customWidth="1"/>
    <col min="8" max="8" width="15.42578125" style="22" customWidth="1"/>
    <col min="9" max="9" width="12.5703125" style="36" customWidth="1"/>
    <col min="10" max="10" width="12.28515625" style="22" customWidth="1"/>
    <col min="11" max="11" width="15.5703125" style="22" customWidth="1"/>
    <col min="12" max="12" width="12" style="36" customWidth="1"/>
    <col min="13" max="13" width="17.7109375" style="38" customWidth="1"/>
    <col min="14" max="14" width="18" style="22" customWidth="1"/>
    <col min="15" max="15" width="16.140625" style="22" customWidth="1"/>
    <col min="16" max="16" width="14.140625" style="22" customWidth="1"/>
    <col min="17" max="17" width="15.5703125" style="22" customWidth="1"/>
    <col min="18" max="18" width="16.28515625" style="22" customWidth="1"/>
    <col min="19" max="19" width="14.5703125" style="22" customWidth="1"/>
    <col min="20" max="20" width="15.85546875" style="22" customWidth="1"/>
    <col min="21" max="21" width="16.140625" style="22" customWidth="1"/>
    <col min="22" max="22" width="18.85546875" style="22" customWidth="1"/>
    <col min="23" max="23" width="13.140625" style="22" customWidth="1"/>
    <col min="24" max="24" width="17.5703125" style="38" customWidth="1"/>
    <col min="25" max="25" width="3.7109375" style="22" customWidth="1"/>
    <col min="26" max="26" width="15.85546875" style="22" customWidth="1"/>
    <col min="27" max="27" width="14.42578125" style="22" customWidth="1"/>
    <col min="28" max="28" width="9.7109375" style="22"/>
    <col min="29" max="31" width="19.7109375" style="22" customWidth="1"/>
    <col min="32" max="32" width="22.140625" style="22" customWidth="1"/>
    <col min="33" max="34" width="19.7109375" style="22" customWidth="1"/>
    <col min="35" max="35" width="27.85546875" style="22" customWidth="1"/>
    <col min="36" max="36" width="15.7109375" style="22" customWidth="1"/>
    <col min="37" max="37" width="14.5703125" style="22" customWidth="1"/>
    <col min="38" max="38" width="16.5703125" style="22" customWidth="1"/>
    <col min="39" max="39" width="18.5703125" style="22" customWidth="1"/>
    <col min="40" max="40" width="17.7109375" style="22" customWidth="1"/>
    <col min="41" max="16384" width="9.7109375" style="22"/>
  </cols>
  <sheetData>
    <row r="1" spans="1:40" ht="18.75" thickBot="1" x14ac:dyDescent="0.3">
      <c r="B1" s="268"/>
      <c r="C1" s="268"/>
      <c r="D1" s="268"/>
      <c r="E1" s="268"/>
      <c r="F1" s="268"/>
      <c r="G1" s="272" t="s">
        <v>58</v>
      </c>
      <c r="H1" s="272"/>
      <c r="I1" s="272"/>
      <c r="J1" s="272"/>
      <c r="K1" s="272"/>
      <c r="L1" s="272"/>
      <c r="M1" s="272"/>
      <c r="N1" s="275" t="s">
        <v>73</v>
      </c>
      <c r="O1" s="275"/>
      <c r="P1" s="275"/>
      <c r="Q1" s="275"/>
      <c r="R1" s="275"/>
      <c r="S1" s="275"/>
      <c r="T1" s="275"/>
      <c r="U1" s="275"/>
      <c r="V1" s="275"/>
      <c r="W1" s="275"/>
      <c r="X1" s="275"/>
      <c r="Y1" s="275"/>
      <c r="Z1" s="186"/>
      <c r="AA1" s="186"/>
      <c r="AC1" s="270" t="s">
        <v>110</v>
      </c>
      <c r="AD1" s="270"/>
      <c r="AE1" s="270"/>
      <c r="AF1" s="270"/>
      <c r="AG1" s="270"/>
      <c r="AI1" s="268"/>
      <c r="AJ1" s="268"/>
      <c r="AK1" s="268"/>
      <c r="AL1" s="268"/>
      <c r="AM1" s="268"/>
      <c r="AN1" s="268"/>
    </row>
    <row r="2" spans="1:40" s="92" customFormat="1" ht="45.75" customHeight="1" thickBot="1" x14ac:dyDescent="0.25">
      <c r="B2" s="273" t="s">
        <v>220</v>
      </c>
      <c r="C2" s="274"/>
      <c r="D2" s="274"/>
      <c r="E2" s="274"/>
      <c r="F2" s="274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4"/>
      <c r="AC2" s="271" t="s">
        <v>224</v>
      </c>
      <c r="AD2" s="271"/>
      <c r="AE2" s="271"/>
      <c r="AF2" s="271"/>
      <c r="AG2" s="271"/>
      <c r="AI2" s="267"/>
      <c r="AJ2" s="267"/>
      <c r="AK2" s="267"/>
      <c r="AL2" s="267"/>
      <c r="AM2" s="267"/>
      <c r="AN2" s="267"/>
    </row>
    <row r="3" spans="1:40" ht="64.5" customHeight="1" thickBot="1" x14ac:dyDescent="0.25">
      <c r="A3" s="95" t="s">
        <v>0</v>
      </c>
      <c r="B3" s="120" t="s">
        <v>253</v>
      </c>
      <c r="C3" s="121" t="s">
        <v>254</v>
      </c>
      <c r="D3" s="98" t="s">
        <v>95</v>
      </c>
      <c r="E3" s="96" t="s">
        <v>96</v>
      </c>
      <c r="F3" s="97" t="s">
        <v>71</v>
      </c>
      <c r="G3" s="24" t="s">
        <v>175</v>
      </c>
      <c r="H3" s="98" t="s">
        <v>67</v>
      </c>
      <c r="I3" s="25">
        <v>0.85</v>
      </c>
      <c r="J3" s="24" t="s">
        <v>56</v>
      </c>
      <c r="K3" s="98" t="s">
        <v>68</v>
      </c>
      <c r="L3" s="25">
        <v>0.15</v>
      </c>
      <c r="M3" s="99" t="s">
        <v>69</v>
      </c>
      <c r="N3" s="182" t="s">
        <v>200</v>
      </c>
      <c r="O3" s="182" t="s">
        <v>201</v>
      </c>
      <c r="P3" s="182" t="s">
        <v>202</v>
      </c>
      <c r="Q3" s="182" t="s">
        <v>203</v>
      </c>
      <c r="R3" s="182" t="s">
        <v>204</v>
      </c>
      <c r="S3" s="182" t="s">
        <v>205</v>
      </c>
      <c r="T3" s="182" t="s">
        <v>206</v>
      </c>
      <c r="U3" s="182" t="s">
        <v>207</v>
      </c>
      <c r="V3" s="182" t="s">
        <v>208</v>
      </c>
      <c r="W3" s="182" t="s">
        <v>209</v>
      </c>
      <c r="X3" s="99" t="s">
        <v>70</v>
      </c>
      <c r="Z3" s="187" t="s">
        <v>197</v>
      </c>
      <c r="AA3" s="188" t="s">
        <v>95</v>
      </c>
      <c r="AC3" s="100" t="s">
        <v>76</v>
      </c>
      <c r="AD3" s="100" t="s">
        <v>74</v>
      </c>
      <c r="AE3" s="100" t="s">
        <v>75</v>
      </c>
      <c r="AF3" s="100" t="s">
        <v>103</v>
      </c>
      <c r="AG3" s="100" t="s">
        <v>72</v>
      </c>
      <c r="AI3" s="91"/>
      <c r="AJ3" s="105"/>
      <c r="AK3" s="105"/>
      <c r="AL3" s="105"/>
      <c r="AM3" s="105"/>
      <c r="AN3" s="105"/>
    </row>
    <row r="4" spans="1:40" x14ac:dyDescent="0.2">
      <c r="A4" s="26"/>
      <c r="B4" s="101" t="s">
        <v>104</v>
      </c>
      <c r="C4" s="26" t="s">
        <v>104</v>
      </c>
      <c r="D4" s="101"/>
      <c r="E4" s="102"/>
      <c r="F4" s="103"/>
      <c r="G4" s="26"/>
      <c r="H4" s="101"/>
      <c r="I4" s="27"/>
      <c r="J4" s="91"/>
      <c r="K4" s="101"/>
      <c r="L4" s="27"/>
      <c r="M4" s="104"/>
      <c r="N4" s="91"/>
      <c r="O4" s="91"/>
      <c r="P4" s="91"/>
      <c r="Q4" s="91"/>
      <c r="R4" s="91"/>
      <c r="S4" s="91"/>
      <c r="T4" s="184">
        <v>0.85</v>
      </c>
      <c r="U4" s="184"/>
      <c r="V4" s="185"/>
      <c r="W4" s="184">
        <v>0.15</v>
      </c>
      <c r="X4" s="104"/>
      <c r="AC4" s="105" t="s">
        <v>104</v>
      </c>
      <c r="AD4" s="105" t="s">
        <v>104</v>
      </c>
      <c r="AE4" s="105" t="s">
        <v>104</v>
      </c>
      <c r="AF4" s="105" t="s">
        <v>104</v>
      </c>
      <c r="AG4" s="105"/>
      <c r="AI4" s="91"/>
      <c r="AJ4" s="105"/>
      <c r="AK4" s="105"/>
      <c r="AL4" s="105"/>
      <c r="AM4" s="105"/>
      <c r="AN4" s="105"/>
    </row>
    <row r="5" spans="1:40" s="28" customFormat="1" ht="22.5" x14ac:dyDescent="0.2">
      <c r="A5" s="29"/>
      <c r="B5" s="119" t="s">
        <v>97</v>
      </c>
      <c r="C5" s="106" t="s">
        <v>98</v>
      </c>
      <c r="D5" s="106" t="s">
        <v>53</v>
      </c>
      <c r="E5" s="106" t="s">
        <v>54</v>
      </c>
      <c r="F5" s="30" t="s">
        <v>63</v>
      </c>
      <c r="G5" s="29" t="s">
        <v>55</v>
      </c>
      <c r="H5" s="106" t="s">
        <v>62</v>
      </c>
      <c r="I5" s="107" t="s">
        <v>64</v>
      </c>
      <c r="J5" s="31" t="s">
        <v>57</v>
      </c>
      <c r="K5" s="106" t="s">
        <v>65</v>
      </c>
      <c r="L5" s="107" t="s">
        <v>66</v>
      </c>
      <c r="M5" s="32" t="s">
        <v>59</v>
      </c>
      <c r="N5" s="31" t="s">
        <v>210</v>
      </c>
      <c r="O5" s="31" t="s">
        <v>211</v>
      </c>
      <c r="P5" s="31" t="s">
        <v>212</v>
      </c>
      <c r="Q5" s="31" t="s">
        <v>213</v>
      </c>
      <c r="R5" s="31" t="s">
        <v>214</v>
      </c>
      <c r="S5" s="31" t="s">
        <v>215</v>
      </c>
      <c r="T5" s="31" t="s">
        <v>216</v>
      </c>
      <c r="U5" s="31" t="s">
        <v>217</v>
      </c>
      <c r="V5" s="29" t="s">
        <v>218</v>
      </c>
      <c r="W5" s="31" t="s">
        <v>219</v>
      </c>
      <c r="X5" s="32" t="s">
        <v>101</v>
      </c>
      <c r="AC5" s="31">
        <f>+AF5*0.5</f>
        <v>169252048.75</v>
      </c>
      <c r="AD5" s="31">
        <f>+AF5*0.25</f>
        <v>84626024.375</v>
      </c>
      <c r="AE5" s="31">
        <f>+AF5*0.25</f>
        <v>84626024.375</v>
      </c>
      <c r="AF5" s="31">
        <f>+'ISN 2021'!C60*0.5</f>
        <v>338504097.5</v>
      </c>
      <c r="AG5" s="31" t="s">
        <v>264</v>
      </c>
      <c r="AI5" s="29"/>
      <c r="AJ5" s="31"/>
      <c r="AK5" s="31"/>
      <c r="AL5" s="31"/>
      <c r="AM5" s="31"/>
      <c r="AN5" s="31"/>
    </row>
    <row r="6" spans="1:40" s="33" customFormat="1" ht="21.75" customHeight="1" thickBot="1" x14ac:dyDescent="0.25">
      <c r="A6" s="34"/>
      <c r="F6" s="108"/>
      <c r="G6" s="34"/>
      <c r="I6" s="35"/>
      <c r="L6" s="35"/>
      <c r="M6" s="109"/>
      <c r="N6" s="31"/>
      <c r="O6" s="31"/>
      <c r="P6" s="31"/>
      <c r="Q6" s="31"/>
      <c r="R6" s="31"/>
      <c r="S6" s="31"/>
      <c r="T6" s="31"/>
      <c r="U6" s="31"/>
      <c r="V6" s="34"/>
      <c r="W6" s="31"/>
      <c r="X6" s="109"/>
      <c r="AC6" s="31" t="s">
        <v>77</v>
      </c>
      <c r="AD6" s="31" t="s">
        <v>78</v>
      </c>
      <c r="AE6" s="31" t="s">
        <v>61</v>
      </c>
      <c r="AF6" s="29" t="s">
        <v>79</v>
      </c>
      <c r="AG6" s="29" t="s">
        <v>60</v>
      </c>
      <c r="AI6" s="34"/>
      <c r="AJ6" s="31"/>
      <c r="AK6" s="31"/>
      <c r="AL6" s="31"/>
      <c r="AM6" s="31"/>
      <c r="AN6" s="29"/>
    </row>
    <row r="7" spans="1:40" ht="13.5" thickTop="1" x14ac:dyDescent="0.2">
      <c r="A7" s="23" t="s">
        <v>1</v>
      </c>
      <c r="B7" s="40">
        <v>626624</v>
      </c>
      <c r="C7" s="40">
        <v>200922.61</v>
      </c>
      <c r="D7" s="41">
        <f t="shared" ref="D7:D38" si="0">C7/B7</f>
        <v>0.32064301718414867</v>
      </c>
      <c r="E7" s="40">
        <f t="shared" ref="E7:E38" si="1">D7*C7</f>
        <v>64424.431890913998</v>
      </c>
      <c r="F7" s="110">
        <f>+E7/E$58</f>
        <v>3.3264069546729112E-5</v>
      </c>
      <c r="G7" s="111">
        <f>+'CENSO POBLACION'!C5</f>
        <v>2974</v>
      </c>
      <c r="H7" s="44">
        <f t="shared" ref="H7:H57" si="2">+G7/$G$58</f>
        <v>5.141377508841821E-4</v>
      </c>
      <c r="I7" s="44">
        <f>+H7*I$3</f>
        <v>4.3701708825155477E-4</v>
      </c>
      <c r="J7" s="40">
        <f>+'TERRITORIO INEGI 2020'!B2</f>
        <v>46.9</v>
      </c>
      <c r="K7" s="79">
        <f t="shared" ref="K7:K58" si="3">+J7/$J$58</f>
        <v>7.3102605507790314E-4</v>
      </c>
      <c r="L7" s="79">
        <f>+K7*L$3</f>
        <v>1.0965390826168547E-4</v>
      </c>
      <c r="M7" s="80">
        <f>+L7+I7</f>
        <v>5.4667099651324028E-4</v>
      </c>
      <c r="N7" s="48">
        <v>296</v>
      </c>
      <c r="O7" s="49">
        <v>291</v>
      </c>
      <c r="P7" s="162">
        <f>+O7/$O$58</f>
        <v>2.7055597858981759E-4</v>
      </c>
      <c r="Q7" s="162">
        <v>1.7570912812999999</v>
      </c>
      <c r="R7" s="162">
        <f>+Q7*P7</f>
        <v>4.7539155108375792E-4</v>
      </c>
      <c r="S7" s="162">
        <f>+R7/$R$58</f>
        <v>2.4656536212427173E-4</v>
      </c>
      <c r="T7" s="162">
        <f>+S7*$T$4</f>
        <v>2.0958055780563096E-4</v>
      </c>
      <c r="U7" s="162">
        <f>+N7/O7</f>
        <v>1.0171821305841924</v>
      </c>
      <c r="V7" s="167">
        <f>+U7/$U$58</f>
        <v>1.351657209931304E-2</v>
      </c>
      <c r="W7" s="167">
        <f>+V7*$W$4</f>
        <v>2.0274858148969558E-3</v>
      </c>
      <c r="X7" s="80">
        <f>+T7+W7</f>
        <v>2.2370663727025869E-3</v>
      </c>
      <c r="Z7" s="189">
        <v>15272</v>
      </c>
      <c r="AA7" s="190">
        <f>+Z7/$Z$58</f>
        <v>1.9139044811915145E-4</v>
      </c>
      <c r="AC7" s="48">
        <f t="shared" ref="AC7:AC38" si="4">F7*AC$5</f>
        <v>5630.0119205463861</v>
      </c>
      <c r="AD7" s="49">
        <f t="shared" ref="AD7:AD38" si="5">M7*AD$5</f>
        <v>46262.593076035009</v>
      </c>
      <c r="AE7" s="49">
        <f t="shared" ref="AE7:AE38" si="6">X7*AE$5</f>
        <v>189314.03338482196</v>
      </c>
      <c r="AF7" s="49">
        <f>SUM(AC7:AE7)</f>
        <v>241206.63838140335</v>
      </c>
      <c r="AG7" s="110">
        <f>+AF7/AF$58</f>
        <v>7.1256637707732139E-4</v>
      </c>
      <c r="AI7" s="234"/>
      <c r="AJ7" s="218"/>
      <c r="AK7" s="218"/>
      <c r="AL7" s="218"/>
      <c r="AM7" s="218"/>
      <c r="AN7" s="235"/>
    </row>
    <row r="8" spans="1:40" x14ac:dyDescent="0.2">
      <c r="A8" s="21" t="s">
        <v>2</v>
      </c>
      <c r="B8" s="42">
        <v>2597546</v>
      </c>
      <c r="C8" s="42">
        <v>996274</v>
      </c>
      <c r="D8" s="43">
        <f t="shared" si="0"/>
        <v>0.38354431451839543</v>
      </c>
      <c r="E8" s="42">
        <f t="shared" si="1"/>
        <v>382115.22840249987</v>
      </c>
      <c r="F8" s="112">
        <f t="shared" ref="F8:F57" si="7">+E8/E$58</f>
        <v>1.972963852280034E-4</v>
      </c>
      <c r="G8" s="113">
        <f>+'CENSO POBLACION'!C6</f>
        <v>3382</v>
      </c>
      <c r="H8" s="45">
        <f t="shared" si="2"/>
        <v>5.8467177992276519E-4</v>
      </c>
      <c r="I8" s="45">
        <f t="shared" ref="I8:I57" si="8">+H8*I$3</f>
        <v>4.9697101293435045E-4</v>
      </c>
      <c r="J8" s="42">
        <f>+'TERRITORIO INEGI 2020'!B3</f>
        <v>980.9</v>
      </c>
      <c r="K8" s="81">
        <f t="shared" si="3"/>
        <v>1.528919951867623E-2</v>
      </c>
      <c r="L8" s="81">
        <f t="shared" ref="L8:L57" si="9">+K8*L$3</f>
        <v>2.2933799278014345E-3</v>
      </c>
      <c r="M8" s="82">
        <f t="shared" ref="M8:M57" si="10">+L8+I8</f>
        <v>2.7903509407357849E-3</v>
      </c>
      <c r="N8" s="50">
        <v>250</v>
      </c>
      <c r="O8" s="22">
        <v>278</v>
      </c>
      <c r="P8" s="163">
        <f t="shared" ref="P8:P57" si="11">+O8/$O$58</f>
        <v>2.5846928538821062E-4</v>
      </c>
      <c r="Q8" s="163">
        <v>1.7189329948000001</v>
      </c>
      <c r="R8" s="163">
        <f t="shared" ref="R8:R57" si="12">+Q8*P8</f>
        <v>4.4429138279617278E-4</v>
      </c>
      <c r="S8" s="163">
        <f t="shared" ref="S8:S57" si="13">+R8/$R$58</f>
        <v>2.3043502863712235E-4</v>
      </c>
      <c r="T8" s="163">
        <f t="shared" ref="T8:T57" si="14">+S8*$T$4</f>
        <v>1.95869774341554E-4</v>
      </c>
      <c r="U8" s="163">
        <f t="shared" ref="U8:U57" si="15">+N8/O8</f>
        <v>0.89928057553956831</v>
      </c>
      <c r="V8" s="168">
        <f t="shared" ref="V8:V57" si="16">+U8/$U$58</f>
        <v>1.1949866568941082E-2</v>
      </c>
      <c r="W8" s="168">
        <f t="shared" ref="W8:W57" si="17">+V8*$W$4</f>
        <v>1.7924799853411622E-3</v>
      </c>
      <c r="X8" s="82">
        <f t="shared" ref="X8:X57" si="18">+T8+W8</f>
        <v>1.9883497596827164E-3</v>
      </c>
      <c r="Z8" s="191">
        <v>7253</v>
      </c>
      <c r="AA8" s="192">
        <f t="shared" ref="AA8:AA57" si="19">+Z8/$Z$58</f>
        <v>9.0895424319552479E-5</v>
      </c>
      <c r="AC8" s="50">
        <f t="shared" si="4"/>
        <v>33392.817410808813</v>
      </c>
      <c r="AD8" s="22">
        <f t="shared" si="5"/>
        <v>236136.30672551072</v>
      </c>
      <c r="AE8" s="22">
        <f t="shared" si="6"/>
        <v>168266.13522893496</v>
      </c>
      <c r="AF8" s="22">
        <f t="shared" ref="AF8:AF57" si="20">SUM(AC8:AE8)</f>
        <v>437795.25936525443</v>
      </c>
      <c r="AG8" s="112">
        <f t="shared" ref="AG8:AG57" si="21">+AF8/AF$58</f>
        <v>1.2933233677186269E-3</v>
      </c>
      <c r="AI8" s="234"/>
      <c r="AJ8" s="218"/>
      <c r="AK8" s="218"/>
      <c r="AL8" s="218"/>
      <c r="AM8" s="218"/>
      <c r="AN8" s="235"/>
    </row>
    <row r="9" spans="1:40" x14ac:dyDescent="0.2">
      <c r="A9" s="21" t="s">
        <v>3</v>
      </c>
      <c r="B9" s="42">
        <v>1129316</v>
      </c>
      <c r="C9" s="42">
        <v>288767</v>
      </c>
      <c r="D9" s="43">
        <f t="shared" si="0"/>
        <v>0.25570079587998401</v>
      </c>
      <c r="E9" s="42">
        <f t="shared" si="1"/>
        <v>73837.951723875347</v>
      </c>
      <c r="F9" s="112">
        <f t="shared" si="7"/>
        <v>3.8124523402703316E-5</v>
      </c>
      <c r="G9" s="113">
        <f>+'CENSO POBLACION'!C36</f>
        <v>1407</v>
      </c>
      <c r="H9" s="45">
        <f t="shared" si="2"/>
        <v>2.4323867366981983E-4</v>
      </c>
      <c r="I9" s="45">
        <f t="shared" si="8"/>
        <v>2.0675287261934686E-4</v>
      </c>
      <c r="J9" s="42">
        <f>+'TERRITORIO INEGI 2020'!B4</f>
        <v>694.5</v>
      </c>
      <c r="K9" s="81">
        <f t="shared" si="3"/>
        <v>1.0825108640759142E-2</v>
      </c>
      <c r="L9" s="81">
        <f t="shared" si="9"/>
        <v>1.6237662961138713E-3</v>
      </c>
      <c r="M9" s="82">
        <f t="shared" si="10"/>
        <v>1.8305191687332182E-3</v>
      </c>
      <c r="N9" s="50">
        <v>366</v>
      </c>
      <c r="O9" s="22">
        <v>167</v>
      </c>
      <c r="P9" s="163">
        <f t="shared" si="11"/>
        <v>1.5526752035910496E-4</v>
      </c>
      <c r="Q9" s="163">
        <v>1.7050555638</v>
      </c>
      <c r="R9" s="163">
        <f t="shared" si="12"/>
        <v>2.6473974946572169E-4</v>
      </c>
      <c r="S9" s="163">
        <f t="shared" si="13"/>
        <v>1.3730923918798022E-4</v>
      </c>
      <c r="T9" s="163">
        <f t="shared" si="14"/>
        <v>1.1671285330978319E-4</v>
      </c>
      <c r="U9" s="163">
        <f t="shared" si="15"/>
        <v>2.191616766467066</v>
      </c>
      <c r="V9" s="168">
        <f t="shared" si="16"/>
        <v>2.9122755057643529E-2</v>
      </c>
      <c r="W9" s="168">
        <f t="shared" si="17"/>
        <v>4.3684132586465294E-3</v>
      </c>
      <c r="X9" s="82">
        <f t="shared" si="18"/>
        <v>4.4851261119563121E-3</v>
      </c>
      <c r="Z9" s="191">
        <v>0</v>
      </c>
      <c r="AA9" s="192">
        <f t="shared" si="19"/>
        <v>0</v>
      </c>
      <c r="AC9" s="50">
        <f t="shared" si="4"/>
        <v>6452.6536935248578</v>
      </c>
      <c r="AD9" s="22">
        <f t="shared" si="5"/>
        <v>154909.55979212208</v>
      </c>
      <c r="AE9" s="22">
        <f t="shared" si="6"/>
        <v>379558.39167536388</v>
      </c>
      <c r="AF9" s="22">
        <f t="shared" si="20"/>
        <v>540920.60516101075</v>
      </c>
      <c r="AG9" s="112">
        <f t="shared" si="21"/>
        <v>1.5979735818737342E-3</v>
      </c>
      <c r="AI9" s="234"/>
      <c r="AJ9" s="218"/>
      <c r="AK9" s="218"/>
      <c r="AL9" s="218"/>
      <c r="AM9" s="218"/>
      <c r="AN9" s="235"/>
    </row>
    <row r="10" spans="1:40" ht="13.5" customHeight="1" x14ac:dyDescent="0.2">
      <c r="A10" s="21" t="s">
        <v>4</v>
      </c>
      <c r="B10" s="42">
        <v>54890194.010000005</v>
      </c>
      <c r="C10" s="42">
        <v>25832482</v>
      </c>
      <c r="D10" s="43">
        <f t="shared" si="0"/>
        <v>0.47062107296056899</v>
      </c>
      <c r="E10" s="42">
        <f t="shared" si="1"/>
        <v>12157310.396074586</v>
      </c>
      <c r="F10" s="112">
        <f t="shared" si="7"/>
        <v>6.2771468315148933E-3</v>
      </c>
      <c r="G10" s="113">
        <f>+'CENSO POBLACION'!C7</f>
        <v>35289</v>
      </c>
      <c r="H10" s="45">
        <f t="shared" si="2"/>
        <v>6.1006748792709828E-3</v>
      </c>
      <c r="I10" s="45">
        <f t="shared" si="8"/>
        <v>5.1855736473803348E-3</v>
      </c>
      <c r="J10" s="42">
        <f>+'TERRITORIO INEGI 2020'!B5</f>
        <v>190.5</v>
      </c>
      <c r="K10" s="81">
        <f t="shared" si="3"/>
        <v>2.9693062578324213E-3</v>
      </c>
      <c r="L10" s="81">
        <f t="shared" si="9"/>
        <v>4.4539593867486317E-4</v>
      </c>
      <c r="M10" s="82">
        <f t="shared" si="10"/>
        <v>5.6309695860551979E-3</v>
      </c>
      <c r="N10" s="50">
        <v>6372</v>
      </c>
      <c r="O10" s="22">
        <v>6876</v>
      </c>
      <c r="P10" s="163">
        <f t="shared" si="11"/>
        <v>6.3929309580191959E-3</v>
      </c>
      <c r="Q10" s="163">
        <v>1.5964581414000001</v>
      </c>
      <c r="R10" s="163">
        <f t="shared" si="12"/>
        <v>1.0206046675337848E-2</v>
      </c>
      <c r="S10" s="163">
        <f t="shared" si="13"/>
        <v>5.2934419819306551E-3</v>
      </c>
      <c r="T10" s="163">
        <f t="shared" si="14"/>
        <v>4.499425684641057E-3</v>
      </c>
      <c r="U10" s="163">
        <f t="shared" si="15"/>
        <v>0.92670157068062831</v>
      </c>
      <c r="V10" s="168">
        <f t="shared" si="16"/>
        <v>1.2314243652174133E-2</v>
      </c>
      <c r="W10" s="168">
        <f t="shared" si="17"/>
        <v>1.8471365478261198E-3</v>
      </c>
      <c r="X10" s="82">
        <f t="shared" si="18"/>
        <v>6.3465622324671766E-3</v>
      </c>
      <c r="Z10" s="191">
        <v>767712.09</v>
      </c>
      <c r="AA10" s="192">
        <f t="shared" si="19"/>
        <v>9.6210555874535319E-3</v>
      </c>
      <c r="AC10" s="50">
        <f t="shared" si="4"/>
        <v>1062419.9615384669</v>
      </c>
      <c r="AD10" s="22">
        <f t="shared" si="5"/>
        <v>476526.56944439083</v>
      </c>
      <c r="AE10" s="22">
        <f t="shared" si="6"/>
        <v>537084.33018222172</v>
      </c>
      <c r="AF10" s="22">
        <f t="shared" si="20"/>
        <v>2076030.8611650793</v>
      </c>
      <c r="AG10" s="112">
        <f t="shared" si="21"/>
        <v>6.1329563703880399E-3</v>
      </c>
      <c r="AI10" s="234"/>
      <c r="AJ10" s="218"/>
      <c r="AK10" s="218"/>
      <c r="AL10" s="218"/>
      <c r="AM10" s="218"/>
      <c r="AN10" s="235"/>
    </row>
    <row r="11" spans="1:40" x14ac:dyDescent="0.2">
      <c r="A11" s="21" t="s">
        <v>5</v>
      </c>
      <c r="B11" s="42">
        <v>10678636</v>
      </c>
      <c r="C11" s="42">
        <v>1947895</v>
      </c>
      <c r="D11" s="43">
        <f t="shared" si="0"/>
        <v>0.1824104689025827</v>
      </c>
      <c r="E11" s="42">
        <f t="shared" si="1"/>
        <v>355316.44032299629</v>
      </c>
      <c r="F11" s="112">
        <f t="shared" si="7"/>
        <v>1.8345944908002032E-4</v>
      </c>
      <c r="G11" s="113">
        <f>+'CENSO POBLACION'!C8</f>
        <v>18030</v>
      </c>
      <c r="H11" s="45">
        <f t="shared" si="2"/>
        <v>3.1169817244256232E-3</v>
      </c>
      <c r="I11" s="45">
        <f t="shared" si="8"/>
        <v>2.6494344657617798E-3</v>
      </c>
      <c r="J11" s="42">
        <f>+'TERRITORIO INEGI 2020'!B6</f>
        <v>4539.2</v>
      </c>
      <c r="K11" s="81">
        <f t="shared" si="3"/>
        <v>7.0752099556708276E-2</v>
      </c>
      <c r="L11" s="81">
        <f t="shared" si="9"/>
        <v>1.0612814933506241E-2</v>
      </c>
      <c r="M11" s="82">
        <f t="shared" si="10"/>
        <v>1.3262249399268022E-2</v>
      </c>
      <c r="N11" s="50">
        <v>7349</v>
      </c>
      <c r="O11" s="22">
        <v>5491</v>
      </c>
      <c r="P11" s="163">
        <f t="shared" si="11"/>
        <v>5.1052332592326066E-3</v>
      </c>
      <c r="Q11" s="163">
        <v>1.7933312159000001</v>
      </c>
      <c r="R11" s="163">
        <f t="shared" si="12"/>
        <v>9.1553741682327307E-3</v>
      </c>
      <c r="S11" s="163">
        <f t="shared" si="13"/>
        <v>4.7485028752136602E-3</v>
      </c>
      <c r="T11" s="163">
        <f t="shared" si="14"/>
        <v>4.036227443931611E-3</v>
      </c>
      <c r="U11" s="163">
        <f t="shared" si="15"/>
        <v>1.3383718812602441</v>
      </c>
      <c r="V11" s="168">
        <f t="shared" si="16"/>
        <v>1.7784622325559021E-2</v>
      </c>
      <c r="W11" s="168">
        <f t="shared" si="17"/>
        <v>2.6676933488338529E-3</v>
      </c>
      <c r="X11" s="82">
        <f t="shared" si="18"/>
        <v>6.7039207927654639E-3</v>
      </c>
      <c r="Z11" s="191">
        <v>68911</v>
      </c>
      <c r="AA11" s="192">
        <f t="shared" si="19"/>
        <v>8.6360052189227642E-4</v>
      </c>
      <c r="AC11" s="50">
        <f t="shared" si="4"/>
        <v>31050.887619339741</v>
      </c>
      <c r="AD11" s="22">
        <f t="shared" si="5"/>
        <v>1122331.4409297847</v>
      </c>
      <c r="AE11" s="22">
        <f t="shared" si="6"/>
        <v>567326.16441663948</v>
      </c>
      <c r="AF11" s="22">
        <f t="shared" si="20"/>
        <v>1720708.4929657639</v>
      </c>
      <c r="AG11" s="112">
        <f t="shared" si="21"/>
        <v>5.0832722725483812E-3</v>
      </c>
      <c r="AI11" s="234"/>
      <c r="AJ11" s="218"/>
      <c r="AK11" s="218"/>
      <c r="AL11" s="218"/>
      <c r="AM11" s="218"/>
      <c r="AN11" s="235"/>
    </row>
    <row r="12" spans="1:40" x14ac:dyDescent="0.2">
      <c r="A12" s="21" t="s">
        <v>6</v>
      </c>
      <c r="B12" s="42">
        <v>683317463.73000002</v>
      </c>
      <c r="C12" s="42">
        <v>336542870.29999995</v>
      </c>
      <c r="D12" s="43">
        <f t="shared" si="0"/>
        <v>0.4925131994474804</v>
      </c>
      <c r="E12" s="42">
        <f t="shared" si="1"/>
        <v>165751805.8026914</v>
      </c>
      <c r="F12" s="112">
        <f t="shared" si="7"/>
        <v>8.5582122090769486E-2</v>
      </c>
      <c r="G12" s="113">
        <f>+'CENSO POBLACION'!C9</f>
        <v>656464</v>
      </c>
      <c r="H12" s="45">
        <f t="shared" si="2"/>
        <v>0.11348786970290306</v>
      </c>
      <c r="I12" s="45">
        <f t="shared" si="8"/>
        <v>9.6464689247467594E-2</v>
      </c>
      <c r="J12" s="42">
        <f>+'TERRITORIO INEGI 2020'!B7</f>
        <v>224</v>
      </c>
      <c r="K12" s="81">
        <f t="shared" si="3"/>
        <v>3.4914677257452094E-3</v>
      </c>
      <c r="L12" s="81">
        <f t="shared" si="9"/>
        <v>5.2372015886178135E-4</v>
      </c>
      <c r="M12" s="82">
        <f t="shared" si="10"/>
        <v>9.6988409406329371E-2</v>
      </c>
      <c r="N12" s="50">
        <v>77936</v>
      </c>
      <c r="O12" s="22">
        <v>87455</v>
      </c>
      <c r="P12" s="163">
        <f t="shared" si="11"/>
        <v>8.1310904149733673E-2</v>
      </c>
      <c r="Q12" s="163">
        <v>1.8323297204</v>
      </c>
      <c r="R12" s="163">
        <f t="shared" si="12"/>
        <v>0.14898838626615271</v>
      </c>
      <c r="S12" s="163">
        <f t="shared" si="13"/>
        <v>7.7273934146028844E-2</v>
      </c>
      <c r="T12" s="163">
        <f t="shared" si="14"/>
        <v>6.5682844024124512E-2</v>
      </c>
      <c r="U12" s="163">
        <f t="shared" si="15"/>
        <v>0.89115545137499286</v>
      </c>
      <c r="V12" s="168">
        <f t="shared" si="16"/>
        <v>1.1841897874560577E-2</v>
      </c>
      <c r="W12" s="168">
        <f t="shared" si="17"/>
        <v>1.7762846811840865E-3</v>
      </c>
      <c r="X12" s="82">
        <f t="shared" si="18"/>
        <v>6.7459128705308596E-2</v>
      </c>
      <c r="Z12" s="191">
        <v>7675243.5899999999</v>
      </c>
      <c r="AA12" s="192">
        <f t="shared" si="19"/>
        <v>9.6187029211219535E-2</v>
      </c>
      <c r="AC12" s="50">
        <f t="shared" si="4"/>
        <v>14484949.500235369</v>
      </c>
      <c r="AD12" s="22">
        <f t="shared" si="5"/>
        <v>8207743.4985125083</v>
      </c>
      <c r="AE12" s="22">
        <f t="shared" si="6"/>
        <v>5708797.8701317078</v>
      </c>
      <c r="AF12" s="22">
        <f t="shared" si="20"/>
        <v>28401490.868879586</v>
      </c>
      <c r="AG12" s="112">
        <f t="shared" si="21"/>
        <v>8.3902945573294238E-2</v>
      </c>
      <c r="AI12" s="234"/>
      <c r="AJ12" s="218"/>
      <c r="AK12" s="218"/>
      <c r="AL12" s="218"/>
      <c r="AM12" s="218"/>
      <c r="AN12" s="235"/>
    </row>
    <row r="13" spans="1:40" x14ac:dyDescent="0.2">
      <c r="A13" s="21" t="s">
        <v>7</v>
      </c>
      <c r="B13" s="42">
        <v>1836204</v>
      </c>
      <c r="C13" s="42">
        <v>792296.3</v>
      </c>
      <c r="D13" s="43">
        <f t="shared" si="0"/>
        <v>0.43148598957414319</v>
      </c>
      <c r="E13" s="42">
        <f t="shared" si="1"/>
        <v>341864.75304143224</v>
      </c>
      <c r="F13" s="112">
        <f t="shared" si="7"/>
        <v>1.7651398059669008E-4</v>
      </c>
      <c r="G13" s="113">
        <f>+'CENSO POBLACION'!C10</f>
        <v>14992</v>
      </c>
      <c r="H13" s="45">
        <f t="shared" si="2"/>
        <v>2.5917798121236242E-3</v>
      </c>
      <c r="I13" s="45">
        <f t="shared" si="8"/>
        <v>2.2030128403050806E-3</v>
      </c>
      <c r="J13" s="42">
        <f>+'TERRITORIO INEGI 2020'!B8</f>
        <v>2688.6</v>
      </c>
      <c r="K13" s="81">
        <f t="shared" si="3"/>
        <v>4.1906964854636471E-2</v>
      </c>
      <c r="L13" s="81">
        <f t="shared" si="9"/>
        <v>6.2860447281954702E-3</v>
      </c>
      <c r="M13" s="82">
        <f t="shared" si="10"/>
        <v>8.48905756850055E-3</v>
      </c>
      <c r="N13" s="50">
        <v>10274</v>
      </c>
      <c r="O13" s="22">
        <v>7471</v>
      </c>
      <c r="P13" s="163">
        <f t="shared" si="11"/>
        <v>6.9461296084004373E-3</v>
      </c>
      <c r="Q13" s="163">
        <v>2.3084826450000002</v>
      </c>
      <c r="R13" s="163">
        <f t="shared" si="12"/>
        <v>1.6035019650913057E-2</v>
      </c>
      <c r="S13" s="163">
        <f t="shared" si="13"/>
        <v>8.3166821494490614E-3</v>
      </c>
      <c r="T13" s="163">
        <f t="shared" si="14"/>
        <v>7.0691798270317019E-3</v>
      </c>
      <c r="U13" s="163">
        <f t="shared" si="15"/>
        <v>1.375184044973899</v>
      </c>
      <c r="V13" s="168">
        <f t="shared" si="16"/>
        <v>1.8273791619834338E-2</v>
      </c>
      <c r="W13" s="168">
        <f t="shared" si="17"/>
        <v>2.7410687429751507E-3</v>
      </c>
      <c r="X13" s="82">
        <f t="shared" si="18"/>
        <v>9.8102485700068531E-3</v>
      </c>
      <c r="Z13" s="191">
        <v>33234</v>
      </c>
      <c r="AA13" s="192">
        <f t="shared" si="19"/>
        <v>4.1649228344629906E-4</v>
      </c>
      <c r="AC13" s="50">
        <f t="shared" si="4"/>
        <v>29875.352849007544</v>
      </c>
      <c r="AD13" s="22">
        <f t="shared" si="5"/>
        <v>718395.19271270582</v>
      </c>
      <c r="AE13" s="22">
        <f t="shared" si="6"/>
        <v>830202.33461020887</v>
      </c>
      <c r="AF13" s="22">
        <f t="shared" si="20"/>
        <v>1578472.8801719223</v>
      </c>
      <c r="AG13" s="112">
        <f t="shared" si="21"/>
        <v>4.6630835249251964E-3</v>
      </c>
      <c r="AI13" s="234"/>
      <c r="AJ13" s="218"/>
      <c r="AK13" s="218"/>
      <c r="AL13" s="218"/>
      <c r="AM13" s="218"/>
      <c r="AN13" s="235"/>
    </row>
    <row r="14" spans="1:40" x14ac:dyDescent="0.2">
      <c r="A14" s="21" t="s">
        <v>8</v>
      </c>
      <c r="B14" s="42">
        <v>2185720</v>
      </c>
      <c r="C14" s="42">
        <v>960189</v>
      </c>
      <c r="D14" s="43">
        <f t="shared" si="0"/>
        <v>0.43930100836337682</v>
      </c>
      <c r="E14" s="42">
        <f t="shared" si="1"/>
        <v>421811.99591942242</v>
      </c>
      <c r="F14" s="112">
        <f t="shared" si="7"/>
        <v>2.1779289558449566E-4</v>
      </c>
      <c r="G14" s="113">
        <f>+'CENSO POBLACION'!C11</f>
        <v>3661</v>
      </c>
      <c r="H14" s="45">
        <f t="shared" si="2"/>
        <v>6.329046086035611E-4</v>
      </c>
      <c r="I14" s="45">
        <f t="shared" si="8"/>
        <v>5.3796891731302697E-4</v>
      </c>
      <c r="J14" s="42">
        <f>+'TERRITORIO INEGI 2020'!B9</f>
        <v>466.7</v>
      </c>
      <c r="K14" s="81">
        <f t="shared" si="3"/>
        <v>7.2744106589521839E-3</v>
      </c>
      <c r="L14" s="81">
        <f t="shared" si="9"/>
        <v>1.0911615988428275E-3</v>
      </c>
      <c r="M14" s="82">
        <f t="shared" si="10"/>
        <v>1.6291305161558545E-3</v>
      </c>
      <c r="N14" s="50">
        <v>1472</v>
      </c>
      <c r="O14" s="22">
        <v>1100</v>
      </c>
      <c r="P14" s="163">
        <f t="shared" si="11"/>
        <v>1.0227201939821285E-3</v>
      </c>
      <c r="Q14" s="163">
        <v>1.4822637890000001</v>
      </c>
      <c r="R14" s="163">
        <f t="shared" si="12"/>
        <v>1.515941109818765E-3</v>
      </c>
      <c r="S14" s="163">
        <f t="shared" si="13"/>
        <v>7.8625412641311154E-4</v>
      </c>
      <c r="T14" s="163">
        <f t="shared" si="14"/>
        <v>6.6831600745114481E-4</v>
      </c>
      <c r="U14" s="163">
        <f t="shared" si="15"/>
        <v>1.3381818181818181</v>
      </c>
      <c r="V14" s="168">
        <f t="shared" si="16"/>
        <v>1.7782096719548338E-2</v>
      </c>
      <c r="W14" s="168">
        <f t="shared" si="17"/>
        <v>2.6673145079322506E-3</v>
      </c>
      <c r="X14" s="82">
        <f t="shared" si="18"/>
        <v>3.3356305153833953E-3</v>
      </c>
      <c r="Z14" s="191">
        <v>8216</v>
      </c>
      <c r="AA14" s="192">
        <f t="shared" si="19"/>
        <v>1.0296385029773104E-4</v>
      </c>
      <c r="AC14" s="50">
        <f t="shared" si="4"/>
        <v>36861.89378087072</v>
      </c>
      <c r="AD14" s="22">
        <f t="shared" si="5"/>
        <v>137866.83877026167</v>
      </c>
      <c r="AE14" s="22">
        <f t="shared" si="6"/>
        <v>282281.14930082904</v>
      </c>
      <c r="AF14" s="22">
        <f t="shared" si="20"/>
        <v>457009.88185196143</v>
      </c>
      <c r="AG14" s="112">
        <f t="shared" si="21"/>
        <v>1.3500867056770603E-3</v>
      </c>
      <c r="AI14" s="234"/>
      <c r="AJ14" s="218"/>
      <c r="AK14" s="218"/>
      <c r="AL14" s="218"/>
      <c r="AM14" s="218"/>
      <c r="AN14" s="235"/>
    </row>
    <row r="15" spans="1:40" x14ac:dyDescent="0.2">
      <c r="A15" s="21" t="s">
        <v>9</v>
      </c>
      <c r="B15" s="42">
        <v>110141115</v>
      </c>
      <c r="C15" s="42">
        <v>36286157.619999997</v>
      </c>
      <c r="D15" s="43">
        <f t="shared" si="0"/>
        <v>0.32945151880839407</v>
      </c>
      <c r="E15" s="42">
        <f t="shared" si="1"/>
        <v>11954529.739629781</v>
      </c>
      <c r="F15" s="112">
        <f t="shared" si="7"/>
        <v>6.1724457164141384E-3</v>
      </c>
      <c r="G15" s="113">
        <f>+'CENSO POBLACION'!C12</f>
        <v>122337</v>
      </c>
      <c r="H15" s="45">
        <f t="shared" si="2"/>
        <v>2.1149317427679282E-2</v>
      </c>
      <c r="I15" s="45">
        <f t="shared" si="8"/>
        <v>1.7976919813527389E-2</v>
      </c>
      <c r="J15" s="42">
        <f>+'TERRITORIO INEGI 2020'!B10</f>
        <v>1140.9000000000001</v>
      </c>
      <c r="K15" s="81">
        <f t="shared" si="3"/>
        <v>1.7783105037065667E-2</v>
      </c>
      <c r="L15" s="81">
        <f t="shared" si="9"/>
        <v>2.6674657555598499E-3</v>
      </c>
      <c r="M15" s="82">
        <f t="shared" si="10"/>
        <v>2.0644385569087237E-2</v>
      </c>
      <c r="N15" s="50">
        <v>26523</v>
      </c>
      <c r="O15" s="22">
        <v>24758</v>
      </c>
      <c r="P15" s="163">
        <f t="shared" si="11"/>
        <v>2.3018642329645032E-2</v>
      </c>
      <c r="Q15" s="163">
        <v>1.8739893594999999</v>
      </c>
      <c r="R15" s="163">
        <f t="shared" si="12"/>
        <v>4.3136690795891081E-2</v>
      </c>
      <c r="S15" s="163">
        <f t="shared" si="13"/>
        <v>2.2373165367967789E-2</v>
      </c>
      <c r="T15" s="163">
        <f t="shared" si="14"/>
        <v>1.901719056277262E-2</v>
      </c>
      <c r="U15" s="163">
        <f t="shared" si="15"/>
        <v>1.0712900880523468</v>
      </c>
      <c r="V15" s="168">
        <f t="shared" si="16"/>
        <v>1.4235572253046412E-2</v>
      </c>
      <c r="W15" s="168">
        <f t="shared" si="17"/>
        <v>2.1353358379569616E-3</v>
      </c>
      <c r="X15" s="82">
        <f t="shared" si="18"/>
        <v>2.1152526400729583E-2</v>
      </c>
      <c r="Z15" s="191">
        <v>1421287.7199999997</v>
      </c>
      <c r="AA15" s="192">
        <f t="shared" si="19"/>
        <v>1.781174002337919E-2</v>
      </c>
      <c r="AC15" s="50">
        <f t="shared" si="4"/>
        <v>1044699.0833012544</v>
      </c>
      <c r="AD15" s="22">
        <f t="shared" si="5"/>
        <v>1747052.2763764746</v>
      </c>
      <c r="AE15" s="22">
        <f t="shared" si="6"/>
        <v>1790054.2147809728</v>
      </c>
      <c r="AF15" s="22">
        <f t="shared" si="20"/>
        <v>4581805.5744587015</v>
      </c>
      <c r="AG15" s="112">
        <f t="shared" si="21"/>
        <v>1.3535450850661273E-2</v>
      </c>
      <c r="AI15" s="234"/>
      <c r="AJ15" s="218"/>
      <c r="AK15" s="218"/>
      <c r="AL15" s="218"/>
      <c r="AM15" s="218"/>
      <c r="AN15" s="235"/>
    </row>
    <row r="16" spans="1:40" x14ac:dyDescent="0.2">
      <c r="A16" s="21" t="s">
        <v>10</v>
      </c>
      <c r="B16" s="42">
        <v>32779189</v>
      </c>
      <c r="C16" s="42">
        <v>5880270.709999999</v>
      </c>
      <c r="D16" s="43">
        <f t="shared" si="0"/>
        <v>0.17939036594224461</v>
      </c>
      <c r="E16" s="42">
        <f t="shared" si="1"/>
        <v>1054863.9145063623</v>
      </c>
      <c r="F16" s="112">
        <f t="shared" si="7"/>
        <v>5.4465465328260476E-4</v>
      </c>
      <c r="G16" s="113">
        <f>+'CENSO POBLACION'!C19</f>
        <v>104478</v>
      </c>
      <c r="H16" s="45">
        <f t="shared" si="2"/>
        <v>1.8061897759541888E-2</v>
      </c>
      <c r="I16" s="45">
        <f t="shared" si="8"/>
        <v>1.5352613095610604E-2</v>
      </c>
      <c r="J16" s="42">
        <f>+'TERRITORIO INEGI 2020'!B11</f>
        <v>104.3</v>
      </c>
      <c r="K16" s="81">
        <f t="shared" si="3"/>
        <v>1.6257146598001131E-3</v>
      </c>
      <c r="L16" s="81">
        <f t="shared" si="9"/>
        <v>2.4385719897001694E-4</v>
      </c>
      <c r="M16" s="82">
        <f t="shared" si="10"/>
        <v>1.5596470294580621E-2</v>
      </c>
      <c r="N16" s="50">
        <v>8234</v>
      </c>
      <c r="O16" s="22">
        <v>27842</v>
      </c>
      <c r="P16" s="163">
        <f t="shared" si="11"/>
        <v>2.5885977855318563E-2</v>
      </c>
      <c r="Q16" s="163">
        <v>1.8343045897000001</v>
      </c>
      <c r="R16" s="163">
        <f t="shared" si="12"/>
        <v>4.7482767988883408E-2</v>
      </c>
      <c r="S16" s="163">
        <f t="shared" si="13"/>
        <v>2.4627290613709465E-2</v>
      </c>
      <c r="T16" s="163">
        <f t="shared" si="14"/>
        <v>2.0933197021653045E-2</v>
      </c>
      <c r="U16" s="163">
        <f t="shared" si="15"/>
        <v>0.29574024854536313</v>
      </c>
      <c r="V16" s="168">
        <f t="shared" si="16"/>
        <v>3.9298708382110078E-3</v>
      </c>
      <c r="W16" s="168">
        <f t="shared" si="17"/>
        <v>5.8948062573165115E-4</v>
      </c>
      <c r="X16" s="82">
        <f t="shared" si="18"/>
        <v>2.1522677647384695E-2</v>
      </c>
      <c r="Z16" s="191">
        <v>107268.18</v>
      </c>
      <c r="AA16" s="192">
        <f t="shared" si="19"/>
        <v>1.3442970821847693E-3</v>
      </c>
      <c r="AC16" s="50">
        <f t="shared" si="4"/>
        <v>92183.915929301773</v>
      </c>
      <c r="AD16" s="22">
        <f t="shared" si="5"/>
        <v>1319867.2753131432</v>
      </c>
      <c r="AE16" s="22">
        <f t="shared" si="6"/>
        <v>1821378.6432028448</v>
      </c>
      <c r="AF16" s="22">
        <f t="shared" si="20"/>
        <v>3233429.8344452898</v>
      </c>
      <c r="AG16" s="112">
        <f t="shared" si="21"/>
        <v>9.5521143121326309E-3</v>
      </c>
      <c r="AI16" s="234"/>
      <c r="AJ16" s="218"/>
      <c r="AK16" s="218"/>
      <c r="AL16" s="218"/>
      <c r="AM16" s="218"/>
      <c r="AN16" s="235"/>
    </row>
    <row r="17" spans="1:40" x14ac:dyDescent="0.2">
      <c r="A17" s="21" t="s">
        <v>11</v>
      </c>
      <c r="B17" s="42">
        <v>2853628</v>
      </c>
      <c r="C17" s="42">
        <v>1064298</v>
      </c>
      <c r="D17" s="43">
        <f t="shared" si="0"/>
        <v>0.37296311922927583</v>
      </c>
      <c r="E17" s="42">
        <f t="shared" si="1"/>
        <v>396943.9018694798</v>
      </c>
      <c r="F17" s="112">
        <f t="shared" si="7"/>
        <v>2.0495282876989706E-4</v>
      </c>
      <c r="G17" s="113">
        <f>+'CENSO POBLACION'!C13</f>
        <v>7340</v>
      </c>
      <c r="H17" s="45">
        <f t="shared" si="2"/>
        <v>1.2689210126058832E-3</v>
      </c>
      <c r="I17" s="45">
        <f t="shared" si="8"/>
        <v>1.0785828607150008E-3</v>
      </c>
      <c r="J17" s="42">
        <f>+'TERRITORIO INEGI 2020'!B12</f>
        <v>1007.4</v>
      </c>
      <c r="K17" s="81">
        <f t="shared" si="3"/>
        <v>1.5702252620159483E-2</v>
      </c>
      <c r="L17" s="81">
        <f t="shared" si="9"/>
        <v>2.3553378930239225E-3</v>
      </c>
      <c r="M17" s="82">
        <f t="shared" si="10"/>
        <v>3.4339207537389233E-3</v>
      </c>
      <c r="N17" s="50">
        <v>3737</v>
      </c>
      <c r="O17" s="22">
        <v>763</v>
      </c>
      <c r="P17" s="163">
        <f t="shared" si="11"/>
        <v>7.0939591637123999E-4</v>
      </c>
      <c r="Q17" s="163">
        <v>1.7930753231000001</v>
      </c>
      <c r="R17" s="163">
        <f t="shared" si="12"/>
        <v>1.2720003119531817E-3</v>
      </c>
      <c r="S17" s="163">
        <f t="shared" si="13"/>
        <v>6.5973241809605702E-4</v>
      </c>
      <c r="T17" s="163">
        <f t="shared" si="14"/>
        <v>5.607725553816484E-4</v>
      </c>
      <c r="U17" s="163">
        <f t="shared" si="15"/>
        <v>4.8977719528178243</v>
      </c>
      <c r="V17" s="168">
        <f t="shared" si="16"/>
        <v>6.5082826109257794E-2</v>
      </c>
      <c r="W17" s="168">
        <f t="shared" si="17"/>
        <v>9.762423916388669E-3</v>
      </c>
      <c r="X17" s="82">
        <f t="shared" si="18"/>
        <v>1.0323196471770317E-2</v>
      </c>
      <c r="Z17" s="191">
        <v>68452</v>
      </c>
      <c r="AA17" s="192">
        <f t="shared" si="19"/>
        <v>8.5784828147277079E-4</v>
      </c>
      <c r="AC17" s="50">
        <f t="shared" si="4"/>
        <v>34688.686166413019</v>
      </c>
      <c r="AD17" s="22">
        <f t="shared" si="5"/>
        <v>290599.06140772847</v>
      </c>
      <c r="AE17" s="22">
        <f t="shared" si="6"/>
        <v>873611.0762479488</v>
      </c>
      <c r="AF17" s="22">
        <f t="shared" si="20"/>
        <v>1198898.8238220904</v>
      </c>
      <c r="AG17" s="112">
        <f t="shared" si="21"/>
        <v>3.5417557207622586E-3</v>
      </c>
      <c r="AI17" s="234"/>
      <c r="AJ17" s="218"/>
      <c r="AK17" s="218"/>
      <c r="AL17" s="218"/>
      <c r="AM17" s="218"/>
      <c r="AN17" s="235"/>
    </row>
    <row r="18" spans="1:40" x14ac:dyDescent="0.2">
      <c r="A18" s="21" t="s">
        <v>12</v>
      </c>
      <c r="B18" s="42">
        <v>4729640</v>
      </c>
      <c r="C18" s="42">
        <v>1864847</v>
      </c>
      <c r="D18" s="43">
        <f t="shared" si="0"/>
        <v>0.39428941737637535</v>
      </c>
      <c r="E18" s="42">
        <f t="shared" si="1"/>
        <v>735289.43712608144</v>
      </c>
      <c r="F18" s="112">
        <f t="shared" si="7"/>
        <v>3.7964974242926582E-4</v>
      </c>
      <c r="G18" s="113">
        <f>+'CENSO POBLACION'!C14</f>
        <v>9930</v>
      </c>
      <c r="H18" s="45">
        <f t="shared" si="2"/>
        <v>1.7166737949831634E-3</v>
      </c>
      <c r="I18" s="45">
        <f t="shared" si="8"/>
        <v>1.4591727257356889E-3</v>
      </c>
      <c r="J18" s="42">
        <f>+'TERRITORIO INEGI 2020'!B13</f>
        <v>4265.7</v>
      </c>
      <c r="K18" s="81">
        <f t="shared" si="3"/>
        <v>6.6489079811211327E-2</v>
      </c>
      <c r="L18" s="81">
        <f t="shared" si="9"/>
        <v>9.9733619716816987E-3</v>
      </c>
      <c r="M18" s="82">
        <f t="shared" si="10"/>
        <v>1.1432534697417387E-2</v>
      </c>
      <c r="N18" s="50">
        <v>4127</v>
      </c>
      <c r="O18" s="22">
        <v>1614</v>
      </c>
      <c r="P18" s="163">
        <f t="shared" si="11"/>
        <v>1.5006094482610502E-3</v>
      </c>
      <c r="Q18" s="163">
        <v>1.7681716602999999</v>
      </c>
      <c r="R18" s="163">
        <f t="shared" si="12"/>
        <v>2.6533350995936078E-3</v>
      </c>
      <c r="S18" s="163">
        <f t="shared" si="13"/>
        <v>1.3761719748213892E-3</v>
      </c>
      <c r="T18" s="163">
        <f t="shared" si="14"/>
        <v>1.1697461785981809E-3</v>
      </c>
      <c r="U18" s="163">
        <f t="shared" si="15"/>
        <v>2.5570012391573731</v>
      </c>
      <c r="V18" s="168">
        <f t="shared" si="16"/>
        <v>3.3978075870496942E-2</v>
      </c>
      <c r="W18" s="168">
        <f t="shared" si="17"/>
        <v>5.0967113805745409E-3</v>
      </c>
      <c r="X18" s="82">
        <f t="shared" si="18"/>
        <v>6.2664575591727216E-3</v>
      </c>
      <c r="Z18" s="191">
        <v>22019</v>
      </c>
      <c r="AA18" s="192">
        <f t="shared" si="19"/>
        <v>2.7594462265162365E-4</v>
      </c>
      <c r="AC18" s="50">
        <f t="shared" si="4"/>
        <v>64256.496713563043</v>
      </c>
      <c r="AD18" s="22">
        <f t="shared" si="5"/>
        <v>967489.95997167705</v>
      </c>
      <c r="AE18" s="22">
        <f t="shared" si="6"/>
        <v>530305.39014745376</v>
      </c>
      <c r="AF18" s="22">
        <f t="shared" si="20"/>
        <v>1562051.846832694</v>
      </c>
      <c r="AG18" s="112">
        <f t="shared" si="21"/>
        <v>4.6145729353621609E-3</v>
      </c>
      <c r="AI18" s="234"/>
      <c r="AJ18" s="218"/>
      <c r="AK18" s="218"/>
      <c r="AL18" s="218"/>
      <c r="AM18" s="218"/>
      <c r="AN18" s="235"/>
    </row>
    <row r="19" spans="1:40" x14ac:dyDescent="0.2">
      <c r="A19" s="21" t="s">
        <v>13</v>
      </c>
      <c r="B19" s="42">
        <v>49791403.200000003</v>
      </c>
      <c r="C19" s="42">
        <v>14209085</v>
      </c>
      <c r="D19" s="43">
        <f t="shared" si="0"/>
        <v>0.28537225478313089</v>
      </c>
      <c r="E19" s="42">
        <f t="shared" si="1"/>
        <v>4054878.6248551635</v>
      </c>
      <c r="F19" s="112">
        <f t="shared" si="7"/>
        <v>2.0936430577938913E-3</v>
      </c>
      <c r="G19" s="113">
        <f>+'CENSO POBLACION'!C15</f>
        <v>68747</v>
      </c>
      <c r="H19" s="45">
        <f t="shared" si="2"/>
        <v>1.1884811015479108E-2</v>
      </c>
      <c r="I19" s="45">
        <f t="shared" si="8"/>
        <v>1.0102089363157242E-2</v>
      </c>
      <c r="J19" s="42">
        <f>+'TERRITORIO INEGI 2020'!B14</f>
        <v>138.69999999999999</v>
      </c>
      <c r="K19" s="81">
        <f t="shared" si="3"/>
        <v>2.1619043462538417E-3</v>
      </c>
      <c r="L19" s="81">
        <f t="shared" si="9"/>
        <v>3.2428565193807623E-4</v>
      </c>
      <c r="M19" s="82">
        <f t="shared" si="10"/>
        <v>1.0426375015095319E-2</v>
      </c>
      <c r="N19" s="50">
        <v>10747</v>
      </c>
      <c r="O19" s="22">
        <v>15877</v>
      </c>
      <c r="P19" s="163">
        <f t="shared" si="11"/>
        <v>1.4761571381685684E-2</v>
      </c>
      <c r="Q19" s="163">
        <v>1.8900298334000001</v>
      </c>
      <c r="R19" s="163">
        <f t="shared" si="12"/>
        <v>2.7899810299249601E-2</v>
      </c>
      <c r="S19" s="163">
        <f t="shared" si="13"/>
        <v>1.4470444024405789E-2</v>
      </c>
      <c r="T19" s="163">
        <f t="shared" si="14"/>
        <v>1.2299877420744921E-2</v>
      </c>
      <c r="U19" s="163">
        <f t="shared" si="15"/>
        <v>0.67689110033381616</v>
      </c>
      <c r="V19" s="168">
        <f t="shared" si="16"/>
        <v>8.9946992637304091E-3</v>
      </c>
      <c r="W19" s="168">
        <f t="shared" si="17"/>
        <v>1.3492048895595613E-3</v>
      </c>
      <c r="X19" s="82">
        <f t="shared" si="18"/>
        <v>1.3649082310304482E-2</v>
      </c>
      <c r="Z19" s="191">
        <v>406767</v>
      </c>
      <c r="AA19" s="192">
        <f t="shared" si="19"/>
        <v>5.0976504983029653E-3</v>
      </c>
      <c r="AC19" s="50">
        <f t="shared" si="4"/>
        <v>354353.37688283075</v>
      </c>
      <c r="AD19" s="22">
        <f t="shared" si="5"/>
        <v>882342.66617034748</v>
      </c>
      <c r="AE19" s="22">
        <f t="shared" si="6"/>
        <v>1155067.5722882084</v>
      </c>
      <c r="AF19" s="22">
        <f t="shared" si="20"/>
        <v>2391763.6153413868</v>
      </c>
      <c r="AG19" s="112">
        <f t="shared" si="21"/>
        <v>7.0656858602468967E-3</v>
      </c>
      <c r="AI19" s="234"/>
      <c r="AJ19" s="218"/>
      <c r="AK19" s="218"/>
      <c r="AL19" s="218"/>
      <c r="AM19" s="218"/>
      <c r="AN19" s="235"/>
    </row>
    <row r="20" spans="1:40" x14ac:dyDescent="0.2">
      <c r="A20" s="21" t="s">
        <v>14</v>
      </c>
      <c r="B20" s="42">
        <v>6711875</v>
      </c>
      <c r="C20" s="42">
        <v>827296</v>
      </c>
      <c r="D20" s="43">
        <f t="shared" si="0"/>
        <v>0.12325855293788994</v>
      </c>
      <c r="E20" s="42">
        <f t="shared" si="1"/>
        <v>101971.30781130459</v>
      </c>
      <c r="F20" s="112">
        <f t="shared" si="7"/>
        <v>5.2650532961619186E-5</v>
      </c>
      <c r="G20" s="113">
        <f>+'CENSO POBLACION'!C16</f>
        <v>36088</v>
      </c>
      <c r="H20" s="45">
        <f t="shared" si="2"/>
        <v>6.2388040194715413E-3</v>
      </c>
      <c r="I20" s="45">
        <f t="shared" si="8"/>
        <v>5.3029834165508102E-3</v>
      </c>
      <c r="J20" s="42">
        <f>+'TERRITORIO INEGI 2020'!B15</f>
        <v>5053.7</v>
      </c>
      <c r="K20" s="81">
        <f t="shared" si="3"/>
        <v>7.87715644892793E-2</v>
      </c>
      <c r="L20" s="81">
        <f t="shared" si="9"/>
        <v>1.1815734673391894E-2</v>
      </c>
      <c r="M20" s="82">
        <f t="shared" si="10"/>
        <v>1.7118718089942704E-2</v>
      </c>
      <c r="N20" s="50">
        <v>25568</v>
      </c>
      <c r="O20" s="22">
        <v>20948</v>
      </c>
      <c r="P20" s="163">
        <f t="shared" si="11"/>
        <v>1.9476311475943298E-2</v>
      </c>
      <c r="Q20" s="163">
        <v>2.5216163224999999</v>
      </c>
      <c r="R20" s="163">
        <f t="shared" si="12"/>
        <v>4.9111784919832688E-2</v>
      </c>
      <c r="S20" s="163">
        <f t="shared" si="13"/>
        <v>2.5472192355379904E-2</v>
      </c>
      <c r="T20" s="163">
        <f t="shared" si="14"/>
        <v>2.1651363502072918E-2</v>
      </c>
      <c r="U20" s="163">
        <f t="shared" si="15"/>
        <v>1.220546114187512</v>
      </c>
      <c r="V20" s="168">
        <f t="shared" si="16"/>
        <v>1.6218923884827686E-2</v>
      </c>
      <c r="W20" s="168">
        <f t="shared" si="17"/>
        <v>2.4328385827241529E-3</v>
      </c>
      <c r="X20" s="82">
        <f t="shared" si="18"/>
        <v>2.4084202084797071E-2</v>
      </c>
      <c r="Z20" s="191">
        <v>77572</v>
      </c>
      <c r="AA20" s="192">
        <f t="shared" si="19"/>
        <v>9.7214116301066111E-4</v>
      </c>
      <c r="AC20" s="50">
        <f t="shared" si="4"/>
        <v>8911.2105715334528</v>
      </c>
      <c r="AD20" s="22">
        <f t="shared" si="5"/>
        <v>1448689.0543482448</v>
      </c>
      <c r="AE20" s="22">
        <f t="shared" si="6"/>
        <v>2038150.2726804628</v>
      </c>
      <c r="AF20" s="22">
        <f t="shared" si="20"/>
        <v>3495750.5376002411</v>
      </c>
      <c r="AG20" s="112">
        <f t="shared" si="21"/>
        <v>1.0327055310165754E-2</v>
      </c>
      <c r="AI20" s="234"/>
      <c r="AJ20" s="218"/>
      <c r="AK20" s="218"/>
      <c r="AL20" s="218"/>
      <c r="AM20" s="218"/>
      <c r="AN20" s="235"/>
    </row>
    <row r="21" spans="1:40" x14ac:dyDescent="0.2">
      <c r="A21" s="21" t="s">
        <v>15</v>
      </c>
      <c r="B21" s="42">
        <v>1548836</v>
      </c>
      <c r="C21" s="42">
        <v>363195</v>
      </c>
      <c r="D21" s="43">
        <f t="shared" si="0"/>
        <v>0.23449545335981342</v>
      </c>
      <c r="E21" s="42">
        <f t="shared" si="1"/>
        <v>85167.576183017431</v>
      </c>
      <c r="F21" s="112">
        <f t="shared" si="7"/>
        <v>4.3974313690110979E-5</v>
      </c>
      <c r="G21" s="113">
        <f>+'CENSO POBLACION'!C17</f>
        <v>1360</v>
      </c>
      <c r="H21" s="45">
        <f t="shared" si="2"/>
        <v>2.351134301286105E-4</v>
      </c>
      <c r="I21" s="45">
        <f t="shared" si="8"/>
        <v>1.9984641560931893E-4</v>
      </c>
      <c r="J21" s="42">
        <f>+'TERRITORIO INEGI 2020'!B16</f>
        <v>720.7</v>
      </c>
      <c r="K21" s="81">
        <f t="shared" si="3"/>
        <v>1.1233485669395412E-2</v>
      </c>
      <c r="L21" s="81">
        <f t="shared" si="9"/>
        <v>1.6850228504093118E-3</v>
      </c>
      <c r="M21" s="82">
        <f t="shared" si="10"/>
        <v>1.8848692660186307E-3</v>
      </c>
      <c r="N21" s="50">
        <v>347</v>
      </c>
      <c r="O21" s="22">
        <v>179</v>
      </c>
      <c r="P21" s="163">
        <f t="shared" si="11"/>
        <v>1.6642446792981908E-4</v>
      </c>
      <c r="Q21" s="163">
        <v>1.9685182910000001</v>
      </c>
      <c r="R21" s="163">
        <f t="shared" si="12"/>
        <v>3.2760960918979179E-4</v>
      </c>
      <c r="S21" s="163">
        <f t="shared" si="13"/>
        <v>1.699171593208232E-4</v>
      </c>
      <c r="T21" s="163">
        <f t="shared" si="14"/>
        <v>1.4442958542269972E-4</v>
      </c>
      <c r="U21" s="163">
        <f t="shared" si="15"/>
        <v>1.9385474860335195</v>
      </c>
      <c r="V21" s="168">
        <f t="shared" si="16"/>
        <v>2.5759906780770288E-2</v>
      </c>
      <c r="W21" s="168">
        <f t="shared" si="17"/>
        <v>3.8639860171155432E-3</v>
      </c>
      <c r="X21" s="82">
        <f t="shared" si="18"/>
        <v>4.0084156025382428E-3</v>
      </c>
      <c r="Z21" s="191">
        <v>5371</v>
      </c>
      <c r="AA21" s="192">
        <f t="shared" si="19"/>
        <v>6.7309985388158889E-5</v>
      </c>
      <c r="AC21" s="50">
        <f t="shared" si="4"/>
        <v>7442.7426844264555</v>
      </c>
      <c r="AD21" s="22">
        <f t="shared" si="5"/>
        <v>159508.99244978101</v>
      </c>
      <c r="AE21" s="22">
        <f t="shared" si="6"/>
        <v>339216.27648553165</v>
      </c>
      <c r="AF21" s="22">
        <f t="shared" si="20"/>
        <v>506168.01161973912</v>
      </c>
      <c r="AG21" s="112">
        <f t="shared" si="21"/>
        <v>1.495308373984274E-3</v>
      </c>
      <c r="AI21" s="234"/>
      <c r="AJ21" s="218"/>
      <c r="AK21" s="218"/>
      <c r="AL21" s="218"/>
      <c r="AM21" s="218"/>
      <c r="AN21" s="235"/>
    </row>
    <row r="22" spans="1:40" x14ac:dyDescent="0.2">
      <c r="A22" s="21" t="s">
        <v>16</v>
      </c>
      <c r="B22" s="42">
        <v>2192867</v>
      </c>
      <c r="C22" s="42">
        <v>1038863</v>
      </c>
      <c r="D22" s="43">
        <f t="shared" si="0"/>
        <v>0.47374646980414226</v>
      </c>
      <c r="E22" s="42">
        <f t="shared" si="1"/>
        <v>492157.67886014062</v>
      </c>
      <c r="F22" s="112">
        <f t="shared" si="7"/>
        <v>2.5411426654535035E-4</v>
      </c>
      <c r="G22" s="113">
        <f>+'CENSO POBLACION'!C18</f>
        <v>3256</v>
      </c>
      <c r="H22" s="45">
        <f t="shared" si="2"/>
        <v>5.6288921213143808E-4</v>
      </c>
      <c r="I22" s="45">
        <f t="shared" si="8"/>
        <v>4.7845583031172234E-4</v>
      </c>
      <c r="J22" s="42">
        <f>+'TERRITORIO INEGI 2020'!B17</f>
        <v>614.70000000000005</v>
      </c>
      <c r="K22" s="81">
        <f t="shared" si="3"/>
        <v>9.5812732634624129E-3</v>
      </c>
      <c r="L22" s="81">
        <f t="shared" si="9"/>
        <v>1.4371909895193619E-3</v>
      </c>
      <c r="M22" s="82">
        <f t="shared" si="10"/>
        <v>1.9156468198310843E-3</v>
      </c>
      <c r="N22" s="50">
        <v>355</v>
      </c>
      <c r="O22" s="22">
        <v>468</v>
      </c>
      <c r="P22" s="163">
        <f t="shared" si="11"/>
        <v>4.3512095525785101E-4</v>
      </c>
      <c r="Q22" s="163">
        <v>1.9393994637</v>
      </c>
      <c r="R22" s="163">
        <f t="shared" si="12"/>
        <v>8.43873347271708E-4</v>
      </c>
      <c r="S22" s="163">
        <f t="shared" si="13"/>
        <v>4.3768118508360012E-4</v>
      </c>
      <c r="T22" s="163">
        <f t="shared" si="14"/>
        <v>3.7202900732106011E-4</v>
      </c>
      <c r="U22" s="163">
        <f t="shared" si="15"/>
        <v>0.75854700854700852</v>
      </c>
      <c r="V22" s="168">
        <f t="shared" si="16"/>
        <v>1.0079763518707652E-2</v>
      </c>
      <c r="W22" s="168">
        <f t="shared" si="17"/>
        <v>1.5119645278061477E-3</v>
      </c>
      <c r="X22" s="82">
        <f t="shared" si="18"/>
        <v>1.8839935351272078E-3</v>
      </c>
      <c r="Z22" s="191">
        <v>17898</v>
      </c>
      <c r="AA22" s="192">
        <f t="shared" si="19"/>
        <v>2.242997800181098E-4</v>
      </c>
      <c r="AC22" s="50">
        <f t="shared" si="4"/>
        <v>43009.360229404134</v>
      </c>
      <c r="AD22" s="22">
        <f t="shared" si="5"/>
        <v>162113.57446891657</v>
      </c>
      <c r="AE22" s="22">
        <f t="shared" si="6"/>
        <v>159434.88282601751</v>
      </c>
      <c r="AF22" s="22">
        <f t="shared" si="20"/>
        <v>364557.8175243382</v>
      </c>
      <c r="AG22" s="112">
        <f t="shared" si="21"/>
        <v>1.0769672220122481E-3</v>
      </c>
      <c r="AI22" s="234"/>
      <c r="AJ22" s="218"/>
      <c r="AK22" s="218"/>
      <c r="AL22" s="218"/>
      <c r="AM22" s="218"/>
      <c r="AN22" s="235"/>
    </row>
    <row r="23" spans="1:40" x14ac:dyDescent="0.2">
      <c r="A23" s="21" t="s">
        <v>17</v>
      </c>
      <c r="B23" s="42">
        <v>10046865</v>
      </c>
      <c r="C23" s="42">
        <v>1281029</v>
      </c>
      <c r="D23" s="43">
        <f t="shared" si="0"/>
        <v>0.12750534619505688</v>
      </c>
      <c r="E23" s="42">
        <f t="shared" si="1"/>
        <v>163338.04613090752</v>
      </c>
      <c r="F23" s="112">
        <f t="shared" si="7"/>
        <v>8.4335832954262054E-5</v>
      </c>
      <c r="G23" s="113">
        <f>+'CENSO POBLACION'!C20</f>
        <v>40903</v>
      </c>
      <c r="H23" s="45">
        <f t="shared" si="2"/>
        <v>7.0712092886401146E-3</v>
      </c>
      <c r="I23" s="45">
        <f t="shared" si="8"/>
        <v>6.0105278953440974E-3</v>
      </c>
      <c r="J23" s="42">
        <f>+'TERRITORIO INEGI 2020'!B18</f>
        <v>7068.3</v>
      </c>
      <c r="K23" s="81">
        <f t="shared" si="3"/>
        <v>0.11017295234770028</v>
      </c>
      <c r="L23" s="81">
        <f t="shared" si="9"/>
        <v>1.6525942852155039E-2</v>
      </c>
      <c r="M23" s="82">
        <f t="shared" si="10"/>
        <v>2.2536470747499135E-2</v>
      </c>
      <c r="N23" s="50">
        <v>23646</v>
      </c>
      <c r="O23" s="22">
        <v>15246</v>
      </c>
      <c r="P23" s="163">
        <f t="shared" si="11"/>
        <v>1.4174901888592301E-2</v>
      </c>
      <c r="Q23" s="163">
        <v>2.0430424666000002</v>
      </c>
      <c r="R23" s="163">
        <f t="shared" si="12"/>
        <v>2.8959926518282615E-2</v>
      </c>
      <c r="S23" s="163">
        <f t="shared" si="13"/>
        <v>1.5020281182520606E-2</v>
      </c>
      <c r="T23" s="163">
        <f t="shared" si="14"/>
        <v>1.2767239005142515E-2</v>
      </c>
      <c r="U23" s="163">
        <f t="shared" si="15"/>
        <v>1.5509641873278237</v>
      </c>
      <c r="V23" s="168">
        <f t="shared" si="16"/>
        <v>2.060960238205228E-2</v>
      </c>
      <c r="W23" s="168">
        <f t="shared" si="17"/>
        <v>3.0914403573078417E-3</v>
      </c>
      <c r="X23" s="82">
        <f t="shared" si="18"/>
        <v>1.5858679362450355E-2</v>
      </c>
      <c r="Z23" s="191">
        <v>51782</v>
      </c>
      <c r="AA23" s="192">
        <f t="shared" si="19"/>
        <v>6.4893793769682431E-4</v>
      </c>
      <c r="AC23" s="50">
        <f t="shared" si="4"/>
        <v>14274.012510546618</v>
      </c>
      <c r="AD23" s="22">
        <f t="shared" si="5"/>
        <v>1907171.9228043363</v>
      </c>
      <c r="AE23" s="22">
        <f t="shared" si="6"/>
        <v>1342056.9862820331</v>
      </c>
      <c r="AF23" s="22">
        <f t="shared" si="20"/>
        <v>3263502.9215969164</v>
      </c>
      <c r="AG23" s="112">
        <f t="shared" si="21"/>
        <v>9.6409554439645037E-3</v>
      </c>
      <c r="AI23" s="234"/>
      <c r="AJ23" s="218"/>
      <c r="AK23" s="218"/>
      <c r="AL23" s="218"/>
      <c r="AM23" s="218"/>
      <c r="AN23" s="235"/>
    </row>
    <row r="24" spans="1:40" x14ac:dyDescent="0.2">
      <c r="A24" s="21" t="s">
        <v>18</v>
      </c>
      <c r="B24" s="42">
        <v>425436337.39000034</v>
      </c>
      <c r="C24" s="42">
        <v>103602879.21000001</v>
      </c>
      <c r="D24" s="43">
        <f t="shared" si="0"/>
        <v>0.24352146280120532</v>
      </c>
      <c r="E24" s="42">
        <f t="shared" si="1"/>
        <v>25229524.695635784</v>
      </c>
      <c r="F24" s="112">
        <f t="shared" si="7"/>
        <v>1.302668319260583E-2</v>
      </c>
      <c r="G24" s="113">
        <f>+'CENSO POBLACION'!C21</f>
        <v>397205</v>
      </c>
      <c r="H24" s="45">
        <f t="shared" si="2"/>
        <v>6.8667816186937305E-2</v>
      </c>
      <c r="I24" s="45">
        <f t="shared" si="8"/>
        <v>5.8367643758896706E-2</v>
      </c>
      <c r="J24" s="42">
        <f>+'TERRITORIO INEGI 2020'!B19</f>
        <v>1032</v>
      </c>
      <c r="K24" s="81">
        <f t="shared" si="3"/>
        <v>1.6085690593611857E-2</v>
      </c>
      <c r="L24" s="81">
        <f t="shared" si="9"/>
        <v>2.4128535890417784E-3</v>
      </c>
      <c r="M24" s="82">
        <f t="shared" si="10"/>
        <v>6.0780497347938486E-2</v>
      </c>
      <c r="N24" s="50">
        <v>49018</v>
      </c>
      <c r="O24" s="22">
        <v>87249</v>
      </c>
      <c r="P24" s="163">
        <f t="shared" si="11"/>
        <v>8.1119376549769751E-2</v>
      </c>
      <c r="Q24" s="163">
        <v>1.8532766358999999</v>
      </c>
      <c r="R24" s="163">
        <f t="shared" si="12"/>
        <v>0.15033664527846263</v>
      </c>
      <c r="S24" s="163">
        <f t="shared" si="13"/>
        <v>7.7973218705987155E-2</v>
      </c>
      <c r="T24" s="163">
        <f t="shared" si="14"/>
        <v>6.6277235900089077E-2</v>
      </c>
      <c r="U24" s="163">
        <f t="shared" si="15"/>
        <v>0.56181732741922541</v>
      </c>
      <c r="V24" s="168">
        <f t="shared" si="16"/>
        <v>7.4655700138420563E-3</v>
      </c>
      <c r="W24" s="168">
        <f t="shared" si="17"/>
        <v>1.1198355020763085E-3</v>
      </c>
      <c r="X24" s="82">
        <f t="shared" si="18"/>
        <v>6.7397071402165387E-2</v>
      </c>
      <c r="Z24" s="191">
        <v>1425755.9500000002</v>
      </c>
      <c r="AA24" s="192">
        <f t="shared" si="19"/>
        <v>1.7867736392027666E-2</v>
      </c>
      <c r="AC24" s="50">
        <f t="shared" si="4"/>
        <v>2204792.8187657273</v>
      </c>
      <c r="AD24" s="22">
        <f t="shared" si="5"/>
        <v>5143611.8500912655</v>
      </c>
      <c r="AE24" s="22">
        <f t="shared" si="6"/>
        <v>5703546.2072832631</v>
      </c>
      <c r="AF24" s="22">
        <f t="shared" si="20"/>
        <v>13051950.876140255</v>
      </c>
      <c r="AG24" s="112">
        <f t="shared" si="21"/>
        <v>3.8557733783828881E-2</v>
      </c>
      <c r="AI24" s="234"/>
      <c r="AJ24" s="218"/>
      <c r="AK24" s="218"/>
      <c r="AL24" s="218"/>
      <c r="AM24" s="218"/>
      <c r="AN24" s="235"/>
    </row>
    <row r="25" spans="1:40" x14ac:dyDescent="0.2">
      <c r="A25" s="21" t="s">
        <v>19</v>
      </c>
      <c r="B25" s="42">
        <v>5541859</v>
      </c>
      <c r="C25" s="42">
        <v>3566422</v>
      </c>
      <c r="D25" s="43">
        <f t="shared" si="0"/>
        <v>0.6435425368996216</v>
      </c>
      <c r="E25" s="42">
        <f t="shared" si="1"/>
        <v>2295144.2615346224</v>
      </c>
      <c r="F25" s="112">
        <f t="shared" si="7"/>
        <v>1.1850448051251071E-3</v>
      </c>
      <c r="G25" s="113">
        <f>+'CENSO POBLACION'!C22</f>
        <v>5506</v>
      </c>
      <c r="H25" s="45">
        <f t="shared" si="2"/>
        <v>9.5186363697656574E-4</v>
      </c>
      <c r="I25" s="45">
        <f t="shared" si="8"/>
        <v>8.0908409143008091E-4</v>
      </c>
      <c r="J25" s="42">
        <f>+'TERRITORIO INEGI 2020'!B20</f>
        <v>1888.6</v>
      </c>
      <c r="K25" s="81">
        <f t="shared" si="3"/>
        <v>2.9437437262689294E-2</v>
      </c>
      <c r="L25" s="81">
        <f t="shared" si="9"/>
        <v>4.4156155894033936E-3</v>
      </c>
      <c r="M25" s="82">
        <f t="shared" si="10"/>
        <v>5.2246996808334749E-3</v>
      </c>
      <c r="N25" s="50">
        <v>2284</v>
      </c>
      <c r="O25" s="22">
        <v>950</v>
      </c>
      <c r="P25" s="163">
        <f t="shared" si="11"/>
        <v>8.8325834934820178E-4</v>
      </c>
      <c r="Q25" s="163">
        <v>2.0503201405999998</v>
      </c>
      <c r="R25" s="163">
        <f t="shared" si="12"/>
        <v>1.8109623830217289E-3</v>
      </c>
      <c r="S25" s="163">
        <f t="shared" si="13"/>
        <v>9.3926910300624043E-4</v>
      </c>
      <c r="T25" s="163">
        <f t="shared" si="14"/>
        <v>7.9837873755530435E-4</v>
      </c>
      <c r="U25" s="163">
        <f t="shared" si="15"/>
        <v>2.4042105263157896</v>
      </c>
      <c r="V25" s="168">
        <f t="shared" si="16"/>
        <v>3.1947754432346431E-2</v>
      </c>
      <c r="W25" s="168">
        <f t="shared" si="17"/>
        <v>4.7921631648519649E-3</v>
      </c>
      <c r="X25" s="82">
        <f t="shared" si="18"/>
        <v>5.5905419024072697E-3</v>
      </c>
      <c r="Z25" s="191">
        <v>36816</v>
      </c>
      <c r="AA25" s="192">
        <f t="shared" si="19"/>
        <v>4.6138231652400995E-4</v>
      </c>
      <c r="AC25" s="50">
        <f t="shared" si="4"/>
        <v>200571.26112796887</v>
      </c>
      <c r="AD25" s="22">
        <f t="shared" si="5"/>
        <v>442145.56254226837</v>
      </c>
      <c r="AE25" s="22">
        <f t="shared" si="6"/>
        <v>473105.33530257648</v>
      </c>
      <c r="AF25" s="22">
        <f t="shared" si="20"/>
        <v>1115822.1589728137</v>
      </c>
      <c r="AG25" s="112">
        <f t="shared" si="21"/>
        <v>3.2963327983727398E-3</v>
      </c>
      <c r="AI25" s="234"/>
      <c r="AJ25" s="218"/>
      <c r="AK25" s="218"/>
      <c r="AL25" s="218"/>
      <c r="AM25" s="218"/>
      <c r="AN25" s="235"/>
    </row>
    <row r="26" spans="1:40" x14ac:dyDescent="0.2">
      <c r="A26" s="21" t="s">
        <v>20</v>
      </c>
      <c r="B26" s="42">
        <v>449264751.14000052</v>
      </c>
      <c r="C26" s="42">
        <v>209079343.96000001</v>
      </c>
      <c r="D26" s="43">
        <f t="shared" si="0"/>
        <v>0.46538114425728982</v>
      </c>
      <c r="E26" s="42">
        <f t="shared" si="1"/>
        <v>97301584.332668275</v>
      </c>
      <c r="F26" s="112">
        <f t="shared" si="7"/>
        <v>5.0239428944118959E-2</v>
      </c>
      <c r="G26" s="113">
        <f>+'CENSO POBLACION'!C23</f>
        <v>481213</v>
      </c>
      <c r="H26" s="45">
        <f t="shared" si="2"/>
        <v>8.3190911067999293E-2</v>
      </c>
      <c r="I26" s="45">
        <f t="shared" si="8"/>
        <v>7.0712274407799397E-2</v>
      </c>
      <c r="J26" s="42">
        <f>+'TERRITORIO INEGI 2020'!B21</f>
        <v>149.4</v>
      </c>
      <c r="K26" s="81">
        <f t="shared" si="3"/>
        <v>2.3286842777961352E-3</v>
      </c>
      <c r="L26" s="81">
        <f t="shared" si="9"/>
        <v>3.4930264166942025E-4</v>
      </c>
      <c r="M26" s="82">
        <f t="shared" si="10"/>
        <v>7.1061577049468819E-2</v>
      </c>
      <c r="N26" s="50">
        <v>95635</v>
      </c>
      <c r="O26" s="22">
        <v>113990</v>
      </c>
      <c r="P26" s="163">
        <f t="shared" si="11"/>
        <v>0.10598170446547529</v>
      </c>
      <c r="Q26" s="163">
        <v>1.9916235985999999</v>
      </c>
      <c r="R26" s="163">
        <f t="shared" si="12"/>
        <v>0.21107566363329158</v>
      </c>
      <c r="S26" s="163">
        <f t="shared" si="13"/>
        <v>0.10947596212157762</v>
      </c>
      <c r="T26" s="163">
        <f t="shared" si="14"/>
        <v>9.3054567803340968E-2</v>
      </c>
      <c r="U26" s="163">
        <f t="shared" si="15"/>
        <v>0.83897710325467145</v>
      </c>
      <c r="V26" s="168">
        <f t="shared" si="16"/>
        <v>1.1148538855378512E-2</v>
      </c>
      <c r="W26" s="168">
        <f t="shared" si="17"/>
        <v>1.6722808283067768E-3</v>
      </c>
      <c r="X26" s="82">
        <f t="shared" si="18"/>
        <v>9.472684863164775E-2</v>
      </c>
      <c r="Z26" s="191">
        <v>4075472.47</v>
      </c>
      <c r="AA26" s="192">
        <f t="shared" si="19"/>
        <v>5.1074286428140721E-2</v>
      </c>
      <c r="AC26" s="50">
        <f t="shared" si="4"/>
        <v>8503126.2768221833</v>
      </c>
      <c r="AD26" s="22">
        <f t="shared" si="5"/>
        <v>6013658.7515142886</v>
      </c>
      <c r="AE26" s="22">
        <f t="shared" si="6"/>
        <v>8016356.6012687581</v>
      </c>
      <c r="AF26" s="22">
        <f t="shared" si="20"/>
        <v>22533141.62960523</v>
      </c>
      <c r="AG26" s="112">
        <f t="shared" si="21"/>
        <v>6.6566820892338618E-2</v>
      </c>
      <c r="AI26" s="234"/>
      <c r="AJ26" s="218"/>
      <c r="AK26" s="218"/>
      <c r="AL26" s="218"/>
      <c r="AM26" s="218"/>
      <c r="AN26" s="235"/>
    </row>
    <row r="27" spans="1:40" x14ac:dyDescent="0.2">
      <c r="A27" s="21" t="s">
        <v>21</v>
      </c>
      <c r="B27" s="42">
        <v>12500507</v>
      </c>
      <c r="C27" s="42">
        <v>4608992</v>
      </c>
      <c r="D27" s="43">
        <f t="shared" si="0"/>
        <v>0.36870440534931903</v>
      </c>
      <c r="E27" s="42">
        <f t="shared" si="1"/>
        <v>1699355.6546197687</v>
      </c>
      <c r="F27" s="112">
        <f t="shared" si="7"/>
        <v>8.7742309898229209E-4</v>
      </c>
      <c r="G27" s="113">
        <f>+'CENSO POBLACION'!C24</f>
        <v>14109</v>
      </c>
      <c r="H27" s="45">
        <f t="shared" si="2"/>
        <v>2.4391289600621804E-3</v>
      </c>
      <c r="I27" s="45">
        <f t="shared" si="8"/>
        <v>2.0732596160528533E-3</v>
      </c>
      <c r="J27" s="42">
        <f>+'TERRITORIO INEGI 2020'!B22</f>
        <v>2478.8000000000002</v>
      </c>
      <c r="K27" s="81">
        <f t="shared" si="3"/>
        <v>3.8636831243648327E-2</v>
      </c>
      <c r="L27" s="81">
        <f t="shared" si="9"/>
        <v>5.7955246865472486E-3</v>
      </c>
      <c r="M27" s="82">
        <f t="shared" si="10"/>
        <v>7.8687843026001014E-3</v>
      </c>
      <c r="N27" s="50">
        <v>5621</v>
      </c>
      <c r="O27" s="22">
        <v>1660</v>
      </c>
      <c r="P27" s="163">
        <f t="shared" si="11"/>
        <v>1.543377747282121E-3</v>
      </c>
      <c r="Q27" s="163">
        <v>2.1173054283999999</v>
      </c>
      <c r="R27" s="163">
        <f t="shared" si="12"/>
        <v>3.2678020823921979E-3</v>
      </c>
      <c r="S27" s="163">
        <f t="shared" si="13"/>
        <v>1.6948698435187855E-3</v>
      </c>
      <c r="T27" s="163">
        <f t="shared" si="14"/>
        <v>1.4406393669909676E-3</v>
      </c>
      <c r="U27" s="163">
        <f t="shared" si="15"/>
        <v>3.3861445783132531</v>
      </c>
      <c r="V27" s="168">
        <f t="shared" si="16"/>
        <v>4.499594119411314E-2</v>
      </c>
      <c r="W27" s="168">
        <f t="shared" si="17"/>
        <v>6.7493911791169708E-3</v>
      </c>
      <c r="X27" s="82">
        <f t="shared" si="18"/>
        <v>8.1900305461079376E-3</v>
      </c>
      <c r="Z27" s="191">
        <v>49837</v>
      </c>
      <c r="AA27" s="192">
        <f t="shared" si="19"/>
        <v>6.2456297557059658E-4</v>
      </c>
      <c r="AC27" s="50">
        <f t="shared" si="4"/>
        <v>148505.65712332696</v>
      </c>
      <c r="AD27" s="22">
        <f t="shared" si="5"/>
        <v>665903.93219345354</v>
      </c>
      <c r="AE27" s="22">
        <f t="shared" si="6"/>
        <v>693089.72462692484</v>
      </c>
      <c r="AF27" s="22">
        <f t="shared" si="20"/>
        <v>1507499.3139437053</v>
      </c>
      <c r="AG27" s="112">
        <f t="shared" si="21"/>
        <v>4.4534152616681555E-3</v>
      </c>
      <c r="AI27" s="234"/>
      <c r="AJ27" s="218"/>
      <c r="AK27" s="218"/>
      <c r="AL27" s="218"/>
      <c r="AM27" s="218"/>
      <c r="AN27" s="235"/>
    </row>
    <row r="28" spans="1:40" x14ac:dyDescent="0.2">
      <c r="A28" s="21" t="s">
        <v>22</v>
      </c>
      <c r="B28" s="42">
        <v>796636</v>
      </c>
      <c r="C28" s="42">
        <v>244476</v>
      </c>
      <c r="D28" s="43">
        <f t="shared" si="0"/>
        <v>0.30688545333125794</v>
      </c>
      <c r="E28" s="42">
        <f t="shared" si="1"/>
        <v>75026.128088612619</v>
      </c>
      <c r="F28" s="112">
        <f t="shared" si="7"/>
        <v>3.8738010864995929E-5</v>
      </c>
      <c r="G28" s="113">
        <f>+'CENSO POBLACION'!C25</f>
        <v>1808</v>
      </c>
      <c r="H28" s="45">
        <f t="shared" si="2"/>
        <v>3.1256256005332924E-4</v>
      </c>
      <c r="I28" s="45">
        <f t="shared" si="8"/>
        <v>2.6567817604532983E-4</v>
      </c>
      <c r="J28" s="42">
        <f>+'TERRITORIO INEGI 2020'!B23</f>
        <v>387.9</v>
      </c>
      <c r="K28" s="81">
        <f t="shared" si="3"/>
        <v>6.0461621911453867E-3</v>
      </c>
      <c r="L28" s="81">
        <f t="shared" si="9"/>
        <v>9.0692432867180801E-4</v>
      </c>
      <c r="M28" s="82">
        <f t="shared" si="10"/>
        <v>1.1726025047171379E-3</v>
      </c>
      <c r="N28" s="50">
        <v>196</v>
      </c>
      <c r="O28" s="22">
        <v>185</v>
      </c>
      <c r="P28" s="163">
        <f t="shared" si="11"/>
        <v>1.7200294171517615E-4</v>
      </c>
      <c r="Q28" s="163">
        <v>1.7757863003000001</v>
      </c>
      <c r="R28" s="163">
        <f t="shared" si="12"/>
        <v>3.054404675091092E-4</v>
      </c>
      <c r="S28" s="163">
        <f t="shared" si="13"/>
        <v>1.5841896917835949E-4</v>
      </c>
      <c r="T28" s="163">
        <f t="shared" si="14"/>
        <v>1.3465612380160556E-4</v>
      </c>
      <c r="U28" s="163">
        <f t="shared" si="15"/>
        <v>1.0594594594594595</v>
      </c>
      <c r="V28" s="168">
        <f t="shared" si="16"/>
        <v>1.4078363883426199E-2</v>
      </c>
      <c r="W28" s="168">
        <f t="shared" si="17"/>
        <v>2.1117545825139299E-3</v>
      </c>
      <c r="X28" s="82">
        <f t="shared" si="18"/>
        <v>2.2464107063155355E-3</v>
      </c>
      <c r="Z28" s="191">
        <v>14953</v>
      </c>
      <c r="AA28" s="192">
        <f t="shared" si="19"/>
        <v>1.8739270368816604E-4</v>
      </c>
      <c r="AC28" s="50">
        <f t="shared" si="4"/>
        <v>6556.4877034003202</v>
      </c>
      <c r="AD28" s="22">
        <f t="shared" si="5"/>
        <v>99232.688146378568</v>
      </c>
      <c r="AE28" s="22">
        <f t="shared" si="6"/>
        <v>190104.80718891948</v>
      </c>
      <c r="AF28" s="22">
        <f t="shared" si="20"/>
        <v>295893.98303869838</v>
      </c>
      <c r="AG28" s="112">
        <f t="shared" si="21"/>
        <v>8.7412230819066642E-4</v>
      </c>
      <c r="AI28" s="234"/>
      <c r="AJ28" s="218"/>
      <c r="AK28" s="218"/>
      <c r="AL28" s="218"/>
      <c r="AM28" s="218"/>
      <c r="AN28" s="235"/>
    </row>
    <row r="29" spans="1:40" x14ac:dyDescent="0.2">
      <c r="A29" s="21" t="s">
        <v>23</v>
      </c>
      <c r="B29" s="42">
        <v>1746864</v>
      </c>
      <c r="C29" s="42">
        <v>165744</v>
      </c>
      <c r="D29" s="43">
        <f t="shared" si="0"/>
        <v>9.4880883686423209E-2</v>
      </c>
      <c r="E29" s="42">
        <f t="shared" si="1"/>
        <v>15725.937185722529</v>
      </c>
      <c r="F29" s="112">
        <f t="shared" si="7"/>
        <v>8.1197249689235297E-6</v>
      </c>
      <c r="G29" s="113">
        <f>+'CENSO POBLACION'!C26</f>
        <v>6282</v>
      </c>
      <c r="H29" s="45">
        <f t="shared" si="2"/>
        <v>1.0860165941675964E-3</v>
      </c>
      <c r="I29" s="45">
        <f t="shared" si="8"/>
        <v>9.2311410504245688E-4</v>
      </c>
      <c r="J29" s="42">
        <f>+'TERRITORIO INEGI 2020'!B24</f>
        <v>1306.7</v>
      </c>
      <c r="K29" s="81">
        <f t="shared" si="3"/>
        <v>2.0367414630496718E-2</v>
      </c>
      <c r="L29" s="81">
        <f t="shared" si="9"/>
        <v>3.0551121945745076E-3</v>
      </c>
      <c r="M29" s="82">
        <f t="shared" si="10"/>
        <v>3.9782262996169646E-3</v>
      </c>
      <c r="N29" s="50">
        <v>3611</v>
      </c>
      <c r="O29" s="22">
        <v>3897</v>
      </c>
      <c r="P29" s="163">
        <f t="shared" si="11"/>
        <v>3.6232187235894133E-3</v>
      </c>
      <c r="Q29" s="163">
        <v>2.6101222018999999</v>
      </c>
      <c r="R29" s="163">
        <f t="shared" si="12"/>
        <v>9.4570436327805069E-3</v>
      </c>
      <c r="S29" s="163">
        <f t="shared" si="13"/>
        <v>4.9049659856717437E-3</v>
      </c>
      <c r="T29" s="163">
        <f t="shared" si="14"/>
        <v>4.1692210878209821E-3</v>
      </c>
      <c r="U29" s="163">
        <f t="shared" si="15"/>
        <v>0.92661021298434698</v>
      </c>
      <c r="V29" s="168">
        <f t="shared" si="16"/>
        <v>1.2313029668118099E-2</v>
      </c>
      <c r="W29" s="168">
        <f t="shared" si="17"/>
        <v>1.8469544502177147E-3</v>
      </c>
      <c r="X29" s="82">
        <f t="shared" si="18"/>
        <v>6.0161755380386973E-3</v>
      </c>
      <c r="Z29" s="191">
        <v>6032</v>
      </c>
      <c r="AA29" s="192">
        <f t="shared" si="19"/>
        <v>7.5593712876815189E-5</v>
      </c>
      <c r="AC29" s="50">
        <f t="shared" si="4"/>
        <v>1374.2800862768374</v>
      </c>
      <c r="AD29" s="22">
        <f t="shared" si="5"/>
        <v>336661.4758006513</v>
      </c>
      <c r="AE29" s="22">
        <f t="shared" si="6"/>
        <v>509125.01772634155</v>
      </c>
      <c r="AF29" s="22">
        <f t="shared" si="20"/>
        <v>847160.77361326967</v>
      </c>
      <c r="AG29" s="112">
        <f t="shared" si="21"/>
        <v>2.5026603218983772E-3</v>
      </c>
      <c r="AI29" s="234"/>
      <c r="AJ29" s="218"/>
      <c r="AK29" s="218"/>
      <c r="AL29" s="218"/>
      <c r="AM29" s="218"/>
      <c r="AN29" s="235"/>
    </row>
    <row r="30" spans="1:40" x14ac:dyDescent="0.2">
      <c r="A30" s="21" t="s">
        <v>24</v>
      </c>
      <c r="B30" s="42">
        <v>63133792</v>
      </c>
      <c r="C30" s="42">
        <v>12472493</v>
      </c>
      <c r="D30" s="43">
        <f t="shared" si="0"/>
        <v>0.1975565320074549</v>
      </c>
      <c r="E30" s="42">
        <f t="shared" si="1"/>
        <v>2464022.4625672572</v>
      </c>
      <c r="F30" s="112">
        <f t="shared" si="7"/>
        <v>1.2722411692868891E-3</v>
      </c>
      <c r="G30" s="113">
        <f>+'CENSO POBLACION'!C27</f>
        <v>102149</v>
      </c>
      <c r="H30" s="45">
        <f t="shared" si="2"/>
        <v>1.7659266010446643E-2</v>
      </c>
      <c r="I30" s="45">
        <f t="shared" si="8"/>
        <v>1.5010376108879647E-2</v>
      </c>
      <c r="J30" s="42">
        <f>+'TERRITORIO INEGI 2020'!B25</f>
        <v>184.5</v>
      </c>
      <c r="K30" s="81">
        <f t="shared" si="3"/>
        <v>2.8757848008928175E-3</v>
      </c>
      <c r="L30" s="81">
        <f t="shared" si="9"/>
        <v>4.3136772013392259E-4</v>
      </c>
      <c r="M30" s="82">
        <f t="shared" si="10"/>
        <v>1.544174382901357E-2</v>
      </c>
      <c r="N30" s="50">
        <v>12989</v>
      </c>
      <c r="O30" s="22">
        <v>23008</v>
      </c>
      <c r="P30" s="163">
        <f t="shared" si="11"/>
        <v>2.1391587475582556E-2</v>
      </c>
      <c r="Q30" s="163">
        <v>1.8972127424</v>
      </c>
      <c r="R30" s="163">
        <f t="shared" si="12"/>
        <v>4.0584392338839474E-2</v>
      </c>
      <c r="S30" s="163">
        <f t="shared" si="13"/>
        <v>2.1049396798927165E-2</v>
      </c>
      <c r="T30" s="163">
        <f t="shared" si="14"/>
        <v>1.7891987279088091E-2</v>
      </c>
      <c r="U30" s="163">
        <f t="shared" si="15"/>
        <v>0.56454276773296241</v>
      </c>
      <c r="V30" s="168">
        <f t="shared" si="16"/>
        <v>7.5017863505189922E-3</v>
      </c>
      <c r="W30" s="168">
        <f t="shared" si="17"/>
        <v>1.1252679525778487E-3</v>
      </c>
      <c r="X30" s="82">
        <f t="shared" si="18"/>
        <v>1.901725523166594E-2</v>
      </c>
      <c r="Z30" s="191">
        <v>132477</v>
      </c>
      <c r="AA30" s="192">
        <f t="shared" si="19"/>
        <v>1.6602168933656906E-3</v>
      </c>
      <c r="AC30" s="50">
        <f t="shared" si="4"/>
        <v>215329.42440590155</v>
      </c>
      <c r="AD30" s="22">
        <f t="shared" si="5"/>
        <v>1306773.3896666083</v>
      </c>
      <c r="AE30" s="22">
        <f t="shared" si="6"/>
        <v>1609354.7047805581</v>
      </c>
      <c r="AF30" s="22">
        <f t="shared" si="20"/>
        <v>3131457.5188530679</v>
      </c>
      <c r="AG30" s="112">
        <f t="shared" si="21"/>
        <v>9.250870349813322E-3</v>
      </c>
      <c r="AI30" s="234"/>
      <c r="AJ30" s="218"/>
      <c r="AK30" s="218"/>
      <c r="AL30" s="218"/>
      <c r="AM30" s="218"/>
      <c r="AN30" s="235"/>
    </row>
    <row r="31" spans="1:40" x14ac:dyDescent="0.2">
      <c r="A31" s="21" t="s">
        <v>25</v>
      </c>
      <c r="B31" s="42">
        <v>516795710.3599999</v>
      </c>
      <c r="C31" s="42">
        <v>210861820.25999999</v>
      </c>
      <c r="D31" s="43">
        <f t="shared" si="0"/>
        <v>0.40801774479341874</v>
      </c>
      <c r="E31" s="42">
        <f t="shared" si="1"/>
        <v>86035364.365520403</v>
      </c>
      <c r="F31" s="112">
        <f t="shared" si="7"/>
        <v>4.4422376103815858E-2</v>
      </c>
      <c r="G31" s="113">
        <f>+'CENSO POBLACION'!C28</f>
        <v>643143</v>
      </c>
      <c r="H31" s="45">
        <f t="shared" si="2"/>
        <v>0.11118496823029775</v>
      </c>
      <c r="I31" s="45">
        <f t="shared" si="8"/>
        <v>9.4507222995753079E-2</v>
      </c>
      <c r="J31" s="42">
        <f>+'TERRITORIO INEGI 2020'!B26</f>
        <v>118.4</v>
      </c>
      <c r="K31" s="81">
        <f t="shared" si="3"/>
        <v>1.8454900836081822E-3</v>
      </c>
      <c r="L31" s="81">
        <f t="shared" si="9"/>
        <v>2.7682351254122733E-4</v>
      </c>
      <c r="M31" s="82">
        <f t="shared" si="10"/>
        <v>9.4784046508294306E-2</v>
      </c>
      <c r="N31" s="50">
        <v>113831</v>
      </c>
      <c r="O31" s="22">
        <v>95688</v>
      </c>
      <c r="P31" s="163">
        <f t="shared" si="11"/>
        <v>8.8965499928874453E-2</v>
      </c>
      <c r="Q31" s="163">
        <v>1.8797706219999999</v>
      </c>
      <c r="R31" s="163">
        <f t="shared" si="12"/>
        <v>0.16723473313784129</v>
      </c>
      <c r="S31" s="163">
        <f t="shared" si="13"/>
        <v>8.6737537597976422E-2</v>
      </c>
      <c r="T31" s="163">
        <f t="shared" si="14"/>
        <v>7.372690695827995E-2</v>
      </c>
      <c r="U31" s="163">
        <f t="shared" si="15"/>
        <v>1.1896058021904523</v>
      </c>
      <c r="V31" s="168">
        <f t="shared" si="16"/>
        <v>1.5807781233665195E-2</v>
      </c>
      <c r="W31" s="168">
        <f t="shared" si="17"/>
        <v>2.3711671850497793E-3</v>
      </c>
      <c r="X31" s="82">
        <f t="shared" si="18"/>
        <v>7.6098074143329725E-2</v>
      </c>
      <c r="Z31" s="191">
        <v>10034660.409999998</v>
      </c>
      <c r="AA31" s="192">
        <f t="shared" si="19"/>
        <v>0.12575551025362808</v>
      </c>
      <c r="AC31" s="50">
        <f t="shared" si="4"/>
        <v>7518578.1659138771</v>
      </c>
      <c r="AD31" s="22">
        <f t="shared" si="5"/>
        <v>8021197.0301720472</v>
      </c>
      <c r="AE31" s="22">
        <f t="shared" si="6"/>
        <v>6439877.4773439784</v>
      </c>
      <c r="AF31" s="22">
        <f t="shared" si="20"/>
        <v>21979652.673429903</v>
      </c>
      <c r="AG31" s="112">
        <f t="shared" si="21"/>
        <v>6.493171821481393E-2</v>
      </c>
      <c r="AI31" s="234"/>
      <c r="AJ31" s="218"/>
      <c r="AK31" s="218"/>
      <c r="AL31" s="218"/>
      <c r="AM31" s="218"/>
      <c r="AN31" s="235"/>
    </row>
    <row r="32" spans="1:40" x14ac:dyDescent="0.2">
      <c r="A32" s="21" t="s">
        <v>26</v>
      </c>
      <c r="B32" s="42">
        <v>997290</v>
      </c>
      <c r="C32" s="42">
        <v>297293.69</v>
      </c>
      <c r="D32" s="43">
        <f t="shared" si="0"/>
        <v>0.29810154518745802</v>
      </c>
      <c r="E32" s="42">
        <f t="shared" si="1"/>
        <v>88623.708363481142</v>
      </c>
      <c r="F32" s="112">
        <f t="shared" si="7"/>
        <v>4.5758807830599436E-5</v>
      </c>
      <c r="G32" s="113">
        <f>+'CENSO POBLACION'!C37</f>
        <v>1959</v>
      </c>
      <c r="H32" s="45">
        <f t="shared" si="2"/>
        <v>3.3866706589849116E-4</v>
      </c>
      <c r="I32" s="45">
        <f t="shared" si="8"/>
        <v>2.8786700601371749E-4</v>
      </c>
      <c r="J32" s="42">
        <f>+'TERRITORIO INEGI 2020'!B27</f>
        <v>496.6</v>
      </c>
      <c r="K32" s="81">
        <f t="shared" si="3"/>
        <v>7.7404592527012097E-3</v>
      </c>
      <c r="L32" s="81">
        <f t="shared" si="9"/>
        <v>1.1610688879051814E-3</v>
      </c>
      <c r="M32" s="82">
        <f t="shared" si="10"/>
        <v>1.4489358939188989E-3</v>
      </c>
      <c r="N32" s="50">
        <v>188</v>
      </c>
      <c r="O32" s="22">
        <v>192</v>
      </c>
      <c r="P32" s="163">
        <f t="shared" si="11"/>
        <v>1.7851116113142606E-4</v>
      </c>
      <c r="Q32" s="163">
        <v>1.9505591721</v>
      </c>
      <c r="R32" s="163">
        <f t="shared" si="12"/>
        <v>3.4819658266712413E-4</v>
      </c>
      <c r="S32" s="163">
        <f t="shared" si="13"/>
        <v>1.8059474616246836E-4</v>
      </c>
      <c r="T32" s="163">
        <f t="shared" si="14"/>
        <v>1.5350553423809811E-4</v>
      </c>
      <c r="U32" s="163">
        <f t="shared" si="15"/>
        <v>0.97916666666666663</v>
      </c>
      <c r="V32" s="168">
        <f t="shared" si="16"/>
        <v>1.3011413049148681E-2</v>
      </c>
      <c r="W32" s="168">
        <f t="shared" si="17"/>
        <v>1.9517119573723022E-3</v>
      </c>
      <c r="X32" s="82">
        <f t="shared" si="18"/>
        <v>2.1052174916104003E-3</v>
      </c>
      <c r="Z32" s="191">
        <v>0</v>
      </c>
      <c r="AA32" s="192">
        <f t="shared" si="19"/>
        <v>0</v>
      </c>
      <c r="AC32" s="50">
        <f t="shared" si="4"/>
        <v>7744.7719736864974</v>
      </c>
      <c r="AD32" s="22">
        <f t="shared" si="5"/>
        <v>122617.68427659315</v>
      </c>
      <c r="AE32" s="22">
        <f t="shared" si="6"/>
        <v>178156.18675969809</v>
      </c>
      <c r="AF32" s="22">
        <f t="shared" si="20"/>
        <v>308518.64300997776</v>
      </c>
      <c r="AG32" s="112">
        <f t="shared" si="21"/>
        <v>9.1141775029762457E-4</v>
      </c>
      <c r="AI32" s="234"/>
      <c r="AJ32" s="218"/>
      <c r="AK32" s="218"/>
      <c r="AL32" s="218"/>
      <c r="AM32" s="218"/>
      <c r="AN32" s="235"/>
    </row>
    <row r="33" spans="1:40" x14ac:dyDescent="0.2">
      <c r="A33" s="21" t="s">
        <v>27</v>
      </c>
      <c r="B33" s="42">
        <v>2347113</v>
      </c>
      <c r="C33" s="42">
        <v>539788</v>
      </c>
      <c r="D33" s="43">
        <f t="shared" si="0"/>
        <v>0.22997955360479022</v>
      </c>
      <c r="E33" s="42">
        <f t="shared" si="1"/>
        <v>124140.20328122251</v>
      </c>
      <c r="F33" s="112">
        <f t="shared" si="7"/>
        <v>6.4096930842692617E-5</v>
      </c>
      <c r="G33" s="113">
        <f>+'CENSO POBLACION'!C29</f>
        <v>16086</v>
      </c>
      <c r="H33" s="45">
        <f t="shared" si="2"/>
        <v>2.7809078213594327E-3</v>
      </c>
      <c r="I33" s="45">
        <f t="shared" si="8"/>
        <v>2.3637716481555177E-3</v>
      </c>
      <c r="J33" s="42">
        <f>+'TERRITORIO INEGI 2020'!B28</f>
        <v>170.6</v>
      </c>
      <c r="K33" s="81">
        <f t="shared" si="3"/>
        <v>2.6591267589827351E-3</v>
      </c>
      <c r="L33" s="81">
        <f t="shared" si="9"/>
        <v>3.9886901384741024E-4</v>
      </c>
      <c r="M33" s="82">
        <f t="shared" si="10"/>
        <v>2.762640662002928E-3</v>
      </c>
      <c r="N33" s="50">
        <v>3006</v>
      </c>
      <c r="O33" s="22">
        <v>3272</v>
      </c>
      <c r="P33" s="163">
        <f t="shared" si="11"/>
        <v>3.0421277042813858E-3</v>
      </c>
      <c r="Q33" s="163">
        <v>1.6415123341</v>
      </c>
      <c r="R33" s="163">
        <f t="shared" si="12"/>
        <v>4.9936901484852123E-3</v>
      </c>
      <c r="S33" s="163">
        <f t="shared" si="13"/>
        <v>2.5900145195906737E-3</v>
      </c>
      <c r="T33" s="163">
        <f t="shared" si="14"/>
        <v>2.2015123416520726E-3</v>
      </c>
      <c r="U33" s="163">
        <f t="shared" si="15"/>
        <v>0.91870415647921755</v>
      </c>
      <c r="V33" s="168">
        <f t="shared" si="16"/>
        <v>1.2207971999919139E-2</v>
      </c>
      <c r="W33" s="168">
        <f t="shared" si="17"/>
        <v>1.8311957999878707E-3</v>
      </c>
      <c r="X33" s="82">
        <f t="shared" si="18"/>
        <v>4.0327081416399431E-3</v>
      </c>
      <c r="Z33" s="191">
        <v>204242.5</v>
      </c>
      <c r="AA33" s="192">
        <f t="shared" si="19"/>
        <v>2.5595903352524747E-3</v>
      </c>
      <c r="AC33" s="50">
        <f t="shared" si="4"/>
        <v>10848.536863712789</v>
      </c>
      <c r="AD33" s="22">
        <f t="shared" si="5"/>
        <v>233791.29600202592</v>
      </c>
      <c r="AE33" s="22">
        <f t="shared" si="6"/>
        <v>341272.05749168276</v>
      </c>
      <c r="AF33" s="22">
        <f t="shared" si="20"/>
        <v>585911.89035742148</v>
      </c>
      <c r="AG33" s="112">
        <f t="shared" si="21"/>
        <v>1.7308856663320641E-3</v>
      </c>
      <c r="AI33" s="234"/>
      <c r="AJ33" s="218"/>
      <c r="AK33" s="218"/>
      <c r="AL33" s="218"/>
      <c r="AM33" s="218"/>
      <c r="AN33" s="235"/>
    </row>
    <row r="34" spans="1:40" x14ac:dyDescent="0.2">
      <c r="A34" s="21" t="s">
        <v>28</v>
      </c>
      <c r="B34" s="42">
        <v>702996</v>
      </c>
      <c r="C34" s="42">
        <v>419888</v>
      </c>
      <c r="D34" s="43">
        <f t="shared" si="0"/>
        <v>0.597283626080376</v>
      </c>
      <c r="E34" s="42">
        <f t="shared" si="1"/>
        <v>250792.22718763692</v>
      </c>
      <c r="F34" s="112">
        <f t="shared" si="7"/>
        <v>1.2949078233354504E-4</v>
      </c>
      <c r="G34" s="113">
        <f>+'CENSO POBLACION'!C30</f>
        <v>1386</v>
      </c>
      <c r="H34" s="45">
        <f t="shared" si="2"/>
        <v>2.3960824570459864E-4</v>
      </c>
      <c r="I34" s="45">
        <f t="shared" si="8"/>
        <v>2.0366700884890884E-4</v>
      </c>
      <c r="J34" s="42">
        <f>+'TERRITORIO INEGI 2020'!B29</f>
        <v>443.2</v>
      </c>
      <c r="K34" s="81">
        <f t="shared" si="3"/>
        <v>6.9081182859387349E-3</v>
      </c>
      <c r="L34" s="81">
        <f t="shared" si="9"/>
        <v>1.0362177428908102E-3</v>
      </c>
      <c r="M34" s="82">
        <f t="shared" si="10"/>
        <v>1.239884751739719E-3</v>
      </c>
      <c r="N34" s="50">
        <v>237</v>
      </c>
      <c r="O34" s="22">
        <v>131</v>
      </c>
      <c r="P34" s="163">
        <f t="shared" si="11"/>
        <v>1.2179667764696256E-4</v>
      </c>
      <c r="Q34" s="163">
        <v>2.2584083591000002</v>
      </c>
      <c r="R34" s="163">
        <f t="shared" si="12"/>
        <v>2.7506663490850839E-4</v>
      </c>
      <c r="S34" s="163">
        <f t="shared" si="13"/>
        <v>1.426653550949875E-4</v>
      </c>
      <c r="T34" s="163">
        <f t="shared" si="14"/>
        <v>1.2126555183073937E-4</v>
      </c>
      <c r="U34" s="163">
        <f t="shared" si="15"/>
        <v>1.8091603053435115</v>
      </c>
      <c r="V34" s="168">
        <f t="shared" si="16"/>
        <v>2.4040577366755789E-2</v>
      </c>
      <c r="W34" s="168">
        <f t="shared" si="17"/>
        <v>3.6060866050133681E-3</v>
      </c>
      <c r="X34" s="82">
        <f t="shared" si="18"/>
        <v>3.7273521568441073E-3</v>
      </c>
      <c r="Z34" s="191">
        <v>9818</v>
      </c>
      <c r="AA34" s="192">
        <f t="shared" si="19"/>
        <v>1.2304029725208415E-4</v>
      </c>
      <c r="AC34" s="50">
        <f t="shared" si="4"/>
        <v>21916.580204192804</v>
      </c>
      <c r="AD34" s="22">
        <f t="shared" si="5"/>
        <v>104926.51722291629</v>
      </c>
      <c r="AE34" s="22">
        <f t="shared" si="6"/>
        <v>315430.99447929824</v>
      </c>
      <c r="AF34" s="22">
        <f t="shared" si="20"/>
        <v>442274.09190640732</v>
      </c>
      <c r="AG34" s="112">
        <f t="shared" si="21"/>
        <v>1.3065546183127291E-3</v>
      </c>
      <c r="AI34" s="234"/>
      <c r="AJ34" s="218"/>
      <c r="AK34" s="218"/>
      <c r="AL34" s="218"/>
      <c r="AM34" s="218"/>
      <c r="AN34" s="235"/>
    </row>
    <row r="35" spans="1:40" x14ac:dyDescent="0.2">
      <c r="A35" s="21" t="s">
        <v>29</v>
      </c>
      <c r="B35" s="42">
        <v>1978005</v>
      </c>
      <c r="C35" s="42">
        <v>656691</v>
      </c>
      <c r="D35" s="43">
        <f t="shared" si="0"/>
        <v>0.33199663297109966</v>
      </c>
      <c r="E35" s="42">
        <f t="shared" si="1"/>
        <v>218019.2009024244</v>
      </c>
      <c r="F35" s="112">
        <f t="shared" si="7"/>
        <v>1.1256918607556019E-4</v>
      </c>
      <c r="G35" s="113">
        <f>+'CENSO POBLACION'!C31</f>
        <v>7026</v>
      </c>
      <c r="H35" s="45">
        <f t="shared" si="2"/>
        <v>1.2146374706497186E-3</v>
      </c>
      <c r="I35" s="45">
        <f t="shared" si="8"/>
        <v>1.0324418500522608E-3</v>
      </c>
      <c r="J35" s="42">
        <f>+'TERRITORIO INEGI 2020'!B30</f>
        <v>127.8</v>
      </c>
      <c r="K35" s="81">
        <f t="shared" si="3"/>
        <v>1.9920070328135614E-3</v>
      </c>
      <c r="L35" s="81">
        <f t="shared" si="9"/>
        <v>2.9880105492203422E-4</v>
      </c>
      <c r="M35" s="82">
        <f t="shared" si="10"/>
        <v>1.331242904974295E-3</v>
      </c>
      <c r="N35" s="50">
        <v>2843</v>
      </c>
      <c r="O35" s="22">
        <v>1571</v>
      </c>
      <c r="P35" s="163">
        <f t="shared" si="11"/>
        <v>1.4606303861326581E-3</v>
      </c>
      <c r="Q35" s="163">
        <v>1.4705313694</v>
      </c>
      <c r="R35" s="163">
        <f t="shared" si="12"/>
        <v>2.1479028019069082E-3</v>
      </c>
      <c r="S35" s="163">
        <f t="shared" si="13"/>
        <v>1.1140257561426585E-3</v>
      </c>
      <c r="T35" s="163">
        <f t="shared" si="14"/>
        <v>9.4692189272125974E-4</v>
      </c>
      <c r="U35" s="163">
        <f t="shared" si="15"/>
        <v>1.8096753660089115</v>
      </c>
      <c r="V35" s="168">
        <f t="shared" si="16"/>
        <v>2.4047421622479592E-2</v>
      </c>
      <c r="W35" s="168">
        <f t="shared" si="17"/>
        <v>3.6071132433719384E-3</v>
      </c>
      <c r="X35" s="82">
        <f t="shared" si="18"/>
        <v>4.554035136093198E-3</v>
      </c>
      <c r="Z35" s="191">
        <v>26347</v>
      </c>
      <c r="AA35" s="192">
        <f t="shared" si="19"/>
        <v>3.3018361292530665E-4</v>
      </c>
      <c r="AC35" s="50">
        <f t="shared" si="4"/>
        <v>19052.565369408534</v>
      </c>
      <c r="AD35" s="22">
        <f t="shared" si="5"/>
        <v>112657.7945254005</v>
      </c>
      <c r="AE35" s="22">
        <f t="shared" si="6"/>
        <v>385389.8884316294</v>
      </c>
      <c r="AF35" s="22">
        <f t="shared" si="20"/>
        <v>517100.24832643842</v>
      </c>
      <c r="AG35" s="112">
        <f t="shared" si="21"/>
        <v>1.5276041033046534E-3</v>
      </c>
      <c r="AI35" s="234"/>
      <c r="AJ35" s="218"/>
      <c r="AK35" s="218"/>
      <c r="AL35" s="218"/>
      <c r="AM35" s="218"/>
      <c r="AN35" s="235"/>
    </row>
    <row r="36" spans="1:40" x14ac:dyDescent="0.2">
      <c r="A36" s="21" t="s">
        <v>30</v>
      </c>
      <c r="B36" s="42">
        <v>579083</v>
      </c>
      <c r="C36" s="42">
        <v>129046</v>
      </c>
      <c r="D36" s="43">
        <f t="shared" si="0"/>
        <v>0.22284542975704691</v>
      </c>
      <c r="E36" s="42">
        <f t="shared" si="1"/>
        <v>28757.311328427877</v>
      </c>
      <c r="F36" s="112">
        <f t="shared" si="7"/>
        <v>1.4848174456943506E-5</v>
      </c>
      <c r="G36" s="113">
        <f>+'CENSO POBLACION'!C32</f>
        <v>3298</v>
      </c>
      <c r="H36" s="45">
        <f t="shared" si="2"/>
        <v>5.7015006806188052E-4</v>
      </c>
      <c r="I36" s="45">
        <f t="shared" si="8"/>
        <v>4.8462755785259843E-4</v>
      </c>
      <c r="J36" s="42">
        <f>+'TERRITORIO INEGI 2020'!B31</f>
        <v>560.5</v>
      </c>
      <c r="K36" s="81">
        <f t="shared" si="3"/>
        <v>8.7364627691079895E-3</v>
      </c>
      <c r="L36" s="81">
        <f t="shared" si="9"/>
        <v>1.3104694153661983E-3</v>
      </c>
      <c r="M36" s="82">
        <f t="shared" si="10"/>
        <v>1.7950969732187967E-3</v>
      </c>
      <c r="N36" s="50">
        <v>2022</v>
      </c>
      <c r="O36" s="22">
        <v>1144</v>
      </c>
      <c r="P36" s="163">
        <f t="shared" si="11"/>
        <v>1.0636290017414136E-3</v>
      </c>
      <c r="Q36" s="163">
        <v>2.2004042460000002</v>
      </c>
      <c r="R36" s="163">
        <f t="shared" si="12"/>
        <v>2.3404137716005482E-3</v>
      </c>
      <c r="S36" s="163">
        <f t="shared" si="13"/>
        <v>1.2138730017388346E-3</v>
      </c>
      <c r="T36" s="163">
        <f t="shared" si="14"/>
        <v>1.0317920514780095E-3</v>
      </c>
      <c r="U36" s="163">
        <f t="shared" si="15"/>
        <v>1.7674825174825175</v>
      </c>
      <c r="V36" s="168">
        <f t="shared" si="16"/>
        <v>2.3486752434499599E-2</v>
      </c>
      <c r="W36" s="168">
        <f t="shared" si="17"/>
        <v>3.5230128651749398E-3</v>
      </c>
      <c r="X36" s="82">
        <f t="shared" si="18"/>
        <v>4.5548049166529488E-3</v>
      </c>
      <c r="Z36" s="191">
        <v>0</v>
      </c>
      <c r="AA36" s="192">
        <f t="shared" si="19"/>
        <v>0</v>
      </c>
      <c r="AC36" s="50">
        <f t="shared" si="4"/>
        <v>2513.083947035107</v>
      </c>
      <c r="AD36" s="22">
        <f t="shared" si="5"/>
        <v>151911.92021110261</v>
      </c>
      <c r="AE36" s="22">
        <f t="shared" si="6"/>
        <v>385455.03190004232</v>
      </c>
      <c r="AF36" s="22">
        <f t="shared" si="20"/>
        <v>539880.03605818003</v>
      </c>
      <c r="AG36" s="112">
        <f t="shared" si="21"/>
        <v>1.5948995596964082E-3</v>
      </c>
      <c r="AI36" s="234"/>
      <c r="AJ36" s="218"/>
      <c r="AK36" s="218"/>
      <c r="AL36" s="218"/>
      <c r="AM36" s="218"/>
      <c r="AN36" s="235"/>
    </row>
    <row r="37" spans="1:40" x14ac:dyDescent="0.2">
      <c r="A37" s="21" t="s">
        <v>31</v>
      </c>
      <c r="B37" s="42">
        <v>512545762.94000041</v>
      </c>
      <c r="C37" s="42">
        <v>116809127.09999999</v>
      </c>
      <c r="D37" s="43">
        <f t="shared" si="0"/>
        <v>0.22789989801100724</v>
      </c>
      <c r="E37" s="42">
        <f t="shared" si="1"/>
        <v>26620788.152844779</v>
      </c>
      <c r="F37" s="112">
        <f t="shared" si="7"/>
        <v>1.374502999117418E-2</v>
      </c>
      <c r="G37" s="113">
        <f>+'CENSO POBLACION'!C33</f>
        <v>471523</v>
      </c>
      <c r="H37" s="45">
        <f t="shared" si="2"/>
        <v>8.1515727878332944E-2</v>
      </c>
      <c r="I37" s="45">
        <f t="shared" si="8"/>
        <v>6.9288368696583003E-2</v>
      </c>
      <c r="J37" s="42">
        <f>+'TERRITORIO INEGI 2020'!B32</f>
        <v>247.3</v>
      </c>
      <c r="K37" s="81">
        <f t="shared" si="3"/>
        <v>3.8546427168606708E-3</v>
      </c>
      <c r="L37" s="81">
        <f t="shared" si="9"/>
        <v>5.7819640752910064E-4</v>
      </c>
      <c r="M37" s="82">
        <f t="shared" si="10"/>
        <v>6.9866565104112099E-2</v>
      </c>
      <c r="N37" s="50">
        <v>78885</v>
      </c>
      <c r="O37" s="22">
        <v>113737</v>
      </c>
      <c r="P37" s="163">
        <f t="shared" si="11"/>
        <v>0.1057464788208594</v>
      </c>
      <c r="Q37" s="163">
        <v>1.9568038190999999</v>
      </c>
      <c r="R37" s="163">
        <f t="shared" si="12"/>
        <v>0.20692511361303492</v>
      </c>
      <c r="S37" s="163">
        <f t="shared" si="13"/>
        <v>0.10732324849756292</v>
      </c>
      <c r="T37" s="163">
        <f t="shared" si="14"/>
        <v>9.1224761222928483E-2</v>
      </c>
      <c r="U37" s="163">
        <f t="shared" si="15"/>
        <v>0.69357377106834184</v>
      </c>
      <c r="V37" s="168">
        <f t="shared" si="16"/>
        <v>9.216382790222178E-3</v>
      </c>
      <c r="W37" s="168">
        <f t="shared" si="17"/>
        <v>1.3824574185333266E-3</v>
      </c>
      <c r="X37" s="82">
        <f t="shared" si="18"/>
        <v>9.2607218641461805E-2</v>
      </c>
      <c r="Z37" s="191">
        <v>1387817</v>
      </c>
      <c r="AA37" s="192">
        <f t="shared" si="19"/>
        <v>1.7392281137858592E-2</v>
      </c>
      <c r="AC37" s="50">
        <f t="shared" si="4"/>
        <v>2326374.4861364244</v>
      </c>
      <c r="AD37" s="22">
        <f t="shared" si="5"/>
        <v>5912529.6414981149</v>
      </c>
      <c r="AE37" s="22">
        <f t="shared" si="6"/>
        <v>7836980.7420533011</v>
      </c>
      <c r="AF37" s="22">
        <f t="shared" si="20"/>
        <v>16075884.86968784</v>
      </c>
      <c r="AG37" s="112">
        <f t="shared" si="21"/>
        <v>4.7490960931980568E-2</v>
      </c>
      <c r="AI37" s="234"/>
      <c r="AJ37" s="218"/>
      <c r="AK37" s="218"/>
      <c r="AL37" s="218"/>
      <c r="AM37" s="218"/>
      <c r="AN37" s="235"/>
    </row>
    <row r="38" spans="1:40" x14ac:dyDescent="0.2">
      <c r="A38" s="21" t="s">
        <v>32</v>
      </c>
      <c r="B38" s="42">
        <v>3788861</v>
      </c>
      <c r="C38" s="42">
        <v>1176027</v>
      </c>
      <c r="D38" s="43">
        <f t="shared" si="0"/>
        <v>0.31039064246484632</v>
      </c>
      <c r="E38" s="42">
        <f t="shared" si="1"/>
        <v>365027.77608600585</v>
      </c>
      <c r="F38" s="112">
        <f t="shared" si="7"/>
        <v>1.8847367332276363E-4</v>
      </c>
      <c r="G38" s="113">
        <f>+'CENSO POBLACION'!C34</f>
        <v>5351</v>
      </c>
      <c r="H38" s="45">
        <f t="shared" si="2"/>
        <v>9.2506762104279034E-4</v>
      </c>
      <c r="I38" s="45">
        <f t="shared" si="8"/>
        <v>7.8630747788637173E-4</v>
      </c>
      <c r="J38" s="42">
        <f>+'TERRITORIO INEGI 2020'!B33</f>
        <v>3428</v>
      </c>
      <c r="K38" s="81">
        <f t="shared" si="3"/>
        <v>5.3431925731493649E-2</v>
      </c>
      <c r="L38" s="81">
        <f t="shared" si="9"/>
        <v>8.0147888597240473E-3</v>
      </c>
      <c r="M38" s="82">
        <f t="shared" si="10"/>
        <v>8.8010963376104184E-3</v>
      </c>
      <c r="N38" s="50">
        <v>2081</v>
      </c>
      <c r="O38" s="22">
        <v>764</v>
      </c>
      <c r="P38" s="163">
        <f t="shared" si="11"/>
        <v>7.1032566200213284E-4</v>
      </c>
      <c r="Q38" s="163">
        <v>1.7755281664</v>
      </c>
      <c r="R38" s="163">
        <f t="shared" si="12"/>
        <v>1.2612032202015131E-3</v>
      </c>
      <c r="S38" s="163">
        <f t="shared" si="13"/>
        <v>6.5413242619134164E-4</v>
      </c>
      <c r="T38" s="163">
        <f t="shared" si="14"/>
        <v>5.5601256226264035E-4</v>
      </c>
      <c r="U38" s="163">
        <f t="shared" si="15"/>
        <v>2.7238219895287958</v>
      </c>
      <c r="V38" s="168">
        <f t="shared" si="16"/>
        <v>3.6194831977647418E-2</v>
      </c>
      <c r="W38" s="168">
        <f t="shared" si="17"/>
        <v>5.4292247966471127E-3</v>
      </c>
      <c r="X38" s="82">
        <f t="shared" si="18"/>
        <v>5.9852373589097535E-3</v>
      </c>
      <c r="Z38" s="191">
        <v>21074</v>
      </c>
      <c r="AA38" s="192">
        <f t="shared" si="19"/>
        <v>2.6410177472911196E-4</v>
      </c>
      <c r="AC38" s="50">
        <f t="shared" si="4"/>
        <v>31899.555345315963</v>
      </c>
      <c r="AD38" s="22">
        <f t="shared" si="5"/>
        <v>744801.79319334251</v>
      </c>
      <c r="AE38" s="22">
        <f t="shared" si="6"/>
        <v>506506.84262525744</v>
      </c>
      <c r="AF38" s="22">
        <f t="shared" si="20"/>
        <v>1283208.1911639159</v>
      </c>
      <c r="AG38" s="112">
        <f t="shared" si="21"/>
        <v>3.7908202607914248E-3</v>
      </c>
      <c r="AI38" s="234"/>
      <c r="AJ38" s="218"/>
      <c r="AK38" s="218"/>
      <c r="AL38" s="218"/>
      <c r="AM38" s="218"/>
      <c r="AN38" s="235"/>
    </row>
    <row r="39" spans="1:40" x14ac:dyDescent="0.2">
      <c r="A39" s="21" t="s">
        <v>33</v>
      </c>
      <c r="B39" s="42">
        <v>39384069</v>
      </c>
      <c r="C39" s="42">
        <v>11936823</v>
      </c>
      <c r="D39" s="43">
        <f t="shared" ref="D39:D58" si="22">C39/B39</f>
        <v>0.30308760123287415</v>
      </c>
      <c r="E39" s="42">
        <f t="shared" ref="E39:E57" si="23">D39*C39</f>
        <v>3617903.0494114007</v>
      </c>
      <c r="F39" s="112">
        <f t="shared" si="7"/>
        <v>1.8680207976489276E-3</v>
      </c>
      <c r="G39" s="113">
        <f>+'CENSO POBLACION'!C35</f>
        <v>84666</v>
      </c>
      <c r="H39" s="45">
        <f t="shared" si="2"/>
        <v>1.4636848290638924E-2</v>
      </c>
      <c r="I39" s="45">
        <f t="shared" si="8"/>
        <v>1.2441321047043085E-2</v>
      </c>
      <c r="J39" s="42">
        <f>+'TERRITORIO INEGI 2020'!B34</f>
        <v>2509.1999999999998</v>
      </c>
      <c r="K39" s="81">
        <f t="shared" si="3"/>
        <v>3.9110673292142316E-2</v>
      </c>
      <c r="L39" s="81">
        <f t="shared" si="9"/>
        <v>5.8666009938213469E-3</v>
      </c>
      <c r="M39" s="82">
        <f t="shared" si="10"/>
        <v>1.8307922040864431E-2</v>
      </c>
      <c r="N39" s="50">
        <v>25760</v>
      </c>
      <c r="O39" s="22">
        <v>21267</v>
      </c>
      <c r="P39" s="163">
        <f t="shared" si="11"/>
        <v>1.9772900332198112E-2</v>
      </c>
      <c r="Q39" s="163">
        <v>2.0486592371999999</v>
      </c>
      <c r="R39" s="163">
        <f t="shared" si="12"/>
        <v>4.0507934911792609E-2</v>
      </c>
      <c r="S39" s="163">
        <f t="shared" si="13"/>
        <v>2.1009741585989696E-2</v>
      </c>
      <c r="T39" s="163">
        <f t="shared" si="14"/>
        <v>1.7858280348091241E-2</v>
      </c>
      <c r="U39" s="163">
        <f t="shared" si="15"/>
        <v>1.2112662810927728</v>
      </c>
      <c r="V39" s="168">
        <f t="shared" si="16"/>
        <v>1.6095611127629923E-2</v>
      </c>
      <c r="W39" s="168">
        <f t="shared" si="17"/>
        <v>2.4143416691444885E-3</v>
      </c>
      <c r="X39" s="82">
        <f t="shared" si="18"/>
        <v>2.0272622017235731E-2</v>
      </c>
      <c r="Z39" s="191">
        <v>398076.55</v>
      </c>
      <c r="AA39" s="192">
        <f t="shared" si="19"/>
        <v>4.9887407864212807E-3</v>
      </c>
      <c r="AC39" s="50">
        <f t="shared" ref="AC39:AC57" si="24">F39*AC$5</f>
        <v>316166.34710969019</v>
      </c>
      <c r="AD39" s="22">
        <f t="shared" ref="AD39:AD57" si="25">M39*AD$5</f>
        <v>1549326.656885793</v>
      </c>
      <c r="AE39" s="22">
        <f t="shared" ref="AE39:AE57" si="26">X39*AE$5</f>
        <v>1715591.4049757526</v>
      </c>
      <c r="AF39" s="22">
        <f t="shared" si="20"/>
        <v>3581084.4089712361</v>
      </c>
      <c r="AG39" s="112">
        <f t="shared" si="21"/>
        <v>1.0579146413349505E-2</v>
      </c>
      <c r="AI39" s="234"/>
      <c r="AJ39" s="218"/>
      <c r="AK39" s="218"/>
      <c r="AL39" s="218"/>
      <c r="AM39" s="218"/>
      <c r="AN39" s="235"/>
    </row>
    <row r="40" spans="1:40" x14ac:dyDescent="0.2">
      <c r="A40" s="21" t="s">
        <v>34</v>
      </c>
      <c r="B40" s="42">
        <v>2191945</v>
      </c>
      <c r="C40" s="42">
        <v>947940</v>
      </c>
      <c r="D40" s="43">
        <f t="shared" si="22"/>
        <v>0.43246523065131653</v>
      </c>
      <c r="E40" s="42">
        <f t="shared" si="23"/>
        <v>409951.09074360901</v>
      </c>
      <c r="F40" s="112">
        <f t="shared" si="7"/>
        <v>2.1166879075228741E-4</v>
      </c>
      <c r="G40" s="113">
        <f>+'CENSO POBLACION'!C39</f>
        <v>5119</v>
      </c>
      <c r="H40" s="45">
        <f t="shared" si="2"/>
        <v>8.8496003590320376E-4</v>
      </c>
      <c r="I40" s="45">
        <f t="shared" si="8"/>
        <v>7.5221603051772322E-4</v>
      </c>
      <c r="J40" s="42">
        <f>+'TERRITORIO INEGI 2020'!B35</f>
        <v>264.89999999999998</v>
      </c>
      <c r="K40" s="81">
        <f t="shared" si="3"/>
        <v>4.1289723238835084E-3</v>
      </c>
      <c r="L40" s="81">
        <f t="shared" si="9"/>
        <v>6.1934584858252628E-4</v>
      </c>
      <c r="M40" s="82">
        <f t="shared" si="10"/>
        <v>1.3715618791002495E-3</v>
      </c>
      <c r="N40" s="50">
        <v>1318</v>
      </c>
      <c r="O40" s="22">
        <v>475</v>
      </c>
      <c r="P40" s="163">
        <f t="shared" si="11"/>
        <v>4.4162917467410089E-4</v>
      </c>
      <c r="Q40" s="163">
        <v>2.0058388967999998</v>
      </c>
      <c r="R40" s="163">
        <f t="shared" si="12"/>
        <v>8.8583697652299298E-4</v>
      </c>
      <c r="S40" s="163">
        <f t="shared" si="13"/>
        <v>4.5944593336068676E-4</v>
      </c>
      <c r="T40" s="163">
        <f t="shared" si="14"/>
        <v>3.9052904335658376E-4</v>
      </c>
      <c r="U40" s="163">
        <f t="shared" si="15"/>
        <v>2.7747368421052632</v>
      </c>
      <c r="V40" s="168">
        <f t="shared" si="16"/>
        <v>3.6871401350116108E-2</v>
      </c>
      <c r="W40" s="168">
        <f t="shared" si="17"/>
        <v>5.5307102025174163E-3</v>
      </c>
      <c r="X40" s="82">
        <f t="shared" si="18"/>
        <v>5.921239245874E-3</v>
      </c>
      <c r="Z40" s="191">
        <v>41379</v>
      </c>
      <c r="AA40" s="192">
        <f t="shared" si="19"/>
        <v>5.1856635363556629E-4</v>
      </c>
      <c r="AC40" s="50">
        <f t="shared" si="24"/>
        <v>35825.376491259696</v>
      </c>
      <c r="AD40" s="22">
        <f t="shared" si="25"/>
        <v>116069.82901255852</v>
      </c>
      <c r="AE40" s="22">
        <f t="shared" si="26"/>
        <v>501090.93675153976</v>
      </c>
      <c r="AF40" s="22">
        <f t="shared" si="20"/>
        <v>652986.14225535793</v>
      </c>
      <c r="AG40" s="112">
        <f t="shared" si="21"/>
        <v>1.9290346766197061E-3</v>
      </c>
      <c r="AI40" s="234"/>
      <c r="AJ40" s="218"/>
      <c r="AK40" s="218"/>
      <c r="AL40" s="218"/>
      <c r="AM40" s="218"/>
      <c r="AN40" s="235"/>
    </row>
    <row r="41" spans="1:40" x14ac:dyDescent="0.2">
      <c r="A41" s="21" t="s">
        <v>35</v>
      </c>
      <c r="B41" s="42">
        <v>739738</v>
      </c>
      <c r="C41" s="42">
        <v>296637</v>
      </c>
      <c r="D41" s="43">
        <f t="shared" si="22"/>
        <v>0.40100278747340273</v>
      </c>
      <c r="E41" s="42">
        <f t="shared" si="23"/>
        <v>118952.26386774777</v>
      </c>
      <c r="F41" s="112">
        <f t="shared" si="7"/>
        <v>6.1418257979170172E-5</v>
      </c>
      <c r="G41" s="113">
        <f>+'CENSO POBLACION'!C40</f>
        <v>1483</v>
      </c>
      <c r="H41" s="45">
        <f t="shared" si="2"/>
        <v>2.5637736535347747E-4</v>
      </c>
      <c r="I41" s="45">
        <f t="shared" si="8"/>
        <v>2.1792076055045584E-4</v>
      </c>
      <c r="J41" s="42">
        <f>+'TERRITORIO INEGI 2020'!B36</f>
        <v>207.9</v>
      </c>
      <c r="K41" s="81">
        <f t="shared" si="3"/>
        <v>3.2405184829572727E-3</v>
      </c>
      <c r="L41" s="81">
        <f t="shared" si="9"/>
        <v>4.8607777244359088E-4</v>
      </c>
      <c r="M41" s="82">
        <f t="shared" si="10"/>
        <v>7.0399853299404674E-4</v>
      </c>
      <c r="N41" s="50">
        <v>35</v>
      </c>
      <c r="O41" s="22">
        <v>141</v>
      </c>
      <c r="P41" s="163">
        <f t="shared" si="11"/>
        <v>1.3109413395589101E-4</v>
      </c>
      <c r="Q41" s="163">
        <v>1.5774653305999999</v>
      </c>
      <c r="R41" s="163">
        <f t="shared" si="12"/>
        <v>2.0679645136045029E-4</v>
      </c>
      <c r="S41" s="163">
        <f t="shared" si="13"/>
        <v>1.072565168637593E-4</v>
      </c>
      <c r="T41" s="163">
        <f t="shared" si="14"/>
        <v>9.1168039334195411E-5</v>
      </c>
      <c r="U41" s="163">
        <f t="shared" si="15"/>
        <v>0.24822695035460993</v>
      </c>
      <c r="V41" s="168">
        <f t="shared" si="16"/>
        <v>3.2985021763346587E-3</v>
      </c>
      <c r="W41" s="168">
        <f t="shared" si="17"/>
        <v>4.9477532645019883E-4</v>
      </c>
      <c r="X41" s="82">
        <f t="shared" si="18"/>
        <v>5.8594336578439421E-4</v>
      </c>
      <c r="Z41" s="191">
        <v>6461</v>
      </c>
      <c r="AA41" s="192">
        <f t="shared" si="19"/>
        <v>8.0969989870209377E-5</v>
      </c>
      <c r="AC41" s="50">
        <f t="shared" si="24"/>
        <v>10395.165993630586</v>
      </c>
      <c r="AD41" s="22">
        <f t="shared" si="25"/>
        <v>59576.597013118444</v>
      </c>
      <c r="AE41" s="22">
        <f t="shared" si="26"/>
        <v>49586.057555239684</v>
      </c>
      <c r="AF41" s="22">
        <f t="shared" si="20"/>
        <v>119557.82056198872</v>
      </c>
      <c r="AG41" s="112">
        <f t="shared" si="21"/>
        <v>3.5319460368419533E-4</v>
      </c>
      <c r="AI41" s="234"/>
      <c r="AJ41" s="218"/>
      <c r="AK41" s="218"/>
      <c r="AL41" s="218"/>
      <c r="AM41" s="218"/>
      <c r="AN41" s="235"/>
    </row>
    <row r="42" spans="1:40" x14ac:dyDescent="0.2">
      <c r="A42" s="21" t="s">
        <v>36</v>
      </c>
      <c r="B42" s="42">
        <v>841795</v>
      </c>
      <c r="C42" s="42">
        <v>101056</v>
      </c>
      <c r="D42" s="43">
        <f t="shared" si="22"/>
        <v>0.12004823026984004</v>
      </c>
      <c r="E42" s="42">
        <f t="shared" si="23"/>
        <v>12131.593958148955</v>
      </c>
      <c r="F42" s="112">
        <f t="shared" si="7"/>
        <v>6.2638687419059579E-6</v>
      </c>
      <c r="G42" s="113">
        <f>+'CENSO POBLACION'!C41</f>
        <v>7652</v>
      </c>
      <c r="H42" s="45">
        <f t="shared" si="2"/>
        <v>1.322858799517741E-3</v>
      </c>
      <c r="I42" s="45">
        <f t="shared" si="8"/>
        <v>1.1244299795900798E-3</v>
      </c>
      <c r="J42" s="42">
        <f>+'TERRITORIO INEGI 2020'!B37</f>
        <v>997.9</v>
      </c>
      <c r="K42" s="81">
        <f t="shared" si="3"/>
        <v>1.5554176980005108E-2</v>
      </c>
      <c r="L42" s="81">
        <f t="shared" si="9"/>
        <v>2.3331265470007659E-3</v>
      </c>
      <c r="M42" s="82">
        <f t="shared" si="10"/>
        <v>3.4575565265908457E-3</v>
      </c>
      <c r="N42" s="50">
        <v>5295</v>
      </c>
      <c r="O42" s="22">
        <v>4705</v>
      </c>
      <c r="P42" s="163">
        <f t="shared" si="11"/>
        <v>4.3744531933508314E-3</v>
      </c>
      <c r="Q42" s="163">
        <v>2.7540316573000001</v>
      </c>
      <c r="R42" s="163">
        <f t="shared" si="12"/>
        <v>1.2047382577865268E-2</v>
      </c>
      <c r="S42" s="163">
        <f t="shared" si="13"/>
        <v>6.2484645366312659E-3</v>
      </c>
      <c r="T42" s="163">
        <f t="shared" si="14"/>
        <v>5.3111948561365757E-3</v>
      </c>
      <c r="U42" s="163">
        <f t="shared" si="15"/>
        <v>1.1253985122210415</v>
      </c>
      <c r="V42" s="168">
        <f t="shared" si="16"/>
        <v>1.4954578608413996E-2</v>
      </c>
      <c r="W42" s="168">
        <f t="shared" si="17"/>
        <v>2.2431867912620991E-3</v>
      </c>
      <c r="X42" s="82">
        <f t="shared" si="18"/>
        <v>7.5543816473986752E-3</v>
      </c>
      <c r="Z42" s="191">
        <v>966</v>
      </c>
      <c r="AA42" s="192">
        <f t="shared" si="19"/>
        <v>1.2106022320789701E-5</v>
      </c>
      <c r="AC42" s="50">
        <f t="shared" si="24"/>
        <v>1060.1726176686684</v>
      </c>
      <c r="AD42" s="22">
        <f t="shared" si="25"/>
        <v>292599.26289721724</v>
      </c>
      <c r="AE42" s="22">
        <f t="shared" si="26"/>
        <v>639297.28543081298</v>
      </c>
      <c r="AF42" s="22">
        <f t="shared" si="20"/>
        <v>932956.72094569891</v>
      </c>
      <c r="AG42" s="112">
        <f t="shared" si="21"/>
        <v>2.7561164778683333E-3</v>
      </c>
      <c r="AI42" s="234"/>
      <c r="AJ42" s="218"/>
      <c r="AK42" s="218"/>
      <c r="AL42" s="218"/>
      <c r="AM42" s="218"/>
      <c r="AN42" s="235"/>
    </row>
    <row r="43" spans="1:40" x14ac:dyDescent="0.2">
      <c r="A43" s="21" t="s">
        <v>37</v>
      </c>
      <c r="B43" s="42">
        <v>4742394</v>
      </c>
      <c r="C43" s="42">
        <v>892562</v>
      </c>
      <c r="D43" s="43">
        <f t="shared" si="22"/>
        <v>0.1882091618705658</v>
      </c>
      <c r="E43" s="42">
        <f t="shared" si="23"/>
        <v>167988.34593751596</v>
      </c>
      <c r="F43" s="112">
        <f t="shared" si="7"/>
        <v>8.6736908006690728E-5</v>
      </c>
      <c r="G43" s="113">
        <f>+'CENSO POBLACION'!C42</f>
        <v>6048</v>
      </c>
      <c r="H43" s="45">
        <f t="shared" si="2"/>
        <v>1.0455632539837032E-3</v>
      </c>
      <c r="I43" s="45">
        <f t="shared" si="8"/>
        <v>8.8872876588614767E-4</v>
      </c>
      <c r="J43" s="42">
        <f>+'TERRITORIO INEGI 2020'!B38</f>
        <v>3860</v>
      </c>
      <c r="K43" s="81">
        <f t="shared" si="3"/>
        <v>6.0165470631145121E-2</v>
      </c>
      <c r="L43" s="81">
        <f t="shared" si="9"/>
        <v>9.0248205946717678E-3</v>
      </c>
      <c r="M43" s="82">
        <f t="shared" si="10"/>
        <v>9.9135493605579158E-3</v>
      </c>
      <c r="N43" s="50">
        <v>1618</v>
      </c>
      <c r="O43" s="22">
        <v>916</v>
      </c>
      <c r="P43" s="163">
        <f t="shared" si="11"/>
        <v>8.5164699789784515E-4</v>
      </c>
      <c r="Q43" s="163">
        <v>2.0422796606000002</v>
      </c>
      <c r="R43" s="163">
        <f t="shared" si="12"/>
        <v>1.7393013418178203E-3</v>
      </c>
      <c r="S43" s="163">
        <f t="shared" si="13"/>
        <v>9.0210157124349997E-4</v>
      </c>
      <c r="T43" s="163">
        <f t="shared" si="14"/>
        <v>7.6678633555697499E-4</v>
      </c>
      <c r="U43" s="163">
        <f t="shared" si="15"/>
        <v>1.7663755458515285</v>
      </c>
      <c r="V43" s="168">
        <f t="shared" si="16"/>
        <v>2.3472042716925653E-2</v>
      </c>
      <c r="W43" s="168">
        <f t="shared" si="17"/>
        <v>3.5208064075388477E-3</v>
      </c>
      <c r="X43" s="82">
        <f t="shared" si="18"/>
        <v>4.2875927430958225E-3</v>
      </c>
      <c r="Z43" s="191">
        <v>12530.2</v>
      </c>
      <c r="AA43" s="192">
        <f t="shared" si="19"/>
        <v>1.5702989739540282E-4</v>
      </c>
      <c r="AC43" s="50">
        <f t="shared" si="24"/>
        <v>14680.399382372685</v>
      </c>
      <c r="AD43" s="22">
        <f t="shared" si="25"/>
        <v>838944.26982933981</v>
      </c>
      <c r="AE43" s="22">
        <f t="shared" si="26"/>
        <v>362841.92798730021</v>
      </c>
      <c r="AF43" s="22">
        <f t="shared" si="20"/>
        <v>1216466.5971990128</v>
      </c>
      <c r="AG43" s="112">
        <f t="shared" si="21"/>
        <v>3.5936539799167801E-3</v>
      </c>
      <c r="AI43" s="234"/>
      <c r="AJ43" s="218"/>
      <c r="AK43" s="218"/>
      <c r="AL43" s="218"/>
      <c r="AM43" s="218"/>
      <c r="AN43" s="235"/>
    </row>
    <row r="44" spans="1:40" x14ac:dyDescent="0.2">
      <c r="A44" s="21" t="s">
        <v>38</v>
      </c>
      <c r="B44" s="42">
        <v>59084249</v>
      </c>
      <c r="C44" s="42">
        <v>20840679</v>
      </c>
      <c r="D44" s="43">
        <f t="shared" si="22"/>
        <v>0.35272816956681635</v>
      </c>
      <c r="E44" s="42">
        <f t="shared" si="23"/>
        <v>7351094.5561995888</v>
      </c>
      <c r="F44" s="112">
        <f t="shared" si="7"/>
        <v>3.7955681312960318E-3</v>
      </c>
      <c r="G44" s="113">
        <f>+'CENSO POBLACION'!C43</f>
        <v>67428</v>
      </c>
      <c r="H44" s="45">
        <f t="shared" si="2"/>
        <v>1.1656785563758786E-2</v>
      </c>
      <c r="I44" s="45">
        <f t="shared" si="8"/>
        <v>9.9082677291949667E-3</v>
      </c>
      <c r="J44" s="42">
        <f>+'TERRITORIO INEGI 2020'!B39</f>
        <v>1869</v>
      </c>
      <c r="K44" s="81">
        <f t="shared" si="3"/>
        <v>2.913193383668659E-2</v>
      </c>
      <c r="L44" s="81">
        <f t="shared" si="9"/>
        <v>4.3697900755029885E-3</v>
      </c>
      <c r="M44" s="82">
        <f t="shared" si="10"/>
        <v>1.4278057804697954E-2</v>
      </c>
      <c r="N44" s="50">
        <v>15090</v>
      </c>
      <c r="O44" s="22">
        <v>11157</v>
      </c>
      <c r="P44" s="163">
        <f t="shared" si="11"/>
        <v>1.037317200387146E-2</v>
      </c>
      <c r="Q44" s="163">
        <v>1.7986407321</v>
      </c>
      <c r="R44" s="163">
        <f t="shared" si="12"/>
        <v>1.8657609687242588E-2</v>
      </c>
      <c r="S44" s="163">
        <f t="shared" si="13"/>
        <v>9.6769079686436638E-3</v>
      </c>
      <c r="T44" s="163">
        <f t="shared" si="14"/>
        <v>8.2253717733471142E-3</v>
      </c>
      <c r="U44" s="163">
        <f t="shared" si="15"/>
        <v>1.352514116698037</v>
      </c>
      <c r="V44" s="168">
        <f t="shared" si="16"/>
        <v>1.7972547908591634E-2</v>
      </c>
      <c r="W44" s="168">
        <f t="shared" si="17"/>
        <v>2.695882186288745E-3</v>
      </c>
      <c r="X44" s="82">
        <f t="shared" si="18"/>
        <v>1.0921253959635859E-2</v>
      </c>
      <c r="Z44" s="191">
        <v>508407</v>
      </c>
      <c r="AA44" s="192">
        <f t="shared" si="19"/>
        <v>6.3714145859686639E-3</v>
      </c>
      <c r="AC44" s="50">
        <f t="shared" si="24"/>
        <v>642407.68239206239</v>
      </c>
      <c r="AD44" s="22">
        <f t="shared" si="25"/>
        <v>1208295.267808028</v>
      </c>
      <c r="AE44" s="22">
        <f t="shared" si="26"/>
        <v>924222.30379370949</v>
      </c>
      <c r="AF44" s="22">
        <f t="shared" si="20"/>
        <v>2774925.2539937999</v>
      </c>
      <c r="AG44" s="112">
        <f t="shared" si="21"/>
        <v>8.1976120067314695E-3</v>
      </c>
      <c r="AI44" s="234"/>
      <c r="AJ44" s="218"/>
      <c r="AK44" s="218"/>
      <c r="AL44" s="218"/>
      <c r="AM44" s="218"/>
      <c r="AN44" s="235"/>
    </row>
    <row r="45" spans="1:40" x14ac:dyDescent="0.2">
      <c r="A45" s="21" t="s">
        <v>39</v>
      </c>
      <c r="B45" s="42">
        <v>2540450510.1400013</v>
      </c>
      <c r="C45" s="42">
        <v>1376062053.7900002</v>
      </c>
      <c r="D45" s="43">
        <f t="shared" si="22"/>
        <v>0.54166064180253093</v>
      </c>
      <c r="E45" s="42">
        <f t="shared" si="23"/>
        <v>745358655.21600032</v>
      </c>
      <c r="F45" s="112">
        <f t="shared" si="7"/>
        <v>0.38484875095744936</v>
      </c>
      <c r="G45" s="113">
        <f>+'CENSO POBLACION'!C44</f>
        <v>1142994</v>
      </c>
      <c r="H45" s="45">
        <f t="shared" si="2"/>
        <v>0.19759797055619194</v>
      </c>
      <c r="I45" s="45">
        <f t="shared" si="8"/>
        <v>0.16795827497276314</v>
      </c>
      <c r="J45" s="42">
        <f>+'TERRITORIO INEGI 2020'!B40</f>
        <v>324.39999999999998</v>
      </c>
      <c r="K45" s="81">
        <f t="shared" si="3"/>
        <v>5.0563934385345795E-3</v>
      </c>
      <c r="L45" s="81">
        <f t="shared" si="9"/>
        <v>7.584590157801869E-4</v>
      </c>
      <c r="M45" s="82">
        <f t="shared" si="10"/>
        <v>0.16871673398854334</v>
      </c>
      <c r="N45" s="50">
        <v>182930</v>
      </c>
      <c r="O45" s="22">
        <v>207064</v>
      </c>
      <c r="P45" s="163">
        <f t="shared" si="11"/>
        <v>0.19251684931519586</v>
      </c>
      <c r="Q45" s="163">
        <v>1.9809358914999999</v>
      </c>
      <c r="R45" s="163">
        <f t="shared" si="12"/>
        <v>0.38136353652696864</v>
      </c>
      <c r="S45" s="163">
        <f t="shared" si="13"/>
        <v>0.19779703335156221</v>
      </c>
      <c r="T45" s="163">
        <f t="shared" si="14"/>
        <v>0.16812747834882788</v>
      </c>
      <c r="U45" s="163">
        <f t="shared" si="15"/>
        <v>0.8834466638334042</v>
      </c>
      <c r="V45" s="168">
        <f t="shared" si="16"/>
        <v>1.1739461565986884E-2</v>
      </c>
      <c r="W45" s="168">
        <f t="shared" si="17"/>
        <v>1.7609192348980326E-3</v>
      </c>
      <c r="X45" s="82">
        <f t="shared" si="18"/>
        <v>0.16988839758372593</v>
      </c>
      <c r="Z45" s="191">
        <v>26885646.280000001</v>
      </c>
      <c r="AA45" s="192">
        <f t="shared" si="19"/>
        <v>0.33693398962167348</v>
      </c>
      <c r="AC45" s="50">
        <f t="shared" si="24"/>
        <v>65136439.558426827</v>
      </c>
      <c r="AD45" s="22">
        <f t="shared" si="25"/>
        <v>14277826.44298486</v>
      </c>
      <c r="AE45" s="22">
        <f t="shared" si="26"/>
        <v>14376979.674950082</v>
      </c>
      <c r="AF45" s="22">
        <f t="shared" si="20"/>
        <v>93791245.676361769</v>
      </c>
      <c r="AG45" s="112">
        <f t="shared" si="21"/>
        <v>0.27707565837179199</v>
      </c>
      <c r="AI45" s="234"/>
      <c r="AJ45" s="218"/>
      <c r="AK45" s="218"/>
      <c r="AL45" s="218"/>
      <c r="AM45" s="218"/>
      <c r="AN45" s="235"/>
    </row>
    <row r="46" spans="1:40" x14ac:dyDescent="0.2">
      <c r="A46" s="21" t="s">
        <v>40</v>
      </c>
      <c r="B46" s="42">
        <v>1346236</v>
      </c>
      <c r="C46" s="42">
        <v>378540</v>
      </c>
      <c r="D46" s="43">
        <f t="shared" si="22"/>
        <v>0.28118398260037614</v>
      </c>
      <c r="E46" s="42">
        <f t="shared" si="23"/>
        <v>106439.38477354638</v>
      </c>
      <c r="F46" s="112">
        <f t="shared" si="7"/>
        <v>5.4957521451076243E-5</v>
      </c>
      <c r="G46" s="113">
        <f>+'CENSO POBLACION'!C45</f>
        <v>906</v>
      </c>
      <c r="H46" s="45">
        <f t="shared" si="2"/>
        <v>1.5662703507097141E-4</v>
      </c>
      <c r="I46" s="45">
        <f t="shared" si="8"/>
        <v>1.331329798103257E-4</v>
      </c>
      <c r="J46" s="42">
        <f>+'TERRITORIO INEGI 2020'!B41</f>
        <v>1171.2</v>
      </c>
      <c r="K46" s="81">
        <f t="shared" si="3"/>
        <v>1.8255388394610668E-2</v>
      </c>
      <c r="L46" s="81">
        <f t="shared" si="9"/>
        <v>2.7383082591916001E-3</v>
      </c>
      <c r="M46" s="82">
        <f t="shared" si="10"/>
        <v>2.8714412390019256E-3</v>
      </c>
      <c r="N46" s="50">
        <v>133</v>
      </c>
      <c r="O46" s="22">
        <v>63</v>
      </c>
      <c r="P46" s="163">
        <f t="shared" si="11"/>
        <v>5.8573974746249173E-5</v>
      </c>
      <c r="Q46" s="163">
        <v>1.7977681072</v>
      </c>
      <c r="R46" s="163">
        <f t="shared" si="12"/>
        <v>1.0530242371074497E-4</v>
      </c>
      <c r="S46" s="163">
        <f t="shared" si="13"/>
        <v>5.4615884896592997E-5</v>
      </c>
      <c r="T46" s="163">
        <f t="shared" si="14"/>
        <v>4.6423502162104046E-5</v>
      </c>
      <c r="U46" s="163">
        <f t="shared" si="15"/>
        <v>2.1111111111111112</v>
      </c>
      <c r="V46" s="168">
        <f t="shared" si="16"/>
        <v>2.8052975652065243E-2</v>
      </c>
      <c r="W46" s="168">
        <f t="shared" si="17"/>
        <v>4.2079463478097859E-3</v>
      </c>
      <c r="X46" s="82">
        <f t="shared" si="18"/>
        <v>4.2543698499718898E-3</v>
      </c>
      <c r="Z46" s="191">
        <v>4169</v>
      </c>
      <c r="AA46" s="192">
        <f t="shared" si="19"/>
        <v>5.22463841152922E-5</v>
      </c>
      <c r="AC46" s="50">
        <f t="shared" si="24"/>
        <v>9301.6730998167277</v>
      </c>
      <c r="AD46" s="22">
        <f t="shared" si="25"/>
        <v>242998.65628315715</v>
      </c>
      <c r="AE46" s="22">
        <f t="shared" si="26"/>
        <v>360030.40662398626</v>
      </c>
      <c r="AF46" s="22">
        <f t="shared" si="20"/>
        <v>612330.73600696016</v>
      </c>
      <c r="AG46" s="112">
        <f t="shared" si="21"/>
        <v>1.808931532968992E-3</v>
      </c>
      <c r="AI46" s="234"/>
      <c r="AJ46" s="218"/>
      <c r="AK46" s="218"/>
      <c r="AL46" s="218"/>
      <c r="AM46" s="218"/>
      <c r="AN46" s="235"/>
    </row>
    <row r="47" spans="1:40" x14ac:dyDescent="0.2">
      <c r="A47" s="21" t="s">
        <v>41</v>
      </c>
      <c r="B47" s="42">
        <v>105243330.84</v>
      </c>
      <c r="C47" s="42">
        <v>21246156.09</v>
      </c>
      <c r="D47" s="43">
        <f t="shared" si="22"/>
        <v>0.2018765077124007</v>
      </c>
      <c r="E47" s="42">
        <f t="shared" si="23"/>
        <v>4289099.7937617544</v>
      </c>
      <c r="F47" s="112">
        <f t="shared" si="7"/>
        <v>2.2145777563724882E-3</v>
      </c>
      <c r="G47" s="113">
        <f>+'CENSO POBLACION'!C46</f>
        <v>147624</v>
      </c>
      <c r="H47" s="45">
        <f t="shared" si="2"/>
        <v>2.5520871330372057E-2</v>
      </c>
      <c r="I47" s="45">
        <f t="shared" si="8"/>
        <v>2.1692740630816248E-2</v>
      </c>
      <c r="J47" s="42">
        <f>+'TERRITORIO INEGI 2020'!B42</f>
        <v>322.8</v>
      </c>
      <c r="K47" s="81">
        <f t="shared" si="3"/>
        <v>5.0314543833506857E-3</v>
      </c>
      <c r="L47" s="81">
        <f t="shared" si="9"/>
        <v>7.5471815750260279E-4</v>
      </c>
      <c r="M47" s="82">
        <f t="shared" si="10"/>
        <v>2.2447458788318851E-2</v>
      </c>
      <c r="N47" s="50">
        <v>19678</v>
      </c>
      <c r="O47" s="22">
        <v>32877</v>
      </c>
      <c r="P47" s="163">
        <f t="shared" si="11"/>
        <v>3.0567247106864034E-2</v>
      </c>
      <c r="Q47" s="163">
        <v>1.8363293522999999</v>
      </c>
      <c r="R47" s="163">
        <f t="shared" si="12"/>
        <v>5.6131533081341681E-2</v>
      </c>
      <c r="S47" s="163">
        <f t="shared" si="13"/>
        <v>2.9113036925540778E-2</v>
      </c>
      <c r="T47" s="163">
        <f t="shared" si="14"/>
        <v>2.474608138670966E-2</v>
      </c>
      <c r="U47" s="163">
        <f t="shared" si="15"/>
        <v>0.59853392949478357</v>
      </c>
      <c r="V47" s="168">
        <f t="shared" si="16"/>
        <v>7.953469461024678E-3</v>
      </c>
      <c r="W47" s="168">
        <f t="shared" si="17"/>
        <v>1.1930204191537017E-3</v>
      </c>
      <c r="X47" s="82">
        <f t="shared" si="18"/>
        <v>2.5939101805863361E-2</v>
      </c>
      <c r="Z47" s="191">
        <v>167771</v>
      </c>
      <c r="AA47" s="192">
        <f t="shared" si="19"/>
        <v>2.102525332071645E-3</v>
      </c>
      <c r="AC47" s="50">
        <f t="shared" si="24"/>
        <v>374821.82238222199</v>
      </c>
      <c r="AD47" s="22">
        <f t="shared" si="25"/>
        <v>1899639.194577079</v>
      </c>
      <c r="AE47" s="22">
        <f t="shared" si="26"/>
        <v>2195123.0616885992</v>
      </c>
      <c r="AF47" s="22">
        <f t="shared" si="20"/>
        <v>4469584.0786479004</v>
      </c>
      <c r="AG47" s="112">
        <f t="shared" si="21"/>
        <v>1.3203929026731797E-2</v>
      </c>
      <c r="AI47" s="234"/>
      <c r="AJ47" s="218"/>
      <c r="AK47" s="218"/>
      <c r="AL47" s="218"/>
      <c r="AM47" s="218"/>
      <c r="AN47" s="235"/>
    </row>
    <row r="48" spans="1:40" x14ac:dyDescent="0.2">
      <c r="A48" s="21" t="s">
        <v>42</v>
      </c>
      <c r="B48" s="42">
        <v>7778604</v>
      </c>
      <c r="C48" s="42">
        <v>1244367</v>
      </c>
      <c r="D48" s="43">
        <f t="shared" si="22"/>
        <v>0.15997304914866473</v>
      </c>
      <c r="E48" s="42">
        <f t="shared" si="23"/>
        <v>199065.18324997649</v>
      </c>
      <c r="F48" s="112">
        <f t="shared" si="7"/>
        <v>1.027827162088406E-4</v>
      </c>
      <c r="G48" s="113">
        <f>+'CENSO POBLACION'!C38</f>
        <v>5389</v>
      </c>
      <c r="H48" s="45">
        <f t="shared" si="2"/>
        <v>9.3163696688461914E-4</v>
      </c>
      <c r="I48" s="45">
        <f t="shared" si="8"/>
        <v>7.918914218519263E-4</v>
      </c>
      <c r="J48" s="42">
        <f>+'TERRITORIO INEGI 2020'!B43</f>
        <v>1341</v>
      </c>
      <c r="K48" s="81">
        <f t="shared" si="3"/>
        <v>2.0902045626001453E-2</v>
      </c>
      <c r="L48" s="81">
        <f t="shared" si="9"/>
        <v>3.135306843900218E-3</v>
      </c>
      <c r="M48" s="82">
        <f t="shared" si="10"/>
        <v>3.927198265752144E-3</v>
      </c>
      <c r="N48" s="50">
        <v>1611</v>
      </c>
      <c r="O48" s="22">
        <v>1054</v>
      </c>
      <c r="P48" s="163">
        <f t="shared" si="11"/>
        <v>9.7995189496105769E-4</v>
      </c>
      <c r="Q48" s="163">
        <v>2.1403267704000002</v>
      </c>
      <c r="R48" s="163">
        <f t="shared" si="12"/>
        <v>2.0974172744893608E-3</v>
      </c>
      <c r="S48" s="163">
        <f t="shared" si="13"/>
        <v>1.0878410620281658E-3</v>
      </c>
      <c r="T48" s="163">
        <f t="shared" si="14"/>
        <v>9.2466490272394091E-4</v>
      </c>
      <c r="U48" s="163">
        <f t="shared" si="15"/>
        <v>1.5284629981024669</v>
      </c>
      <c r="V48" s="168">
        <f t="shared" si="16"/>
        <v>2.0310600917771596E-2</v>
      </c>
      <c r="W48" s="168">
        <f t="shared" si="17"/>
        <v>3.0465901376657395E-3</v>
      </c>
      <c r="X48" s="82">
        <f t="shared" si="18"/>
        <v>3.9712550403896802E-3</v>
      </c>
      <c r="Z48" s="191">
        <v>0</v>
      </c>
      <c r="AA48" s="192">
        <f t="shared" si="19"/>
        <v>0</v>
      </c>
      <c r="AC48" s="50">
        <f t="shared" si="24"/>
        <v>17396.185294436105</v>
      </c>
      <c r="AD48" s="22">
        <f t="shared" si="25"/>
        <v>332343.17616299866</v>
      </c>
      <c r="AE48" s="22">
        <f t="shared" si="26"/>
        <v>336071.52584735869</v>
      </c>
      <c r="AF48" s="22">
        <f t="shared" si="20"/>
        <v>685810.88730479346</v>
      </c>
      <c r="AG48" s="112">
        <f t="shared" si="21"/>
        <v>2.0260046846398766E-3</v>
      </c>
      <c r="AI48" s="234"/>
      <c r="AJ48" s="218"/>
      <c r="AK48" s="218"/>
      <c r="AL48" s="218"/>
      <c r="AM48" s="218"/>
      <c r="AN48" s="235"/>
    </row>
    <row r="49" spans="1:40" x14ac:dyDescent="0.2">
      <c r="A49" s="21" t="s">
        <v>43</v>
      </c>
      <c r="B49" s="42">
        <v>938475</v>
      </c>
      <c r="C49" s="42">
        <v>290271</v>
      </c>
      <c r="D49" s="43">
        <f t="shared" si="22"/>
        <v>0.30930072724366658</v>
      </c>
      <c r="E49" s="42">
        <f t="shared" si="23"/>
        <v>89781.031397746337</v>
      </c>
      <c r="F49" s="112">
        <f t="shared" si="7"/>
        <v>4.6356364887292054E-5</v>
      </c>
      <c r="G49" s="113">
        <f>+'CENSO POBLACION'!C47</f>
        <v>2377</v>
      </c>
      <c r="H49" s="45">
        <f t="shared" si="2"/>
        <v>4.1092987015860824E-4</v>
      </c>
      <c r="I49" s="45">
        <f t="shared" si="8"/>
        <v>3.4929038963481702E-4</v>
      </c>
      <c r="J49" s="42">
        <f>+'TERRITORIO INEGI 2020'!B44</f>
        <v>683.1</v>
      </c>
      <c r="K49" s="81">
        <f t="shared" si="3"/>
        <v>1.0647417872573894E-2</v>
      </c>
      <c r="L49" s="81">
        <f t="shared" si="9"/>
        <v>1.5971126808860842E-3</v>
      </c>
      <c r="M49" s="82">
        <f t="shared" si="10"/>
        <v>1.9464030705209012E-3</v>
      </c>
      <c r="N49" s="50">
        <v>1875</v>
      </c>
      <c r="O49" s="22">
        <v>790</v>
      </c>
      <c r="P49" s="163">
        <f t="shared" si="11"/>
        <v>7.3449904840534679E-4</v>
      </c>
      <c r="Q49" s="163">
        <v>2.1956719391999999</v>
      </c>
      <c r="R49" s="163">
        <f t="shared" si="12"/>
        <v>1.6127189499527224E-3</v>
      </c>
      <c r="S49" s="163">
        <f t="shared" si="13"/>
        <v>8.3644867266416574E-4</v>
      </c>
      <c r="T49" s="163">
        <f t="shared" si="14"/>
        <v>7.1098137176454088E-4</v>
      </c>
      <c r="U49" s="163">
        <f t="shared" si="15"/>
        <v>2.3734177215189876</v>
      </c>
      <c r="V49" s="168">
        <f t="shared" si="16"/>
        <v>3.1538571893977414E-2</v>
      </c>
      <c r="W49" s="168">
        <f t="shared" si="17"/>
        <v>4.7307857840966118E-3</v>
      </c>
      <c r="X49" s="82">
        <f t="shared" si="18"/>
        <v>5.4417671558611522E-3</v>
      </c>
      <c r="Z49" s="191">
        <v>5816</v>
      </c>
      <c r="AA49" s="192">
        <f t="shared" si="19"/>
        <v>7.2886776208812523E-5</v>
      </c>
      <c r="AC49" s="50">
        <f t="shared" si="24"/>
        <v>7845.909729776743</v>
      </c>
      <c r="AD49" s="22">
        <f t="shared" si="25"/>
        <v>164716.35368947661</v>
      </c>
      <c r="AE49" s="22">
        <f t="shared" si="26"/>
        <v>460515.11997498031</v>
      </c>
      <c r="AF49" s="22">
        <f t="shared" si="20"/>
        <v>633077.38339423365</v>
      </c>
      <c r="AG49" s="112">
        <f t="shared" si="21"/>
        <v>1.8702207390391594E-3</v>
      </c>
      <c r="AI49" s="234"/>
      <c r="AJ49" s="218"/>
      <c r="AK49" s="218"/>
      <c r="AL49" s="218"/>
      <c r="AM49" s="218"/>
      <c r="AN49" s="235"/>
    </row>
    <row r="50" spans="1:40" x14ac:dyDescent="0.2">
      <c r="A50" s="21" t="s">
        <v>44</v>
      </c>
      <c r="B50" s="42">
        <v>19310735</v>
      </c>
      <c r="C50" s="42">
        <v>7908079.6500000004</v>
      </c>
      <c r="D50" s="43">
        <f t="shared" si="22"/>
        <v>0.40951727886069589</v>
      </c>
      <c r="E50" s="42">
        <f t="shared" si="23"/>
        <v>3238495.2592816446</v>
      </c>
      <c r="F50" s="112">
        <f t="shared" si="7"/>
        <v>1.6721223357297477E-3</v>
      </c>
      <c r="G50" s="113">
        <f>+'CENSO POBLACION'!C48</f>
        <v>34709</v>
      </c>
      <c r="H50" s="45">
        <f t="shared" si="2"/>
        <v>6.0004059164220159E-3</v>
      </c>
      <c r="I50" s="45">
        <f t="shared" si="8"/>
        <v>5.1003450289587131E-3</v>
      </c>
      <c r="J50" s="42">
        <f>+'TERRITORIO INEGI 2020'!B45</f>
        <v>1541.5</v>
      </c>
      <c r="K50" s="81">
        <f t="shared" si="3"/>
        <v>2.4027220978733214E-2</v>
      </c>
      <c r="L50" s="81">
        <f t="shared" si="9"/>
        <v>3.6040831468099818E-3</v>
      </c>
      <c r="M50" s="82">
        <f t="shared" si="10"/>
        <v>8.7044281757686949E-3</v>
      </c>
      <c r="N50" s="50">
        <v>9838</v>
      </c>
      <c r="O50" s="22">
        <v>7575</v>
      </c>
      <c r="P50" s="163">
        <f t="shared" si="11"/>
        <v>7.0428231540132936E-3</v>
      </c>
      <c r="Q50" s="163">
        <v>1.6303971907999999</v>
      </c>
      <c r="R50" s="163">
        <f t="shared" si="12"/>
        <v>1.1482599085604469E-2</v>
      </c>
      <c r="S50" s="163">
        <f t="shared" si="13"/>
        <v>5.9555353796581761E-3</v>
      </c>
      <c r="T50" s="163">
        <f t="shared" si="14"/>
        <v>5.0622050727094497E-3</v>
      </c>
      <c r="U50" s="163">
        <f t="shared" si="15"/>
        <v>1.2987458745874587</v>
      </c>
      <c r="V50" s="168">
        <f t="shared" si="16"/>
        <v>1.7258061978010494E-2</v>
      </c>
      <c r="W50" s="168">
        <f t="shared" si="17"/>
        <v>2.5887092967015741E-3</v>
      </c>
      <c r="X50" s="82">
        <f t="shared" si="18"/>
        <v>7.6509143694110243E-3</v>
      </c>
      <c r="Z50" s="191">
        <v>276619.45</v>
      </c>
      <c r="AA50" s="192">
        <f t="shared" si="19"/>
        <v>3.466626538369121E-3</v>
      </c>
      <c r="AC50" s="50">
        <f t="shared" si="24"/>
        <v>283010.1310828951</v>
      </c>
      <c r="AD50" s="22">
        <f t="shared" si="25"/>
        <v>736621.1509730384</v>
      </c>
      <c r="AE50" s="22">
        <f t="shared" si="26"/>
        <v>647466.4659168151</v>
      </c>
      <c r="AF50" s="22">
        <f t="shared" si="20"/>
        <v>1667097.7479727487</v>
      </c>
      <c r="AG50" s="112">
        <f t="shared" si="21"/>
        <v>4.9248968041598036E-3</v>
      </c>
      <c r="AI50" s="234"/>
      <c r="AJ50" s="218"/>
      <c r="AK50" s="218"/>
      <c r="AL50" s="218"/>
      <c r="AM50" s="218"/>
      <c r="AN50" s="235"/>
    </row>
    <row r="51" spans="1:40" x14ac:dyDescent="0.2">
      <c r="A51" s="21" t="s">
        <v>45</v>
      </c>
      <c r="B51" s="42">
        <v>125378961.84</v>
      </c>
      <c r="C51" s="42">
        <v>23883804.280000001</v>
      </c>
      <c r="D51" s="43">
        <f t="shared" si="22"/>
        <v>0.19049291786670611</v>
      </c>
      <c r="E51" s="42">
        <f t="shared" si="23"/>
        <v>4549695.5670545241</v>
      </c>
      <c r="F51" s="112">
        <f t="shared" si="7"/>
        <v>2.3491303736322281E-3</v>
      </c>
      <c r="G51" s="113">
        <f>+'CENSO POBLACION'!C49</f>
        <v>86766</v>
      </c>
      <c r="H51" s="45">
        <f t="shared" si="2"/>
        <v>1.4999891087161044E-2</v>
      </c>
      <c r="I51" s="45">
        <f t="shared" si="8"/>
        <v>1.2749907424086887E-2</v>
      </c>
      <c r="J51" s="42">
        <f>+'TERRITORIO INEGI 2020'!B46</f>
        <v>1667.4</v>
      </c>
      <c r="K51" s="81">
        <f t="shared" si="3"/>
        <v>2.5989612883515902E-2</v>
      </c>
      <c r="L51" s="81">
        <f t="shared" si="9"/>
        <v>3.8984419325273851E-3</v>
      </c>
      <c r="M51" s="82">
        <f t="shared" si="10"/>
        <v>1.6648349356614273E-2</v>
      </c>
      <c r="N51" s="50">
        <v>13606</v>
      </c>
      <c r="O51" s="22">
        <v>22970</v>
      </c>
      <c r="P51" s="163">
        <f t="shared" si="11"/>
        <v>2.1356257141608628E-2</v>
      </c>
      <c r="Q51" s="163">
        <v>1.9100372027999999</v>
      </c>
      <c r="R51" s="163">
        <f t="shared" si="12"/>
        <v>4.0791245653035664E-2</v>
      </c>
      <c r="S51" s="163">
        <f t="shared" si="13"/>
        <v>2.1156682808123412E-2</v>
      </c>
      <c r="T51" s="163">
        <f t="shared" si="14"/>
        <v>1.7983180386904898E-2</v>
      </c>
      <c r="U51" s="163">
        <f t="shared" si="15"/>
        <v>0.59233783195472356</v>
      </c>
      <c r="V51" s="168">
        <f t="shared" si="16"/>
        <v>7.8711341578214088E-3</v>
      </c>
      <c r="W51" s="168">
        <f t="shared" si="17"/>
        <v>1.1806701236732112E-3</v>
      </c>
      <c r="X51" s="82">
        <f t="shared" si="18"/>
        <v>1.9163850510578111E-2</v>
      </c>
      <c r="Z51" s="191">
        <v>253727</v>
      </c>
      <c r="AA51" s="192">
        <f t="shared" si="19"/>
        <v>3.1797357405662615E-3</v>
      </c>
      <c r="AC51" s="50">
        <f t="shared" si="24"/>
        <v>397595.12851810758</v>
      </c>
      <c r="AD51" s="22">
        <f t="shared" si="25"/>
        <v>1408883.6184563551</v>
      </c>
      <c r="AE51" s="22">
        <f t="shared" si="26"/>
        <v>1621760.4804270393</v>
      </c>
      <c r="AF51" s="22">
        <f t="shared" si="20"/>
        <v>3428239.227401502</v>
      </c>
      <c r="AG51" s="112">
        <f t="shared" si="21"/>
        <v>1.0127615153614209E-2</v>
      </c>
      <c r="AI51" s="234"/>
      <c r="AJ51" s="218"/>
      <c r="AK51" s="218"/>
      <c r="AL51" s="218"/>
      <c r="AM51" s="218"/>
      <c r="AN51" s="235"/>
    </row>
    <row r="52" spans="1:40" x14ac:dyDescent="0.2">
      <c r="A52" s="21" t="s">
        <v>46</v>
      </c>
      <c r="B52" s="42">
        <v>658439418</v>
      </c>
      <c r="C52" s="42">
        <v>330884619.5</v>
      </c>
      <c r="D52" s="43">
        <f t="shared" si="22"/>
        <v>0.50252857051762956</v>
      </c>
      <c r="E52" s="42">
        <f t="shared" si="23"/>
        <v>166278974.84360477</v>
      </c>
      <c r="F52" s="112">
        <f t="shared" si="7"/>
        <v>8.5854313666622523E-2</v>
      </c>
      <c r="G52" s="113">
        <f>+'CENSO POBLACION'!C50</f>
        <v>412199</v>
      </c>
      <c r="H52" s="45">
        <f t="shared" si="2"/>
        <v>7.125994175410523E-2</v>
      </c>
      <c r="I52" s="45">
        <f t="shared" si="8"/>
        <v>6.0570950490989442E-2</v>
      </c>
      <c r="J52" s="42">
        <f>+'TERRITORIO INEGI 2020'!B47</f>
        <v>60.1</v>
      </c>
      <c r="K52" s="81">
        <f t="shared" si="3"/>
        <v>9.3677326034503157E-4</v>
      </c>
      <c r="L52" s="81">
        <f t="shared" si="9"/>
        <v>1.4051598905175474E-4</v>
      </c>
      <c r="M52" s="82">
        <f t="shared" si="10"/>
        <v>6.07114664800412E-2</v>
      </c>
      <c r="N52" s="50">
        <v>47668</v>
      </c>
      <c r="O52" s="22">
        <v>40796</v>
      </c>
      <c r="P52" s="163">
        <f t="shared" si="11"/>
        <v>3.7929902757904463E-2</v>
      </c>
      <c r="Q52" s="163">
        <v>1.7340616191</v>
      </c>
      <c r="R52" s="163">
        <f t="shared" si="12"/>
        <v>6.5772788588677369E-2</v>
      </c>
      <c r="S52" s="163">
        <f t="shared" si="13"/>
        <v>3.4113545769418024E-2</v>
      </c>
      <c r="T52" s="163">
        <f t="shared" si="14"/>
        <v>2.899651390400532E-2</v>
      </c>
      <c r="U52" s="163">
        <f t="shared" si="15"/>
        <v>1.1684478870477497</v>
      </c>
      <c r="V52" s="168">
        <f t="shared" si="16"/>
        <v>1.5526629533395704E-2</v>
      </c>
      <c r="W52" s="168">
        <f t="shared" si="17"/>
        <v>2.3289944300093554E-3</v>
      </c>
      <c r="X52" s="82">
        <f t="shared" si="18"/>
        <v>3.1325508334014679E-2</v>
      </c>
      <c r="Z52" s="191">
        <v>9646647.1200000029</v>
      </c>
      <c r="AA52" s="192">
        <f t="shared" si="19"/>
        <v>0.12089288339078853</v>
      </c>
      <c r="AC52" s="50">
        <f t="shared" si="24"/>
        <v>14531018.482100986</v>
      </c>
      <c r="AD52" s="22">
        <f t="shared" si="25"/>
        <v>5137770.0421819622</v>
      </c>
      <c r="AE52" s="22">
        <f t="shared" si="26"/>
        <v>2650953.2318335921</v>
      </c>
      <c r="AF52" s="22">
        <f t="shared" si="20"/>
        <v>22319741.756116539</v>
      </c>
      <c r="AG52" s="112">
        <f t="shared" si="21"/>
        <v>6.5936400536825229E-2</v>
      </c>
      <c r="AI52" s="234"/>
      <c r="AJ52" s="218"/>
      <c r="AK52" s="218"/>
      <c r="AL52" s="218"/>
      <c r="AM52" s="218"/>
      <c r="AN52" s="235"/>
    </row>
    <row r="53" spans="1:40" x14ac:dyDescent="0.2">
      <c r="A53" s="21" t="s">
        <v>47</v>
      </c>
      <c r="B53" s="42">
        <v>1139151243</v>
      </c>
      <c r="C53" s="42">
        <v>722790593.99000001</v>
      </c>
      <c r="D53" s="43">
        <f t="shared" si="22"/>
        <v>0.6344992365425528</v>
      </c>
      <c r="E53" s="42">
        <f t="shared" si="23"/>
        <v>458610080.06679326</v>
      </c>
      <c r="F53" s="112">
        <f t="shared" si="7"/>
        <v>0.23679273763723041</v>
      </c>
      <c r="G53" s="113">
        <f>+'CENSO POBLACION'!C51</f>
        <v>132169</v>
      </c>
      <c r="H53" s="45">
        <f t="shared" si="2"/>
        <v>2.2849049225491413E-2</v>
      </c>
      <c r="I53" s="45">
        <f t="shared" si="8"/>
        <v>1.9421691841667702E-2</v>
      </c>
      <c r="J53" s="42">
        <f>+'TERRITORIO INEGI 2020'!B48</f>
        <v>70.8</v>
      </c>
      <c r="K53" s="81">
        <f t="shared" si="3"/>
        <v>1.103553191887325E-3</v>
      </c>
      <c r="L53" s="81">
        <f t="shared" si="9"/>
        <v>1.6553297878309873E-4</v>
      </c>
      <c r="M53" s="82">
        <f t="shared" si="10"/>
        <v>1.9587224820450801E-2</v>
      </c>
      <c r="N53" s="50">
        <v>4761</v>
      </c>
      <c r="O53" s="22">
        <v>6438</v>
      </c>
      <c r="P53" s="163">
        <f t="shared" si="11"/>
        <v>5.9857023716881298E-3</v>
      </c>
      <c r="Q53" s="163">
        <v>1.903799258</v>
      </c>
      <c r="R53" s="163">
        <f t="shared" si="12"/>
        <v>1.1395575733828702E-2</v>
      </c>
      <c r="S53" s="163">
        <f t="shared" si="13"/>
        <v>5.91040007131089E-3</v>
      </c>
      <c r="T53" s="163">
        <f t="shared" si="14"/>
        <v>5.0238400606142566E-3</v>
      </c>
      <c r="U53" s="163">
        <f t="shared" si="15"/>
        <v>0.73951537744641194</v>
      </c>
      <c r="V53" s="168">
        <f t="shared" si="16"/>
        <v>9.8268664158151723E-3</v>
      </c>
      <c r="W53" s="168">
        <f t="shared" si="17"/>
        <v>1.4740299623722758E-3</v>
      </c>
      <c r="X53" s="82">
        <f t="shared" si="18"/>
        <v>6.4978700229865322E-3</v>
      </c>
      <c r="Z53" s="191">
        <v>8944110.0500000007</v>
      </c>
      <c r="AA53" s="192">
        <f t="shared" si="19"/>
        <v>0.11208860859720444</v>
      </c>
      <c r="AC53" s="50">
        <f t="shared" si="24"/>
        <v>40077655.974222481</v>
      </c>
      <c r="AD53" s="22">
        <f t="shared" si="25"/>
        <v>1657588.9650940746</v>
      </c>
      <c r="AE53" s="22">
        <f t="shared" si="26"/>
        <v>549888.90695084003</v>
      </c>
      <c r="AF53" s="22">
        <f t="shared" si="20"/>
        <v>42285133.846267395</v>
      </c>
      <c r="AG53" s="112">
        <f t="shared" si="21"/>
        <v>0.12491764252947453</v>
      </c>
      <c r="AI53" s="234"/>
      <c r="AJ53" s="218"/>
      <c r="AK53" s="218"/>
      <c r="AL53" s="218"/>
      <c r="AM53" s="218"/>
      <c r="AN53" s="235"/>
    </row>
    <row r="54" spans="1:40" x14ac:dyDescent="0.2">
      <c r="A54" s="21" t="s">
        <v>48</v>
      </c>
      <c r="B54" s="42">
        <v>289861941.84000015</v>
      </c>
      <c r="C54" s="42">
        <v>126817695.59999999</v>
      </c>
      <c r="D54" s="43">
        <f t="shared" si="22"/>
        <v>0.43751068110211461</v>
      </c>
      <c r="E54" s="42">
        <f t="shared" si="23"/>
        <v>55484096.37775664</v>
      </c>
      <c r="F54" s="112">
        <f t="shared" si="7"/>
        <v>2.8647933500945827E-2</v>
      </c>
      <c r="G54" s="113">
        <f>+'CENSO POBLACION'!C52</f>
        <v>306322</v>
      </c>
      <c r="H54" s="45">
        <f t="shared" si="2"/>
        <v>5.2956188341070756E-2</v>
      </c>
      <c r="I54" s="45">
        <f t="shared" si="8"/>
        <v>4.5012760089910141E-2</v>
      </c>
      <c r="J54" s="42">
        <f>+'TERRITORIO INEGI 2020'!B49</f>
        <v>915.8</v>
      </c>
      <c r="K54" s="81">
        <f t="shared" si="3"/>
        <v>1.4274491710881529E-2</v>
      </c>
      <c r="L54" s="81">
        <f t="shared" si="9"/>
        <v>2.1411737566322292E-3</v>
      </c>
      <c r="M54" s="82">
        <f t="shared" si="10"/>
        <v>4.7153933846542373E-2</v>
      </c>
      <c r="N54" s="50">
        <v>43432</v>
      </c>
      <c r="O54" s="22">
        <v>47092</v>
      </c>
      <c r="P54" s="163">
        <f t="shared" si="11"/>
        <v>4.378358125000581E-2</v>
      </c>
      <c r="Q54" s="163">
        <v>1.8493369051999999</v>
      </c>
      <c r="R54" s="163">
        <f t="shared" si="12"/>
        <v>8.0970592647458484E-2</v>
      </c>
      <c r="S54" s="163">
        <f t="shared" si="13"/>
        <v>4.1995999827981793E-2</v>
      </c>
      <c r="T54" s="163">
        <f t="shared" si="14"/>
        <v>3.5696599853784525E-2</v>
      </c>
      <c r="U54" s="163">
        <f t="shared" si="15"/>
        <v>0.92227979274611394</v>
      </c>
      <c r="V54" s="168">
        <f t="shared" si="16"/>
        <v>1.2255485954351926E-2</v>
      </c>
      <c r="W54" s="168">
        <f t="shared" si="17"/>
        <v>1.8383228931527888E-3</v>
      </c>
      <c r="X54" s="82">
        <f t="shared" si="18"/>
        <v>3.7534922746937316E-2</v>
      </c>
      <c r="Z54" s="191">
        <v>3432248.2500000005</v>
      </c>
      <c r="AA54" s="192">
        <f t="shared" si="19"/>
        <v>4.301332704450455E-2</v>
      </c>
      <c r="AC54" s="50">
        <f t="shared" si="24"/>
        <v>4848721.4374888409</v>
      </c>
      <c r="AD54" s="22">
        <f t="shared" si="25"/>
        <v>3990449.9550746325</v>
      </c>
      <c r="AE54" s="22">
        <f t="shared" si="26"/>
        <v>3176431.2872960591</v>
      </c>
      <c r="AF54" s="22">
        <f t="shared" si="20"/>
        <v>12015602.679859532</v>
      </c>
      <c r="AG54" s="112">
        <f t="shared" si="21"/>
        <v>3.5496180898842836E-2</v>
      </c>
      <c r="AI54" s="234"/>
      <c r="AJ54" s="218"/>
      <c r="AK54" s="218"/>
      <c r="AL54" s="218"/>
      <c r="AM54" s="218"/>
      <c r="AN54" s="235"/>
    </row>
    <row r="55" spans="1:40" x14ac:dyDescent="0.2">
      <c r="A55" s="21" t="s">
        <v>49</v>
      </c>
      <c r="B55" s="42">
        <v>198838484.40000001</v>
      </c>
      <c r="C55" s="42">
        <v>94615002.860000014</v>
      </c>
      <c r="D55" s="43">
        <f t="shared" si="22"/>
        <v>0.4758384834077925</v>
      </c>
      <c r="E55" s="42">
        <f t="shared" si="23"/>
        <v>45021459.468526356</v>
      </c>
      <c r="F55" s="112">
        <f t="shared" si="7"/>
        <v>2.3245792239070067E-2</v>
      </c>
      <c r="G55" s="113">
        <f>+'CENSO POBLACION'!C53</f>
        <v>46784</v>
      </c>
      <c r="H55" s="45">
        <f t="shared" si="2"/>
        <v>8.0879019964242016E-3</v>
      </c>
      <c r="I55" s="45">
        <f t="shared" si="8"/>
        <v>6.8747166969605712E-3</v>
      </c>
      <c r="J55" s="42">
        <f>+'TERRITORIO INEGI 2020'!B50</f>
        <v>739.2</v>
      </c>
      <c r="K55" s="81">
        <f t="shared" si="3"/>
        <v>1.1521843494959192E-2</v>
      </c>
      <c r="L55" s="81">
        <f t="shared" si="9"/>
        <v>1.7282765242438787E-3</v>
      </c>
      <c r="M55" s="82">
        <f t="shared" si="10"/>
        <v>8.6029932212044503E-3</v>
      </c>
      <c r="N55" s="50">
        <v>7735</v>
      </c>
      <c r="O55" s="22">
        <v>5334</v>
      </c>
      <c r="P55" s="163">
        <f t="shared" si="11"/>
        <v>4.9592631951824303E-3</v>
      </c>
      <c r="Q55" s="163">
        <v>2.0438860060000001</v>
      </c>
      <c r="R55" s="163">
        <f t="shared" si="12"/>
        <v>1.0136168644704216E-2</v>
      </c>
      <c r="S55" s="163">
        <f t="shared" si="13"/>
        <v>5.2571992218554417E-3</v>
      </c>
      <c r="T55" s="163">
        <f t="shared" si="14"/>
        <v>4.4686193385771256E-3</v>
      </c>
      <c r="U55" s="163">
        <f t="shared" si="15"/>
        <v>1.4501312335958005</v>
      </c>
      <c r="V55" s="168">
        <f t="shared" si="16"/>
        <v>1.9269708720803205E-2</v>
      </c>
      <c r="W55" s="168">
        <f t="shared" si="17"/>
        <v>2.8904563081204805E-3</v>
      </c>
      <c r="X55" s="82">
        <f t="shared" si="18"/>
        <v>7.3590756466976066E-3</v>
      </c>
      <c r="Z55" s="191">
        <v>1026033.9699999999</v>
      </c>
      <c r="AA55" s="192">
        <f t="shared" si="19"/>
        <v>1.2858374888932163E-2</v>
      </c>
      <c r="AC55" s="50">
        <f t="shared" si="24"/>
        <v>3934397.9612794588</v>
      </c>
      <c r="AD55" s="22">
        <f t="shared" si="25"/>
        <v>728037.11403560755</v>
      </c>
      <c r="AE55" s="22">
        <f t="shared" si="26"/>
        <v>622769.31505490059</v>
      </c>
      <c r="AF55" s="22">
        <f t="shared" si="20"/>
        <v>5285204.3903699676</v>
      </c>
      <c r="AG55" s="112">
        <f t="shared" si="21"/>
        <v>1.561341333651055E-2</v>
      </c>
      <c r="AI55" s="234"/>
      <c r="AJ55" s="218"/>
      <c r="AK55" s="218"/>
      <c r="AL55" s="218"/>
      <c r="AM55" s="218"/>
      <c r="AN55" s="235"/>
    </row>
    <row r="56" spans="1:40" x14ac:dyDescent="0.2">
      <c r="A56" s="21" t="s">
        <v>50</v>
      </c>
      <c r="B56" s="42">
        <v>4541705</v>
      </c>
      <c r="C56" s="42">
        <v>1178778</v>
      </c>
      <c r="D56" s="43">
        <f t="shared" si="22"/>
        <v>0.25954525888405344</v>
      </c>
      <c r="E56" s="42">
        <f t="shared" si="23"/>
        <v>305946.24117682676</v>
      </c>
      <c r="F56" s="112">
        <f t="shared" si="7"/>
        <v>1.5796828540604678E-4</v>
      </c>
      <c r="G56" s="113">
        <f>+'CENSO POBLACION'!C54</f>
        <v>1552</v>
      </c>
      <c r="H56" s="45">
        <f t="shared" si="2"/>
        <v>2.6830591438206137E-4</v>
      </c>
      <c r="I56" s="45">
        <f t="shared" si="8"/>
        <v>2.2806002722475217E-4</v>
      </c>
      <c r="J56" s="42">
        <f>+'TERRITORIO INEGI 2020'!B51</f>
        <v>1764.9</v>
      </c>
      <c r="K56" s="81">
        <f t="shared" si="3"/>
        <v>2.7509336558784465E-2</v>
      </c>
      <c r="L56" s="81">
        <f t="shared" si="9"/>
        <v>4.1264004838176696E-3</v>
      </c>
      <c r="M56" s="82">
        <f t="shared" si="10"/>
        <v>4.354460511042422E-3</v>
      </c>
      <c r="N56" s="50">
        <v>549</v>
      </c>
      <c r="O56" s="22">
        <v>170</v>
      </c>
      <c r="P56" s="163">
        <f t="shared" si="11"/>
        <v>1.5805675725178347E-4</v>
      </c>
      <c r="Q56" s="163">
        <v>2.1071899398</v>
      </c>
      <c r="R56" s="163">
        <f t="shared" si="12"/>
        <v>3.3305560879836883E-4</v>
      </c>
      <c r="S56" s="163">
        <f t="shared" si="13"/>
        <v>1.7274176750444833E-4</v>
      </c>
      <c r="T56" s="163">
        <f t="shared" si="14"/>
        <v>1.4683050237878107E-4</v>
      </c>
      <c r="U56" s="163">
        <f t="shared" si="15"/>
        <v>3.2294117647058824</v>
      </c>
      <c r="V56" s="168">
        <f t="shared" si="16"/>
        <v>4.2913236129057078E-2</v>
      </c>
      <c r="W56" s="168">
        <f t="shared" si="17"/>
        <v>6.4369854193585619E-3</v>
      </c>
      <c r="X56" s="82">
        <f t="shared" si="18"/>
        <v>6.5838159217373425E-3</v>
      </c>
      <c r="Z56" s="191">
        <v>0</v>
      </c>
      <c r="AA56" s="192">
        <f t="shared" si="19"/>
        <v>0</v>
      </c>
      <c r="AC56" s="50">
        <f t="shared" si="24"/>
        <v>26736.455942498142</v>
      </c>
      <c r="AD56" s="22">
        <f t="shared" si="25"/>
        <v>368500.68134745094</v>
      </c>
      <c r="AE56" s="22">
        <f t="shared" si="26"/>
        <v>557162.16667345748</v>
      </c>
      <c r="AF56" s="22">
        <f t="shared" si="20"/>
        <v>952399.30396340659</v>
      </c>
      <c r="AG56" s="112">
        <f t="shared" si="21"/>
        <v>2.8135532508979646E-3</v>
      </c>
      <c r="AI56" s="234"/>
      <c r="AJ56" s="218"/>
      <c r="AK56" s="218"/>
      <c r="AL56" s="218"/>
      <c r="AM56" s="218"/>
      <c r="AN56" s="235"/>
    </row>
    <row r="57" spans="1:40" x14ac:dyDescent="0.2">
      <c r="A57" s="21" t="s">
        <v>51</v>
      </c>
      <c r="B57" s="42">
        <v>3020813</v>
      </c>
      <c r="C57" s="42">
        <v>668727</v>
      </c>
      <c r="D57" s="43">
        <f t="shared" si="22"/>
        <v>0.22137318662227684</v>
      </c>
      <c r="E57" s="42">
        <f t="shared" si="23"/>
        <v>148038.22697035532</v>
      </c>
      <c r="F57" s="112">
        <f t="shared" si="7"/>
        <v>7.6436124199814128E-5</v>
      </c>
      <c r="G57" s="113">
        <f>+'CENSO POBLACION'!C55</f>
        <v>3573</v>
      </c>
      <c r="H57" s="45">
        <f t="shared" si="2"/>
        <v>6.1769138665406279E-4</v>
      </c>
      <c r="I57" s="45">
        <f t="shared" si="8"/>
        <v>5.2503767865595338E-4</v>
      </c>
      <c r="J57" s="42">
        <f>+'TERRITORIO INEGI 2020'!B52</f>
        <v>879.3</v>
      </c>
      <c r="K57" s="81">
        <f t="shared" si="3"/>
        <v>1.3705569514498939E-2</v>
      </c>
      <c r="L57" s="81">
        <f t="shared" si="9"/>
        <v>2.0558354271748409E-3</v>
      </c>
      <c r="M57" s="82">
        <f t="shared" si="10"/>
        <v>2.5808731058307942E-3</v>
      </c>
      <c r="N57" s="50">
        <v>1377</v>
      </c>
      <c r="O57" s="22">
        <v>417</v>
      </c>
      <c r="P57" s="163">
        <f t="shared" si="11"/>
        <v>3.8770392808231595E-4</v>
      </c>
      <c r="Q57" s="163">
        <v>1.7545098130000001</v>
      </c>
      <c r="R57" s="163">
        <f t="shared" si="12"/>
        <v>6.8023034635906966E-4</v>
      </c>
      <c r="S57" s="163">
        <f t="shared" si="13"/>
        <v>3.5280652610587192E-4</v>
      </c>
      <c r="T57" s="163">
        <f t="shared" si="14"/>
        <v>2.9988554718999113E-4</v>
      </c>
      <c r="U57" s="163">
        <f t="shared" si="15"/>
        <v>3.3021582733812949</v>
      </c>
      <c r="V57" s="168">
        <f t="shared" si="16"/>
        <v>4.3879910041151653E-2</v>
      </c>
      <c r="W57" s="168">
        <f t="shared" si="17"/>
        <v>6.5819865061727476E-3</v>
      </c>
      <c r="X57" s="82">
        <f t="shared" si="18"/>
        <v>6.8818720533627385E-3</v>
      </c>
      <c r="Z57" s="191">
        <v>4827</v>
      </c>
      <c r="AA57" s="192">
        <f t="shared" si="19"/>
        <v>6.0492515261337357E-5</v>
      </c>
      <c r="AC57" s="50">
        <f t="shared" si="24"/>
        <v>12936.970619327996</v>
      </c>
      <c r="AD57" s="22">
        <f t="shared" si="25"/>
        <v>218409.03036281874</v>
      </c>
      <c r="AE57" s="22">
        <f t="shared" si="26"/>
        <v>582385.47213350644</v>
      </c>
      <c r="AF57" s="22">
        <f t="shared" si="20"/>
        <v>813731.47311565315</v>
      </c>
      <c r="AG57" s="112">
        <f t="shared" si="21"/>
        <v>2.4039043518982901E-3</v>
      </c>
      <c r="AI57" s="234"/>
      <c r="AJ57" s="218"/>
      <c r="AK57" s="218"/>
      <c r="AL57" s="218"/>
      <c r="AM57" s="218"/>
      <c r="AN57" s="235"/>
    </row>
    <row r="58" spans="1:40" ht="13.5" thickBot="1" x14ac:dyDescent="0.25">
      <c r="A58" s="87" t="s">
        <v>52</v>
      </c>
      <c r="B58" s="88">
        <f>SUM(B7:B57)</f>
        <v>8177497337.8300028</v>
      </c>
      <c r="C58" s="88">
        <f>SUM(C7:C57)</f>
        <v>3837991154.5200005</v>
      </c>
      <c r="D58" s="89">
        <f t="shared" si="22"/>
        <v>0.46933566541991167</v>
      </c>
      <c r="E58" s="90">
        <f>SUM(E7:E57)</f>
        <v>1936757371.2053194</v>
      </c>
      <c r="F58" s="114">
        <f t="shared" ref="F58" si="27">SUM(F7:F57)</f>
        <v>1.0000000000000002</v>
      </c>
      <c r="G58" s="115">
        <f t="shared" ref="G58:J58" si="28">SUM(G7:G57)</f>
        <v>5784442</v>
      </c>
      <c r="H58" s="46">
        <f t="shared" si="28"/>
        <v>1.0000000000000002</v>
      </c>
      <c r="I58" s="46">
        <f t="shared" si="28"/>
        <v>0.8500000000000002</v>
      </c>
      <c r="J58" s="47">
        <f t="shared" si="28"/>
        <v>64156.400000000016</v>
      </c>
      <c r="K58" s="116">
        <f t="shared" si="3"/>
        <v>1</v>
      </c>
      <c r="L58" s="116">
        <f>SUM(L7:L57)</f>
        <v>0.14999999999999997</v>
      </c>
      <c r="M58" s="117">
        <f>SUM(M7:M57)</f>
        <v>0.99999999999999989</v>
      </c>
      <c r="N58" s="51">
        <f>SUM(N7:N57)</f>
        <v>964355</v>
      </c>
      <c r="O58" s="51">
        <f t="shared" ref="O58:Q58" si="29">SUM(O7:O57)</f>
        <v>1075563</v>
      </c>
      <c r="P58" s="183">
        <f t="shared" si="29"/>
        <v>0.99999999999999989</v>
      </c>
      <c r="Q58" s="183">
        <f t="shared" si="29"/>
        <v>98.366423307599987</v>
      </c>
      <c r="R58" s="164">
        <f t="shared" ref="R58:W58" si="30">SUM(R7:R57)</f>
        <v>1.9280548856824229</v>
      </c>
      <c r="S58" s="164">
        <f t="shared" si="30"/>
        <v>1</v>
      </c>
      <c r="T58" s="164">
        <f t="shared" si="30"/>
        <v>0.85</v>
      </c>
      <c r="U58" s="164">
        <f t="shared" si="30"/>
        <v>75.254444922162563</v>
      </c>
      <c r="V58" s="169">
        <f t="shared" si="30"/>
        <v>1</v>
      </c>
      <c r="W58" s="169">
        <f t="shared" si="30"/>
        <v>0.15</v>
      </c>
      <c r="X58" s="117">
        <f>SUM(X7:X57)</f>
        <v>0.99999999999999989</v>
      </c>
      <c r="Z58" s="193">
        <f t="shared" ref="Z58:AA58" si="31">SUM(Z7:Z57)</f>
        <v>79794995.780000001</v>
      </c>
      <c r="AA58" s="194">
        <f t="shared" si="31"/>
        <v>1</v>
      </c>
      <c r="AC58" s="51">
        <f>SUM(AC7:AC57)</f>
        <v>169252048.75</v>
      </c>
      <c r="AD58" s="52">
        <f>SUM(AD7:AD57)</f>
        <v>84626024.375</v>
      </c>
      <c r="AE58" s="52">
        <f>SUM(AE7:AE57)</f>
        <v>84626024.374999985</v>
      </c>
      <c r="AF58" s="52">
        <f>SUM(AF7:AF57)</f>
        <v>338504097.5</v>
      </c>
      <c r="AG58" s="114">
        <f>SUM(AG7:AG57)</f>
        <v>1</v>
      </c>
      <c r="AI58" s="234"/>
      <c r="AJ58" s="236"/>
      <c r="AK58" s="236"/>
      <c r="AL58" s="236"/>
      <c r="AM58" s="236"/>
      <c r="AN58" s="235"/>
    </row>
    <row r="59" spans="1:40" ht="67.5" customHeight="1" thickTop="1" x14ac:dyDescent="0.2">
      <c r="A59" s="22" t="s">
        <v>176</v>
      </c>
      <c r="K59" s="37"/>
      <c r="V59" s="39"/>
      <c r="Z59" s="269" t="s">
        <v>223</v>
      </c>
      <c r="AA59" s="276"/>
    </row>
    <row r="60" spans="1:40" ht="51.75" customHeight="1" x14ac:dyDescent="0.2">
      <c r="A60" s="181" t="s">
        <v>199</v>
      </c>
      <c r="B60" s="269"/>
      <c r="C60" s="269"/>
      <c r="D60" s="118"/>
      <c r="E60" s="118"/>
      <c r="F60" s="118"/>
      <c r="K60" s="37"/>
      <c r="V60" s="39"/>
    </row>
    <row r="61" spans="1:40" x14ac:dyDescent="0.2">
      <c r="V61" s="39"/>
      <c r="W61" s="39"/>
    </row>
    <row r="62" spans="1:40" x14ac:dyDescent="0.2">
      <c r="V62" s="39"/>
    </row>
    <row r="63" spans="1:40" x14ac:dyDescent="0.2">
      <c r="V63" s="39"/>
    </row>
    <row r="64" spans="1:40" x14ac:dyDescent="0.2">
      <c r="V64" s="39"/>
    </row>
    <row r="65" spans="22:22" s="22" customFormat="1" x14ac:dyDescent="0.2">
      <c r="V65" s="39"/>
    </row>
    <row r="66" spans="22:22" s="22" customFormat="1" x14ac:dyDescent="0.2">
      <c r="V66" s="39"/>
    </row>
    <row r="67" spans="22:22" s="22" customFormat="1" x14ac:dyDescent="0.2">
      <c r="V67" s="39"/>
    </row>
    <row r="68" spans="22:22" s="22" customFormat="1" x14ac:dyDescent="0.2">
      <c r="V68" s="39"/>
    </row>
    <row r="69" spans="22:22" s="22" customFormat="1" x14ac:dyDescent="0.2">
      <c r="V69" s="39"/>
    </row>
    <row r="70" spans="22:22" s="22" customFormat="1" x14ac:dyDescent="0.2">
      <c r="V70" s="39"/>
    </row>
    <row r="71" spans="22:22" s="22" customFormat="1" x14ac:dyDescent="0.2">
      <c r="V71" s="39"/>
    </row>
    <row r="72" spans="22:22" s="22" customFormat="1" x14ac:dyDescent="0.2">
      <c r="V72" s="39"/>
    </row>
    <row r="73" spans="22:22" s="22" customFormat="1" x14ac:dyDescent="0.2">
      <c r="V73" s="39"/>
    </row>
    <row r="74" spans="22:22" s="22" customFormat="1" x14ac:dyDescent="0.2">
      <c r="V74" s="39"/>
    </row>
    <row r="75" spans="22:22" s="22" customFormat="1" x14ac:dyDescent="0.2">
      <c r="V75" s="39"/>
    </row>
    <row r="76" spans="22:22" s="22" customFormat="1" x14ac:dyDescent="0.2">
      <c r="V76" s="39"/>
    </row>
    <row r="77" spans="22:22" s="22" customFormat="1" x14ac:dyDescent="0.2">
      <c r="V77" s="39"/>
    </row>
    <row r="78" spans="22:22" s="22" customFormat="1" x14ac:dyDescent="0.2">
      <c r="V78" s="39"/>
    </row>
    <row r="79" spans="22:22" s="22" customFormat="1" x14ac:dyDescent="0.2">
      <c r="V79" s="39"/>
    </row>
    <row r="80" spans="22:22" s="22" customFormat="1" x14ac:dyDescent="0.2">
      <c r="V80" s="39"/>
    </row>
    <row r="81" spans="22:22" s="22" customFormat="1" x14ac:dyDescent="0.2">
      <c r="V81" s="39"/>
    </row>
    <row r="82" spans="22:22" s="22" customFormat="1" x14ac:dyDescent="0.2">
      <c r="V82" s="39"/>
    </row>
    <row r="83" spans="22:22" s="22" customFormat="1" x14ac:dyDescent="0.2">
      <c r="V83" s="39"/>
    </row>
    <row r="84" spans="22:22" s="22" customFormat="1" x14ac:dyDescent="0.2">
      <c r="V84" s="39"/>
    </row>
    <row r="85" spans="22:22" s="22" customFormat="1" x14ac:dyDescent="0.2">
      <c r="V85" s="39"/>
    </row>
    <row r="86" spans="22:22" s="22" customFormat="1" x14ac:dyDescent="0.2">
      <c r="V86" s="39"/>
    </row>
    <row r="87" spans="22:22" s="22" customFormat="1" x14ac:dyDescent="0.2">
      <c r="V87" s="39"/>
    </row>
  </sheetData>
  <mergeCells count="10">
    <mergeCell ref="AI2:AN2"/>
    <mergeCell ref="AI1:AN1"/>
    <mergeCell ref="B60:C60"/>
    <mergeCell ref="AC1:AG1"/>
    <mergeCell ref="AC2:AG2"/>
    <mergeCell ref="B1:F1"/>
    <mergeCell ref="G1:M1"/>
    <mergeCell ref="B2:F2"/>
    <mergeCell ref="N1:Y1"/>
    <mergeCell ref="Z59:AA59"/>
  </mergeCells>
  <printOptions horizontalCentered="1"/>
  <pageMargins left="0.27559055118110237" right="0.19685039370078741" top="0.23622047244094491" bottom="0.23622047244094491" header="0.23622047244094491" footer="0.23622047244094491"/>
  <pageSetup scale="80" orientation="portrait" r:id="rId1"/>
  <headerFooter alignWithMargins="0"/>
  <colBreaks count="1" manualBreakCount="1">
    <brk id="13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39997558519241921"/>
  </sheetPr>
  <dimension ref="A1:AU528"/>
  <sheetViews>
    <sheetView topLeftCell="A31" workbookViewId="0">
      <selection activeCell="A55" sqref="A55"/>
    </sheetView>
  </sheetViews>
  <sheetFormatPr baseColWidth="10" defaultRowHeight="12.75" x14ac:dyDescent="0.2"/>
  <cols>
    <col min="1" max="1" width="27.42578125" customWidth="1"/>
    <col min="2" max="2" width="34.42578125" customWidth="1"/>
  </cols>
  <sheetData>
    <row r="1" spans="1:47" ht="36.75" customHeight="1" thickBot="1" x14ac:dyDescent="0.3">
      <c r="A1" s="24" t="s">
        <v>0</v>
      </c>
      <c r="B1" s="173" t="s">
        <v>198</v>
      </c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</row>
    <row r="2" spans="1:47" ht="13.5" thickTop="1" x14ac:dyDescent="0.2">
      <c r="A2" s="174" t="s">
        <v>1</v>
      </c>
      <c r="B2" s="175">
        <v>46.9</v>
      </c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7"/>
    </row>
    <row r="3" spans="1:47" x14ac:dyDescent="0.2">
      <c r="A3" s="176" t="s">
        <v>2</v>
      </c>
      <c r="B3" s="177">
        <v>980.9</v>
      </c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</row>
    <row r="4" spans="1:47" x14ac:dyDescent="0.2">
      <c r="A4" s="176" t="s">
        <v>3</v>
      </c>
      <c r="B4" s="177">
        <v>694.5</v>
      </c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</row>
    <row r="5" spans="1:47" x14ac:dyDescent="0.2">
      <c r="A5" s="176" t="s">
        <v>4</v>
      </c>
      <c r="B5" s="177">
        <v>190.5</v>
      </c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  <c r="AA5" s="157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7"/>
      <c r="AU5" s="157"/>
    </row>
    <row r="6" spans="1:47" x14ac:dyDescent="0.2">
      <c r="A6" s="176" t="s">
        <v>5</v>
      </c>
      <c r="B6" s="177">
        <v>4539.2</v>
      </c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  <c r="AA6" s="157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Q6" s="157"/>
      <c r="AR6" s="157"/>
      <c r="AS6" s="157"/>
      <c r="AT6" s="157"/>
      <c r="AU6" s="157"/>
    </row>
    <row r="7" spans="1:47" x14ac:dyDescent="0.2">
      <c r="A7" s="176" t="s">
        <v>6</v>
      </c>
      <c r="B7" s="177">
        <v>224</v>
      </c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  <c r="AT7" s="157"/>
      <c r="AU7" s="157"/>
    </row>
    <row r="8" spans="1:47" x14ac:dyDescent="0.2">
      <c r="A8" s="176" t="s">
        <v>7</v>
      </c>
      <c r="B8" s="177">
        <v>2688.6</v>
      </c>
      <c r="C8" s="157"/>
      <c r="D8" s="157"/>
      <c r="E8" s="157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7"/>
      <c r="AU8" s="157"/>
    </row>
    <row r="9" spans="1:47" x14ac:dyDescent="0.2">
      <c r="A9" s="176" t="s">
        <v>8</v>
      </c>
      <c r="B9" s="177">
        <v>466.7</v>
      </c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</row>
    <row r="10" spans="1:47" x14ac:dyDescent="0.2">
      <c r="A10" s="176" t="s">
        <v>9</v>
      </c>
      <c r="B10" s="177">
        <v>1140.9000000000001</v>
      </c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</row>
    <row r="11" spans="1:47" x14ac:dyDescent="0.2">
      <c r="A11" s="176" t="s">
        <v>10</v>
      </c>
      <c r="B11" s="177">
        <v>104.3</v>
      </c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7"/>
    </row>
    <row r="12" spans="1:47" x14ac:dyDescent="0.2">
      <c r="A12" s="176" t="s">
        <v>11</v>
      </c>
      <c r="B12" s="177">
        <v>1007.4</v>
      </c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57"/>
      <c r="AP12" s="157"/>
      <c r="AQ12" s="157"/>
      <c r="AR12" s="157"/>
      <c r="AS12" s="157"/>
      <c r="AT12" s="157"/>
      <c r="AU12" s="157"/>
    </row>
    <row r="13" spans="1:47" x14ac:dyDescent="0.2">
      <c r="A13" s="176" t="s">
        <v>12</v>
      </c>
      <c r="B13" s="177">
        <v>4265.7</v>
      </c>
      <c r="C13" s="157"/>
      <c r="D13" s="157"/>
      <c r="E13" s="157"/>
      <c r="F13" s="157"/>
      <c r="G13" s="157"/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  <c r="AA13" s="157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7"/>
      <c r="AO13" s="157"/>
      <c r="AP13" s="157"/>
      <c r="AQ13" s="157"/>
      <c r="AR13" s="157"/>
      <c r="AS13" s="157"/>
      <c r="AT13" s="157"/>
      <c r="AU13" s="157"/>
    </row>
    <row r="14" spans="1:47" x14ac:dyDescent="0.2">
      <c r="A14" s="176" t="s">
        <v>13</v>
      </c>
      <c r="B14" s="177">
        <v>138.69999999999999</v>
      </c>
      <c r="C14" s="157"/>
      <c r="D14" s="157"/>
      <c r="E14" s="157"/>
      <c r="F14" s="157"/>
      <c r="G14" s="157"/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  <c r="AA14" s="157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</row>
    <row r="15" spans="1:47" x14ac:dyDescent="0.2">
      <c r="A15" s="176" t="s">
        <v>14</v>
      </c>
      <c r="B15" s="177">
        <v>5053.7</v>
      </c>
      <c r="C15" s="157"/>
      <c r="D15" s="157"/>
      <c r="E15" s="157"/>
      <c r="F15" s="157"/>
      <c r="G15" s="157"/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  <c r="AA15" s="157"/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</row>
    <row r="16" spans="1:47" x14ac:dyDescent="0.2">
      <c r="A16" s="176" t="s">
        <v>15</v>
      </c>
      <c r="B16" s="177">
        <v>720.7</v>
      </c>
      <c r="C16" s="157"/>
      <c r="D16" s="157"/>
      <c r="E16" s="157"/>
      <c r="F16" s="157"/>
      <c r="G16" s="157"/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</row>
    <row r="17" spans="1:47" x14ac:dyDescent="0.2">
      <c r="A17" s="176" t="s">
        <v>16</v>
      </c>
      <c r="B17" s="177">
        <v>614.70000000000005</v>
      </c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</row>
    <row r="18" spans="1:47" x14ac:dyDescent="0.2">
      <c r="A18" s="176" t="s">
        <v>17</v>
      </c>
      <c r="B18" s="177">
        <v>7068.3</v>
      </c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</row>
    <row r="19" spans="1:47" x14ac:dyDescent="0.2">
      <c r="A19" s="176" t="s">
        <v>18</v>
      </c>
      <c r="B19" s="177">
        <v>1032</v>
      </c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</row>
    <row r="20" spans="1:47" x14ac:dyDescent="0.2">
      <c r="A20" s="176" t="s">
        <v>19</v>
      </c>
      <c r="B20" s="177">
        <v>1888.6</v>
      </c>
      <c r="C20" s="157"/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</row>
    <row r="21" spans="1:47" x14ac:dyDescent="0.2">
      <c r="A21" s="176" t="s">
        <v>20</v>
      </c>
      <c r="B21" s="177">
        <v>149.4</v>
      </c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</row>
    <row r="22" spans="1:47" x14ac:dyDescent="0.2">
      <c r="A22" s="176" t="s">
        <v>21</v>
      </c>
      <c r="B22" s="177">
        <v>2478.8000000000002</v>
      </c>
      <c r="C22" s="157"/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</row>
    <row r="23" spans="1:47" x14ac:dyDescent="0.2">
      <c r="A23" s="176" t="s">
        <v>22</v>
      </c>
      <c r="B23" s="177">
        <v>387.9</v>
      </c>
      <c r="C23" s="157"/>
      <c r="D23" s="157"/>
      <c r="E23" s="157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  <c r="AA23" s="157"/>
      <c r="AB23" s="157"/>
      <c r="AC23" s="157"/>
      <c r="AD23" s="157"/>
      <c r="AE23" s="157"/>
      <c r="AF23" s="157"/>
      <c r="AG23" s="157"/>
      <c r="AH23" s="157"/>
      <c r="AI23" s="157"/>
      <c r="AJ23" s="157"/>
      <c r="AK23" s="157"/>
      <c r="AL23" s="157"/>
      <c r="AM23" s="157"/>
      <c r="AN23" s="157"/>
      <c r="AO23" s="157"/>
      <c r="AP23" s="157"/>
      <c r="AQ23" s="157"/>
      <c r="AR23" s="157"/>
      <c r="AS23" s="157"/>
      <c r="AT23" s="157"/>
      <c r="AU23" s="157"/>
    </row>
    <row r="24" spans="1:47" x14ac:dyDescent="0.2">
      <c r="A24" s="176" t="s">
        <v>23</v>
      </c>
      <c r="B24" s="177">
        <v>1306.7</v>
      </c>
      <c r="C24" s="157"/>
      <c r="D24" s="157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  <c r="AA24" s="157"/>
      <c r="AB24" s="157"/>
      <c r="AC24" s="157"/>
      <c r="AD24" s="157"/>
      <c r="AE24" s="157"/>
      <c r="AF24" s="157"/>
      <c r="AG24" s="157"/>
      <c r="AH24" s="157"/>
      <c r="AI24" s="157"/>
      <c r="AJ24" s="157"/>
      <c r="AK24" s="157"/>
      <c r="AL24" s="157"/>
      <c r="AM24" s="157"/>
      <c r="AN24" s="157"/>
      <c r="AO24" s="157"/>
      <c r="AP24" s="157"/>
      <c r="AQ24" s="157"/>
      <c r="AR24" s="157"/>
      <c r="AS24" s="157"/>
      <c r="AT24" s="157"/>
      <c r="AU24" s="157"/>
    </row>
    <row r="25" spans="1:47" x14ac:dyDescent="0.2">
      <c r="A25" s="176" t="s">
        <v>24</v>
      </c>
      <c r="B25" s="177">
        <v>184.5</v>
      </c>
      <c r="C25" s="157"/>
      <c r="D25" s="157"/>
      <c r="E25" s="157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  <c r="AA25" s="157"/>
      <c r="AB25" s="157"/>
      <c r="AC25" s="157"/>
      <c r="AD25" s="157"/>
      <c r="AE25" s="157"/>
      <c r="AF25" s="157"/>
      <c r="AG25" s="157"/>
      <c r="AH25" s="157"/>
      <c r="AI25" s="157"/>
      <c r="AJ25" s="157"/>
      <c r="AK25" s="157"/>
      <c r="AL25" s="157"/>
      <c r="AM25" s="157"/>
      <c r="AN25" s="157"/>
      <c r="AO25" s="157"/>
      <c r="AP25" s="157"/>
      <c r="AQ25" s="157"/>
      <c r="AR25" s="157"/>
      <c r="AS25" s="157"/>
      <c r="AT25" s="157"/>
      <c r="AU25" s="157"/>
    </row>
    <row r="26" spans="1:47" x14ac:dyDescent="0.2">
      <c r="A26" s="176" t="s">
        <v>25</v>
      </c>
      <c r="B26" s="177">
        <v>118.4</v>
      </c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  <c r="AD26" s="157"/>
      <c r="AE26" s="157"/>
      <c r="AF26" s="157"/>
      <c r="AG26" s="157"/>
      <c r="AH26" s="157"/>
      <c r="AI26" s="157"/>
      <c r="AJ26" s="157"/>
      <c r="AK26" s="157"/>
      <c r="AL26" s="157"/>
      <c r="AM26" s="157"/>
      <c r="AN26" s="157"/>
      <c r="AO26" s="157"/>
      <c r="AP26" s="157"/>
      <c r="AQ26" s="157"/>
      <c r="AR26" s="157"/>
      <c r="AS26" s="157"/>
      <c r="AT26" s="157"/>
      <c r="AU26" s="157"/>
    </row>
    <row r="27" spans="1:47" x14ac:dyDescent="0.2">
      <c r="A27" s="176" t="s">
        <v>26</v>
      </c>
      <c r="B27" s="177">
        <v>496.6</v>
      </c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</row>
    <row r="28" spans="1:47" x14ac:dyDescent="0.2">
      <c r="A28" s="176" t="s">
        <v>27</v>
      </c>
      <c r="B28" s="177">
        <v>170.6</v>
      </c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57"/>
      <c r="AT28" s="157"/>
      <c r="AU28" s="157"/>
    </row>
    <row r="29" spans="1:47" x14ac:dyDescent="0.2">
      <c r="A29" s="176" t="s">
        <v>28</v>
      </c>
      <c r="B29" s="177">
        <v>443.2</v>
      </c>
      <c r="C29" s="157"/>
      <c r="D29" s="157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</row>
    <row r="30" spans="1:47" x14ac:dyDescent="0.2">
      <c r="A30" s="176" t="s">
        <v>29</v>
      </c>
      <c r="B30" s="177">
        <v>127.8</v>
      </c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</row>
    <row r="31" spans="1:47" x14ac:dyDescent="0.2">
      <c r="A31" s="176" t="s">
        <v>30</v>
      </c>
      <c r="B31" s="177">
        <v>560.5</v>
      </c>
      <c r="C31" s="157"/>
      <c r="D31" s="157"/>
      <c r="E31" s="157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/>
      <c r="AP31" s="157"/>
      <c r="AQ31" s="157"/>
      <c r="AR31" s="157"/>
      <c r="AS31" s="157"/>
      <c r="AT31" s="157"/>
      <c r="AU31" s="157"/>
    </row>
    <row r="32" spans="1:47" x14ac:dyDescent="0.2">
      <c r="A32" s="176" t="s">
        <v>31</v>
      </c>
      <c r="B32" s="177">
        <v>247.3</v>
      </c>
      <c r="C32" s="157"/>
      <c r="D32" s="157"/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</row>
    <row r="33" spans="1:47" x14ac:dyDescent="0.2">
      <c r="A33" s="176" t="s">
        <v>32</v>
      </c>
      <c r="B33" s="177">
        <v>3428</v>
      </c>
      <c r="C33" s="157"/>
      <c r="D33" s="157"/>
      <c r="E33" s="157"/>
      <c r="F33" s="157"/>
      <c r="G33" s="157"/>
      <c r="H33" s="157"/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  <c r="AA33" s="157"/>
      <c r="AB33" s="157"/>
      <c r="AC33" s="157"/>
      <c r="AD33" s="157"/>
      <c r="AE33" s="157"/>
      <c r="AF33" s="157"/>
      <c r="AG33" s="157"/>
      <c r="AH33" s="157"/>
      <c r="AI33" s="157"/>
      <c r="AJ33" s="157"/>
      <c r="AK33" s="157"/>
      <c r="AL33" s="157"/>
      <c r="AM33" s="157"/>
      <c r="AN33" s="157"/>
      <c r="AO33" s="157"/>
      <c r="AP33" s="157"/>
      <c r="AQ33" s="157"/>
      <c r="AR33" s="157"/>
      <c r="AS33" s="157"/>
      <c r="AT33" s="157"/>
      <c r="AU33" s="157"/>
    </row>
    <row r="34" spans="1:47" x14ac:dyDescent="0.2">
      <c r="A34" s="176" t="s">
        <v>33</v>
      </c>
      <c r="B34" s="177">
        <v>2509.1999999999998</v>
      </c>
      <c r="C34" s="157"/>
      <c r="D34" s="157"/>
      <c r="E34" s="157"/>
      <c r="F34" s="157"/>
      <c r="G34" s="157"/>
      <c r="H34" s="157"/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</row>
    <row r="35" spans="1:47" x14ac:dyDescent="0.2">
      <c r="A35" s="176" t="s">
        <v>34</v>
      </c>
      <c r="B35" s="177">
        <v>264.89999999999998</v>
      </c>
      <c r="C35" s="157"/>
      <c r="D35" s="157"/>
      <c r="E35" s="157"/>
      <c r="F35" s="157"/>
      <c r="G35" s="157"/>
      <c r="H35" s="157"/>
      <c r="I35" s="157"/>
      <c r="J35" s="157"/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  <c r="AA35" s="157"/>
      <c r="AB35" s="157"/>
      <c r="AC35" s="157"/>
      <c r="AD35" s="157"/>
      <c r="AE35" s="157"/>
      <c r="AF35" s="157"/>
      <c r="AG35" s="157"/>
      <c r="AH35" s="157"/>
      <c r="AI35" s="157"/>
      <c r="AJ35" s="157"/>
      <c r="AK35" s="157"/>
      <c r="AL35" s="157"/>
      <c r="AM35" s="157"/>
      <c r="AN35" s="157"/>
      <c r="AO35" s="157"/>
      <c r="AP35" s="157"/>
      <c r="AQ35" s="157"/>
      <c r="AR35" s="157"/>
      <c r="AS35" s="157"/>
      <c r="AT35" s="157"/>
      <c r="AU35" s="157"/>
    </row>
    <row r="36" spans="1:47" x14ac:dyDescent="0.2">
      <c r="A36" s="176" t="s">
        <v>35</v>
      </c>
      <c r="B36" s="177">
        <v>207.9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  <c r="AA36" s="157"/>
      <c r="AB36" s="157"/>
      <c r="AC36" s="157"/>
      <c r="AD36" s="157"/>
      <c r="AE36" s="157"/>
      <c r="AF36" s="157"/>
      <c r="AG36" s="157"/>
      <c r="AH36" s="157"/>
      <c r="AI36" s="157"/>
      <c r="AJ36" s="157"/>
      <c r="AK36" s="157"/>
      <c r="AL36" s="157"/>
      <c r="AM36" s="157"/>
      <c r="AN36" s="157"/>
      <c r="AO36" s="157"/>
      <c r="AP36" s="157"/>
      <c r="AQ36" s="157"/>
      <c r="AR36" s="157"/>
      <c r="AS36" s="157"/>
      <c r="AT36" s="157"/>
      <c r="AU36" s="157"/>
    </row>
    <row r="37" spans="1:47" x14ac:dyDescent="0.2">
      <c r="A37" s="176" t="s">
        <v>36</v>
      </c>
      <c r="B37" s="177">
        <v>997.9</v>
      </c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</row>
    <row r="38" spans="1:47" x14ac:dyDescent="0.2">
      <c r="A38" s="176" t="s">
        <v>37</v>
      </c>
      <c r="B38" s="177">
        <v>3860</v>
      </c>
      <c r="C38" s="157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</row>
    <row r="39" spans="1:47" x14ac:dyDescent="0.2">
      <c r="A39" s="176" t="s">
        <v>38</v>
      </c>
      <c r="B39" s="177">
        <v>1869</v>
      </c>
      <c r="C39" s="157"/>
      <c r="D39" s="157"/>
      <c r="E39" s="157"/>
      <c r="F39" s="157"/>
      <c r="G39" s="157"/>
      <c r="H39" s="157"/>
      <c r="I39" s="157"/>
      <c r="J39" s="157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</row>
    <row r="40" spans="1:47" x14ac:dyDescent="0.2">
      <c r="A40" s="176" t="s">
        <v>39</v>
      </c>
      <c r="B40" s="177">
        <v>324.39999999999998</v>
      </c>
      <c r="C40" s="157"/>
      <c r="D40" s="157"/>
      <c r="E40" s="157"/>
      <c r="F40" s="157"/>
      <c r="G40" s="157"/>
      <c r="H40" s="157"/>
      <c r="I40" s="157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</row>
    <row r="41" spans="1:47" x14ac:dyDescent="0.2">
      <c r="A41" s="176" t="s">
        <v>40</v>
      </c>
      <c r="B41" s="177">
        <v>1171.2</v>
      </c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7"/>
      <c r="AO41" s="157"/>
      <c r="AP41" s="157"/>
      <c r="AQ41" s="157"/>
      <c r="AR41" s="157"/>
      <c r="AS41" s="157"/>
      <c r="AT41" s="157"/>
      <c r="AU41" s="157"/>
    </row>
    <row r="42" spans="1:47" x14ac:dyDescent="0.2">
      <c r="A42" s="176" t="s">
        <v>41</v>
      </c>
      <c r="B42" s="177">
        <v>322.8</v>
      </c>
      <c r="C42" s="157"/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  <c r="AA42" s="157"/>
      <c r="AB42" s="157"/>
      <c r="AC42" s="157"/>
      <c r="AD42" s="157"/>
      <c r="AE42" s="157"/>
      <c r="AF42" s="157"/>
      <c r="AG42" s="157"/>
      <c r="AH42" s="157"/>
      <c r="AI42" s="157"/>
      <c r="AJ42" s="157"/>
      <c r="AK42" s="157"/>
      <c r="AL42" s="157"/>
      <c r="AM42" s="157"/>
      <c r="AN42" s="157"/>
      <c r="AO42" s="157"/>
      <c r="AP42" s="157"/>
      <c r="AQ42" s="157"/>
      <c r="AR42" s="157"/>
      <c r="AS42" s="157"/>
      <c r="AT42" s="157"/>
      <c r="AU42" s="157"/>
    </row>
    <row r="43" spans="1:47" x14ac:dyDescent="0.2">
      <c r="A43" s="176" t="s">
        <v>42</v>
      </c>
      <c r="B43" s="177">
        <v>1341</v>
      </c>
      <c r="C43" s="157"/>
      <c r="D43" s="157"/>
      <c r="E43" s="157"/>
      <c r="F43" s="157"/>
      <c r="G43" s="157"/>
      <c r="H43" s="157"/>
      <c r="I43" s="157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  <c r="AA43" s="157"/>
      <c r="AB43" s="157"/>
      <c r="AC43" s="157"/>
      <c r="AD43" s="157"/>
      <c r="AE43" s="157"/>
      <c r="AF43" s="157"/>
      <c r="AG43" s="157"/>
      <c r="AH43" s="157"/>
      <c r="AI43" s="157"/>
      <c r="AJ43" s="157"/>
      <c r="AK43" s="157"/>
      <c r="AL43" s="157"/>
      <c r="AM43" s="157"/>
      <c r="AN43" s="157"/>
      <c r="AO43" s="157"/>
      <c r="AP43" s="157"/>
      <c r="AQ43" s="157"/>
      <c r="AR43" s="157"/>
      <c r="AS43" s="157"/>
      <c r="AT43" s="157"/>
      <c r="AU43" s="157"/>
    </row>
    <row r="44" spans="1:47" x14ac:dyDescent="0.2">
      <c r="A44" s="176" t="s">
        <v>43</v>
      </c>
      <c r="B44" s="177">
        <v>683.1</v>
      </c>
      <c r="C44" s="157"/>
      <c r="D44" s="157"/>
      <c r="E44" s="157"/>
      <c r="F44" s="157"/>
      <c r="G44" s="157"/>
      <c r="H44" s="157"/>
      <c r="I44" s="157"/>
      <c r="J44" s="157"/>
      <c r="K44" s="157"/>
      <c r="L44" s="157"/>
      <c r="M44" s="157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  <c r="AA44" s="157"/>
      <c r="AB44" s="157"/>
      <c r="AC44" s="157"/>
      <c r="AD44" s="157"/>
      <c r="AE44" s="157"/>
      <c r="AF44" s="157"/>
      <c r="AG44" s="157"/>
      <c r="AH44" s="157"/>
      <c r="AI44" s="157"/>
      <c r="AJ44" s="157"/>
      <c r="AK44" s="157"/>
      <c r="AL44" s="157"/>
      <c r="AM44" s="157"/>
      <c r="AN44" s="157"/>
      <c r="AO44" s="157"/>
      <c r="AP44" s="157"/>
      <c r="AQ44" s="157"/>
      <c r="AR44" s="157"/>
      <c r="AS44" s="157"/>
      <c r="AT44" s="157"/>
      <c r="AU44" s="157"/>
    </row>
    <row r="45" spans="1:47" x14ac:dyDescent="0.2">
      <c r="A45" s="176" t="s">
        <v>44</v>
      </c>
      <c r="B45" s="177">
        <v>1541.5</v>
      </c>
      <c r="C45" s="157"/>
      <c r="D45" s="157"/>
      <c r="E45" s="157"/>
      <c r="F45" s="157"/>
      <c r="G45" s="157"/>
      <c r="H45" s="157"/>
      <c r="I45" s="157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  <c r="AA45" s="157"/>
      <c r="AB45" s="157"/>
      <c r="AC45" s="157"/>
      <c r="AD45" s="157"/>
      <c r="AE45" s="157"/>
      <c r="AF45" s="157"/>
      <c r="AG45" s="157"/>
      <c r="AH45" s="157"/>
      <c r="AI45" s="157"/>
      <c r="AJ45" s="157"/>
      <c r="AK45" s="157"/>
      <c r="AL45" s="157"/>
      <c r="AM45" s="157"/>
      <c r="AN45" s="157"/>
      <c r="AO45" s="157"/>
      <c r="AP45" s="157"/>
      <c r="AQ45" s="157"/>
      <c r="AR45" s="157"/>
      <c r="AS45" s="157"/>
      <c r="AT45" s="157"/>
      <c r="AU45" s="157"/>
    </row>
    <row r="46" spans="1:47" x14ac:dyDescent="0.2">
      <c r="A46" s="176" t="s">
        <v>45</v>
      </c>
      <c r="B46" s="177">
        <v>1667.4</v>
      </c>
      <c r="C46" s="157"/>
      <c r="D46" s="157"/>
      <c r="E46" s="157"/>
      <c r="F46" s="157"/>
      <c r="G46" s="157"/>
      <c r="H46" s="157"/>
      <c r="I46" s="157"/>
      <c r="J46" s="157"/>
      <c r="K46" s="157"/>
      <c r="L46" s="157"/>
      <c r="M46" s="157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  <c r="AA46" s="157"/>
      <c r="AB46" s="157"/>
      <c r="AC46" s="157"/>
      <c r="AD46" s="157"/>
      <c r="AE46" s="157"/>
      <c r="AF46" s="157"/>
      <c r="AG46" s="157"/>
      <c r="AH46" s="157"/>
      <c r="AI46" s="157"/>
      <c r="AJ46" s="157"/>
      <c r="AK46" s="157"/>
      <c r="AL46" s="157"/>
      <c r="AM46" s="157"/>
      <c r="AN46" s="157"/>
      <c r="AO46" s="157"/>
      <c r="AP46" s="157"/>
      <c r="AQ46" s="157"/>
      <c r="AR46" s="157"/>
      <c r="AS46" s="157"/>
      <c r="AT46" s="157"/>
      <c r="AU46" s="157"/>
    </row>
    <row r="47" spans="1:47" x14ac:dyDescent="0.2">
      <c r="A47" s="176" t="s">
        <v>46</v>
      </c>
      <c r="B47" s="177">
        <v>60.1</v>
      </c>
      <c r="C47" s="157"/>
      <c r="D47" s="157"/>
      <c r="E47" s="157"/>
      <c r="F47" s="157"/>
      <c r="G47" s="157"/>
      <c r="H47" s="157"/>
      <c r="I47" s="157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  <c r="AA47" s="157"/>
      <c r="AB47" s="157"/>
      <c r="AC47" s="157"/>
      <c r="AD47" s="157"/>
      <c r="AE47" s="157"/>
      <c r="AF47" s="157"/>
      <c r="AG47" s="157"/>
      <c r="AH47" s="157"/>
      <c r="AI47" s="157"/>
      <c r="AJ47" s="157"/>
      <c r="AK47" s="157"/>
      <c r="AL47" s="157"/>
      <c r="AM47" s="157"/>
      <c r="AN47" s="157"/>
      <c r="AO47" s="157"/>
      <c r="AP47" s="157"/>
      <c r="AQ47" s="157"/>
      <c r="AR47" s="157"/>
      <c r="AS47" s="157"/>
      <c r="AT47" s="157"/>
      <c r="AU47" s="157"/>
    </row>
    <row r="48" spans="1:47" x14ac:dyDescent="0.2">
      <c r="A48" s="176" t="s">
        <v>47</v>
      </c>
      <c r="B48" s="177">
        <v>70.8</v>
      </c>
      <c r="C48" s="157"/>
      <c r="D48" s="157"/>
      <c r="E48" s="157"/>
      <c r="F48" s="157"/>
      <c r="G48" s="157"/>
      <c r="H48" s="157"/>
      <c r="I48" s="157"/>
      <c r="J48" s="157"/>
      <c r="K48" s="157"/>
      <c r="L48" s="157"/>
      <c r="M48" s="157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  <c r="AA48" s="157"/>
      <c r="AB48" s="157"/>
      <c r="AC48" s="157"/>
      <c r="AD48" s="157"/>
      <c r="AE48" s="157"/>
      <c r="AF48" s="157"/>
      <c r="AG48" s="157"/>
      <c r="AH48" s="157"/>
      <c r="AI48" s="157"/>
      <c r="AJ48" s="157"/>
      <c r="AK48" s="157"/>
      <c r="AL48" s="157"/>
      <c r="AM48" s="157"/>
      <c r="AN48" s="157"/>
      <c r="AO48" s="157"/>
      <c r="AP48" s="157"/>
      <c r="AQ48" s="157"/>
      <c r="AR48" s="157"/>
      <c r="AS48" s="157"/>
      <c r="AT48" s="157"/>
      <c r="AU48" s="157"/>
    </row>
    <row r="49" spans="1:47" x14ac:dyDescent="0.2">
      <c r="A49" s="176" t="s">
        <v>48</v>
      </c>
      <c r="B49" s="177">
        <v>915.8</v>
      </c>
      <c r="C49" s="157"/>
      <c r="D49" s="157"/>
      <c r="E49" s="157"/>
      <c r="F49" s="157"/>
      <c r="G49" s="157"/>
      <c r="H49" s="157"/>
      <c r="I49" s="157"/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  <c r="AA49" s="157"/>
      <c r="AB49" s="157"/>
      <c r="AC49" s="157"/>
      <c r="AD49" s="157"/>
      <c r="AE49" s="157"/>
      <c r="AF49" s="157"/>
      <c r="AG49" s="157"/>
      <c r="AH49" s="157"/>
      <c r="AI49" s="157"/>
      <c r="AJ49" s="157"/>
      <c r="AK49" s="157"/>
      <c r="AL49" s="157"/>
      <c r="AM49" s="157"/>
      <c r="AN49" s="157"/>
      <c r="AO49" s="157"/>
      <c r="AP49" s="157"/>
      <c r="AQ49" s="157"/>
      <c r="AR49" s="157"/>
      <c r="AS49" s="157"/>
      <c r="AT49" s="157"/>
      <c r="AU49" s="157"/>
    </row>
    <row r="50" spans="1:47" x14ac:dyDescent="0.2">
      <c r="A50" s="176" t="s">
        <v>49</v>
      </c>
      <c r="B50" s="177">
        <v>739.2</v>
      </c>
      <c r="C50" s="157"/>
      <c r="D50" s="157"/>
      <c r="E50" s="157"/>
      <c r="F50" s="157"/>
      <c r="G50" s="157"/>
      <c r="H50" s="157"/>
      <c r="I50" s="157"/>
      <c r="J50" s="157"/>
      <c r="K50" s="157"/>
      <c r="L50" s="157"/>
      <c r="M50" s="157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  <c r="AA50" s="157"/>
      <c r="AB50" s="157"/>
      <c r="AC50" s="157"/>
      <c r="AD50" s="157"/>
      <c r="AE50" s="157"/>
      <c r="AF50" s="157"/>
      <c r="AG50" s="157"/>
      <c r="AH50" s="157"/>
      <c r="AI50" s="157"/>
      <c r="AJ50" s="157"/>
      <c r="AK50" s="157"/>
      <c r="AL50" s="157"/>
      <c r="AM50" s="157"/>
      <c r="AN50" s="157"/>
      <c r="AO50" s="157"/>
      <c r="AP50" s="157"/>
      <c r="AQ50" s="157"/>
      <c r="AR50" s="157"/>
      <c r="AS50" s="157"/>
      <c r="AT50" s="157"/>
      <c r="AU50" s="157"/>
    </row>
    <row r="51" spans="1:47" x14ac:dyDescent="0.2">
      <c r="A51" s="176" t="s">
        <v>50</v>
      </c>
      <c r="B51" s="177">
        <v>1764.9</v>
      </c>
      <c r="C51" s="157"/>
      <c r="D51" s="157"/>
      <c r="E51" s="157"/>
      <c r="F51" s="157"/>
      <c r="G51" s="157"/>
      <c r="H51" s="157"/>
      <c r="I51" s="157"/>
      <c r="J51" s="157"/>
      <c r="K51" s="157"/>
      <c r="L51" s="157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  <c r="AA51" s="157"/>
      <c r="AB51" s="157"/>
      <c r="AC51" s="157"/>
      <c r="AD51" s="157"/>
      <c r="AE51" s="157"/>
      <c r="AF51" s="157"/>
      <c r="AG51" s="157"/>
      <c r="AH51" s="157"/>
      <c r="AI51" s="157"/>
      <c r="AJ51" s="157"/>
      <c r="AK51" s="157"/>
      <c r="AL51" s="157"/>
      <c r="AM51" s="157"/>
      <c r="AN51" s="157"/>
      <c r="AO51" s="157"/>
      <c r="AP51" s="157"/>
      <c r="AQ51" s="157"/>
      <c r="AR51" s="157"/>
      <c r="AS51" s="157"/>
      <c r="AT51" s="157"/>
      <c r="AU51" s="157"/>
    </row>
    <row r="52" spans="1:47" x14ac:dyDescent="0.2">
      <c r="A52" s="176" t="s">
        <v>51</v>
      </c>
      <c r="B52" s="177">
        <v>879.3</v>
      </c>
      <c r="C52" s="157"/>
      <c r="D52" s="157"/>
      <c r="E52" s="157"/>
      <c r="F52" s="157"/>
      <c r="G52" s="157"/>
      <c r="H52" s="157"/>
      <c r="I52" s="157"/>
      <c r="J52" s="157"/>
      <c r="K52" s="157"/>
      <c r="L52" s="157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  <c r="AA52" s="157"/>
      <c r="AB52" s="157"/>
      <c r="AC52" s="157"/>
      <c r="AD52" s="157"/>
      <c r="AE52" s="157"/>
      <c r="AF52" s="157"/>
      <c r="AG52" s="157"/>
      <c r="AH52" s="157"/>
      <c r="AI52" s="157"/>
      <c r="AJ52" s="157"/>
      <c r="AK52" s="157"/>
      <c r="AL52" s="157"/>
      <c r="AM52" s="157"/>
      <c r="AN52" s="157"/>
      <c r="AO52" s="157"/>
      <c r="AP52" s="157"/>
      <c r="AQ52" s="157"/>
      <c r="AR52" s="157"/>
      <c r="AS52" s="157"/>
      <c r="AT52" s="157"/>
      <c r="AU52" s="157"/>
    </row>
    <row r="53" spans="1:47" ht="13.5" thickBot="1" x14ac:dyDescent="0.25">
      <c r="A53" s="178" t="s">
        <v>52</v>
      </c>
      <c r="B53" s="179">
        <f t="shared" ref="B53" si="0">SUM(B2:B52)</f>
        <v>64156.400000000016</v>
      </c>
      <c r="C53" s="157"/>
      <c r="D53" s="157"/>
      <c r="E53" s="157"/>
      <c r="F53" s="157"/>
      <c r="G53" s="157"/>
      <c r="H53" s="157"/>
      <c r="I53" s="157"/>
      <c r="J53" s="157"/>
      <c r="K53" s="157"/>
      <c r="L53" s="157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157"/>
      <c r="Z53" s="157"/>
      <c r="AA53" s="157"/>
      <c r="AB53" s="157"/>
      <c r="AC53" s="157"/>
      <c r="AD53" s="157"/>
      <c r="AE53" s="157"/>
      <c r="AF53" s="157"/>
      <c r="AG53" s="157"/>
      <c r="AH53" s="157"/>
      <c r="AI53" s="157"/>
      <c r="AJ53" s="157"/>
      <c r="AK53" s="157"/>
      <c r="AL53" s="157"/>
      <c r="AM53" s="157"/>
      <c r="AN53" s="157"/>
      <c r="AO53" s="157"/>
      <c r="AP53" s="157"/>
      <c r="AQ53" s="157"/>
      <c r="AR53" s="157"/>
      <c r="AS53" s="157"/>
      <c r="AT53" s="157"/>
      <c r="AU53" s="157"/>
    </row>
    <row r="54" spans="1:47" ht="13.5" thickTop="1" x14ac:dyDescent="0.2">
      <c r="A54" s="22"/>
      <c r="B54" s="180"/>
      <c r="C54" s="157"/>
      <c r="D54" s="157"/>
      <c r="E54" s="157"/>
      <c r="F54" s="157"/>
      <c r="G54" s="157"/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  <c r="AA54" s="157"/>
      <c r="AB54" s="157"/>
      <c r="AC54" s="157"/>
      <c r="AD54" s="157"/>
      <c r="AE54" s="157"/>
      <c r="AF54" s="157"/>
      <c r="AG54" s="157"/>
      <c r="AH54" s="157"/>
      <c r="AI54" s="157"/>
      <c r="AJ54" s="157"/>
      <c r="AK54" s="157"/>
      <c r="AL54" s="157"/>
      <c r="AM54" s="157"/>
      <c r="AN54" s="157"/>
      <c r="AO54" s="157"/>
      <c r="AP54" s="157"/>
      <c r="AQ54" s="157"/>
      <c r="AR54" s="157"/>
      <c r="AS54" s="157"/>
      <c r="AT54" s="157"/>
      <c r="AU54" s="157"/>
    </row>
    <row r="55" spans="1:47" x14ac:dyDescent="0.2">
      <c r="A55" s="22" t="s">
        <v>199</v>
      </c>
      <c r="B55" s="180"/>
      <c r="C55" s="157"/>
      <c r="D55" s="157"/>
      <c r="E55" s="157"/>
      <c r="F55" s="157"/>
      <c r="G55" s="157"/>
      <c r="H55" s="157"/>
      <c r="I55" s="157"/>
      <c r="J55" s="157"/>
      <c r="K55" s="157"/>
      <c r="L55" s="157"/>
      <c r="M55" s="157"/>
      <c r="N55" s="157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  <c r="AA55" s="157"/>
      <c r="AB55" s="157"/>
      <c r="AC55" s="157"/>
      <c r="AD55" s="157"/>
      <c r="AE55" s="157"/>
      <c r="AF55" s="157"/>
      <c r="AG55" s="157"/>
      <c r="AH55" s="157"/>
      <c r="AI55" s="157"/>
      <c r="AJ55" s="157"/>
      <c r="AK55" s="157"/>
      <c r="AL55" s="157"/>
      <c r="AM55" s="157"/>
      <c r="AN55" s="157"/>
      <c r="AO55" s="157"/>
      <c r="AP55" s="157"/>
      <c r="AQ55" s="157"/>
      <c r="AR55" s="157"/>
      <c r="AS55" s="157"/>
      <c r="AT55" s="157"/>
      <c r="AU55" s="157"/>
    </row>
    <row r="56" spans="1:47" x14ac:dyDescent="0.2">
      <c r="A56" s="157"/>
      <c r="B56" s="157"/>
      <c r="C56" s="157"/>
      <c r="D56" s="157"/>
      <c r="E56" s="157"/>
      <c r="F56" s="157"/>
      <c r="G56" s="157"/>
      <c r="H56" s="157"/>
      <c r="I56" s="157"/>
      <c r="J56" s="157"/>
      <c r="K56" s="157"/>
      <c r="L56" s="157"/>
      <c r="M56" s="157"/>
      <c r="N56" s="157"/>
      <c r="O56" s="157"/>
      <c r="P56" s="157"/>
      <c r="Q56" s="157"/>
      <c r="R56" s="157"/>
      <c r="S56" s="157"/>
      <c r="T56" s="157"/>
      <c r="U56" s="157"/>
      <c r="V56" s="157"/>
      <c r="W56" s="157"/>
      <c r="X56" s="157"/>
      <c r="Y56" s="157"/>
      <c r="Z56" s="157"/>
      <c r="AA56" s="157"/>
      <c r="AB56" s="157"/>
      <c r="AC56" s="157"/>
      <c r="AD56" s="157"/>
      <c r="AE56" s="157"/>
      <c r="AF56" s="157"/>
      <c r="AG56" s="157"/>
      <c r="AH56" s="157"/>
      <c r="AI56" s="157"/>
      <c r="AJ56" s="157"/>
      <c r="AK56" s="157"/>
      <c r="AL56" s="157"/>
      <c r="AM56" s="157"/>
      <c r="AN56" s="157"/>
      <c r="AO56" s="157"/>
      <c r="AP56" s="157"/>
      <c r="AQ56" s="157"/>
      <c r="AR56" s="157"/>
      <c r="AS56" s="157"/>
      <c r="AT56" s="157"/>
      <c r="AU56" s="157"/>
    </row>
    <row r="57" spans="1:47" x14ac:dyDescent="0.2">
      <c r="A57" s="157"/>
      <c r="B57" s="157"/>
      <c r="C57" s="157"/>
      <c r="D57" s="157"/>
      <c r="E57" s="157"/>
      <c r="F57" s="157"/>
      <c r="G57" s="157"/>
      <c r="H57" s="157"/>
      <c r="I57" s="157"/>
      <c r="J57" s="157"/>
      <c r="K57" s="157"/>
      <c r="L57" s="157"/>
      <c r="M57" s="157"/>
      <c r="N57" s="157"/>
      <c r="O57" s="157"/>
      <c r="P57" s="157"/>
      <c r="Q57" s="157"/>
      <c r="R57" s="157"/>
      <c r="S57" s="157"/>
      <c r="T57" s="157"/>
      <c r="U57" s="157"/>
      <c r="V57" s="157"/>
      <c r="W57" s="157"/>
      <c r="X57" s="157"/>
      <c r="Y57" s="157"/>
      <c r="Z57" s="157"/>
      <c r="AA57" s="157"/>
      <c r="AB57" s="157"/>
      <c r="AC57" s="157"/>
      <c r="AD57" s="157"/>
      <c r="AE57" s="157"/>
      <c r="AF57" s="157"/>
      <c r="AG57" s="157"/>
      <c r="AH57" s="157"/>
      <c r="AI57" s="157"/>
      <c r="AJ57" s="157"/>
      <c r="AK57" s="157"/>
      <c r="AL57" s="157"/>
      <c r="AM57" s="157"/>
      <c r="AN57" s="157"/>
      <c r="AO57" s="157"/>
      <c r="AP57" s="157"/>
      <c r="AQ57" s="157"/>
      <c r="AR57" s="157"/>
      <c r="AS57" s="157"/>
      <c r="AT57" s="157"/>
      <c r="AU57" s="157"/>
    </row>
    <row r="58" spans="1:47" x14ac:dyDescent="0.2">
      <c r="A58" s="157"/>
      <c r="B58" s="157"/>
      <c r="C58" s="157"/>
      <c r="D58" s="157"/>
      <c r="E58" s="157"/>
      <c r="F58" s="157"/>
      <c r="G58" s="157"/>
      <c r="H58" s="157"/>
      <c r="I58" s="157"/>
      <c r="J58" s="157"/>
      <c r="K58" s="157"/>
      <c r="L58" s="157"/>
      <c r="M58" s="157"/>
      <c r="N58" s="157"/>
      <c r="O58" s="157"/>
      <c r="P58" s="157"/>
      <c r="Q58" s="157"/>
      <c r="R58" s="157"/>
      <c r="S58" s="157"/>
      <c r="T58" s="157"/>
      <c r="U58" s="157"/>
      <c r="V58" s="157"/>
      <c r="W58" s="157"/>
      <c r="X58" s="157"/>
      <c r="Y58" s="157"/>
      <c r="Z58" s="157"/>
      <c r="AA58" s="157"/>
      <c r="AB58" s="157"/>
      <c r="AC58" s="157"/>
      <c r="AD58" s="157"/>
      <c r="AE58" s="157"/>
      <c r="AF58" s="157"/>
      <c r="AG58" s="157"/>
      <c r="AH58" s="157"/>
      <c r="AI58" s="157"/>
      <c r="AJ58" s="157"/>
      <c r="AK58" s="157"/>
      <c r="AL58" s="157"/>
      <c r="AM58" s="157"/>
      <c r="AN58" s="157"/>
      <c r="AO58" s="157"/>
      <c r="AP58" s="157"/>
      <c r="AQ58" s="157"/>
      <c r="AR58" s="157"/>
      <c r="AS58" s="157"/>
      <c r="AT58" s="157"/>
      <c r="AU58" s="157"/>
    </row>
    <row r="59" spans="1:47" x14ac:dyDescent="0.2">
      <c r="A59" s="157"/>
      <c r="B59" s="157"/>
      <c r="C59" s="157"/>
      <c r="D59" s="157"/>
      <c r="E59" s="157"/>
      <c r="F59" s="157"/>
      <c r="G59" s="157"/>
      <c r="H59" s="157"/>
      <c r="I59" s="157"/>
      <c r="J59" s="157"/>
      <c r="K59" s="157"/>
      <c r="L59" s="157"/>
      <c r="M59" s="157"/>
      <c r="N59" s="157"/>
      <c r="O59" s="157"/>
      <c r="P59" s="157"/>
      <c r="Q59" s="157"/>
      <c r="R59" s="157"/>
      <c r="S59" s="157"/>
      <c r="T59" s="157"/>
      <c r="U59" s="157"/>
      <c r="V59" s="157"/>
      <c r="W59" s="157"/>
      <c r="X59" s="157"/>
      <c r="Y59" s="157"/>
      <c r="Z59" s="157"/>
      <c r="AA59" s="157"/>
      <c r="AB59" s="157"/>
      <c r="AC59" s="157"/>
      <c r="AD59" s="157"/>
      <c r="AE59" s="157"/>
      <c r="AF59" s="157"/>
      <c r="AG59" s="157"/>
      <c r="AH59" s="157"/>
      <c r="AI59" s="157"/>
      <c r="AJ59" s="157"/>
      <c r="AK59" s="157"/>
      <c r="AL59" s="157"/>
      <c r="AM59" s="157"/>
      <c r="AN59" s="157"/>
      <c r="AO59" s="157"/>
      <c r="AP59" s="157"/>
      <c r="AQ59" s="157"/>
      <c r="AR59" s="157"/>
      <c r="AS59" s="157"/>
      <c r="AT59" s="157"/>
      <c r="AU59" s="157"/>
    </row>
    <row r="60" spans="1:47" x14ac:dyDescent="0.2">
      <c r="A60" s="157"/>
      <c r="B60" s="157"/>
      <c r="C60" s="157"/>
      <c r="D60" s="157"/>
      <c r="E60" s="157"/>
      <c r="F60" s="157"/>
      <c r="G60" s="157"/>
      <c r="H60" s="157"/>
      <c r="I60" s="157"/>
      <c r="J60" s="157"/>
      <c r="K60" s="157"/>
      <c r="L60" s="157"/>
      <c r="M60" s="157"/>
      <c r="N60" s="157"/>
      <c r="O60" s="157"/>
      <c r="P60" s="157"/>
      <c r="Q60" s="157"/>
      <c r="R60" s="157"/>
      <c r="S60" s="157"/>
      <c r="T60" s="157"/>
      <c r="U60" s="157"/>
      <c r="V60" s="157"/>
      <c r="W60" s="157"/>
      <c r="X60" s="157"/>
      <c r="Y60" s="157"/>
      <c r="Z60" s="157"/>
      <c r="AA60" s="157"/>
      <c r="AB60" s="157"/>
      <c r="AC60" s="157"/>
      <c r="AD60" s="157"/>
      <c r="AE60" s="157"/>
      <c r="AF60" s="157"/>
      <c r="AG60" s="157"/>
      <c r="AH60" s="157"/>
      <c r="AI60" s="157"/>
      <c r="AJ60" s="157"/>
      <c r="AK60" s="157"/>
      <c r="AL60" s="157"/>
      <c r="AM60" s="157"/>
      <c r="AN60" s="157"/>
      <c r="AO60" s="157"/>
      <c r="AP60" s="157"/>
      <c r="AQ60" s="157"/>
      <c r="AR60" s="157"/>
      <c r="AS60" s="157"/>
      <c r="AT60" s="157"/>
      <c r="AU60" s="157"/>
    </row>
    <row r="61" spans="1:47" x14ac:dyDescent="0.2">
      <c r="A61" s="157"/>
      <c r="B61" s="157"/>
      <c r="C61" s="157"/>
      <c r="D61" s="157"/>
      <c r="E61" s="157"/>
      <c r="F61" s="157"/>
      <c r="G61" s="157"/>
      <c r="H61" s="157"/>
      <c r="I61" s="157"/>
      <c r="J61" s="157"/>
      <c r="K61" s="157"/>
      <c r="L61" s="157"/>
      <c r="M61" s="157"/>
      <c r="N61" s="157"/>
      <c r="O61" s="157"/>
      <c r="P61" s="157"/>
      <c r="Q61" s="157"/>
      <c r="R61" s="157"/>
      <c r="S61" s="157"/>
      <c r="T61" s="157"/>
      <c r="U61" s="157"/>
      <c r="V61" s="157"/>
      <c r="W61" s="157"/>
      <c r="X61" s="157"/>
      <c r="Y61" s="157"/>
      <c r="Z61" s="157"/>
      <c r="AA61" s="157"/>
      <c r="AB61" s="157"/>
      <c r="AC61" s="157"/>
      <c r="AD61" s="157"/>
      <c r="AE61" s="157"/>
      <c r="AF61" s="157"/>
      <c r="AG61" s="157"/>
      <c r="AH61" s="157"/>
      <c r="AI61" s="157"/>
      <c r="AJ61" s="157"/>
      <c r="AK61" s="157"/>
      <c r="AL61" s="157"/>
      <c r="AM61" s="157"/>
      <c r="AN61" s="157"/>
      <c r="AO61" s="157"/>
      <c r="AP61" s="157"/>
      <c r="AQ61" s="157"/>
      <c r="AR61" s="157"/>
      <c r="AS61" s="157"/>
      <c r="AT61" s="157"/>
      <c r="AU61" s="157"/>
    </row>
    <row r="62" spans="1:47" x14ac:dyDescent="0.2">
      <c r="A62" s="157"/>
      <c r="B62" s="157"/>
      <c r="C62" s="157"/>
      <c r="D62" s="157"/>
      <c r="E62" s="157"/>
      <c r="F62" s="157"/>
      <c r="G62" s="157"/>
      <c r="H62" s="157"/>
      <c r="I62" s="157"/>
      <c r="J62" s="157"/>
      <c r="K62" s="157"/>
      <c r="L62" s="157"/>
      <c r="M62" s="157"/>
      <c r="N62" s="157"/>
      <c r="O62" s="157"/>
      <c r="P62" s="157"/>
      <c r="Q62" s="157"/>
      <c r="R62" s="157"/>
      <c r="S62" s="157"/>
      <c r="T62" s="157"/>
      <c r="U62" s="157"/>
      <c r="V62" s="157"/>
      <c r="W62" s="157"/>
      <c r="X62" s="157"/>
      <c r="Y62" s="157"/>
      <c r="Z62" s="157"/>
      <c r="AA62" s="157"/>
      <c r="AB62" s="157"/>
      <c r="AC62" s="157"/>
      <c r="AD62" s="157"/>
      <c r="AE62" s="157"/>
      <c r="AF62" s="157"/>
      <c r="AG62" s="157"/>
      <c r="AH62" s="157"/>
      <c r="AI62" s="157"/>
      <c r="AJ62" s="157"/>
      <c r="AK62" s="157"/>
      <c r="AL62" s="157"/>
      <c r="AM62" s="157"/>
      <c r="AN62" s="157"/>
      <c r="AO62" s="157"/>
      <c r="AP62" s="157"/>
      <c r="AQ62" s="157"/>
      <c r="AR62" s="157"/>
      <c r="AS62" s="157"/>
      <c r="AT62" s="157"/>
      <c r="AU62" s="157"/>
    </row>
    <row r="63" spans="1:47" x14ac:dyDescent="0.2">
      <c r="A63" s="157"/>
      <c r="B63" s="157"/>
      <c r="C63" s="157"/>
      <c r="D63" s="157"/>
      <c r="E63" s="157"/>
      <c r="F63" s="157"/>
      <c r="G63" s="157"/>
      <c r="H63" s="157"/>
      <c r="I63" s="157"/>
      <c r="J63" s="157"/>
      <c r="K63" s="157"/>
      <c r="L63" s="157"/>
      <c r="M63" s="157"/>
      <c r="N63" s="157"/>
      <c r="O63" s="157"/>
      <c r="P63" s="157"/>
      <c r="Q63" s="157"/>
      <c r="R63" s="157"/>
      <c r="S63" s="157"/>
      <c r="T63" s="157"/>
      <c r="U63" s="157"/>
      <c r="V63" s="157"/>
      <c r="W63" s="157"/>
      <c r="X63" s="157"/>
      <c r="Y63" s="157"/>
      <c r="Z63" s="157"/>
      <c r="AA63" s="157"/>
      <c r="AB63" s="157"/>
      <c r="AC63" s="157"/>
      <c r="AD63" s="157"/>
      <c r="AE63" s="157"/>
      <c r="AF63" s="157"/>
      <c r="AG63" s="157"/>
      <c r="AH63" s="157"/>
      <c r="AI63" s="157"/>
      <c r="AJ63" s="157"/>
      <c r="AK63" s="157"/>
      <c r="AL63" s="157"/>
      <c r="AM63" s="157"/>
      <c r="AN63" s="157"/>
      <c r="AO63" s="157"/>
      <c r="AP63" s="157"/>
      <c r="AQ63" s="157"/>
      <c r="AR63" s="157"/>
      <c r="AS63" s="157"/>
      <c r="AT63" s="157"/>
      <c r="AU63" s="157"/>
    </row>
    <row r="64" spans="1:47" x14ac:dyDescent="0.2">
      <c r="A64" s="157"/>
      <c r="B64" s="157"/>
      <c r="C64" s="157"/>
      <c r="D64" s="157"/>
      <c r="E64" s="157"/>
      <c r="F64" s="157"/>
      <c r="G64" s="157"/>
      <c r="H64" s="157"/>
      <c r="I64" s="157"/>
      <c r="J64" s="157"/>
      <c r="K64" s="157"/>
      <c r="L64" s="157"/>
      <c r="M64" s="157"/>
      <c r="N64" s="157"/>
      <c r="O64" s="157"/>
      <c r="P64" s="157"/>
      <c r="Q64" s="157"/>
      <c r="R64" s="157"/>
      <c r="S64" s="157"/>
      <c r="T64" s="157"/>
      <c r="U64" s="157"/>
      <c r="V64" s="157"/>
      <c r="W64" s="157"/>
      <c r="X64" s="157"/>
      <c r="Y64" s="157"/>
      <c r="Z64" s="157"/>
      <c r="AA64" s="157"/>
      <c r="AB64" s="157"/>
      <c r="AC64" s="157"/>
      <c r="AD64" s="157"/>
      <c r="AE64" s="157"/>
      <c r="AF64" s="157"/>
      <c r="AG64" s="157"/>
      <c r="AH64" s="157"/>
      <c r="AI64" s="157"/>
      <c r="AJ64" s="157"/>
      <c r="AK64" s="157"/>
      <c r="AL64" s="157"/>
      <c r="AM64" s="157"/>
      <c r="AN64" s="157"/>
      <c r="AO64" s="157"/>
      <c r="AP64" s="157"/>
      <c r="AQ64" s="157"/>
      <c r="AR64" s="157"/>
      <c r="AS64" s="157"/>
      <c r="AT64" s="157"/>
      <c r="AU64" s="157"/>
    </row>
    <row r="65" spans="1:47" x14ac:dyDescent="0.2">
      <c r="A65" s="157"/>
      <c r="B65" s="157"/>
      <c r="C65" s="157"/>
      <c r="D65" s="157"/>
      <c r="E65" s="157"/>
      <c r="F65" s="157"/>
      <c r="G65" s="157"/>
      <c r="H65" s="157"/>
      <c r="I65" s="157"/>
      <c r="J65" s="157"/>
      <c r="K65" s="157"/>
      <c r="L65" s="157"/>
      <c r="M65" s="157"/>
      <c r="N65" s="157"/>
      <c r="O65" s="157"/>
      <c r="P65" s="157"/>
      <c r="Q65" s="157"/>
      <c r="R65" s="157"/>
      <c r="S65" s="157"/>
      <c r="T65" s="157"/>
      <c r="U65" s="157"/>
      <c r="V65" s="157"/>
      <c r="W65" s="157"/>
      <c r="X65" s="157"/>
      <c r="Y65" s="157"/>
      <c r="Z65" s="157"/>
      <c r="AA65" s="157"/>
      <c r="AB65" s="157"/>
      <c r="AC65" s="157"/>
      <c r="AD65" s="157"/>
      <c r="AE65" s="157"/>
      <c r="AF65" s="157"/>
      <c r="AG65" s="157"/>
      <c r="AH65" s="157"/>
      <c r="AI65" s="157"/>
      <c r="AJ65" s="157"/>
      <c r="AK65" s="157"/>
      <c r="AL65" s="157"/>
      <c r="AM65" s="157"/>
      <c r="AN65" s="157"/>
      <c r="AO65" s="157"/>
      <c r="AP65" s="157"/>
      <c r="AQ65" s="157"/>
      <c r="AR65" s="157"/>
      <c r="AS65" s="157"/>
      <c r="AT65" s="157"/>
      <c r="AU65" s="157"/>
    </row>
    <row r="66" spans="1:47" x14ac:dyDescent="0.2">
      <c r="A66" s="157"/>
      <c r="B66" s="157"/>
      <c r="C66" s="157"/>
      <c r="D66" s="157"/>
      <c r="E66" s="157"/>
      <c r="F66" s="157"/>
      <c r="G66" s="157"/>
      <c r="H66" s="157"/>
      <c r="I66" s="157"/>
      <c r="J66" s="157"/>
      <c r="K66" s="157"/>
      <c r="L66" s="157"/>
      <c r="M66" s="157"/>
      <c r="N66" s="157"/>
      <c r="O66" s="157"/>
      <c r="P66" s="157"/>
      <c r="Q66" s="157"/>
      <c r="R66" s="157"/>
      <c r="S66" s="157"/>
      <c r="T66" s="157"/>
      <c r="U66" s="157"/>
      <c r="V66" s="157"/>
      <c r="W66" s="157"/>
      <c r="X66" s="157"/>
      <c r="Y66" s="157"/>
      <c r="Z66" s="157"/>
      <c r="AA66" s="157"/>
      <c r="AB66" s="157"/>
      <c r="AC66" s="157"/>
      <c r="AD66" s="157"/>
      <c r="AE66" s="157"/>
      <c r="AF66" s="157"/>
      <c r="AG66" s="157"/>
      <c r="AH66" s="157"/>
      <c r="AI66" s="157"/>
      <c r="AJ66" s="157"/>
      <c r="AK66" s="157"/>
      <c r="AL66" s="157"/>
      <c r="AM66" s="157"/>
      <c r="AN66" s="157"/>
      <c r="AO66" s="157"/>
      <c r="AP66" s="157"/>
      <c r="AQ66" s="157"/>
      <c r="AR66" s="157"/>
      <c r="AS66" s="157"/>
      <c r="AT66" s="157"/>
      <c r="AU66" s="157"/>
    </row>
    <row r="67" spans="1:47" x14ac:dyDescent="0.2">
      <c r="A67" s="157"/>
      <c r="B67" s="157"/>
      <c r="C67" s="157"/>
      <c r="D67" s="157"/>
      <c r="E67" s="157"/>
      <c r="F67" s="157"/>
      <c r="G67" s="157"/>
      <c r="H67" s="157"/>
      <c r="I67" s="157"/>
      <c r="J67" s="157"/>
      <c r="K67" s="157"/>
      <c r="L67" s="157"/>
      <c r="M67" s="157"/>
      <c r="N67" s="157"/>
      <c r="O67" s="157"/>
      <c r="P67" s="157"/>
      <c r="Q67" s="157"/>
      <c r="R67" s="157"/>
      <c r="S67" s="157"/>
      <c r="T67" s="157"/>
      <c r="U67" s="157"/>
      <c r="V67" s="157"/>
      <c r="W67" s="157"/>
      <c r="X67" s="157"/>
      <c r="Y67" s="157"/>
      <c r="Z67" s="157"/>
      <c r="AA67" s="157"/>
      <c r="AB67" s="157"/>
      <c r="AC67" s="157"/>
      <c r="AD67" s="157"/>
      <c r="AE67" s="157"/>
      <c r="AF67" s="157"/>
      <c r="AG67" s="157"/>
      <c r="AH67" s="157"/>
      <c r="AI67" s="157"/>
      <c r="AJ67" s="157"/>
      <c r="AK67" s="157"/>
      <c r="AL67" s="157"/>
      <c r="AM67" s="157"/>
      <c r="AN67" s="157"/>
      <c r="AO67" s="157"/>
      <c r="AP67" s="157"/>
      <c r="AQ67" s="157"/>
      <c r="AR67" s="157"/>
      <c r="AS67" s="157"/>
      <c r="AT67" s="157"/>
      <c r="AU67" s="157"/>
    </row>
    <row r="68" spans="1:47" x14ac:dyDescent="0.2">
      <c r="A68" s="157"/>
      <c r="B68" s="157"/>
      <c r="C68" s="157"/>
      <c r="D68" s="157"/>
      <c r="E68" s="157"/>
      <c r="F68" s="157"/>
      <c r="G68" s="157"/>
      <c r="H68" s="157"/>
      <c r="I68" s="157"/>
      <c r="J68" s="157"/>
      <c r="K68" s="157"/>
      <c r="L68" s="157"/>
      <c r="M68" s="157"/>
      <c r="N68" s="157"/>
      <c r="O68" s="157"/>
      <c r="P68" s="157"/>
      <c r="Q68" s="157"/>
      <c r="R68" s="157"/>
      <c r="S68" s="157"/>
      <c r="T68" s="157"/>
      <c r="U68" s="157"/>
      <c r="V68" s="157"/>
      <c r="W68" s="157"/>
      <c r="X68" s="157"/>
      <c r="Y68" s="157"/>
      <c r="Z68" s="157"/>
      <c r="AA68" s="157"/>
      <c r="AB68" s="157"/>
      <c r="AC68" s="157"/>
      <c r="AD68" s="157"/>
      <c r="AE68" s="157"/>
      <c r="AF68" s="157"/>
      <c r="AG68" s="157"/>
      <c r="AH68" s="157"/>
      <c r="AI68" s="157"/>
      <c r="AJ68" s="157"/>
      <c r="AK68" s="157"/>
      <c r="AL68" s="157"/>
      <c r="AM68" s="157"/>
      <c r="AN68" s="157"/>
      <c r="AO68" s="157"/>
      <c r="AP68" s="157"/>
      <c r="AQ68" s="157"/>
      <c r="AR68" s="157"/>
      <c r="AS68" s="157"/>
      <c r="AT68" s="157"/>
      <c r="AU68" s="157"/>
    </row>
    <row r="69" spans="1:47" x14ac:dyDescent="0.2">
      <c r="A69" s="157"/>
      <c r="B69" s="157"/>
      <c r="C69" s="157"/>
      <c r="D69" s="157"/>
      <c r="E69" s="157"/>
      <c r="F69" s="157"/>
      <c r="G69" s="157"/>
      <c r="H69" s="157"/>
      <c r="I69" s="157"/>
      <c r="J69" s="157"/>
      <c r="K69" s="157"/>
      <c r="L69" s="157"/>
      <c r="M69" s="157"/>
      <c r="N69" s="157"/>
      <c r="O69" s="157"/>
      <c r="P69" s="157"/>
      <c r="Q69" s="157"/>
      <c r="R69" s="157"/>
      <c r="S69" s="157"/>
      <c r="T69" s="157"/>
      <c r="U69" s="157"/>
      <c r="V69" s="157"/>
      <c r="W69" s="157"/>
      <c r="X69" s="157"/>
      <c r="Y69" s="157"/>
      <c r="Z69" s="157"/>
      <c r="AA69" s="157"/>
      <c r="AB69" s="157"/>
      <c r="AC69" s="157"/>
      <c r="AD69" s="157"/>
      <c r="AE69" s="157"/>
      <c r="AF69" s="157"/>
      <c r="AG69" s="157"/>
      <c r="AH69" s="157"/>
      <c r="AI69" s="157"/>
      <c r="AJ69" s="157"/>
      <c r="AK69" s="157"/>
      <c r="AL69" s="157"/>
      <c r="AM69" s="157"/>
      <c r="AN69" s="157"/>
      <c r="AO69" s="157"/>
      <c r="AP69" s="157"/>
      <c r="AQ69" s="157"/>
      <c r="AR69" s="157"/>
      <c r="AS69" s="157"/>
      <c r="AT69" s="157"/>
      <c r="AU69" s="157"/>
    </row>
    <row r="70" spans="1:47" x14ac:dyDescent="0.2">
      <c r="A70" s="157"/>
      <c r="B70" s="157"/>
      <c r="C70" s="157"/>
      <c r="D70" s="157"/>
      <c r="E70" s="157"/>
      <c r="F70" s="157"/>
      <c r="G70" s="157"/>
      <c r="H70" s="157"/>
      <c r="I70" s="157"/>
      <c r="J70" s="157"/>
      <c r="K70" s="157"/>
      <c r="L70" s="157"/>
      <c r="M70" s="157"/>
      <c r="N70" s="157"/>
      <c r="O70" s="157"/>
      <c r="P70" s="157"/>
      <c r="Q70" s="157"/>
      <c r="R70" s="157"/>
      <c r="S70" s="157"/>
      <c r="T70" s="157"/>
      <c r="U70" s="157"/>
      <c r="V70" s="157"/>
      <c r="W70" s="157"/>
      <c r="X70" s="157"/>
      <c r="Y70" s="157"/>
      <c r="Z70" s="157"/>
      <c r="AA70" s="157"/>
      <c r="AB70" s="157"/>
      <c r="AC70" s="157"/>
      <c r="AD70" s="157"/>
      <c r="AE70" s="157"/>
      <c r="AF70" s="157"/>
      <c r="AG70" s="157"/>
      <c r="AH70" s="157"/>
      <c r="AI70" s="157"/>
      <c r="AJ70" s="157"/>
      <c r="AK70" s="157"/>
      <c r="AL70" s="157"/>
      <c r="AM70" s="157"/>
      <c r="AN70" s="157"/>
      <c r="AO70" s="157"/>
      <c r="AP70" s="157"/>
      <c r="AQ70" s="157"/>
      <c r="AR70" s="157"/>
      <c r="AS70" s="157"/>
      <c r="AT70" s="157"/>
      <c r="AU70" s="157"/>
    </row>
    <row r="71" spans="1:47" x14ac:dyDescent="0.2">
      <c r="A71" s="157"/>
      <c r="B71" s="157"/>
      <c r="C71" s="157"/>
      <c r="D71" s="157"/>
      <c r="E71" s="157"/>
      <c r="F71" s="157"/>
      <c r="G71" s="157"/>
      <c r="H71" s="157"/>
      <c r="I71" s="157"/>
      <c r="J71" s="157"/>
      <c r="K71" s="157"/>
      <c r="L71" s="157"/>
      <c r="M71" s="157"/>
      <c r="N71" s="157"/>
      <c r="O71" s="157"/>
      <c r="P71" s="157"/>
      <c r="Q71" s="157"/>
      <c r="R71" s="157"/>
      <c r="S71" s="157"/>
      <c r="T71" s="157"/>
      <c r="U71" s="157"/>
      <c r="V71" s="157"/>
      <c r="W71" s="157"/>
      <c r="X71" s="157"/>
      <c r="Y71" s="157"/>
      <c r="Z71" s="157"/>
      <c r="AA71" s="157"/>
      <c r="AB71" s="157"/>
      <c r="AC71" s="157"/>
      <c r="AD71" s="157"/>
      <c r="AE71" s="157"/>
      <c r="AF71" s="157"/>
      <c r="AG71" s="157"/>
      <c r="AH71" s="157"/>
      <c r="AI71" s="157"/>
      <c r="AJ71" s="157"/>
      <c r="AK71" s="157"/>
      <c r="AL71" s="157"/>
      <c r="AM71" s="157"/>
      <c r="AN71" s="157"/>
      <c r="AO71" s="157"/>
      <c r="AP71" s="157"/>
      <c r="AQ71" s="157"/>
      <c r="AR71" s="157"/>
      <c r="AS71" s="157"/>
      <c r="AT71" s="157"/>
      <c r="AU71" s="157"/>
    </row>
    <row r="72" spans="1:47" x14ac:dyDescent="0.2">
      <c r="A72" s="157"/>
      <c r="B72" s="157"/>
      <c r="C72" s="157"/>
      <c r="D72" s="157"/>
      <c r="E72" s="157"/>
      <c r="F72" s="157"/>
      <c r="G72" s="157"/>
      <c r="H72" s="157"/>
      <c r="I72" s="157"/>
      <c r="J72" s="157"/>
      <c r="K72" s="157"/>
      <c r="L72" s="157"/>
      <c r="M72" s="157"/>
      <c r="N72" s="157"/>
      <c r="O72" s="157"/>
      <c r="P72" s="157"/>
      <c r="Q72" s="157"/>
      <c r="R72" s="157"/>
      <c r="S72" s="157"/>
      <c r="T72" s="157"/>
      <c r="U72" s="157"/>
      <c r="V72" s="157"/>
      <c r="W72" s="157"/>
      <c r="X72" s="157"/>
      <c r="Y72" s="157"/>
      <c r="Z72" s="157"/>
      <c r="AA72" s="157"/>
      <c r="AB72" s="157"/>
      <c r="AC72" s="157"/>
      <c r="AD72" s="157"/>
      <c r="AE72" s="157"/>
      <c r="AF72" s="157"/>
      <c r="AG72" s="157"/>
      <c r="AH72" s="157"/>
      <c r="AI72" s="157"/>
      <c r="AJ72" s="157"/>
      <c r="AK72" s="157"/>
      <c r="AL72" s="157"/>
      <c r="AM72" s="157"/>
      <c r="AN72" s="157"/>
      <c r="AO72" s="157"/>
      <c r="AP72" s="157"/>
      <c r="AQ72" s="157"/>
      <c r="AR72" s="157"/>
      <c r="AS72" s="157"/>
      <c r="AT72" s="157"/>
      <c r="AU72" s="157"/>
    </row>
    <row r="73" spans="1:47" x14ac:dyDescent="0.2">
      <c r="A73" s="157"/>
      <c r="B73" s="157"/>
      <c r="C73" s="157"/>
      <c r="D73" s="157"/>
      <c r="E73" s="157"/>
      <c r="F73" s="157"/>
      <c r="G73" s="157"/>
      <c r="H73" s="157"/>
      <c r="I73" s="157"/>
      <c r="J73" s="157"/>
      <c r="K73" s="157"/>
      <c r="L73" s="157"/>
      <c r="M73" s="157"/>
      <c r="N73" s="157"/>
      <c r="O73" s="157"/>
      <c r="P73" s="157"/>
      <c r="Q73" s="157"/>
      <c r="R73" s="157"/>
      <c r="S73" s="157"/>
      <c r="T73" s="157"/>
      <c r="U73" s="157"/>
      <c r="V73" s="157"/>
      <c r="W73" s="157"/>
      <c r="X73" s="157"/>
      <c r="Y73" s="157"/>
      <c r="Z73" s="157"/>
      <c r="AA73" s="157"/>
      <c r="AB73" s="157"/>
      <c r="AC73" s="157"/>
      <c r="AD73" s="157"/>
      <c r="AE73" s="157"/>
      <c r="AF73" s="157"/>
      <c r="AG73" s="157"/>
      <c r="AH73" s="157"/>
      <c r="AI73" s="157"/>
      <c r="AJ73" s="157"/>
      <c r="AK73" s="157"/>
      <c r="AL73" s="157"/>
      <c r="AM73" s="157"/>
      <c r="AN73" s="157"/>
      <c r="AO73" s="157"/>
      <c r="AP73" s="157"/>
      <c r="AQ73" s="157"/>
      <c r="AR73" s="157"/>
      <c r="AS73" s="157"/>
      <c r="AT73" s="157"/>
      <c r="AU73" s="157"/>
    </row>
    <row r="74" spans="1:47" x14ac:dyDescent="0.2">
      <c r="A74" s="157"/>
      <c r="B74" s="157"/>
      <c r="C74" s="157"/>
      <c r="D74" s="157"/>
      <c r="E74" s="157"/>
      <c r="F74" s="157"/>
      <c r="G74" s="157"/>
      <c r="H74" s="157"/>
      <c r="I74" s="157"/>
      <c r="J74" s="157"/>
      <c r="K74" s="157"/>
      <c r="L74" s="157"/>
      <c r="M74" s="157"/>
      <c r="N74" s="157"/>
      <c r="O74" s="157"/>
      <c r="P74" s="157"/>
      <c r="Q74" s="157"/>
      <c r="R74" s="157"/>
      <c r="S74" s="157"/>
      <c r="T74" s="157"/>
      <c r="U74" s="157"/>
      <c r="V74" s="157"/>
      <c r="W74" s="157"/>
      <c r="X74" s="157"/>
      <c r="Y74" s="157"/>
      <c r="Z74" s="157"/>
      <c r="AA74" s="157"/>
      <c r="AB74" s="157"/>
      <c r="AC74" s="157"/>
      <c r="AD74" s="157"/>
      <c r="AE74" s="157"/>
      <c r="AF74" s="157"/>
      <c r="AG74" s="157"/>
      <c r="AH74" s="157"/>
      <c r="AI74" s="157"/>
      <c r="AJ74" s="157"/>
      <c r="AK74" s="157"/>
      <c r="AL74" s="157"/>
      <c r="AM74" s="157"/>
      <c r="AN74" s="157"/>
      <c r="AO74" s="157"/>
      <c r="AP74" s="157"/>
      <c r="AQ74" s="157"/>
      <c r="AR74" s="157"/>
      <c r="AS74" s="157"/>
      <c r="AT74" s="157"/>
      <c r="AU74" s="157"/>
    </row>
    <row r="75" spans="1:47" x14ac:dyDescent="0.2">
      <c r="A75" s="157"/>
      <c r="B75" s="157"/>
      <c r="C75" s="157"/>
      <c r="D75" s="157"/>
      <c r="E75" s="157"/>
      <c r="F75" s="157"/>
      <c r="G75" s="157"/>
      <c r="H75" s="157"/>
      <c r="I75" s="157"/>
      <c r="J75" s="157"/>
      <c r="K75" s="157"/>
      <c r="L75" s="157"/>
      <c r="M75" s="157"/>
      <c r="N75" s="157"/>
      <c r="O75" s="157"/>
      <c r="P75" s="157"/>
      <c r="Q75" s="157"/>
      <c r="R75" s="157"/>
      <c r="S75" s="157"/>
      <c r="T75" s="157"/>
      <c r="U75" s="157"/>
      <c r="V75" s="157"/>
      <c r="W75" s="157"/>
      <c r="X75" s="157"/>
      <c r="Y75" s="157"/>
      <c r="Z75" s="157"/>
      <c r="AA75" s="157"/>
      <c r="AB75" s="157"/>
      <c r="AC75" s="157"/>
      <c r="AD75" s="157"/>
      <c r="AE75" s="157"/>
      <c r="AF75" s="157"/>
      <c r="AG75" s="157"/>
      <c r="AH75" s="157"/>
      <c r="AI75" s="157"/>
      <c r="AJ75" s="157"/>
      <c r="AK75" s="157"/>
      <c r="AL75" s="157"/>
      <c r="AM75" s="157"/>
      <c r="AN75" s="157"/>
      <c r="AO75" s="157"/>
      <c r="AP75" s="157"/>
      <c r="AQ75" s="157"/>
      <c r="AR75" s="157"/>
      <c r="AS75" s="157"/>
      <c r="AT75" s="157"/>
      <c r="AU75" s="157"/>
    </row>
    <row r="76" spans="1:47" x14ac:dyDescent="0.2">
      <c r="A76" s="157"/>
      <c r="B76" s="157"/>
      <c r="C76" s="157"/>
      <c r="D76" s="157"/>
      <c r="E76" s="157"/>
      <c r="F76" s="157"/>
      <c r="G76" s="157"/>
      <c r="H76" s="157"/>
      <c r="I76" s="157"/>
      <c r="J76" s="157"/>
      <c r="K76" s="157"/>
      <c r="L76" s="157"/>
      <c r="M76" s="157"/>
      <c r="N76" s="157"/>
      <c r="O76" s="157"/>
      <c r="P76" s="157"/>
      <c r="Q76" s="157"/>
      <c r="R76" s="157"/>
      <c r="S76" s="157"/>
      <c r="T76" s="157"/>
      <c r="U76" s="157"/>
      <c r="V76" s="157"/>
      <c r="W76" s="157"/>
      <c r="X76" s="157"/>
      <c r="Y76" s="157"/>
      <c r="Z76" s="157"/>
      <c r="AA76" s="157"/>
      <c r="AB76" s="157"/>
      <c r="AC76" s="157"/>
      <c r="AD76" s="157"/>
      <c r="AE76" s="157"/>
      <c r="AF76" s="157"/>
      <c r="AG76" s="157"/>
      <c r="AH76" s="157"/>
      <c r="AI76" s="157"/>
      <c r="AJ76" s="157"/>
      <c r="AK76" s="157"/>
      <c r="AL76" s="157"/>
      <c r="AM76" s="157"/>
      <c r="AN76" s="157"/>
      <c r="AO76" s="157"/>
      <c r="AP76" s="157"/>
      <c r="AQ76" s="157"/>
      <c r="AR76" s="157"/>
      <c r="AS76" s="157"/>
      <c r="AT76" s="157"/>
      <c r="AU76" s="157"/>
    </row>
    <row r="77" spans="1:47" x14ac:dyDescent="0.2">
      <c r="A77" s="157"/>
      <c r="B77" s="157"/>
      <c r="C77" s="157"/>
      <c r="D77" s="157"/>
      <c r="E77" s="157"/>
      <c r="F77" s="157"/>
      <c r="G77" s="157"/>
      <c r="H77" s="157"/>
      <c r="I77" s="157"/>
      <c r="J77" s="157"/>
      <c r="K77" s="157"/>
      <c r="L77" s="157"/>
      <c r="M77" s="157"/>
      <c r="N77" s="157"/>
      <c r="O77" s="157"/>
      <c r="P77" s="157"/>
      <c r="Q77" s="157"/>
      <c r="R77" s="157"/>
      <c r="S77" s="157"/>
      <c r="T77" s="157"/>
      <c r="U77" s="157"/>
      <c r="V77" s="157"/>
      <c r="W77" s="157"/>
      <c r="X77" s="157"/>
      <c r="Y77" s="157"/>
      <c r="Z77" s="157"/>
      <c r="AA77" s="157"/>
      <c r="AB77" s="157"/>
      <c r="AC77" s="157"/>
      <c r="AD77" s="157"/>
      <c r="AE77" s="157"/>
      <c r="AF77" s="157"/>
      <c r="AG77" s="157"/>
      <c r="AH77" s="157"/>
      <c r="AI77" s="157"/>
      <c r="AJ77" s="157"/>
      <c r="AK77" s="157"/>
      <c r="AL77" s="157"/>
      <c r="AM77" s="157"/>
      <c r="AN77" s="157"/>
      <c r="AO77" s="157"/>
      <c r="AP77" s="157"/>
      <c r="AQ77" s="157"/>
      <c r="AR77" s="157"/>
      <c r="AS77" s="157"/>
      <c r="AT77" s="157"/>
      <c r="AU77" s="157"/>
    </row>
    <row r="78" spans="1:47" x14ac:dyDescent="0.2">
      <c r="A78" s="157"/>
      <c r="B78" s="157"/>
      <c r="C78" s="157"/>
      <c r="D78" s="157"/>
      <c r="E78" s="157"/>
      <c r="F78" s="157"/>
      <c r="G78" s="157"/>
      <c r="H78" s="157"/>
      <c r="I78" s="157"/>
      <c r="J78" s="157"/>
      <c r="K78" s="157"/>
      <c r="L78" s="157"/>
      <c r="M78" s="157"/>
      <c r="N78" s="157"/>
      <c r="O78" s="157"/>
      <c r="P78" s="157"/>
      <c r="Q78" s="157"/>
      <c r="R78" s="157"/>
      <c r="S78" s="157"/>
      <c r="T78" s="157"/>
      <c r="U78" s="157"/>
      <c r="V78" s="157"/>
      <c r="W78" s="157"/>
      <c r="X78" s="157"/>
      <c r="Y78" s="157"/>
      <c r="Z78" s="157"/>
      <c r="AA78" s="157"/>
      <c r="AB78" s="157"/>
      <c r="AC78" s="157"/>
      <c r="AD78" s="157"/>
      <c r="AE78" s="157"/>
      <c r="AF78" s="157"/>
      <c r="AG78" s="157"/>
      <c r="AH78" s="157"/>
      <c r="AI78" s="157"/>
      <c r="AJ78" s="157"/>
      <c r="AK78" s="157"/>
      <c r="AL78" s="157"/>
      <c r="AM78" s="157"/>
      <c r="AN78" s="157"/>
      <c r="AO78" s="157"/>
      <c r="AP78" s="157"/>
      <c r="AQ78" s="157"/>
      <c r="AR78" s="157"/>
      <c r="AS78" s="157"/>
      <c r="AT78" s="157"/>
      <c r="AU78" s="157"/>
    </row>
    <row r="79" spans="1:47" x14ac:dyDescent="0.2">
      <c r="A79" s="157"/>
      <c r="B79" s="157"/>
      <c r="C79" s="157"/>
      <c r="D79" s="157"/>
      <c r="E79" s="157"/>
      <c r="F79" s="157"/>
      <c r="G79" s="157"/>
      <c r="H79" s="157"/>
      <c r="I79" s="157"/>
      <c r="J79" s="157"/>
      <c r="K79" s="157"/>
      <c r="L79" s="157"/>
      <c r="M79" s="157"/>
      <c r="N79" s="157"/>
      <c r="O79" s="157"/>
      <c r="P79" s="157"/>
      <c r="Q79" s="157"/>
      <c r="R79" s="157"/>
      <c r="S79" s="157"/>
      <c r="T79" s="157"/>
      <c r="U79" s="157"/>
      <c r="V79" s="157"/>
      <c r="W79" s="157"/>
      <c r="X79" s="157"/>
      <c r="Y79" s="157"/>
      <c r="Z79" s="157"/>
      <c r="AA79" s="157"/>
      <c r="AB79" s="157"/>
      <c r="AC79" s="157"/>
      <c r="AD79" s="157"/>
      <c r="AE79" s="157"/>
      <c r="AF79" s="157"/>
      <c r="AG79" s="157"/>
      <c r="AH79" s="157"/>
      <c r="AI79" s="157"/>
      <c r="AJ79" s="157"/>
      <c r="AK79" s="157"/>
      <c r="AL79" s="157"/>
      <c r="AM79" s="157"/>
      <c r="AN79" s="157"/>
      <c r="AO79" s="157"/>
      <c r="AP79" s="157"/>
      <c r="AQ79" s="157"/>
      <c r="AR79" s="157"/>
      <c r="AS79" s="157"/>
      <c r="AT79" s="157"/>
      <c r="AU79" s="157"/>
    </row>
    <row r="80" spans="1:47" x14ac:dyDescent="0.2">
      <c r="A80" s="157"/>
      <c r="B80" s="157"/>
      <c r="C80" s="157"/>
      <c r="D80" s="157"/>
      <c r="E80" s="157"/>
      <c r="F80" s="157"/>
      <c r="G80" s="157"/>
      <c r="H80" s="157"/>
      <c r="I80" s="157"/>
      <c r="J80" s="157"/>
      <c r="K80" s="157"/>
      <c r="L80" s="157"/>
      <c r="M80" s="157"/>
      <c r="N80" s="157"/>
      <c r="O80" s="157"/>
      <c r="P80" s="157"/>
      <c r="Q80" s="157"/>
      <c r="R80" s="157"/>
      <c r="S80" s="157"/>
      <c r="T80" s="157"/>
      <c r="U80" s="157"/>
      <c r="V80" s="157"/>
      <c r="W80" s="157"/>
      <c r="X80" s="157"/>
      <c r="Y80" s="157"/>
      <c r="Z80" s="157"/>
      <c r="AA80" s="157"/>
      <c r="AB80" s="157"/>
      <c r="AC80" s="157"/>
      <c r="AD80" s="157"/>
      <c r="AE80" s="157"/>
      <c r="AF80" s="157"/>
      <c r="AG80" s="157"/>
      <c r="AH80" s="157"/>
      <c r="AI80" s="157"/>
      <c r="AJ80" s="157"/>
      <c r="AK80" s="157"/>
      <c r="AL80" s="157"/>
      <c r="AM80" s="157"/>
      <c r="AN80" s="157"/>
      <c r="AO80" s="157"/>
      <c r="AP80" s="157"/>
      <c r="AQ80" s="157"/>
      <c r="AR80" s="157"/>
      <c r="AS80" s="157"/>
      <c r="AT80" s="157"/>
      <c r="AU80" s="157"/>
    </row>
    <row r="81" spans="1:47" x14ac:dyDescent="0.2">
      <c r="A81" s="157"/>
      <c r="B81" s="157"/>
      <c r="C81" s="157"/>
      <c r="D81" s="157"/>
      <c r="E81" s="157"/>
      <c r="F81" s="157"/>
      <c r="G81" s="157"/>
      <c r="H81" s="157"/>
      <c r="I81" s="157"/>
      <c r="J81" s="157"/>
      <c r="K81" s="157"/>
      <c r="L81" s="157"/>
      <c r="M81" s="157"/>
      <c r="N81" s="157"/>
      <c r="O81" s="157"/>
      <c r="P81" s="157"/>
      <c r="Q81" s="157"/>
      <c r="R81" s="157"/>
      <c r="S81" s="157"/>
      <c r="T81" s="157"/>
      <c r="U81" s="157"/>
      <c r="V81" s="157"/>
      <c r="W81" s="157"/>
      <c r="X81" s="157"/>
      <c r="Y81" s="157"/>
      <c r="Z81" s="157"/>
      <c r="AA81" s="157"/>
      <c r="AB81" s="157"/>
      <c r="AC81" s="157"/>
      <c r="AD81" s="157"/>
      <c r="AE81" s="157"/>
      <c r="AF81" s="157"/>
      <c r="AG81" s="157"/>
      <c r="AH81" s="157"/>
      <c r="AI81" s="157"/>
      <c r="AJ81" s="157"/>
      <c r="AK81" s="157"/>
      <c r="AL81" s="157"/>
      <c r="AM81" s="157"/>
      <c r="AN81" s="157"/>
      <c r="AO81" s="157"/>
      <c r="AP81" s="157"/>
      <c r="AQ81" s="157"/>
      <c r="AR81" s="157"/>
      <c r="AS81" s="157"/>
      <c r="AT81" s="157"/>
      <c r="AU81" s="157"/>
    </row>
    <row r="82" spans="1:47" x14ac:dyDescent="0.2">
      <c r="A82" s="157"/>
      <c r="B82" s="157"/>
      <c r="C82" s="157"/>
      <c r="D82" s="157"/>
      <c r="E82" s="157"/>
      <c r="F82" s="157"/>
      <c r="G82" s="157"/>
      <c r="H82" s="157"/>
      <c r="I82" s="157"/>
      <c r="J82" s="157"/>
      <c r="K82" s="157"/>
      <c r="L82" s="157"/>
      <c r="M82" s="157"/>
      <c r="N82" s="157"/>
      <c r="O82" s="157"/>
      <c r="P82" s="157"/>
      <c r="Q82" s="157"/>
      <c r="R82" s="157"/>
      <c r="S82" s="157"/>
      <c r="T82" s="157"/>
      <c r="U82" s="157"/>
      <c r="V82" s="157"/>
      <c r="W82" s="157"/>
      <c r="X82" s="157"/>
      <c r="Y82" s="157"/>
      <c r="Z82" s="157"/>
      <c r="AA82" s="157"/>
      <c r="AB82" s="157"/>
      <c r="AC82" s="157"/>
      <c r="AD82" s="157"/>
      <c r="AE82" s="157"/>
      <c r="AF82" s="157"/>
      <c r="AG82" s="157"/>
      <c r="AH82" s="157"/>
      <c r="AI82" s="157"/>
      <c r="AJ82" s="157"/>
      <c r="AK82" s="157"/>
      <c r="AL82" s="157"/>
      <c r="AM82" s="157"/>
      <c r="AN82" s="157"/>
      <c r="AO82" s="157"/>
      <c r="AP82" s="157"/>
      <c r="AQ82" s="157"/>
      <c r="AR82" s="157"/>
      <c r="AS82" s="157"/>
      <c r="AT82" s="157"/>
      <c r="AU82" s="157"/>
    </row>
    <row r="83" spans="1:47" x14ac:dyDescent="0.2">
      <c r="A83" s="157"/>
      <c r="B83" s="157"/>
      <c r="C83" s="157"/>
      <c r="D83" s="157"/>
      <c r="E83" s="157"/>
      <c r="F83" s="157"/>
      <c r="G83" s="157"/>
      <c r="H83" s="157"/>
      <c r="I83" s="157"/>
      <c r="J83" s="157"/>
      <c r="K83" s="157"/>
      <c r="L83" s="157"/>
      <c r="M83" s="157"/>
      <c r="N83" s="157"/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  <c r="Z83" s="157"/>
      <c r="AA83" s="157"/>
      <c r="AB83" s="157"/>
      <c r="AC83" s="157"/>
      <c r="AD83" s="157"/>
      <c r="AE83" s="157"/>
      <c r="AF83" s="157"/>
      <c r="AG83" s="157"/>
      <c r="AH83" s="157"/>
      <c r="AI83" s="157"/>
      <c r="AJ83" s="157"/>
      <c r="AK83" s="157"/>
      <c r="AL83" s="157"/>
      <c r="AM83" s="157"/>
      <c r="AN83" s="157"/>
      <c r="AO83" s="157"/>
      <c r="AP83" s="157"/>
      <c r="AQ83" s="157"/>
      <c r="AR83" s="157"/>
      <c r="AS83" s="157"/>
      <c r="AT83" s="157"/>
      <c r="AU83" s="157"/>
    </row>
    <row r="84" spans="1:47" x14ac:dyDescent="0.2">
      <c r="A84" s="157"/>
      <c r="B84" s="157"/>
      <c r="C84" s="157"/>
      <c r="D84" s="157"/>
      <c r="E84" s="157"/>
      <c r="F84" s="157"/>
      <c r="G84" s="157"/>
      <c r="H84" s="157"/>
      <c r="I84" s="157"/>
      <c r="J84" s="157"/>
      <c r="K84" s="157"/>
      <c r="L84" s="157"/>
      <c r="M84" s="157"/>
      <c r="N84" s="157"/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  <c r="AA84" s="157"/>
      <c r="AB84" s="157"/>
      <c r="AC84" s="157"/>
      <c r="AD84" s="157"/>
      <c r="AE84" s="157"/>
      <c r="AF84" s="157"/>
      <c r="AG84" s="157"/>
      <c r="AH84" s="157"/>
      <c r="AI84" s="157"/>
      <c r="AJ84" s="157"/>
      <c r="AK84" s="157"/>
      <c r="AL84" s="157"/>
      <c r="AM84" s="157"/>
      <c r="AN84" s="157"/>
      <c r="AO84" s="157"/>
      <c r="AP84" s="157"/>
      <c r="AQ84" s="157"/>
      <c r="AR84" s="157"/>
      <c r="AS84" s="157"/>
      <c r="AT84" s="157"/>
      <c r="AU84" s="157"/>
    </row>
    <row r="85" spans="1:47" x14ac:dyDescent="0.2">
      <c r="A85" s="157"/>
      <c r="B85" s="157"/>
      <c r="C85" s="157"/>
      <c r="D85" s="157"/>
      <c r="E85" s="157"/>
      <c r="F85" s="157"/>
      <c r="G85" s="157"/>
      <c r="H85" s="157"/>
      <c r="I85" s="157"/>
      <c r="J85" s="157"/>
      <c r="K85" s="157"/>
      <c r="L85" s="157"/>
      <c r="M85" s="157"/>
      <c r="N85" s="157"/>
      <c r="O85" s="157"/>
      <c r="P85" s="157"/>
      <c r="Q85" s="157"/>
      <c r="R85" s="157"/>
      <c r="S85" s="157"/>
      <c r="T85" s="157"/>
      <c r="U85" s="157"/>
      <c r="V85" s="157"/>
      <c r="W85" s="157"/>
      <c r="X85" s="157"/>
      <c r="Y85" s="157"/>
      <c r="Z85" s="157"/>
      <c r="AA85" s="157"/>
      <c r="AB85" s="157"/>
      <c r="AC85" s="157"/>
      <c r="AD85" s="157"/>
      <c r="AE85" s="157"/>
      <c r="AF85" s="157"/>
      <c r="AG85" s="157"/>
      <c r="AH85" s="157"/>
      <c r="AI85" s="157"/>
      <c r="AJ85" s="157"/>
      <c r="AK85" s="157"/>
      <c r="AL85" s="157"/>
      <c r="AM85" s="157"/>
      <c r="AN85" s="157"/>
      <c r="AO85" s="157"/>
      <c r="AP85" s="157"/>
      <c r="AQ85" s="157"/>
      <c r="AR85" s="157"/>
      <c r="AS85" s="157"/>
      <c r="AT85" s="157"/>
      <c r="AU85" s="157"/>
    </row>
    <row r="86" spans="1:47" x14ac:dyDescent="0.2">
      <c r="A86" s="157"/>
      <c r="B86" s="157"/>
      <c r="C86" s="157"/>
      <c r="D86" s="157"/>
      <c r="E86" s="157"/>
      <c r="F86" s="157"/>
      <c r="G86" s="157"/>
      <c r="H86" s="157"/>
      <c r="I86" s="157"/>
      <c r="J86" s="157"/>
      <c r="K86" s="157"/>
      <c r="L86" s="157"/>
      <c r="M86" s="157"/>
      <c r="N86" s="157"/>
      <c r="O86" s="157"/>
      <c r="P86" s="157"/>
      <c r="Q86" s="157"/>
      <c r="R86" s="157"/>
      <c r="S86" s="157"/>
      <c r="T86" s="157"/>
      <c r="U86" s="157"/>
      <c r="V86" s="157"/>
      <c r="W86" s="157"/>
      <c r="X86" s="157"/>
      <c r="Y86" s="157"/>
      <c r="Z86" s="157"/>
      <c r="AA86" s="157"/>
      <c r="AB86" s="157"/>
      <c r="AC86" s="157"/>
      <c r="AD86" s="157"/>
      <c r="AE86" s="157"/>
      <c r="AF86" s="157"/>
      <c r="AG86" s="157"/>
      <c r="AH86" s="157"/>
      <c r="AI86" s="157"/>
      <c r="AJ86" s="157"/>
      <c r="AK86" s="157"/>
      <c r="AL86" s="157"/>
      <c r="AM86" s="157"/>
      <c r="AN86" s="157"/>
      <c r="AO86" s="157"/>
      <c r="AP86" s="157"/>
      <c r="AQ86" s="157"/>
      <c r="AR86" s="157"/>
      <c r="AS86" s="157"/>
      <c r="AT86" s="157"/>
      <c r="AU86" s="157"/>
    </row>
    <row r="87" spans="1:47" x14ac:dyDescent="0.2">
      <c r="A87" s="157"/>
      <c r="B87" s="157"/>
      <c r="C87" s="157"/>
      <c r="D87" s="157"/>
      <c r="E87" s="157"/>
      <c r="F87" s="157"/>
      <c r="G87" s="157"/>
      <c r="H87" s="157"/>
      <c r="I87" s="157"/>
      <c r="J87" s="157"/>
      <c r="K87" s="157"/>
      <c r="L87" s="157"/>
      <c r="M87" s="157"/>
      <c r="N87" s="157"/>
      <c r="O87" s="157"/>
      <c r="P87" s="157"/>
      <c r="Q87" s="157"/>
      <c r="R87" s="157"/>
      <c r="S87" s="157"/>
      <c r="T87" s="157"/>
      <c r="U87" s="157"/>
      <c r="V87" s="157"/>
      <c r="W87" s="157"/>
      <c r="X87" s="157"/>
      <c r="Y87" s="157"/>
      <c r="Z87" s="157"/>
      <c r="AA87" s="157"/>
      <c r="AB87" s="157"/>
      <c r="AC87" s="157"/>
      <c r="AD87" s="157"/>
      <c r="AE87" s="157"/>
      <c r="AF87" s="157"/>
      <c r="AG87" s="157"/>
      <c r="AH87" s="157"/>
      <c r="AI87" s="157"/>
      <c r="AJ87" s="157"/>
      <c r="AK87" s="157"/>
      <c r="AL87" s="157"/>
      <c r="AM87" s="157"/>
      <c r="AN87" s="157"/>
      <c r="AO87" s="157"/>
      <c r="AP87" s="157"/>
      <c r="AQ87" s="157"/>
      <c r="AR87" s="157"/>
      <c r="AS87" s="157"/>
      <c r="AT87" s="157"/>
      <c r="AU87" s="157"/>
    </row>
    <row r="88" spans="1:47" x14ac:dyDescent="0.2">
      <c r="A88" s="157"/>
      <c r="B88" s="157"/>
      <c r="C88" s="157"/>
      <c r="D88" s="157"/>
      <c r="E88" s="157"/>
      <c r="F88" s="157"/>
      <c r="G88" s="157"/>
      <c r="H88" s="157"/>
      <c r="I88" s="157"/>
      <c r="J88" s="157"/>
      <c r="K88" s="157"/>
      <c r="L88" s="157"/>
      <c r="M88" s="157"/>
      <c r="N88" s="157"/>
      <c r="O88" s="157"/>
      <c r="P88" s="157"/>
      <c r="Q88" s="157"/>
      <c r="R88" s="157"/>
      <c r="S88" s="157"/>
      <c r="T88" s="157"/>
      <c r="U88" s="157"/>
      <c r="V88" s="157"/>
      <c r="W88" s="157"/>
      <c r="X88" s="157"/>
      <c r="Y88" s="157"/>
      <c r="Z88" s="157"/>
      <c r="AA88" s="157"/>
      <c r="AB88" s="157"/>
      <c r="AC88" s="157"/>
      <c r="AD88" s="157"/>
      <c r="AE88" s="157"/>
      <c r="AF88" s="157"/>
      <c r="AG88" s="157"/>
      <c r="AH88" s="157"/>
      <c r="AI88" s="157"/>
      <c r="AJ88" s="157"/>
      <c r="AK88" s="157"/>
      <c r="AL88" s="157"/>
      <c r="AM88" s="157"/>
      <c r="AN88" s="157"/>
      <c r="AO88" s="157"/>
      <c r="AP88" s="157"/>
      <c r="AQ88" s="157"/>
      <c r="AR88" s="157"/>
      <c r="AS88" s="157"/>
      <c r="AT88" s="157"/>
      <c r="AU88" s="157"/>
    </row>
    <row r="89" spans="1:47" x14ac:dyDescent="0.2">
      <c r="A89" s="157"/>
      <c r="B89" s="157"/>
      <c r="C89" s="157"/>
      <c r="D89" s="157"/>
      <c r="E89" s="157"/>
      <c r="F89" s="157"/>
      <c r="G89" s="157"/>
      <c r="H89" s="157"/>
      <c r="I89" s="157"/>
      <c r="J89" s="157"/>
      <c r="K89" s="157"/>
      <c r="L89" s="157"/>
      <c r="M89" s="157"/>
      <c r="N89" s="157"/>
      <c r="O89" s="157"/>
      <c r="P89" s="157"/>
      <c r="Q89" s="157"/>
      <c r="R89" s="157"/>
      <c r="S89" s="157"/>
      <c r="T89" s="157"/>
      <c r="U89" s="157"/>
      <c r="V89" s="157"/>
      <c r="W89" s="157"/>
      <c r="X89" s="157"/>
      <c r="Y89" s="157"/>
      <c r="Z89" s="157"/>
      <c r="AA89" s="157"/>
      <c r="AB89" s="157"/>
      <c r="AC89" s="157"/>
      <c r="AD89" s="157"/>
      <c r="AE89" s="157"/>
      <c r="AF89" s="157"/>
      <c r="AG89" s="157"/>
      <c r="AH89" s="157"/>
      <c r="AI89" s="157"/>
      <c r="AJ89" s="157"/>
      <c r="AK89" s="157"/>
      <c r="AL89" s="157"/>
      <c r="AM89" s="157"/>
      <c r="AN89" s="157"/>
      <c r="AO89" s="157"/>
      <c r="AP89" s="157"/>
      <c r="AQ89" s="157"/>
      <c r="AR89" s="157"/>
      <c r="AS89" s="157"/>
      <c r="AT89" s="157"/>
      <c r="AU89" s="157"/>
    </row>
    <row r="90" spans="1:47" x14ac:dyDescent="0.2">
      <c r="A90" s="157"/>
      <c r="B90" s="157"/>
      <c r="C90" s="157"/>
      <c r="D90" s="157"/>
      <c r="E90" s="157"/>
      <c r="F90" s="157"/>
      <c r="G90" s="157"/>
      <c r="H90" s="157"/>
      <c r="I90" s="157"/>
      <c r="J90" s="157"/>
      <c r="K90" s="157"/>
      <c r="L90" s="157"/>
      <c r="M90" s="157"/>
      <c r="N90" s="157"/>
      <c r="O90" s="157"/>
      <c r="P90" s="157"/>
      <c r="Q90" s="157"/>
      <c r="R90" s="157"/>
      <c r="S90" s="157"/>
      <c r="T90" s="157"/>
      <c r="U90" s="157"/>
      <c r="V90" s="157"/>
      <c r="W90" s="157"/>
      <c r="X90" s="157"/>
      <c r="Y90" s="157"/>
      <c r="Z90" s="157"/>
      <c r="AA90" s="157"/>
      <c r="AB90" s="157"/>
      <c r="AC90" s="157"/>
      <c r="AD90" s="157"/>
      <c r="AE90" s="157"/>
      <c r="AF90" s="157"/>
      <c r="AG90" s="157"/>
      <c r="AH90" s="157"/>
      <c r="AI90" s="157"/>
      <c r="AJ90" s="157"/>
      <c r="AK90" s="157"/>
      <c r="AL90" s="157"/>
      <c r="AM90" s="157"/>
      <c r="AN90" s="157"/>
      <c r="AO90" s="157"/>
      <c r="AP90" s="157"/>
      <c r="AQ90" s="157"/>
      <c r="AR90" s="157"/>
      <c r="AS90" s="157"/>
      <c r="AT90" s="157"/>
      <c r="AU90" s="157"/>
    </row>
    <row r="91" spans="1:47" x14ac:dyDescent="0.2">
      <c r="A91" s="157"/>
      <c r="B91" s="157"/>
      <c r="C91" s="157"/>
      <c r="D91" s="157"/>
      <c r="E91" s="157"/>
      <c r="F91" s="157"/>
      <c r="G91" s="157"/>
      <c r="H91" s="157"/>
      <c r="I91" s="157"/>
      <c r="J91" s="157"/>
      <c r="K91" s="157"/>
      <c r="L91" s="157"/>
      <c r="M91" s="157"/>
      <c r="N91" s="157"/>
      <c r="O91" s="157"/>
      <c r="P91" s="157"/>
      <c r="Q91" s="157"/>
      <c r="R91" s="157"/>
      <c r="S91" s="157"/>
      <c r="T91" s="157"/>
      <c r="U91" s="157"/>
      <c r="V91" s="157"/>
      <c r="W91" s="157"/>
      <c r="X91" s="157"/>
      <c r="Y91" s="157"/>
      <c r="Z91" s="157"/>
      <c r="AA91" s="157"/>
      <c r="AB91" s="157"/>
      <c r="AC91" s="157"/>
      <c r="AD91" s="157"/>
      <c r="AE91" s="157"/>
      <c r="AF91" s="157"/>
      <c r="AG91" s="157"/>
      <c r="AH91" s="157"/>
      <c r="AI91" s="157"/>
      <c r="AJ91" s="157"/>
      <c r="AK91" s="157"/>
      <c r="AL91" s="157"/>
      <c r="AM91" s="157"/>
      <c r="AN91" s="157"/>
      <c r="AO91" s="157"/>
      <c r="AP91" s="157"/>
      <c r="AQ91" s="157"/>
      <c r="AR91" s="157"/>
      <c r="AS91" s="157"/>
      <c r="AT91" s="157"/>
      <c r="AU91" s="157"/>
    </row>
    <row r="92" spans="1:47" x14ac:dyDescent="0.2">
      <c r="A92" s="157"/>
      <c r="B92" s="157"/>
      <c r="C92" s="157"/>
      <c r="D92" s="157"/>
      <c r="E92" s="157"/>
      <c r="F92" s="157"/>
      <c r="G92" s="157"/>
      <c r="H92" s="157"/>
      <c r="I92" s="157"/>
      <c r="J92" s="157"/>
      <c r="K92" s="157"/>
      <c r="L92" s="157"/>
      <c r="M92" s="157"/>
      <c r="N92" s="157"/>
      <c r="O92" s="157"/>
      <c r="P92" s="157"/>
      <c r="Q92" s="157"/>
      <c r="R92" s="157"/>
      <c r="S92" s="157"/>
      <c r="T92" s="157"/>
      <c r="U92" s="157"/>
      <c r="V92" s="157"/>
      <c r="W92" s="157"/>
      <c r="X92" s="157"/>
      <c r="Y92" s="157"/>
      <c r="Z92" s="157"/>
      <c r="AA92" s="157"/>
      <c r="AB92" s="157"/>
      <c r="AC92" s="157"/>
      <c r="AD92" s="157"/>
      <c r="AE92" s="157"/>
      <c r="AF92" s="157"/>
      <c r="AG92" s="157"/>
      <c r="AH92" s="157"/>
      <c r="AI92" s="157"/>
      <c r="AJ92" s="157"/>
      <c r="AK92" s="157"/>
      <c r="AL92" s="157"/>
      <c r="AM92" s="157"/>
      <c r="AN92" s="157"/>
      <c r="AO92" s="157"/>
      <c r="AP92" s="157"/>
      <c r="AQ92" s="157"/>
      <c r="AR92" s="157"/>
      <c r="AS92" s="157"/>
      <c r="AT92" s="157"/>
      <c r="AU92" s="157"/>
    </row>
    <row r="93" spans="1:47" x14ac:dyDescent="0.2">
      <c r="A93" s="157"/>
      <c r="B93" s="157"/>
      <c r="C93" s="157"/>
      <c r="D93" s="157"/>
      <c r="E93" s="157"/>
      <c r="F93" s="157"/>
      <c r="G93" s="157"/>
      <c r="H93" s="157"/>
      <c r="I93" s="157"/>
      <c r="J93" s="157"/>
      <c r="K93" s="157"/>
      <c r="L93" s="157"/>
      <c r="M93" s="157"/>
      <c r="N93" s="157"/>
      <c r="O93" s="157"/>
      <c r="P93" s="157"/>
      <c r="Q93" s="157"/>
      <c r="R93" s="157"/>
      <c r="S93" s="157"/>
      <c r="T93" s="157"/>
      <c r="U93" s="157"/>
      <c r="V93" s="157"/>
      <c r="W93" s="157"/>
      <c r="X93" s="157"/>
      <c r="Y93" s="157"/>
      <c r="Z93" s="157"/>
      <c r="AA93" s="157"/>
      <c r="AB93" s="157"/>
      <c r="AC93" s="157"/>
      <c r="AD93" s="157"/>
      <c r="AE93" s="157"/>
      <c r="AF93" s="157"/>
      <c r="AG93" s="157"/>
      <c r="AH93" s="157"/>
      <c r="AI93" s="157"/>
      <c r="AJ93" s="157"/>
      <c r="AK93" s="157"/>
      <c r="AL93" s="157"/>
      <c r="AM93" s="157"/>
      <c r="AN93" s="157"/>
      <c r="AO93" s="157"/>
      <c r="AP93" s="157"/>
      <c r="AQ93" s="157"/>
      <c r="AR93" s="157"/>
      <c r="AS93" s="157"/>
      <c r="AT93" s="157"/>
      <c r="AU93" s="157"/>
    </row>
    <row r="94" spans="1:47" x14ac:dyDescent="0.2">
      <c r="A94" s="157"/>
      <c r="B94" s="157"/>
      <c r="C94" s="157"/>
      <c r="D94" s="157"/>
      <c r="E94" s="157"/>
      <c r="F94" s="157"/>
      <c r="G94" s="157"/>
      <c r="H94" s="157"/>
      <c r="I94" s="157"/>
      <c r="J94" s="157"/>
      <c r="K94" s="157"/>
      <c r="L94" s="157"/>
      <c r="M94" s="157"/>
      <c r="N94" s="157"/>
      <c r="O94" s="157"/>
      <c r="P94" s="157"/>
      <c r="Q94" s="157"/>
      <c r="R94" s="157"/>
      <c r="S94" s="157"/>
      <c r="T94" s="157"/>
      <c r="U94" s="157"/>
      <c r="V94" s="157"/>
      <c r="W94" s="157"/>
      <c r="X94" s="157"/>
      <c r="Y94" s="157"/>
      <c r="Z94" s="157"/>
      <c r="AA94" s="157"/>
      <c r="AB94" s="157"/>
      <c r="AC94" s="157"/>
      <c r="AD94" s="157"/>
      <c r="AE94" s="157"/>
      <c r="AF94" s="157"/>
      <c r="AG94" s="157"/>
      <c r="AH94" s="157"/>
      <c r="AI94" s="157"/>
      <c r="AJ94" s="157"/>
      <c r="AK94" s="157"/>
      <c r="AL94" s="157"/>
      <c r="AM94" s="157"/>
      <c r="AN94" s="157"/>
      <c r="AO94" s="157"/>
      <c r="AP94" s="157"/>
      <c r="AQ94" s="157"/>
      <c r="AR94" s="157"/>
      <c r="AS94" s="157"/>
      <c r="AT94" s="157"/>
      <c r="AU94" s="157"/>
    </row>
    <row r="95" spans="1:47" x14ac:dyDescent="0.2">
      <c r="A95" s="157"/>
      <c r="B95" s="157"/>
      <c r="C95" s="157"/>
      <c r="D95" s="157"/>
      <c r="E95" s="157"/>
      <c r="F95" s="157"/>
      <c r="G95" s="157"/>
      <c r="H95" s="157"/>
      <c r="I95" s="157"/>
      <c r="J95" s="157"/>
      <c r="K95" s="157"/>
      <c r="L95" s="157"/>
      <c r="M95" s="157"/>
      <c r="N95" s="157"/>
      <c r="O95" s="157"/>
      <c r="P95" s="157"/>
      <c r="Q95" s="157"/>
      <c r="R95" s="157"/>
      <c r="S95" s="157"/>
      <c r="T95" s="157"/>
      <c r="U95" s="157"/>
      <c r="V95" s="157"/>
      <c r="W95" s="157"/>
      <c r="X95" s="157"/>
      <c r="Y95" s="157"/>
      <c r="Z95" s="157"/>
      <c r="AA95" s="157"/>
      <c r="AB95" s="157"/>
      <c r="AC95" s="157"/>
      <c r="AD95" s="157"/>
      <c r="AE95" s="157"/>
      <c r="AF95" s="157"/>
      <c r="AG95" s="157"/>
      <c r="AH95" s="157"/>
      <c r="AI95" s="157"/>
      <c r="AJ95" s="157"/>
      <c r="AK95" s="157"/>
      <c r="AL95" s="157"/>
      <c r="AM95" s="157"/>
      <c r="AN95" s="157"/>
      <c r="AO95" s="157"/>
      <c r="AP95" s="157"/>
      <c r="AQ95" s="157"/>
      <c r="AR95" s="157"/>
      <c r="AS95" s="157"/>
      <c r="AT95" s="157"/>
      <c r="AU95" s="157"/>
    </row>
    <row r="96" spans="1:47" x14ac:dyDescent="0.2">
      <c r="A96" s="157"/>
      <c r="B96" s="157"/>
      <c r="C96" s="157"/>
      <c r="D96" s="157"/>
      <c r="E96" s="157"/>
      <c r="F96" s="157"/>
      <c r="G96" s="157"/>
      <c r="H96" s="157"/>
      <c r="I96" s="157"/>
      <c r="J96" s="157"/>
      <c r="K96" s="157"/>
      <c r="L96" s="157"/>
      <c r="M96" s="157"/>
      <c r="N96" s="157"/>
      <c r="O96" s="157"/>
      <c r="P96" s="157"/>
      <c r="Q96" s="157"/>
      <c r="R96" s="157"/>
      <c r="S96" s="157"/>
      <c r="T96" s="157"/>
      <c r="U96" s="157"/>
      <c r="V96" s="157"/>
      <c r="W96" s="157"/>
      <c r="X96" s="157"/>
      <c r="Y96" s="157"/>
      <c r="Z96" s="157"/>
      <c r="AA96" s="157"/>
      <c r="AB96" s="157"/>
      <c r="AC96" s="157"/>
      <c r="AD96" s="157"/>
      <c r="AE96" s="157"/>
      <c r="AF96" s="157"/>
      <c r="AG96" s="157"/>
      <c r="AH96" s="157"/>
      <c r="AI96" s="157"/>
      <c r="AJ96" s="157"/>
      <c r="AK96" s="157"/>
      <c r="AL96" s="157"/>
      <c r="AM96" s="157"/>
      <c r="AN96" s="157"/>
      <c r="AO96" s="157"/>
      <c r="AP96" s="157"/>
      <c r="AQ96" s="157"/>
      <c r="AR96" s="157"/>
      <c r="AS96" s="157"/>
      <c r="AT96" s="157"/>
      <c r="AU96" s="157"/>
    </row>
    <row r="97" spans="1:47" x14ac:dyDescent="0.2">
      <c r="A97" s="157"/>
      <c r="B97" s="157"/>
      <c r="C97" s="157"/>
      <c r="D97" s="157"/>
      <c r="E97" s="157"/>
      <c r="F97" s="157"/>
      <c r="G97" s="157"/>
      <c r="H97" s="157"/>
      <c r="I97" s="157"/>
      <c r="J97" s="157"/>
      <c r="K97" s="157"/>
      <c r="L97" s="157"/>
      <c r="M97" s="157"/>
      <c r="N97" s="157"/>
      <c r="O97" s="157"/>
      <c r="P97" s="157"/>
      <c r="Q97" s="157"/>
      <c r="R97" s="157"/>
      <c r="S97" s="157"/>
      <c r="T97" s="157"/>
      <c r="U97" s="157"/>
      <c r="V97" s="157"/>
      <c r="W97" s="157"/>
      <c r="X97" s="157"/>
      <c r="Y97" s="157"/>
      <c r="Z97" s="157"/>
      <c r="AA97" s="157"/>
      <c r="AB97" s="157"/>
      <c r="AC97" s="157"/>
      <c r="AD97" s="157"/>
      <c r="AE97" s="157"/>
      <c r="AF97" s="157"/>
      <c r="AG97" s="157"/>
      <c r="AH97" s="157"/>
      <c r="AI97" s="157"/>
      <c r="AJ97" s="157"/>
      <c r="AK97" s="157"/>
      <c r="AL97" s="157"/>
      <c r="AM97" s="157"/>
      <c r="AN97" s="157"/>
      <c r="AO97" s="157"/>
      <c r="AP97" s="157"/>
      <c r="AQ97" s="157"/>
      <c r="AR97" s="157"/>
      <c r="AS97" s="157"/>
      <c r="AT97" s="157"/>
      <c r="AU97" s="157"/>
    </row>
    <row r="98" spans="1:47" x14ac:dyDescent="0.2">
      <c r="A98" s="157"/>
      <c r="B98" s="157"/>
      <c r="C98" s="157"/>
      <c r="D98" s="157"/>
      <c r="E98" s="157"/>
      <c r="F98" s="157"/>
      <c r="G98" s="157"/>
      <c r="H98" s="157"/>
      <c r="I98" s="157"/>
      <c r="J98" s="157"/>
      <c r="K98" s="157"/>
      <c r="L98" s="157"/>
      <c r="M98" s="157"/>
      <c r="N98" s="157"/>
      <c r="O98" s="157"/>
      <c r="P98" s="157"/>
      <c r="Q98" s="157"/>
      <c r="R98" s="157"/>
      <c r="S98" s="157"/>
      <c r="T98" s="157"/>
      <c r="U98" s="157"/>
      <c r="V98" s="157"/>
      <c r="W98" s="157"/>
      <c r="X98" s="157"/>
      <c r="Y98" s="157"/>
      <c r="Z98" s="157"/>
      <c r="AA98" s="157"/>
      <c r="AB98" s="157"/>
      <c r="AC98" s="157"/>
      <c r="AD98" s="157"/>
      <c r="AE98" s="157"/>
      <c r="AF98" s="157"/>
      <c r="AG98" s="157"/>
      <c r="AH98" s="157"/>
      <c r="AI98" s="157"/>
      <c r="AJ98" s="157"/>
      <c r="AK98" s="157"/>
      <c r="AL98" s="157"/>
      <c r="AM98" s="157"/>
      <c r="AN98" s="157"/>
      <c r="AO98" s="157"/>
      <c r="AP98" s="157"/>
      <c r="AQ98" s="157"/>
      <c r="AR98" s="157"/>
      <c r="AS98" s="157"/>
      <c r="AT98" s="157"/>
      <c r="AU98" s="157"/>
    </row>
    <row r="99" spans="1:47" x14ac:dyDescent="0.2">
      <c r="A99" s="157"/>
      <c r="B99" s="157"/>
      <c r="C99" s="157"/>
      <c r="D99" s="157"/>
      <c r="E99" s="157"/>
      <c r="F99" s="157"/>
      <c r="G99" s="157"/>
      <c r="H99" s="157"/>
      <c r="I99" s="157"/>
      <c r="J99" s="157"/>
      <c r="K99" s="157"/>
      <c r="L99" s="157"/>
      <c r="M99" s="157"/>
      <c r="N99" s="157"/>
      <c r="O99" s="157"/>
      <c r="P99" s="157"/>
      <c r="Q99" s="157"/>
      <c r="R99" s="157"/>
      <c r="S99" s="157"/>
      <c r="T99" s="157"/>
      <c r="U99" s="157"/>
      <c r="V99" s="157"/>
      <c r="W99" s="157"/>
      <c r="X99" s="157"/>
      <c r="Y99" s="157"/>
      <c r="Z99" s="157"/>
      <c r="AA99" s="157"/>
      <c r="AB99" s="157"/>
      <c r="AC99" s="157"/>
      <c r="AD99" s="157"/>
      <c r="AE99" s="157"/>
      <c r="AF99" s="157"/>
      <c r="AG99" s="157"/>
      <c r="AH99" s="157"/>
      <c r="AI99" s="157"/>
      <c r="AJ99" s="157"/>
      <c r="AK99" s="157"/>
      <c r="AL99" s="157"/>
      <c r="AM99" s="157"/>
      <c r="AN99" s="157"/>
      <c r="AO99" s="157"/>
      <c r="AP99" s="157"/>
      <c r="AQ99" s="157"/>
      <c r="AR99" s="157"/>
      <c r="AS99" s="157"/>
      <c r="AT99" s="157"/>
      <c r="AU99" s="157"/>
    </row>
    <row r="100" spans="1:47" x14ac:dyDescent="0.2">
      <c r="A100" s="157"/>
      <c r="B100" s="157"/>
      <c r="C100" s="157"/>
      <c r="D100" s="157"/>
      <c r="E100" s="157"/>
      <c r="F100" s="157"/>
      <c r="G100" s="157"/>
      <c r="H100" s="157"/>
      <c r="I100" s="157"/>
      <c r="J100" s="157"/>
      <c r="K100" s="157"/>
      <c r="L100" s="157"/>
      <c r="M100" s="157"/>
      <c r="N100" s="157"/>
      <c r="O100" s="157"/>
      <c r="P100" s="157"/>
      <c r="Q100" s="157"/>
      <c r="R100" s="157"/>
      <c r="S100" s="157"/>
      <c r="T100" s="157"/>
      <c r="U100" s="157"/>
      <c r="V100" s="157"/>
      <c r="W100" s="157"/>
      <c r="X100" s="157"/>
      <c r="Y100" s="157"/>
      <c r="Z100" s="157"/>
      <c r="AA100" s="157"/>
      <c r="AB100" s="157"/>
      <c r="AC100" s="157"/>
      <c r="AD100" s="157"/>
      <c r="AE100" s="157"/>
      <c r="AF100" s="157"/>
      <c r="AG100" s="157"/>
      <c r="AH100" s="157"/>
      <c r="AI100" s="157"/>
      <c r="AJ100" s="157"/>
      <c r="AK100" s="157"/>
      <c r="AL100" s="157"/>
      <c r="AM100" s="157"/>
      <c r="AN100" s="157"/>
      <c r="AO100" s="157"/>
      <c r="AP100" s="157"/>
      <c r="AQ100" s="157"/>
      <c r="AR100" s="157"/>
      <c r="AS100" s="157"/>
      <c r="AT100" s="157"/>
      <c r="AU100" s="157"/>
    </row>
    <row r="101" spans="1:47" x14ac:dyDescent="0.2">
      <c r="A101" s="157"/>
      <c r="B101" s="157"/>
      <c r="C101" s="157"/>
      <c r="D101" s="157"/>
      <c r="E101" s="157"/>
      <c r="F101" s="157"/>
      <c r="G101" s="157"/>
      <c r="H101" s="157"/>
      <c r="I101" s="157"/>
      <c r="J101" s="157"/>
      <c r="K101" s="157"/>
      <c r="L101" s="157"/>
      <c r="M101" s="157"/>
      <c r="N101" s="157"/>
      <c r="O101" s="157"/>
      <c r="P101" s="157"/>
      <c r="Q101" s="157"/>
      <c r="R101" s="157"/>
      <c r="S101" s="157"/>
      <c r="T101" s="157"/>
      <c r="U101" s="157"/>
      <c r="V101" s="157"/>
      <c r="W101" s="157"/>
      <c r="X101" s="157"/>
      <c r="Y101" s="157"/>
      <c r="Z101" s="157"/>
      <c r="AA101" s="157"/>
      <c r="AB101" s="157"/>
      <c r="AC101" s="157"/>
      <c r="AD101" s="157"/>
      <c r="AE101" s="157"/>
      <c r="AF101" s="157"/>
      <c r="AG101" s="157"/>
      <c r="AH101" s="157"/>
      <c r="AI101" s="157"/>
      <c r="AJ101" s="157"/>
      <c r="AK101" s="157"/>
      <c r="AL101" s="157"/>
      <c r="AM101" s="157"/>
      <c r="AN101" s="157"/>
      <c r="AO101" s="157"/>
      <c r="AP101" s="157"/>
      <c r="AQ101" s="157"/>
      <c r="AR101" s="157"/>
      <c r="AS101" s="157"/>
      <c r="AT101" s="157"/>
      <c r="AU101" s="157"/>
    </row>
    <row r="102" spans="1:47" x14ac:dyDescent="0.2">
      <c r="A102" s="157"/>
      <c r="B102" s="157"/>
      <c r="C102" s="157"/>
      <c r="D102" s="157"/>
      <c r="E102" s="157"/>
      <c r="F102" s="157"/>
      <c r="G102" s="157"/>
      <c r="H102" s="157"/>
      <c r="I102" s="157"/>
      <c r="J102" s="157"/>
      <c r="K102" s="157"/>
      <c r="L102" s="157"/>
      <c r="M102" s="157"/>
      <c r="N102" s="157"/>
      <c r="O102" s="157"/>
      <c r="P102" s="157"/>
      <c r="Q102" s="157"/>
      <c r="R102" s="157"/>
      <c r="S102" s="157"/>
      <c r="T102" s="157"/>
      <c r="U102" s="157"/>
      <c r="V102" s="157"/>
      <c r="W102" s="157"/>
      <c r="X102" s="157"/>
      <c r="Y102" s="157"/>
      <c r="Z102" s="157"/>
      <c r="AA102" s="157"/>
      <c r="AB102" s="157"/>
      <c r="AC102" s="157"/>
      <c r="AD102" s="157"/>
      <c r="AE102" s="157"/>
      <c r="AF102" s="157"/>
      <c r="AG102" s="157"/>
      <c r="AH102" s="157"/>
      <c r="AI102" s="157"/>
      <c r="AJ102" s="157"/>
      <c r="AK102" s="157"/>
      <c r="AL102" s="157"/>
      <c r="AM102" s="157"/>
      <c r="AN102" s="157"/>
      <c r="AO102" s="157"/>
      <c r="AP102" s="157"/>
      <c r="AQ102" s="157"/>
      <c r="AR102" s="157"/>
      <c r="AS102" s="157"/>
      <c r="AT102" s="157"/>
      <c r="AU102" s="157"/>
    </row>
    <row r="103" spans="1:47" x14ac:dyDescent="0.2">
      <c r="A103" s="157"/>
      <c r="B103" s="157"/>
      <c r="C103" s="157"/>
      <c r="D103" s="157"/>
      <c r="E103" s="157"/>
      <c r="F103" s="157"/>
      <c r="G103" s="157"/>
      <c r="H103" s="157"/>
      <c r="I103" s="157"/>
      <c r="J103" s="157"/>
      <c r="K103" s="157"/>
      <c r="L103" s="157"/>
      <c r="M103" s="157"/>
      <c r="N103" s="157"/>
      <c r="O103" s="157"/>
      <c r="P103" s="157"/>
      <c r="Q103" s="157"/>
      <c r="R103" s="157"/>
      <c r="S103" s="157"/>
      <c r="T103" s="157"/>
      <c r="U103" s="157"/>
      <c r="V103" s="157"/>
      <c r="W103" s="157"/>
      <c r="X103" s="157"/>
      <c r="Y103" s="157"/>
      <c r="Z103" s="157"/>
      <c r="AA103" s="157"/>
      <c r="AB103" s="157"/>
      <c r="AC103" s="157"/>
      <c r="AD103" s="157"/>
      <c r="AE103" s="157"/>
      <c r="AF103" s="157"/>
      <c r="AG103" s="157"/>
      <c r="AH103" s="157"/>
      <c r="AI103" s="157"/>
      <c r="AJ103" s="157"/>
      <c r="AK103" s="157"/>
      <c r="AL103" s="157"/>
      <c r="AM103" s="157"/>
      <c r="AN103" s="157"/>
      <c r="AO103" s="157"/>
      <c r="AP103" s="157"/>
      <c r="AQ103" s="157"/>
      <c r="AR103" s="157"/>
      <c r="AS103" s="157"/>
      <c r="AT103" s="157"/>
      <c r="AU103" s="157"/>
    </row>
    <row r="104" spans="1:47" x14ac:dyDescent="0.2">
      <c r="A104" s="157"/>
      <c r="B104" s="157"/>
      <c r="C104" s="157"/>
      <c r="D104" s="157"/>
      <c r="E104" s="157"/>
      <c r="F104" s="157"/>
      <c r="G104" s="157"/>
      <c r="H104" s="157"/>
      <c r="I104" s="157"/>
      <c r="J104" s="157"/>
      <c r="K104" s="157"/>
      <c r="L104" s="157"/>
      <c r="M104" s="157"/>
      <c r="N104" s="157"/>
      <c r="O104" s="157"/>
      <c r="P104" s="157"/>
      <c r="Q104" s="157"/>
      <c r="R104" s="157"/>
      <c r="S104" s="157"/>
      <c r="T104" s="157"/>
      <c r="U104" s="157"/>
      <c r="V104" s="157"/>
      <c r="W104" s="157"/>
      <c r="X104" s="157"/>
      <c r="Y104" s="157"/>
      <c r="Z104" s="157"/>
      <c r="AA104" s="157"/>
      <c r="AB104" s="157"/>
      <c r="AC104" s="157"/>
      <c r="AD104" s="157"/>
      <c r="AE104" s="157"/>
      <c r="AF104" s="157"/>
      <c r="AG104" s="157"/>
      <c r="AH104" s="157"/>
      <c r="AI104" s="157"/>
      <c r="AJ104" s="157"/>
      <c r="AK104" s="157"/>
      <c r="AL104" s="157"/>
      <c r="AM104" s="157"/>
      <c r="AN104" s="157"/>
      <c r="AO104" s="157"/>
      <c r="AP104" s="157"/>
      <c r="AQ104" s="157"/>
      <c r="AR104" s="157"/>
      <c r="AS104" s="157"/>
      <c r="AT104" s="157"/>
      <c r="AU104" s="157"/>
    </row>
    <row r="105" spans="1:47" x14ac:dyDescent="0.2">
      <c r="A105" s="157"/>
      <c r="B105" s="157"/>
      <c r="C105" s="157"/>
      <c r="D105" s="157"/>
      <c r="E105" s="157"/>
      <c r="F105" s="157"/>
      <c r="G105" s="157"/>
      <c r="H105" s="157"/>
      <c r="I105" s="157"/>
      <c r="J105" s="157"/>
      <c r="K105" s="157"/>
      <c r="L105" s="157"/>
      <c r="M105" s="157"/>
      <c r="N105" s="157"/>
      <c r="O105" s="157"/>
      <c r="P105" s="157"/>
      <c r="Q105" s="157"/>
      <c r="R105" s="157"/>
      <c r="S105" s="157"/>
      <c r="T105" s="157"/>
      <c r="U105" s="157"/>
      <c r="V105" s="157"/>
      <c r="W105" s="157"/>
      <c r="X105" s="157"/>
      <c r="Y105" s="157"/>
      <c r="Z105" s="157"/>
      <c r="AA105" s="157"/>
      <c r="AB105" s="157"/>
      <c r="AC105" s="157"/>
      <c r="AD105" s="157"/>
      <c r="AE105" s="157"/>
      <c r="AF105" s="157"/>
      <c r="AG105" s="157"/>
      <c r="AH105" s="157"/>
      <c r="AI105" s="157"/>
      <c r="AJ105" s="157"/>
      <c r="AK105" s="157"/>
      <c r="AL105" s="157"/>
      <c r="AM105" s="157"/>
      <c r="AN105" s="157"/>
      <c r="AO105" s="157"/>
      <c r="AP105" s="157"/>
      <c r="AQ105" s="157"/>
      <c r="AR105" s="157"/>
      <c r="AS105" s="157"/>
      <c r="AT105" s="157"/>
      <c r="AU105" s="157"/>
    </row>
    <row r="106" spans="1:47" x14ac:dyDescent="0.2">
      <c r="A106" s="157"/>
      <c r="B106" s="157"/>
      <c r="C106" s="157"/>
      <c r="D106" s="157"/>
      <c r="E106" s="157"/>
      <c r="F106" s="157"/>
      <c r="G106" s="157"/>
      <c r="H106" s="157"/>
      <c r="I106" s="157"/>
      <c r="J106" s="157"/>
      <c r="K106" s="157"/>
      <c r="L106" s="157"/>
      <c r="M106" s="157"/>
      <c r="N106" s="157"/>
      <c r="O106" s="157"/>
      <c r="P106" s="157"/>
      <c r="Q106" s="157"/>
      <c r="R106" s="157"/>
      <c r="S106" s="157"/>
      <c r="T106" s="157"/>
      <c r="U106" s="157"/>
      <c r="V106" s="157"/>
      <c r="W106" s="157"/>
      <c r="X106" s="157"/>
      <c r="Y106" s="157"/>
      <c r="Z106" s="157"/>
      <c r="AA106" s="157"/>
      <c r="AB106" s="157"/>
      <c r="AC106" s="157"/>
      <c r="AD106" s="157"/>
      <c r="AE106" s="157"/>
      <c r="AF106" s="157"/>
      <c r="AG106" s="157"/>
      <c r="AH106" s="157"/>
      <c r="AI106" s="157"/>
      <c r="AJ106" s="157"/>
      <c r="AK106" s="157"/>
      <c r="AL106" s="157"/>
      <c r="AM106" s="157"/>
      <c r="AN106" s="157"/>
      <c r="AO106" s="157"/>
      <c r="AP106" s="157"/>
      <c r="AQ106" s="157"/>
      <c r="AR106" s="157"/>
      <c r="AS106" s="157"/>
      <c r="AT106" s="157"/>
      <c r="AU106" s="157"/>
    </row>
    <row r="107" spans="1:47" x14ac:dyDescent="0.2">
      <c r="A107" s="157"/>
      <c r="B107" s="157"/>
      <c r="C107" s="157"/>
      <c r="D107" s="157"/>
      <c r="E107" s="157"/>
      <c r="F107" s="157"/>
      <c r="G107" s="157"/>
      <c r="H107" s="157"/>
      <c r="I107" s="157"/>
      <c r="J107" s="157"/>
      <c r="K107" s="157"/>
      <c r="L107" s="157"/>
      <c r="M107" s="157"/>
      <c r="N107" s="157"/>
      <c r="O107" s="157"/>
      <c r="P107" s="157"/>
      <c r="Q107" s="157"/>
      <c r="R107" s="157"/>
      <c r="S107" s="157"/>
      <c r="T107" s="157"/>
      <c r="U107" s="157"/>
      <c r="V107" s="157"/>
      <c r="W107" s="157"/>
      <c r="X107" s="157"/>
      <c r="Y107" s="157"/>
      <c r="Z107" s="157"/>
      <c r="AA107" s="157"/>
      <c r="AB107" s="157"/>
      <c r="AC107" s="157"/>
      <c r="AD107" s="157"/>
      <c r="AE107" s="157"/>
      <c r="AF107" s="157"/>
      <c r="AG107" s="157"/>
      <c r="AH107" s="157"/>
      <c r="AI107" s="157"/>
      <c r="AJ107" s="157"/>
      <c r="AK107" s="157"/>
      <c r="AL107" s="157"/>
      <c r="AM107" s="157"/>
      <c r="AN107" s="157"/>
      <c r="AO107" s="157"/>
      <c r="AP107" s="157"/>
      <c r="AQ107" s="157"/>
      <c r="AR107" s="157"/>
      <c r="AS107" s="157"/>
      <c r="AT107" s="157"/>
      <c r="AU107" s="157"/>
    </row>
    <row r="108" spans="1:47" x14ac:dyDescent="0.2">
      <c r="A108" s="157"/>
      <c r="B108" s="157"/>
      <c r="C108" s="157"/>
      <c r="D108" s="157"/>
      <c r="E108" s="157"/>
      <c r="F108" s="157"/>
      <c r="G108" s="157"/>
      <c r="H108" s="157"/>
      <c r="I108" s="157"/>
      <c r="J108" s="157"/>
      <c r="K108" s="157"/>
      <c r="L108" s="157"/>
      <c r="M108" s="157"/>
      <c r="N108" s="157"/>
      <c r="O108" s="157"/>
      <c r="P108" s="157"/>
      <c r="Q108" s="157"/>
      <c r="R108" s="157"/>
      <c r="S108" s="157"/>
      <c r="T108" s="157"/>
      <c r="U108" s="157"/>
      <c r="V108" s="157"/>
      <c r="W108" s="157"/>
      <c r="X108" s="157"/>
      <c r="Y108" s="157"/>
      <c r="Z108" s="157"/>
      <c r="AA108" s="157"/>
      <c r="AB108" s="157"/>
      <c r="AC108" s="157"/>
      <c r="AD108" s="157"/>
      <c r="AE108" s="157"/>
      <c r="AF108" s="157"/>
      <c r="AG108" s="157"/>
      <c r="AH108" s="157"/>
      <c r="AI108" s="157"/>
      <c r="AJ108" s="157"/>
      <c r="AK108" s="157"/>
      <c r="AL108" s="157"/>
      <c r="AM108" s="157"/>
      <c r="AN108" s="157"/>
      <c r="AO108" s="157"/>
      <c r="AP108" s="157"/>
      <c r="AQ108" s="157"/>
      <c r="AR108" s="157"/>
      <c r="AS108" s="157"/>
      <c r="AT108" s="157"/>
      <c r="AU108" s="157"/>
    </row>
    <row r="109" spans="1:47" x14ac:dyDescent="0.2">
      <c r="A109" s="157"/>
      <c r="B109" s="157"/>
      <c r="C109" s="157"/>
      <c r="D109" s="157"/>
      <c r="E109" s="157"/>
      <c r="F109" s="157"/>
      <c r="G109" s="157"/>
      <c r="H109" s="157"/>
      <c r="I109" s="157"/>
      <c r="J109" s="157"/>
      <c r="K109" s="157"/>
      <c r="L109" s="157"/>
      <c r="M109" s="157"/>
      <c r="N109" s="157"/>
      <c r="O109" s="157"/>
      <c r="P109" s="157"/>
      <c r="Q109" s="157"/>
      <c r="R109" s="157"/>
      <c r="S109" s="157"/>
      <c r="T109" s="157"/>
      <c r="U109" s="157"/>
      <c r="V109" s="157"/>
      <c r="W109" s="157"/>
      <c r="X109" s="157"/>
      <c r="Y109" s="157"/>
      <c r="Z109" s="157"/>
      <c r="AA109" s="157"/>
      <c r="AB109" s="157"/>
      <c r="AC109" s="157"/>
      <c r="AD109" s="157"/>
      <c r="AE109" s="157"/>
      <c r="AF109" s="157"/>
      <c r="AG109" s="157"/>
      <c r="AH109" s="157"/>
      <c r="AI109" s="157"/>
      <c r="AJ109" s="157"/>
      <c r="AK109" s="157"/>
      <c r="AL109" s="157"/>
      <c r="AM109" s="157"/>
      <c r="AN109" s="157"/>
      <c r="AO109" s="157"/>
      <c r="AP109" s="157"/>
      <c r="AQ109" s="157"/>
      <c r="AR109" s="157"/>
      <c r="AS109" s="157"/>
      <c r="AT109" s="157"/>
      <c r="AU109" s="157"/>
    </row>
    <row r="110" spans="1:47" x14ac:dyDescent="0.2">
      <c r="A110" s="157"/>
      <c r="B110" s="157"/>
      <c r="C110" s="157"/>
      <c r="D110" s="157"/>
      <c r="E110" s="157"/>
      <c r="F110" s="157"/>
      <c r="G110" s="157"/>
      <c r="H110" s="157"/>
      <c r="I110" s="157"/>
      <c r="J110" s="157"/>
      <c r="K110" s="157"/>
      <c r="L110" s="157"/>
      <c r="M110" s="157"/>
      <c r="N110" s="157"/>
      <c r="O110" s="157"/>
      <c r="P110" s="157"/>
      <c r="Q110" s="157"/>
      <c r="R110" s="157"/>
      <c r="S110" s="157"/>
      <c r="T110" s="157"/>
      <c r="U110" s="157"/>
      <c r="V110" s="157"/>
      <c r="W110" s="157"/>
      <c r="X110" s="157"/>
      <c r="Y110" s="157"/>
      <c r="Z110" s="157"/>
      <c r="AA110" s="157"/>
      <c r="AB110" s="157"/>
      <c r="AC110" s="157"/>
      <c r="AD110" s="157"/>
      <c r="AE110" s="157"/>
      <c r="AF110" s="157"/>
      <c r="AG110" s="157"/>
      <c r="AH110" s="157"/>
      <c r="AI110" s="157"/>
      <c r="AJ110" s="157"/>
      <c r="AK110" s="157"/>
      <c r="AL110" s="157"/>
      <c r="AM110" s="157"/>
      <c r="AN110" s="157"/>
      <c r="AO110" s="157"/>
      <c r="AP110" s="157"/>
      <c r="AQ110" s="157"/>
      <c r="AR110" s="157"/>
      <c r="AS110" s="157"/>
      <c r="AT110" s="157"/>
      <c r="AU110" s="157"/>
    </row>
    <row r="111" spans="1:47" x14ac:dyDescent="0.2">
      <c r="A111" s="157"/>
      <c r="B111" s="157"/>
      <c r="C111" s="157"/>
      <c r="D111" s="157"/>
      <c r="E111" s="157"/>
      <c r="F111" s="157"/>
      <c r="G111" s="157"/>
      <c r="H111" s="157"/>
      <c r="I111" s="157"/>
      <c r="J111" s="157"/>
      <c r="K111" s="157"/>
      <c r="L111" s="157"/>
      <c r="M111" s="157"/>
      <c r="N111" s="157"/>
      <c r="O111" s="157"/>
      <c r="P111" s="157"/>
      <c r="Q111" s="157"/>
      <c r="R111" s="157"/>
      <c r="S111" s="157"/>
      <c r="T111" s="157"/>
      <c r="U111" s="157"/>
      <c r="V111" s="157"/>
      <c r="W111" s="157"/>
      <c r="X111" s="157"/>
      <c r="Y111" s="157"/>
      <c r="Z111" s="157"/>
      <c r="AA111" s="157"/>
      <c r="AB111" s="157"/>
      <c r="AC111" s="157"/>
      <c r="AD111" s="157"/>
      <c r="AE111" s="157"/>
      <c r="AF111" s="157"/>
      <c r="AG111" s="157"/>
      <c r="AH111" s="157"/>
      <c r="AI111" s="157"/>
      <c r="AJ111" s="157"/>
      <c r="AK111" s="157"/>
      <c r="AL111" s="157"/>
      <c r="AM111" s="157"/>
      <c r="AN111" s="157"/>
      <c r="AO111" s="157"/>
      <c r="AP111" s="157"/>
      <c r="AQ111" s="157"/>
      <c r="AR111" s="157"/>
      <c r="AS111" s="157"/>
      <c r="AT111" s="157"/>
      <c r="AU111" s="157"/>
    </row>
    <row r="112" spans="1:47" x14ac:dyDescent="0.2">
      <c r="A112" s="157"/>
      <c r="B112" s="157"/>
      <c r="C112" s="157"/>
      <c r="D112" s="157"/>
      <c r="E112" s="157"/>
      <c r="F112" s="157"/>
      <c r="G112" s="157"/>
      <c r="H112" s="157"/>
      <c r="I112" s="157"/>
      <c r="J112" s="157"/>
      <c r="K112" s="157"/>
      <c r="L112" s="157"/>
      <c r="M112" s="157"/>
      <c r="N112" s="157"/>
      <c r="O112" s="157"/>
      <c r="P112" s="157"/>
      <c r="Q112" s="157"/>
      <c r="R112" s="157"/>
      <c r="S112" s="157"/>
      <c r="T112" s="157"/>
      <c r="U112" s="157"/>
      <c r="V112" s="157"/>
      <c r="W112" s="157"/>
      <c r="X112" s="157"/>
      <c r="Y112" s="157"/>
      <c r="Z112" s="157"/>
      <c r="AA112" s="157"/>
      <c r="AB112" s="157"/>
      <c r="AC112" s="157"/>
      <c r="AD112" s="157"/>
      <c r="AE112" s="157"/>
      <c r="AF112" s="157"/>
      <c r="AG112" s="157"/>
      <c r="AH112" s="157"/>
      <c r="AI112" s="157"/>
      <c r="AJ112" s="157"/>
      <c r="AK112" s="157"/>
      <c r="AL112" s="157"/>
      <c r="AM112" s="157"/>
      <c r="AN112" s="157"/>
      <c r="AO112" s="157"/>
      <c r="AP112" s="157"/>
      <c r="AQ112" s="157"/>
      <c r="AR112" s="157"/>
      <c r="AS112" s="157"/>
      <c r="AT112" s="157"/>
      <c r="AU112" s="157"/>
    </row>
    <row r="113" spans="1:47" x14ac:dyDescent="0.2">
      <c r="A113" s="157"/>
      <c r="B113" s="157"/>
      <c r="C113" s="157"/>
      <c r="D113" s="157"/>
      <c r="E113" s="157"/>
      <c r="F113" s="157"/>
      <c r="G113" s="157"/>
      <c r="H113" s="157"/>
      <c r="I113" s="157"/>
      <c r="J113" s="157"/>
      <c r="K113" s="157"/>
      <c r="L113" s="157"/>
      <c r="M113" s="157"/>
      <c r="N113" s="157"/>
      <c r="O113" s="157"/>
      <c r="P113" s="157"/>
      <c r="Q113" s="157"/>
      <c r="R113" s="157"/>
      <c r="S113" s="157"/>
      <c r="T113" s="157"/>
      <c r="U113" s="157"/>
      <c r="V113" s="157"/>
      <c r="W113" s="157"/>
      <c r="X113" s="157"/>
      <c r="Y113" s="157"/>
      <c r="Z113" s="157"/>
      <c r="AA113" s="157"/>
      <c r="AB113" s="157"/>
      <c r="AC113" s="157"/>
      <c r="AD113" s="157"/>
      <c r="AE113" s="157"/>
      <c r="AF113" s="157"/>
      <c r="AG113" s="157"/>
      <c r="AH113" s="157"/>
      <c r="AI113" s="157"/>
      <c r="AJ113" s="157"/>
      <c r="AK113" s="157"/>
      <c r="AL113" s="157"/>
      <c r="AM113" s="157"/>
      <c r="AN113" s="157"/>
      <c r="AO113" s="157"/>
      <c r="AP113" s="157"/>
      <c r="AQ113" s="157"/>
      <c r="AR113" s="157"/>
      <c r="AS113" s="157"/>
      <c r="AT113" s="157"/>
      <c r="AU113" s="157"/>
    </row>
    <row r="114" spans="1:47" x14ac:dyDescent="0.2">
      <c r="A114" s="157"/>
      <c r="B114" s="157"/>
      <c r="C114" s="157"/>
      <c r="D114" s="157"/>
      <c r="E114" s="157"/>
      <c r="F114" s="157"/>
      <c r="G114" s="157"/>
      <c r="H114" s="157"/>
      <c r="I114" s="157"/>
      <c r="J114" s="157"/>
      <c r="K114" s="157"/>
      <c r="L114" s="157"/>
      <c r="M114" s="157"/>
      <c r="N114" s="157"/>
      <c r="O114" s="157"/>
      <c r="P114" s="157"/>
      <c r="Q114" s="157"/>
      <c r="R114" s="157"/>
      <c r="S114" s="157"/>
      <c r="T114" s="157"/>
      <c r="U114" s="157"/>
      <c r="V114" s="157"/>
      <c r="W114" s="157"/>
      <c r="X114" s="157"/>
      <c r="Y114" s="157"/>
      <c r="Z114" s="157"/>
      <c r="AA114" s="157"/>
      <c r="AB114" s="157"/>
      <c r="AC114" s="157"/>
      <c r="AD114" s="157"/>
      <c r="AE114" s="157"/>
      <c r="AF114" s="157"/>
      <c r="AG114" s="157"/>
      <c r="AH114" s="157"/>
      <c r="AI114" s="157"/>
      <c r="AJ114" s="157"/>
      <c r="AK114" s="157"/>
      <c r="AL114" s="157"/>
      <c r="AM114" s="157"/>
      <c r="AN114" s="157"/>
      <c r="AO114" s="157"/>
      <c r="AP114" s="157"/>
      <c r="AQ114" s="157"/>
      <c r="AR114" s="157"/>
      <c r="AS114" s="157"/>
      <c r="AT114" s="157"/>
      <c r="AU114" s="157"/>
    </row>
    <row r="115" spans="1:47" x14ac:dyDescent="0.2">
      <c r="A115" s="157"/>
      <c r="B115" s="157"/>
      <c r="C115" s="157"/>
      <c r="D115" s="157"/>
      <c r="E115" s="157"/>
      <c r="F115" s="157"/>
      <c r="G115" s="157"/>
      <c r="H115" s="157"/>
      <c r="I115" s="157"/>
      <c r="J115" s="157"/>
      <c r="K115" s="157"/>
      <c r="L115" s="157"/>
      <c r="M115" s="157"/>
      <c r="N115" s="157"/>
      <c r="O115" s="157"/>
      <c r="P115" s="157"/>
      <c r="Q115" s="157"/>
      <c r="R115" s="157"/>
      <c r="S115" s="157"/>
      <c r="T115" s="157"/>
      <c r="U115" s="157"/>
      <c r="V115" s="157"/>
      <c r="W115" s="157"/>
      <c r="X115" s="157"/>
      <c r="Y115" s="157"/>
      <c r="Z115" s="157"/>
      <c r="AA115" s="157"/>
      <c r="AB115" s="157"/>
      <c r="AC115" s="157"/>
      <c r="AD115" s="157"/>
      <c r="AE115" s="157"/>
      <c r="AF115" s="157"/>
      <c r="AG115" s="157"/>
      <c r="AH115" s="157"/>
      <c r="AI115" s="157"/>
      <c r="AJ115" s="157"/>
      <c r="AK115" s="157"/>
      <c r="AL115" s="157"/>
      <c r="AM115" s="157"/>
      <c r="AN115" s="157"/>
      <c r="AO115" s="157"/>
      <c r="AP115" s="157"/>
      <c r="AQ115" s="157"/>
      <c r="AR115" s="157"/>
      <c r="AS115" s="157"/>
      <c r="AT115" s="157"/>
      <c r="AU115" s="157"/>
    </row>
    <row r="116" spans="1:47" x14ac:dyDescent="0.2">
      <c r="A116" s="157"/>
      <c r="B116" s="157"/>
      <c r="C116" s="157"/>
      <c r="D116" s="157"/>
      <c r="E116" s="157"/>
      <c r="F116" s="157"/>
      <c r="G116" s="157"/>
      <c r="H116" s="157"/>
      <c r="I116" s="157"/>
      <c r="J116" s="157"/>
      <c r="K116" s="157"/>
      <c r="L116" s="157"/>
      <c r="M116" s="157"/>
      <c r="N116" s="157"/>
      <c r="O116" s="157"/>
      <c r="P116" s="157"/>
      <c r="Q116" s="157"/>
      <c r="R116" s="157"/>
      <c r="S116" s="157"/>
      <c r="T116" s="157"/>
      <c r="U116" s="157"/>
      <c r="V116" s="157"/>
      <c r="W116" s="157"/>
      <c r="X116" s="157"/>
      <c r="Y116" s="157"/>
      <c r="Z116" s="157"/>
      <c r="AA116" s="157"/>
      <c r="AB116" s="157"/>
      <c r="AC116" s="157"/>
      <c r="AD116" s="157"/>
      <c r="AE116" s="157"/>
      <c r="AF116" s="157"/>
      <c r="AG116" s="157"/>
      <c r="AH116" s="157"/>
      <c r="AI116" s="157"/>
      <c r="AJ116" s="157"/>
      <c r="AK116" s="157"/>
      <c r="AL116" s="157"/>
      <c r="AM116" s="157"/>
      <c r="AN116" s="157"/>
      <c r="AO116" s="157"/>
      <c r="AP116" s="157"/>
      <c r="AQ116" s="157"/>
      <c r="AR116" s="157"/>
      <c r="AS116" s="157"/>
      <c r="AT116" s="157"/>
      <c r="AU116" s="157"/>
    </row>
    <row r="117" spans="1:47" x14ac:dyDescent="0.2">
      <c r="A117" s="157"/>
      <c r="B117" s="157"/>
      <c r="C117" s="157"/>
      <c r="D117" s="157"/>
      <c r="E117" s="157"/>
      <c r="F117" s="157"/>
      <c r="G117" s="157"/>
      <c r="H117" s="157"/>
      <c r="I117" s="157"/>
      <c r="J117" s="157"/>
      <c r="K117" s="157"/>
      <c r="L117" s="157"/>
      <c r="M117" s="157"/>
      <c r="N117" s="157"/>
      <c r="O117" s="157"/>
      <c r="P117" s="157"/>
      <c r="Q117" s="157"/>
      <c r="R117" s="157"/>
      <c r="S117" s="157"/>
      <c r="T117" s="157"/>
      <c r="U117" s="157"/>
      <c r="V117" s="157"/>
      <c r="W117" s="157"/>
      <c r="X117" s="157"/>
      <c r="Y117" s="157"/>
      <c r="Z117" s="157"/>
      <c r="AA117" s="157"/>
      <c r="AB117" s="157"/>
      <c r="AC117" s="157"/>
      <c r="AD117" s="157"/>
      <c r="AE117" s="157"/>
      <c r="AF117" s="157"/>
      <c r="AG117" s="157"/>
      <c r="AH117" s="157"/>
      <c r="AI117" s="157"/>
      <c r="AJ117" s="157"/>
      <c r="AK117" s="157"/>
      <c r="AL117" s="157"/>
      <c r="AM117" s="157"/>
      <c r="AN117" s="157"/>
      <c r="AO117" s="157"/>
      <c r="AP117" s="157"/>
      <c r="AQ117" s="157"/>
      <c r="AR117" s="157"/>
      <c r="AS117" s="157"/>
      <c r="AT117" s="157"/>
      <c r="AU117" s="157"/>
    </row>
    <row r="118" spans="1:47" x14ac:dyDescent="0.2">
      <c r="A118" s="157"/>
      <c r="B118" s="157"/>
      <c r="C118" s="157"/>
      <c r="D118" s="157"/>
      <c r="E118" s="157"/>
      <c r="F118" s="157"/>
      <c r="G118" s="157"/>
      <c r="H118" s="157"/>
      <c r="I118" s="157"/>
      <c r="J118" s="157"/>
      <c r="K118" s="157"/>
      <c r="L118" s="157"/>
      <c r="M118" s="157"/>
      <c r="N118" s="157"/>
      <c r="O118" s="157"/>
      <c r="P118" s="157"/>
      <c r="Q118" s="157"/>
      <c r="R118" s="157"/>
      <c r="S118" s="157"/>
      <c r="T118" s="157"/>
      <c r="U118" s="157"/>
      <c r="V118" s="157"/>
      <c r="W118" s="157"/>
      <c r="X118" s="157"/>
      <c r="Y118" s="157"/>
      <c r="Z118" s="157"/>
      <c r="AA118" s="157"/>
      <c r="AB118" s="157"/>
      <c r="AC118" s="157"/>
      <c r="AD118" s="157"/>
      <c r="AE118" s="157"/>
      <c r="AF118" s="157"/>
      <c r="AG118" s="157"/>
      <c r="AH118" s="157"/>
      <c r="AI118" s="157"/>
      <c r="AJ118" s="157"/>
      <c r="AK118" s="157"/>
      <c r="AL118" s="157"/>
      <c r="AM118" s="157"/>
      <c r="AN118" s="157"/>
      <c r="AO118" s="157"/>
      <c r="AP118" s="157"/>
      <c r="AQ118" s="157"/>
      <c r="AR118" s="157"/>
      <c r="AS118" s="157"/>
      <c r="AT118" s="157"/>
      <c r="AU118" s="157"/>
    </row>
    <row r="119" spans="1:47" x14ac:dyDescent="0.2">
      <c r="A119" s="157"/>
      <c r="B119" s="157"/>
      <c r="C119" s="157"/>
      <c r="D119" s="157"/>
      <c r="E119" s="157"/>
      <c r="F119" s="157"/>
      <c r="G119" s="157"/>
      <c r="H119" s="157"/>
      <c r="I119" s="157"/>
      <c r="J119" s="157"/>
      <c r="K119" s="157"/>
      <c r="L119" s="157"/>
      <c r="M119" s="157"/>
      <c r="N119" s="157"/>
      <c r="O119" s="157"/>
      <c r="P119" s="157"/>
      <c r="Q119" s="157"/>
      <c r="R119" s="157"/>
      <c r="S119" s="157"/>
      <c r="T119" s="157"/>
      <c r="U119" s="157"/>
      <c r="V119" s="157"/>
      <c r="W119" s="157"/>
      <c r="X119" s="157"/>
      <c r="Y119" s="157"/>
      <c r="Z119" s="157"/>
      <c r="AA119" s="157"/>
      <c r="AB119" s="157"/>
      <c r="AC119" s="157"/>
      <c r="AD119" s="157"/>
      <c r="AE119" s="157"/>
      <c r="AF119" s="157"/>
      <c r="AG119" s="157"/>
      <c r="AH119" s="157"/>
      <c r="AI119" s="157"/>
      <c r="AJ119" s="157"/>
      <c r="AK119" s="157"/>
      <c r="AL119" s="157"/>
      <c r="AM119" s="157"/>
      <c r="AN119" s="157"/>
      <c r="AO119" s="157"/>
      <c r="AP119" s="157"/>
      <c r="AQ119" s="157"/>
      <c r="AR119" s="157"/>
      <c r="AS119" s="157"/>
      <c r="AT119" s="157"/>
      <c r="AU119" s="157"/>
    </row>
    <row r="120" spans="1:47" x14ac:dyDescent="0.2">
      <c r="A120" s="157"/>
      <c r="B120" s="157"/>
      <c r="C120" s="157"/>
      <c r="D120" s="157"/>
      <c r="E120" s="157"/>
      <c r="F120" s="157"/>
      <c r="G120" s="157"/>
      <c r="H120" s="157"/>
      <c r="I120" s="157"/>
      <c r="J120" s="157"/>
      <c r="K120" s="157"/>
      <c r="L120" s="157"/>
      <c r="M120" s="157"/>
      <c r="N120" s="157"/>
      <c r="O120" s="157"/>
      <c r="P120" s="157"/>
      <c r="Q120" s="157"/>
      <c r="R120" s="157"/>
      <c r="S120" s="157"/>
      <c r="T120" s="157"/>
      <c r="U120" s="157"/>
      <c r="V120" s="157"/>
      <c r="W120" s="157"/>
      <c r="X120" s="157"/>
      <c r="Y120" s="157"/>
      <c r="Z120" s="157"/>
      <c r="AA120" s="157"/>
      <c r="AB120" s="157"/>
      <c r="AC120" s="157"/>
      <c r="AD120" s="157"/>
      <c r="AE120" s="157"/>
      <c r="AF120" s="157"/>
      <c r="AG120" s="157"/>
      <c r="AH120" s="157"/>
      <c r="AI120" s="157"/>
      <c r="AJ120" s="157"/>
      <c r="AK120" s="157"/>
      <c r="AL120" s="157"/>
      <c r="AM120" s="157"/>
      <c r="AN120" s="157"/>
      <c r="AO120" s="157"/>
      <c r="AP120" s="157"/>
      <c r="AQ120" s="157"/>
      <c r="AR120" s="157"/>
      <c r="AS120" s="157"/>
      <c r="AT120" s="157"/>
      <c r="AU120" s="157"/>
    </row>
    <row r="121" spans="1:47" x14ac:dyDescent="0.2">
      <c r="A121" s="157"/>
      <c r="B121" s="157"/>
      <c r="C121" s="157"/>
      <c r="D121" s="157"/>
      <c r="E121" s="157"/>
      <c r="F121" s="157"/>
      <c r="G121" s="157"/>
      <c r="H121" s="157"/>
      <c r="I121" s="157"/>
      <c r="J121" s="157"/>
      <c r="K121" s="157"/>
      <c r="L121" s="157"/>
      <c r="M121" s="157"/>
      <c r="N121" s="157"/>
      <c r="O121" s="157"/>
      <c r="P121" s="157"/>
      <c r="Q121" s="157"/>
      <c r="R121" s="157"/>
      <c r="S121" s="157"/>
      <c r="T121" s="157"/>
      <c r="U121" s="157"/>
      <c r="V121" s="157"/>
      <c r="W121" s="157"/>
      <c r="X121" s="157"/>
      <c r="Y121" s="157"/>
      <c r="Z121" s="157"/>
      <c r="AA121" s="157"/>
      <c r="AB121" s="157"/>
      <c r="AC121" s="157"/>
      <c r="AD121" s="157"/>
      <c r="AE121" s="157"/>
      <c r="AF121" s="157"/>
      <c r="AG121" s="157"/>
      <c r="AH121" s="157"/>
      <c r="AI121" s="157"/>
      <c r="AJ121" s="157"/>
      <c r="AK121" s="157"/>
      <c r="AL121" s="157"/>
      <c r="AM121" s="157"/>
      <c r="AN121" s="157"/>
      <c r="AO121" s="157"/>
      <c r="AP121" s="157"/>
      <c r="AQ121" s="157"/>
      <c r="AR121" s="157"/>
      <c r="AS121" s="157"/>
      <c r="AT121" s="157"/>
      <c r="AU121" s="157"/>
    </row>
    <row r="122" spans="1:47" x14ac:dyDescent="0.2">
      <c r="A122" s="157"/>
      <c r="B122" s="157"/>
      <c r="C122" s="157"/>
      <c r="D122" s="157"/>
      <c r="E122" s="157"/>
      <c r="F122" s="157"/>
      <c r="G122" s="157"/>
      <c r="H122" s="157"/>
      <c r="I122" s="157"/>
      <c r="J122" s="157"/>
      <c r="K122" s="157"/>
      <c r="L122" s="157"/>
      <c r="M122" s="157"/>
      <c r="N122" s="157"/>
      <c r="O122" s="157"/>
      <c r="P122" s="157"/>
      <c r="Q122" s="157"/>
      <c r="R122" s="157"/>
      <c r="S122" s="157"/>
      <c r="T122" s="157"/>
      <c r="U122" s="157"/>
      <c r="V122" s="157"/>
      <c r="W122" s="157"/>
      <c r="X122" s="157"/>
      <c r="Y122" s="157"/>
      <c r="Z122" s="157"/>
      <c r="AA122" s="157"/>
      <c r="AB122" s="157"/>
      <c r="AC122" s="157"/>
      <c r="AD122" s="157"/>
      <c r="AE122" s="157"/>
      <c r="AF122" s="157"/>
      <c r="AG122" s="157"/>
      <c r="AH122" s="157"/>
      <c r="AI122" s="157"/>
      <c r="AJ122" s="157"/>
      <c r="AK122" s="157"/>
      <c r="AL122" s="157"/>
      <c r="AM122" s="157"/>
      <c r="AN122" s="157"/>
      <c r="AO122" s="157"/>
      <c r="AP122" s="157"/>
      <c r="AQ122" s="157"/>
      <c r="AR122" s="157"/>
      <c r="AS122" s="157"/>
      <c r="AT122" s="157"/>
      <c r="AU122" s="157"/>
    </row>
    <row r="123" spans="1:47" x14ac:dyDescent="0.2">
      <c r="A123" s="157"/>
      <c r="B123" s="157"/>
      <c r="C123" s="157"/>
      <c r="D123" s="157"/>
      <c r="E123" s="157"/>
      <c r="F123" s="157"/>
      <c r="G123" s="157"/>
      <c r="H123" s="157"/>
      <c r="I123" s="157"/>
      <c r="J123" s="157"/>
      <c r="K123" s="157"/>
      <c r="L123" s="157"/>
      <c r="M123" s="157"/>
      <c r="N123" s="157"/>
      <c r="O123" s="157"/>
      <c r="P123" s="157"/>
      <c r="Q123" s="157"/>
      <c r="R123" s="157"/>
      <c r="S123" s="157"/>
      <c r="T123" s="157"/>
      <c r="U123" s="157"/>
      <c r="V123" s="157"/>
      <c r="W123" s="157"/>
      <c r="X123" s="157"/>
      <c r="Y123" s="157"/>
      <c r="Z123" s="157"/>
      <c r="AA123" s="157"/>
      <c r="AB123" s="157"/>
      <c r="AC123" s="157"/>
      <c r="AD123" s="157"/>
      <c r="AE123" s="157"/>
      <c r="AF123" s="157"/>
      <c r="AG123" s="157"/>
      <c r="AH123" s="157"/>
      <c r="AI123" s="157"/>
      <c r="AJ123" s="157"/>
      <c r="AK123" s="157"/>
      <c r="AL123" s="157"/>
      <c r="AM123" s="157"/>
      <c r="AN123" s="157"/>
      <c r="AO123" s="157"/>
      <c r="AP123" s="157"/>
      <c r="AQ123" s="157"/>
      <c r="AR123" s="157"/>
      <c r="AS123" s="157"/>
      <c r="AT123" s="157"/>
      <c r="AU123" s="157"/>
    </row>
    <row r="124" spans="1:47" x14ac:dyDescent="0.2">
      <c r="A124" s="157"/>
      <c r="B124" s="157"/>
      <c r="C124" s="157"/>
      <c r="D124" s="157"/>
      <c r="E124" s="157"/>
      <c r="F124" s="157"/>
      <c r="G124" s="157"/>
      <c r="H124" s="157"/>
      <c r="I124" s="157"/>
      <c r="J124" s="157"/>
      <c r="K124" s="157"/>
      <c r="L124" s="157"/>
      <c r="M124" s="157"/>
      <c r="N124" s="157"/>
      <c r="O124" s="157"/>
      <c r="P124" s="157"/>
      <c r="Q124" s="157"/>
      <c r="R124" s="157"/>
      <c r="S124" s="157"/>
      <c r="T124" s="157"/>
      <c r="U124" s="157"/>
      <c r="V124" s="157"/>
      <c r="W124" s="157"/>
      <c r="X124" s="157"/>
      <c r="Y124" s="157"/>
      <c r="Z124" s="157"/>
      <c r="AA124" s="157"/>
      <c r="AB124" s="157"/>
      <c r="AC124" s="157"/>
      <c r="AD124" s="157"/>
      <c r="AE124" s="157"/>
      <c r="AF124" s="157"/>
      <c r="AG124" s="157"/>
      <c r="AH124" s="157"/>
      <c r="AI124" s="157"/>
      <c r="AJ124" s="157"/>
      <c r="AK124" s="157"/>
      <c r="AL124" s="157"/>
      <c r="AM124" s="157"/>
      <c r="AN124" s="157"/>
      <c r="AO124" s="157"/>
      <c r="AP124" s="157"/>
      <c r="AQ124" s="157"/>
      <c r="AR124" s="157"/>
      <c r="AS124" s="157"/>
      <c r="AT124" s="157"/>
      <c r="AU124" s="157"/>
    </row>
    <row r="125" spans="1:47" x14ac:dyDescent="0.2">
      <c r="A125" s="157"/>
      <c r="B125" s="157"/>
      <c r="C125" s="157"/>
      <c r="D125" s="157"/>
      <c r="E125" s="157"/>
      <c r="F125" s="157"/>
      <c r="G125" s="157"/>
      <c r="H125" s="157"/>
      <c r="I125" s="157"/>
      <c r="J125" s="157"/>
      <c r="K125" s="157"/>
      <c r="L125" s="157"/>
      <c r="M125" s="157"/>
      <c r="N125" s="157"/>
      <c r="O125" s="157"/>
      <c r="P125" s="157"/>
      <c r="Q125" s="157"/>
      <c r="R125" s="157"/>
      <c r="S125" s="157"/>
      <c r="T125" s="157"/>
      <c r="U125" s="157"/>
      <c r="V125" s="157"/>
      <c r="W125" s="157"/>
      <c r="X125" s="157"/>
      <c r="Y125" s="157"/>
      <c r="Z125" s="157"/>
      <c r="AA125" s="157"/>
      <c r="AB125" s="157"/>
      <c r="AC125" s="157"/>
      <c r="AD125" s="157"/>
      <c r="AE125" s="157"/>
      <c r="AF125" s="157"/>
      <c r="AG125" s="157"/>
      <c r="AH125" s="157"/>
      <c r="AI125" s="157"/>
      <c r="AJ125" s="157"/>
      <c r="AK125" s="157"/>
      <c r="AL125" s="157"/>
      <c r="AM125" s="157"/>
      <c r="AN125" s="157"/>
      <c r="AO125" s="157"/>
      <c r="AP125" s="157"/>
      <c r="AQ125" s="157"/>
      <c r="AR125" s="157"/>
      <c r="AS125" s="157"/>
      <c r="AT125" s="157"/>
      <c r="AU125" s="157"/>
    </row>
    <row r="126" spans="1:47" x14ac:dyDescent="0.2">
      <c r="A126" s="157"/>
      <c r="B126" s="157"/>
      <c r="C126" s="157"/>
      <c r="D126" s="157"/>
      <c r="E126" s="157"/>
      <c r="F126" s="157"/>
      <c r="G126" s="157"/>
      <c r="H126" s="157"/>
      <c r="I126" s="157"/>
      <c r="J126" s="157"/>
      <c r="K126" s="157"/>
      <c r="L126" s="157"/>
      <c r="M126" s="157"/>
      <c r="N126" s="157"/>
      <c r="O126" s="157"/>
      <c r="P126" s="157"/>
      <c r="Q126" s="157"/>
      <c r="R126" s="157"/>
      <c r="S126" s="157"/>
      <c r="T126" s="157"/>
      <c r="U126" s="157"/>
      <c r="V126" s="157"/>
      <c r="W126" s="157"/>
      <c r="X126" s="157"/>
      <c r="Y126" s="157"/>
      <c r="Z126" s="157"/>
      <c r="AA126" s="157"/>
      <c r="AB126" s="157"/>
      <c r="AC126" s="157"/>
      <c r="AD126" s="157"/>
      <c r="AE126" s="157"/>
      <c r="AF126" s="157"/>
      <c r="AG126" s="157"/>
      <c r="AH126" s="157"/>
      <c r="AI126" s="157"/>
      <c r="AJ126" s="157"/>
      <c r="AK126" s="157"/>
      <c r="AL126" s="157"/>
      <c r="AM126" s="157"/>
      <c r="AN126" s="157"/>
      <c r="AO126" s="157"/>
      <c r="AP126" s="157"/>
      <c r="AQ126" s="157"/>
      <c r="AR126" s="157"/>
      <c r="AS126" s="157"/>
      <c r="AT126" s="157"/>
      <c r="AU126" s="157"/>
    </row>
    <row r="127" spans="1:47" x14ac:dyDescent="0.2">
      <c r="A127" s="157"/>
      <c r="B127" s="157"/>
      <c r="C127" s="157"/>
      <c r="D127" s="157"/>
      <c r="E127" s="157"/>
      <c r="F127" s="157"/>
      <c r="G127" s="157"/>
      <c r="H127" s="157"/>
      <c r="I127" s="157"/>
      <c r="J127" s="157"/>
      <c r="K127" s="157"/>
      <c r="L127" s="157"/>
      <c r="M127" s="157"/>
      <c r="N127" s="157"/>
      <c r="O127" s="157"/>
      <c r="P127" s="157"/>
      <c r="Q127" s="157"/>
      <c r="R127" s="157"/>
      <c r="S127" s="157"/>
      <c r="T127" s="157"/>
      <c r="U127" s="157"/>
      <c r="V127" s="157"/>
      <c r="W127" s="157"/>
      <c r="X127" s="157"/>
      <c r="Y127" s="157"/>
      <c r="Z127" s="157"/>
      <c r="AA127" s="157"/>
      <c r="AB127" s="157"/>
      <c r="AC127" s="157"/>
      <c r="AD127" s="157"/>
      <c r="AE127" s="157"/>
      <c r="AF127" s="157"/>
      <c r="AG127" s="157"/>
      <c r="AH127" s="157"/>
      <c r="AI127" s="157"/>
      <c r="AJ127" s="157"/>
      <c r="AK127" s="157"/>
      <c r="AL127" s="157"/>
      <c r="AM127" s="157"/>
      <c r="AN127" s="157"/>
      <c r="AO127" s="157"/>
      <c r="AP127" s="157"/>
      <c r="AQ127" s="157"/>
      <c r="AR127" s="157"/>
      <c r="AS127" s="157"/>
      <c r="AT127" s="157"/>
      <c r="AU127" s="157"/>
    </row>
    <row r="128" spans="1:47" x14ac:dyDescent="0.2">
      <c r="A128" s="157"/>
      <c r="B128" s="157"/>
      <c r="C128" s="157"/>
      <c r="D128" s="157"/>
      <c r="E128" s="157"/>
      <c r="F128" s="157"/>
      <c r="G128" s="157"/>
      <c r="H128" s="157"/>
      <c r="I128" s="157"/>
      <c r="J128" s="157"/>
      <c r="K128" s="157"/>
      <c r="L128" s="157"/>
      <c r="M128" s="157"/>
      <c r="N128" s="157"/>
      <c r="O128" s="157"/>
      <c r="P128" s="157"/>
      <c r="Q128" s="157"/>
      <c r="R128" s="157"/>
      <c r="S128" s="157"/>
      <c r="T128" s="157"/>
      <c r="U128" s="157"/>
      <c r="V128" s="157"/>
      <c r="W128" s="157"/>
      <c r="X128" s="157"/>
      <c r="Y128" s="157"/>
      <c r="Z128" s="157"/>
      <c r="AA128" s="157"/>
      <c r="AB128" s="157"/>
      <c r="AC128" s="157"/>
      <c r="AD128" s="157"/>
      <c r="AE128" s="157"/>
      <c r="AF128" s="157"/>
      <c r="AG128" s="157"/>
      <c r="AH128" s="157"/>
      <c r="AI128" s="157"/>
      <c r="AJ128" s="157"/>
      <c r="AK128" s="157"/>
      <c r="AL128" s="157"/>
      <c r="AM128" s="157"/>
      <c r="AN128" s="157"/>
      <c r="AO128" s="157"/>
      <c r="AP128" s="157"/>
      <c r="AQ128" s="157"/>
      <c r="AR128" s="157"/>
      <c r="AS128" s="157"/>
      <c r="AT128" s="157"/>
      <c r="AU128" s="157"/>
    </row>
    <row r="129" spans="1:47" x14ac:dyDescent="0.2">
      <c r="A129" s="157"/>
      <c r="B129" s="157"/>
      <c r="C129" s="157"/>
      <c r="D129" s="157"/>
      <c r="E129" s="157"/>
      <c r="F129" s="157"/>
      <c r="G129" s="157"/>
      <c r="H129" s="157"/>
      <c r="I129" s="157"/>
      <c r="J129" s="157"/>
      <c r="K129" s="157"/>
      <c r="L129" s="157"/>
      <c r="M129" s="157"/>
      <c r="N129" s="157"/>
      <c r="O129" s="157"/>
      <c r="P129" s="157"/>
      <c r="Q129" s="157"/>
      <c r="R129" s="157"/>
      <c r="S129" s="157"/>
      <c r="T129" s="157"/>
      <c r="U129" s="157"/>
      <c r="V129" s="157"/>
      <c r="W129" s="157"/>
      <c r="X129" s="157"/>
      <c r="Y129" s="157"/>
      <c r="Z129" s="157"/>
      <c r="AA129" s="157"/>
      <c r="AB129" s="157"/>
      <c r="AC129" s="157"/>
      <c r="AD129" s="157"/>
      <c r="AE129" s="157"/>
      <c r="AF129" s="157"/>
      <c r="AG129" s="157"/>
      <c r="AH129" s="157"/>
      <c r="AI129" s="157"/>
      <c r="AJ129" s="157"/>
      <c r="AK129" s="157"/>
      <c r="AL129" s="157"/>
      <c r="AM129" s="157"/>
      <c r="AN129" s="157"/>
      <c r="AO129" s="157"/>
      <c r="AP129" s="157"/>
      <c r="AQ129" s="157"/>
      <c r="AR129" s="157"/>
      <c r="AS129" s="157"/>
      <c r="AT129" s="157"/>
      <c r="AU129" s="157"/>
    </row>
    <row r="130" spans="1:47" x14ac:dyDescent="0.2">
      <c r="A130" s="157"/>
      <c r="B130" s="157"/>
      <c r="C130" s="157"/>
      <c r="D130" s="157"/>
      <c r="E130" s="157"/>
      <c r="F130" s="157"/>
      <c r="G130" s="157"/>
      <c r="H130" s="157"/>
      <c r="I130" s="157"/>
      <c r="J130" s="157"/>
      <c r="K130" s="157"/>
      <c r="L130" s="157"/>
      <c r="M130" s="157"/>
      <c r="N130" s="157"/>
      <c r="O130" s="157"/>
      <c r="P130" s="157"/>
      <c r="Q130" s="157"/>
      <c r="R130" s="157"/>
      <c r="S130" s="157"/>
      <c r="T130" s="157"/>
      <c r="U130" s="157"/>
      <c r="V130" s="157"/>
      <c r="W130" s="157"/>
      <c r="X130" s="157"/>
      <c r="Y130" s="157"/>
      <c r="Z130" s="157"/>
      <c r="AA130" s="157"/>
      <c r="AB130" s="157"/>
      <c r="AC130" s="157"/>
      <c r="AD130" s="157"/>
      <c r="AE130" s="157"/>
      <c r="AF130" s="157"/>
      <c r="AG130" s="157"/>
      <c r="AH130" s="157"/>
      <c r="AI130" s="157"/>
      <c r="AJ130" s="157"/>
      <c r="AK130" s="157"/>
      <c r="AL130" s="157"/>
      <c r="AM130" s="157"/>
      <c r="AN130" s="157"/>
      <c r="AO130" s="157"/>
      <c r="AP130" s="157"/>
      <c r="AQ130" s="157"/>
      <c r="AR130" s="157"/>
      <c r="AS130" s="157"/>
      <c r="AT130" s="157"/>
      <c r="AU130" s="157"/>
    </row>
    <row r="131" spans="1:47" x14ac:dyDescent="0.2">
      <c r="A131" s="157"/>
      <c r="B131" s="157"/>
      <c r="C131" s="157"/>
      <c r="D131" s="157"/>
      <c r="E131" s="157"/>
      <c r="F131" s="157"/>
      <c r="G131" s="157"/>
      <c r="H131" s="157"/>
      <c r="I131" s="157"/>
      <c r="J131" s="157"/>
      <c r="K131" s="157"/>
      <c r="L131" s="157"/>
      <c r="M131" s="157"/>
      <c r="N131" s="157"/>
      <c r="O131" s="157"/>
      <c r="P131" s="157"/>
      <c r="Q131" s="157"/>
      <c r="R131" s="157"/>
      <c r="S131" s="157"/>
      <c r="T131" s="157"/>
      <c r="U131" s="157"/>
      <c r="V131" s="157"/>
      <c r="W131" s="157"/>
      <c r="X131" s="157"/>
      <c r="Y131" s="157"/>
      <c r="Z131" s="157"/>
      <c r="AA131" s="157"/>
      <c r="AB131" s="157"/>
      <c r="AC131" s="157"/>
      <c r="AD131" s="157"/>
      <c r="AE131" s="157"/>
      <c r="AF131" s="157"/>
      <c r="AG131" s="157"/>
      <c r="AH131" s="157"/>
      <c r="AI131" s="157"/>
      <c r="AJ131" s="157"/>
      <c r="AK131" s="157"/>
      <c r="AL131" s="157"/>
      <c r="AM131" s="157"/>
      <c r="AN131" s="157"/>
      <c r="AO131" s="157"/>
      <c r="AP131" s="157"/>
      <c r="AQ131" s="157"/>
      <c r="AR131" s="157"/>
      <c r="AS131" s="157"/>
      <c r="AT131" s="157"/>
      <c r="AU131" s="157"/>
    </row>
    <row r="132" spans="1:47" x14ac:dyDescent="0.2">
      <c r="A132" s="157"/>
      <c r="B132" s="157"/>
      <c r="C132" s="157"/>
      <c r="D132" s="157"/>
      <c r="E132" s="157"/>
      <c r="F132" s="157"/>
      <c r="G132" s="157"/>
      <c r="H132" s="157"/>
      <c r="I132" s="157"/>
      <c r="J132" s="157"/>
      <c r="K132" s="157"/>
      <c r="L132" s="157"/>
      <c r="M132" s="157"/>
      <c r="N132" s="157"/>
      <c r="O132" s="157"/>
      <c r="P132" s="157"/>
      <c r="Q132" s="157"/>
      <c r="R132" s="157"/>
      <c r="S132" s="157"/>
      <c r="T132" s="157"/>
      <c r="U132" s="157"/>
      <c r="V132" s="157"/>
      <c r="W132" s="157"/>
      <c r="X132" s="157"/>
      <c r="Y132" s="157"/>
      <c r="Z132" s="157"/>
      <c r="AA132" s="157"/>
      <c r="AB132" s="157"/>
      <c r="AC132" s="157"/>
      <c r="AD132" s="157"/>
      <c r="AE132" s="157"/>
      <c r="AF132" s="157"/>
      <c r="AG132" s="157"/>
      <c r="AH132" s="157"/>
      <c r="AI132" s="157"/>
      <c r="AJ132" s="157"/>
      <c r="AK132" s="157"/>
      <c r="AL132" s="157"/>
      <c r="AM132" s="157"/>
      <c r="AN132" s="157"/>
      <c r="AO132" s="157"/>
      <c r="AP132" s="157"/>
      <c r="AQ132" s="157"/>
      <c r="AR132" s="157"/>
      <c r="AS132" s="157"/>
      <c r="AT132" s="157"/>
      <c r="AU132" s="157"/>
    </row>
    <row r="133" spans="1:47" x14ac:dyDescent="0.2">
      <c r="A133" s="157"/>
      <c r="B133" s="157"/>
      <c r="C133" s="157"/>
      <c r="D133" s="157"/>
      <c r="E133" s="157"/>
      <c r="F133" s="157"/>
      <c r="G133" s="157"/>
      <c r="H133" s="157"/>
      <c r="I133" s="157"/>
      <c r="J133" s="157"/>
      <c r="K133" s="157"/>
      <c r="L133" s="157"/>
      <c r="M133" s="157"/>
      <c r="N133" s="157"/>
      <c r="O133" s="157"/>
      <c r="P133" s="157"/>
      <c r="Q133" s="157"/>
      <c r="R133" s="157"/>
      <c r="S133" s="157"/>
      <c r="T133" s="157"/>
      <c r="U133" s="157"/>
      <c r="V133" s="157"/>
      <c r="W133" s="157"/>
      <c r="X133" s="157"/>
      <c r="Y133" s="157"/>
      <c r="Z133" s="157"/>
      <c r="AA133" s="157"/>
      <c r="AB133" s="157"/>
      <c r="AC133" s="157"/>
      <c r="AD133" s="157"/>
      <c r="AE133" s="157"/>
      <c r="AF133" s="157"/>
      <c r="AG133" s="157"/>
      <c r="AH133" s="157"/>
      <c r="AI133" s="157"/>
      <c r="AJ133" s="157"/>
      <c r="AK133" s="157"/>
      <c r="AL133" s="157"/>
      <c r="AM133" s="157"/>
      <c r="AN133" s="157"/>
      <c r="AO133" s="157"/>
      <c r="AP133" s="157"/>
      <c r="AQ133" s="157"/>
      <c r="AR133" s="157"/>
      <c r="AS133" s="157"/>
      <c r="AT133" s="157"/>
      <c r="AU133" s="157"/>
    </row>
    <row r="134" spans="1:47" x14ac:dyDescent="0.2">
      <c r="A134" s="157"/>
      <c r="B134" s="157"/>
      <c r="C134" s="157"/>
      <c r="D134" s="157"/>
      <c r="E134" s="157"/>
      <c r="F134" s="157"/>
      <c r="G134" s="157"/>
      <c r="H134" s="157"/>
      <c r="I134" s="157"/>
      <c r="J134" s="157"/>
      <c r="K134" s="157"/>
      <c r="L134" s="157"/>
      <c r="M134" s="157"/>
      <c r="N134" s="157"/>
      <c r="O134" s="157"/>
      <c r="P134" s="157"/>
      <c r="Q134" s="157"/>
      <c r="R134" s="157"/>
      <c r="S134" s="157"/>
      <c r="T134" s="157"/>
      <c r="U134" s="157"/>
      <c r="V134" s="157"/>
      <c r="W134" s="157"/>
      <c r="X134" s="157"/>
      <c r="Y134" s="157"/>
      <c r="Z134" s="157"/>
      <c r="AA134" s="157"/>
      <c r="AB134" s="157"/>
      <c r="AC134" s="157"/>
      <c r="AD134" s="157"/>
      <c r="AE134" s="157"/>
      <c r="AF134" s="157"/>
      <c r="AG134" s="157"/>
      <c r="AH134" s="157"/>
      <c r="AI134" s="157"/>
      <c r="AJ134" s="157"/>
      <c r="AK134" s="157"/>
      <c r="AL134" s="157"/>
      <c r="AM134" s="157"/>
      <c r="AN134" s="157"/>
      <c r="AO134" s="157"/>
      <c r="AP134" s="157"/>
      <c r="AQ134" s="157"/>
      <c r="AR134" s="157"/>
      <c r="AS134" s="157"/>
      <c r="AT134" s="157"/>
      <c r="AU134" s="157"/>
    </row>
    <row r="135" spans="1:47" x14ac:dyDescent="0.2">
      <c r="A135" s="157"/>
      <c r="B135" s="157"/>
      <c r="C135" s="157"/>
      <c r="D135" s="157"/>
      <c r="E135" s="157"/>
      <c r="F135" s="157"/>
      <c r="G135" s="157"/>
      <c r="H135" s="157"/>
      <c r="I135" s="157"/>
      <c r="J135" s="157"/>
      <c r="K135" s="157"/>
      <c r="L135" s="157"/>
      <c r="M135" s="157"/>
      <c r="N135" s="157"/>
      <c r="O135" s="157"/>
      <c r="P135" s="157"/>
      <c r="Q135" s="157"/>
      <c r="R135" s="157"/>
      <c r="S135" s="157"/>
      <c r="T135" s="157"/>
      <c r="U135" s="157"/>
      <c r="V135" s="157"/>
      <c r="W135" s="157"/>
      <c r="X135" s="157"/>
      <c r="Y135" s="157"/>
      <c r="Z135" s="157"/>
      <c r="AA135" s="157"/>
      <c r="AB135" s="157"/>
      <c r="AC135" s="157"/>
      <c r="AD135" s="157"/>
      <c r="AE135" s="157"/>
      <c r="AF135" s="157"/>
      <c r="AG135" s="157"/>
      <c r="AH135" s="157"/>
      <c r="AI135" s="157"/>
      <c r="AJ135" s="157"/>
      <c r="AK135" s="157"/>
      <c r="AL135" s="157"/>
      <c r="AM135" s="157"/>
      <c r="AN135" s="157"/>
      <c r="AO135" s="157"/>
      <c r="AP135" s="157"/>
      <c r="AQ135" s="157"/>
      <c r="AR135" s="157"/>
      <c r="AS135" s="157"/>
      <c r="AT135" s="157"/>
      <c r="AU135" s="157"/>
    </row>
    <row r="136" spans="1:47" x14ac:dyDescent="0.2">
      <c r="A136" s="157"/>
      <c r="B136" s="157"/>
      <c r="C136" s="157"/>
      <c r="D136" s="157"/>
      <c r="E136" s="157"/>
      <c r="F136" s="157"/>
      <c r="G136" s="157"/>
      <c r="H136" s="157"/>
      <c r="I136" s="157"/>
      <c r="J136" s="157"/>
      <c r="K136" s="157"/>
      <c r="L136" s="157"/>
      <c r="M136" s="157"/>
      <c r="N136" s="157"/>
      <c r="O136" s="157"/>
      <c r="P136" s="157"/>
      <c r="Q136" s="157"/>
      <c r="R136" s="157"/>
      <c r="S136" s="157"/>
      <c r="T136" s="157"/>
      <c r="U136" s="157"/>
      <c r="V136" s="157"/>
      <c r="W136" s="157"/>
      <c r="X136" s="157"/>
      <c r="Y136" s="157"/>
      <c r="Z136" s="157"/>
      <c r="AA136" s="157"/>
      <c r="AB136" s="157"/>
      <c r="AC136" s="157"/>
      <c r="AD136" s="157"/>
      <c r="AE136" s="157"/>
      <c r="AF136" s="157"/>
      <c r="AG136" s="157"/>
      <c r="AH136" s="157"/>
      <c r="AI136" s="157"/>
      <c r="AJ136" s="157"/>
      <c r="AK136" s="157"/>
      <c r="AL136" s="157"/>
      <c r="AM136" s="157"/>
      <c r="AN136" s="157"/>
      <c r="AO136" s="157"/>
      <c r="AP136" s="157"/>
      <c r="AQ136" s="157"/>
      <c r="AR136" s="157"/>
      <c r="AS136" s="157"/>
      <c r="AT136" s="157"/>
      <c r="AU136" s="157"/>
    </row>
    <row r="137" spans="1:47" x14ac:dyDescent="0.2">
      <c r="A137" s="157"/>
      <c r="B137" s="157"/>
      <c r="C137" s="157"/>
      <c r="D137" s="157"/>
      <c r="E137" s="157"/>
      <c r="F137" s="157"/>
      <c r="G137" s="157"/>
      <c r="H137" s="157"/>
      <c r="I137" s="157"/>
      <c r="J137" s="157"/>
      <c r="K137" s="157"/>
      <c r="L137" s="157"/>
      <c r="M137" s="157"/>
      <c r="N137" s="157"/>
      <c r="O137" s="157"/>
      <c r="P137" s="157"/>
      <c r="Q137" s="157"/>
      <c r="R137" s="157"/>
      <c r="S137" s="157"/>
      <c r="T137" s="157"/>
      <c r="U137" s="157"/>
      <c r="V137" s="157"/>
      <c r="W137" s="157"/>
      <c r="X137" s="157"/>
      <c r="Y137" s="157"/>
      <c r="Z137" s="157"/>
      <c r="AA137" s="157"/>
      <c r="AB137" s="157"/>
      <c r="AC137" s="157"/>
      <c r="AD137" s="157"/>
      <c r="AE137" s="157"/>
      <c r="AF137" s="157"/>
      <c r="AG137" s="157"/>
      <c r="AH137" s="157"/>
      <c r="AI137" s="157"/>
      <c r="AJ137" s="157"/>
      <c r="AK137" s="157"/>
      <c r="AL137" s="157"/>
      <c r="AM137" s="157"/>
      <c r="AN137" s="157"/>
      <c r="AO137" s="157"/>
      <c r="AP137" s="157"/>
      <c r="AQ137" s="157"/>
      <c r="AR137" s="157"/>
      <c r="AS137" s="157"/>
      <c r="AT137" s="157"/>
      <c r="AU137" s="157"/>
    </row>
    <row r="138" spans="1:47" x14ac:dyDescent="0.2">
      <c r="A138" s="157"/>
      <c r="B138" s="157"/>
      <c r="C138" s="157"/>
      <c r="D138" s="157"/>
      <c r="E138" s="157"/>
      <c r="F138" s="157"/>
      <c r="G138" s="157"/>
      <c r="H138" s="157"/>
      <c r="I138" s="157"/>
      <c r="J138" s="157"/>
      <c r="K138" s="157"/>
      <c r="L138" s="157"/>
      <c r="M138" s="157"/>
      <c r="N138" s="157"/>
      <c r="O138" s="157"/>
      <c r="P138" s="157"/>
      <c r="Q138" s="157"/>
      <c r="R138" s="157"/>
      <c r="S138" s="157"/>
      <c r="T138" s="157"/>
      <c r="U138" s="157"/>
      <c r="V138" s="157"/>
      <c r="W138" s="157"/>
      <c r="X138" s="157"/>
      <c r="Y138" s="157"/>
      <c r="Z138" s="157"/>
      <c r="AA138" s="157"/>
      <c r="AB138" s="157"/>
      <c r="AC138" s="157"/>
      <c r="AD138" s="157"/>
      <c r="AE138" s="157"/>
      <c r="AF138" s="157"/>
      <c r="AG138" s="157"/>
      <c r="AH138" s="157"/>
      <c r="AI138" s="157"/>
      <c r="AJ138" s="157"/>
      <c r="AK138" s="157"/>
      <c r="AL138" s="157"/>
      <c r="AM138" s="157"/>
      <c r="AN138" s="157"/>
      <c r="AO138" s="157"/>
      <c r="AP138" s="157"/>
      <c r="AQ138" s="157"/>
      <c r="AR138" s="157"/>
      <c r="AS138" s="157"/>
      <c r="AT138" s="157"/>
      <c r="AU138" s="157"/>
    </row>
    <row r="139" spans="1:47" x14ac:dyDescent="0.2">
      <c r="A139" s="157"/>
      <c r="B139" s="157"/>
      <c r="C139" s="157"/>
      <c r="D139" s="157"/>
      <c r="E139" s="157"/>
      <c r="F139" s="157"/>
      <c r="G139" s="157"/>
      <c r="H139" s="157"/>
      <c r="I139" s="157"/>
      <c r="J139" s="157"/>
      <c r="K139" s="157"/>
      <c r="L139" s="157"/>
      <c r="M139" s="157"/>
      <c r="N139" s="157"/>
      <c r="O139" s="157"/>
      <c r="P139" s="157"/>
      <c r="Q139" s="157"/>
      <c r="R139" s="157"/>
      <c r="S139" s="157"/>
      <c r="T139" s="157"/>
      <c r="U139" s="157"/>
      <c r="V139" s="157"/>
      <c r="W139" s="157"/>
      <c r="X139" s="157"/>
      <c r="Y139" s="157"/>
      <c r="Z139" s="157"/>
      <c r="AA139" s="157"/>
      <c r="AB139" s="157"/>
      <c r="AC139" s="157"/>
      <c r="AD139" s="157"/>
      <c r="AE139" s="157"/>
      <c r="AF139" s="157"/>
      <c r="AG139" s="157"/>
      <c r="AH139" s="157"/>
      <c r="AI139" s="157"/>
      <c r="AJ139" s="157"/>
      <c r="AK139" s="157"/>
      <c r="AL139" s="157"/>
      <c r="AM139" s="157"/>
      <c r="AN139" s="157"/>
      <c r="AO139" s="157"/>
      <c r="AP139" s="157"/>
      <c r="AQ139" s="157"/>
      <c r="AR139" s="157"/>
      <c r="AS139" s="157"/>
      <c r="AT139" s="157"/>
      <c r="AU139" s="157"/>
    </row>
    <row r="140" spans="1:47" x14ac:dyDescent="0.2">
      <c r="A140" s="157"/>
      <c r="B140" s="157"/>
      <c r="C140" s="157"/>
      <c r="D140" s="157"/>
      <c r="E140" s="157"/>
      <c r="F140" s="157"/>
      <c r="G140" s="157"/>
      <c r="H140" s="157"/>
      <c r="I140" s="157"/>
      <c r="J140" s="157"/>
      <c r="K140" s="157"/>
      <c r="L140" s="157"/>
      <c r="M140" s="157"/>
      <c r="N140" s="157"/>
      <c r="O140" s="157"/>
      <c r="P140" s="157"/>
      <c r="Q140" s="157"/>
      <c r="R140" s="157"/>
      <c r="S140" s="157"/>
      <c r="T140" s="157"/>
      <c r="U140" s="157"/>
      <c r="V140" s="157"/>
      <c r="W140" s="157"/>
      <c r="X140" s="157"/>
      <c r="Y140" s="157"/>
      <c r="Z140" s="157"/>
      <c r="AA140" s="157"/>
      <c r="AB140" s="157"/>
      <c r="AC140" s="157"/>
      <c r="AD140" s="157"/>
      <c r="AE140" s="157"/>
      <c r="AF140" s="157"/>
      <c r="AG140" s="157"/>
      <c r="AH140" s="157"/>
      <c r="AI140" s="157"/>
      <c r="AJ140" s="157"/>
      <c r="AK140" s="157"/>
      <c r="AL140" s="157"/>
      <c r="AM140" s="157"/>
      <c r="AN140" s="157"/>
      <c r="AO140" s="157"/>
      <c r="AP140" s="157"/>
      <c r="AQ140" s="157"/>
      <c r="AR140" s="157"/>
      <c r="AS140" s="157"/>
      <c r="AT140" s="157"/>
      <c r="AU140" s="157"/>
    </row>
    <row r="141" spans="1:47" x14ac:dyDescent="0.2">
      <c r="A141" s="157"/>
      <c r="B141" s="157"/>
      <c r="C141" s="157"/>
      <c r="D141" s="157"/>
      <c r="E141" s="157"/>
      <c r="F141" s="157"/>
      <c r="G141" s="157"/>
      <c r="H141" s="157"/>
      <c r="I141" s="157"/>
      <c r="J141" s="157"/>
      <c r="K141" s="157"/>
      <c r="L141" s="157"/>
      <c r="M141" s="157"/>
      <c r="N141" s="157"/>
      <c r="O141" s="157"/>
      <c r="P141" s="157"/>
      <c r="Q141" s="157"/>
      <c r="R141" s="157"/>
      <c r="S141" s="157"/>
      <c r="T141" s="157"/>
      <c r="U141" s="157"/>
      <c r="V141" s="157"/>
      <c r="W141" s="157"/>
      <c r="X141" s="157"/>
      <c r="Y141" s="157"/>
      <c r="Z141" s="157"/>
      <c r="AA141" s="157"/>
      <c r="AB141" s="157"/>
      <c r="AC141" s="157"/>
      <c r="AD141" s="157"/>
      <c r="AE141" s="157"/>
      <c r="AF141" s="157"/>
      <c r="AG141" s="157"/>
      <c r="AH141" s="157"/>
      <c r="AI141" s="157"/>
      <c r="AJ141" s="157"/>
      <c r="AK141" s="157"/>
      <c r="AL141" s="157"/>
      <c r="AM141" s="157"/>
      <c r="AN141" s="157"/>
      <c r="AO141" s="157"/>
      <c r="AP141" s="157"/>
      <c r="AQ141" s="157"/>
      <c r="AR141" s="157"/>
      <c r="AS141" s="157"/>
      <c r="AT141" s="157"/>
      <c r="AU141" s="157"/>
    </row>
    <row r="142" spans="1:47" x14ac:dyDescent="0.2">
      <c r="A142" s="157"/>
      <c r="B142" s="157"/>
      <c r="C142" s="157"/>
      <c r="D142" s="157"/>
      <c r="E142" s="157"/>
      <c r="F142" s="157"/>
      <c r="G142" s="157"/>
      <c r="H142" s="157"/>
      <c r="I142" s="157"/>
      <c r="J142" s="157"/>
      <c r="K142" s="157"/>
      <c r="L142" s="157"/>
      <c r="M142" s="157"/>
      <c r="N142" s="157"/>
      <c r="O142" s="157"/>
      <c r="P142" s="157"/>
      <c r="Q142" s="157"/>
      <c r="R142" s="157"/>
      <c r="S142" s="157"/>
      <c r="T142" s="157"/>
      <c r="U142" s="157"/>
      <c r="V142" s="157"/>
      <c r="W142" s="157"/>
      <c r="X142" s="157"/>
      <c r="Y142" s="157"/>
      <c r="Z142" s="157"/>
      <c r="AA142" s="157"/>
      <c r="AB142" s="157"/>
      <c r="AC142" s="157"/>
      <c r="AD142" s="157"/>
      <c r="AE142" s="157"/>
      <c r="AF142" s="157"/>
      <c r="AG142" s="157"/>
      <c r="AH142" s="157"/>
      <c r="AI142" s="157"/>
      <c r="AJ142" s="157"/>
      <c r="AK142" s="157"/>
      <c r="AL142" s="157"/>
      <c r="AM142" s="157"/>
      <c r="AN142" s="157"/>
      <c r="AO142" s="157"/>
      <c r="AP142" s="157"/>
      <c r="AQ142" s="157"/>
      <c r="AR142" s="157"/>
      <c r="AS142" s="157"/>
      <c r="AT142" s="157"/>
      <c r="AU142" s="157"/>
    </row>
    <row r="143" spans="1:47" x14ac:dyDescent="0.2">
      <c r="A143" s="157"/>
      <c r="B143" s="157"/>
      <c r="C143" s="157"/>
      <c r="D143" s="157"/>
      <c r="E143" s="157"/>
      <c r="F143" s="157"/>
      <c r="G143" s="157"/>
      <c r="H143" s="157"/>
      <c r="I143" s="157"/>
      <c r="J143" s="157"/>
      <c r="K143" s="157"/>
      <c r="L143" s="157"/>
      <c r="M143" s="157"/>
      <c r="N143" s="157"/>
      <c r="O143" s="157"/>
      <c r="P143" s="157"/>
      <c r="Q143" s="157"/>
      <c r="R143" s="157"/>
      <c r="S143" s="157"/>
      <c r="T143" s="157"/>
      <c r="U143" s="157"/>
      <c r="V143" s="157"/>
      <c r="W143" s="157"/>
      <c r="X143" s="157"/>
      <c r="Y143" s="157"/>
      <c r="Z143" s="157"/>
      <c r="AA143" s="157"/>
      <c r="AB143" s="157"/>
      <c r="AC143" s="157"/>
      <c r="AD143" s="157"/>
      <c r="AE143" s="157"/>
      <c r="AF143" s="157"/>
      <c r="AG143" s="157"/>
      <c r="AH143" s="157"/>
      <c r="AI143" s="157"/>
      <c r="AJ143" s="157"/>
      <c r="AK143" s="157"/>
      <c r="AL143" s="157"/>
      <c r="AM143" s="157"/>
      <c r="AN143" s="157"/>
      <c r="AO143" s="157"/>
      <c r="AP143" s="157"/>
      <c r="AQ143" s="157"/>
      <c r="AR143" s="157"/>
      <c r="AS143" s="157"/>
      <c r="AT143" s="157"/>
      <c r="AU143" s="157"/>
    </row>
    <row r="144" spans="1:47" x14ac:dyDescent="0.2">
      <c r="A144" s="157"/>
      <c r="B144" s="157"/>
      <c r="C144" s="157"/>
      <c r="D144" s="157"/>
      <c r="E144" s="157"/>
      <c r="F144" s="157"/>
      <c r="G144" s="157"/>
      <c r="H144" s="157"/>
      <c r="I144" s="157"/>
      <c r="J144" s="157"/>
      <c r="K144" s="157"/>
      <c r="L144" s="157"/>
      <c r="M144" s="157"/>
      <c r="N144" s="157"/>
      <c r="O144" s="157"/>
      <c r="P144" s="157"/>
      <c r="Q144" s="157"/>
      <c r="R144" s="157"/>
      <c r="S144" s="157"/>
      <c r="T144" s="157"/>
      <c r="U144" s="157"/>
      <c r="V144" s="157"/>
      <c r="W144" s="157"/>
      <c r="X144" s="157"/>
      <c r="Y144" s="157"/>
      <c r="Z144" s="157"/>
      <c r="AA144" s="157"/>
      <c r="AB144" s="157"/>
      <c r="AC144" s="157"/>
      <c r="AD144" s="157"/>
      <c r="AE144" s="157"/>
      <c r="AF144" s="157"/>
      <c r="AG144" s="157"/>
      <c r="AH144" s="157"/>
      <c r="AI144" s="157"/>
      <c r="AJ144" s="157"/>
      <c r="AK144" s="157"/>
      <c r="AL144" s="157"/>
      <c r="AM144" s="157"/>
      <c r="AN144" s="157"/>
      <c r="AO144" s="157"/>
      <c r="AP144" s="157"/>
      <c r="AQ144" s="157"/>
      <c r="AR144" s="157"/>
      <c r="AS144" s="157"/>
      <c r="AT144" s="157"/>
      <c r="AU144" s="157"/>
    </row>
    <row r="145" spans="1:47" x14ac:dyDescent="0.2">
      <c r="A145" s="157"/>
      <c r="B145" s="157"/>
      <c r="C145" s="157"/>
      <c r="D145" s="157"/>
      <c r="E145" s="157"/>
      <c r="F145" s="157"/>
      <c r="G145" s="157"/>
      <c r="H145" s="157"/>
      <c r="I145" s="157"/>
      <c r="J145" s="157"/>
      <c r="K145" s="157"/>
      <c r="L145" s="157"/>
      <c r="M145" s="157"/>
      <c r="N145" s="157"/>
      <c r="O145" s="157"/>
      <c r="P145" s="157"/>
      <c r="Q145" s="157"/>
      <c r="R145" s="157"/>
      <c r="S145" s="157"/>
      <c r="T145" s="157"/>
      <c r="U145" s="157"/>
      <c r="V145" s="157"/>
      <c r="W145" s="157"/>
      <c r="X145" s="157"/>
      <c r="Y145" s="157"/>
      <c r="Z145" s="157"/>
      <c r="AA145" s="157"/>
      <c r="AB145" s="157"/>
      <c r="AC145" s="157"/>
      <c r="AD145" s="157"/>
      <c r="AE145" s="157"/>
      <c r="AF145" s="157"/>
      <c r="AG145" s="157"/>
      <c r="AH145" s="157"/>
      <c r="AI145" s="157"/>
      <c r="AJ145" s="157"/>
      <c r="AK145" s="157"/>
      <c r="AL145" s="157"/>
      <c r="AM145" s="157"/>
      <c r="AN145" s="157"/>
      <c r="AO145" s="157"/>
      <c r="AP145" s="157"/>
      <c r="AQ145" s="157"/>
      <c r="AR145" s="157"/>
      <c r="AS145" s="157"/>
      <c r="AT145" s="157"/>
      <c r="AU145" s="157"/>
    </row>
    <row r="146" spans="1:47" x14ac:dyDescent="0.2">
      <c r="A146" s="157"/>
      <c r="B146" s="157"/>
      <c r="C146" s="157"/>
      <c r="D146" s="157"/>
      <c r="E146" s="157"/>
      <c r="F146" s="157"/>
      <c r="G146" s="157"/>
      <c r="H146" s="157"/>
      <c r="I146" s="157"/>
      <c r="J146" s="157"/>
      <c r="K146" s="157"/>
      <c r="L146" s="157"/>
      <c r="M146" s="157"/>
      <c r="N146" s="157"/>
      <c r="O146" s="157"/>
      <c r="P146" s="157"/>
      <c r="Q146" s="157"/>
      <c r="R146" s="157"/>
      <c r="S146" s="157"/>
      <c r="T146" s="157"/>
      <c r="U146" s="157"/>
      <c r="V146" s="157"/>
      <c r="W146" s="157"/>
      <c r="X146" s="157"/>
      <c r="Y146" s="157"/>
      <c r="Z146" s="157"/>
      <c r="AA146" s="157"/>
      <c r="AB146" s="157"/>
      <c r="AC146" s="157"/>
      <c r="AD146" s="157"/>
      <c r="AE146" s="157"/>
      <c r="AF146" s="157"/>
      <c r="AG146" s="157"/>
      <c r="AH146" s="157"/>
      <c r="AI146" s="157"/>
      <c r="AJ146" s="157"/>
      <c r="AK146" s="157"/>
      <c r="AL146" s="157"/>
      <c r="AM146" s="157"/>
      <c r="AN146" s="157"/>
      <c r="AO146" s="157"/>
      <c r="AP146" s="157"/>
      <c r="AQ146" s="157"/>
      <c r="AR146" s="157"/>
      <c r="AS146" s="157"/>
      <c r="AT146" s="157"/>
      <c r="AU146" s="157"/>
    </row>
    <row r="147" spans="1:47" x14ac:dyDescent="0.2">
      <c r="A147" s="157"/>
      <c r="B147" s="157"/>
      <c r="C147" s="157"/>
      <c r="D147" s="157"/>
      <c r="E147" s="157"/>
      <c r="F147" s="157"/>
      <c r="G147" s="157"/>
      <c r="H147" s="157"/>
      <c r="I147" s="157"/>
      <c r="J147" s="157"/>
      <c r="K147" s="157"/>
      <c r="L147" s="157"/>
      <c r="M147" s="157"/>
      <c r="N147" s="157"/>
      <c r="O147" s="157"/>
      <c r="P147" s="157"/>
      <c r="Q147" s="157"/>
      <c r="R147" s="157"/>
      <c r="S147" s="157"/>
      <c r="T147" s="157"/>
      <c r="U147" s="157"/>
      <c r="V147" s="157"/>
      <c r="W147" s="157"/>
      <c r="X147" s="157"/>
      <c r="Y147" s="157"/>
      <c r="Z147" s="157"/>
      <c r="AA147" s="157"/>
      <c r="AB147" s="157"/>
      <c r="AC147" s="157"/>
      <c r="AD147" s="157"/>
      <c r="AE147" s="157"/>
      <c r="AF147" s="157"/>
      <c r="AG147" s="157"/>
      <c r="AH147" s="157"/>
      <c r="AI147" s="157"/>
      <c r="AJ147" s="157"/>
      <c r="AK147" s="157"/>
      <c r="AL147" s="157"/>
      <c r="AM147" s="157"/>
      <c r="AN147" s="157"/>
      <c r="AO147" s="157"/>
      <c r="AP147" s="157"/>
      <c r="AQ147" s="157"/>
      <c r="AR147" s="157"/>
      <c r="AS147" s="157"/>
      <c r="AT147" s="157"/>
      <c r="AU147" s="157"/>
    </row>
    <row r="148" spans="1:47" x14ac:dyDescent="0.2">
      <c r="A148" s="157"/>
      <c r="B148" s="157"/>
      <c r="C148" s="157"/>
      <c r="D148" s="157"/>
      <c r="E148" s="157"/>
      <c r="F148" s="157"/>
      <c r="G148" s="157"/>
      <c r="H148" s="157"/>
      <c r="I148" s="157"/>
      <c r="J148" s="157"/>
      <c r="K148" s="157"/>
      <c r="L148" s="157"/>
      <c r="M148" s="157"/>
      <c r="N148" s="157"/>
      <c r="O148" s="157"/>
      <c r="P148" s="157"/>
      <c r="Q148" s="157"/>
      <c r="R148" s="157"/>
      <c r="S148" s="157"/>
      <c r="T148" s="157"/>
      <c r="U148" s="157"/>
      <c r="V148" s="157"/>
      <c r="W148" s="157"/>
      <c r="X148" s="157"/>
      <c r="Y148" s="157"/>
      <c r="Z148" s="157"/>
      <c r="AA148" s="157"/>
      <c r="AB148" s="157"/>
      <c r="AC148" s="157"/>
      <c r="AD148" s="157"/>
      <c r="AE148" s="157"/>
      <c r="AF148" s="157"/>
      <c r="AG148" s="157"/>
      <c r="AH148" s="157"/>
      <c r="AI148" s="157"/>
      <c r="AJ148" s="157"/>
      <c r="AK148" s="157"/>
      <c r="AL148" s="157"/>
      <c r="AM148" s="157"/>
      <c r="AN148" s="157"/>
      <c r="AO148" s="157"/>
      <c r="AP148" s="157"/>
      <c r="AQ148" s="157"/>
      <c r="AR148" s="157"/>
      <c r="AS148" s="157"/>
      <c r="AT148" s="157"/>
      <c r="AU148" s="157"/>
    </row>
    <row r="149" spans="1:47" x14ac:dyDescent="0.2">
      <c r="A149" s="157"/>
      <c r="B149" s="157"/>
      <c r="C149" s="157"/>
      <c r="D149" s="157"/>
      <c r="E149" s="157"/>
      <c r="F149" s="157"/>
      <c r="G149" s="157"/>
      <c r="H149" s="157"/>
      <c r="I149" s="157"/>
      <c r="J149" s="157"/>
      <c r="K149" s="157"/>
      <c r="L149" s="157"/>
      <c r="M149" s="157"/>
      <c r="N149" s="157"/>
      <c r="O149" s="157"/>
      <c r="P149" s="157"/>
      <c r="Q149" s="157"/>
      <c r="R149" s="157"/>
      <c r="S149" s="157"/>
      <c r="T149" s="157"/>
      <c r="U149" s="157"/>
      <c r="V149" s="157"/>
      <c r="W149" s="157"/>
      <c r="X149" s="157"/>
      <c r="Y149" s="157"/>
      <c r="Z149" s="157"/>
      <c r="AA149" s="157"/>
      <c r="AB149" s="157"/>
      <c r="AC149" s="157"/>
      <c r="AD149" s="157"/>
      <c r="AE149" s="157"/>
      <c r="AF149" s="157"/>
      <c r="AG149" s="157"/>
      <c r="AH149" s="157"/>
      <c r="AI149" s="157"/>
      <c r="AJ149" s="157"/>
      <c r="AK149" s="157"/>
      <c r="AL149" s="157"/>
      <c r="AM149" s="157"/>
      <c r="AN149" s="157"/>
      <c r="AO149" s="157"/>
      <c r="AP149" s="157"/>
      <c r="AQ149" s="157"/>
      <c r="AR149" s="157"/>
      <c r="AS149" s="157"/>
      <c r="AT149" s="157"/>
      <c r="AU149" s="157"/>
    </row>
    <row r="150" spans="1:47" x14ac:dyDescent="0.2">
      <c r="A150" s="157"/>
      <c r="B150" s="157"/>
      <c r="C150" s="157"/>
      <c r="D150" s="157"/>
      <c r="E150" s="157"/>
      <c r="F150" s="157"/>
      <c r="G150" s="157"/>
      <c r="H150" s="157"/>
      <c r="I150" s="157"/>
      <c r="J150" s="157"/>
      <c r="K150" s="157"/>
      <c r="L150" s="157"/>
      <c r="M150" s="157"/>
      <c r="N150" s="157"/>
      <c r="O150" s="157"/>
      <c r="P150" s="157"/>
      <c r="Q150" s="157"/>
      <c r="R150" s="157"/>
      <c r="S150" s="157"/>
      <c r="T150" s="157"/>
      <c r="U150" s="157"/>
      <c r="V150" s="157"/>
      <c r="W150" s="157"/>
      <c r="X150" s="157"/>
      <c r="Y150" s="157"/>
      <c r="Z150" s="157"/>
      <c r="AA150" s="157"/>
      <c r="AB150" s="157"/>
      <c r="AC150" s="157"/>
      <c r="AD150" s="157"/>
      <c r="AE150" s="157"/>
      <c r="AF150" s="157"/>
      <c r="AG150" s="157"/>
      <c r="AH150" s="157"/>
      <c r="AI150" s="157"/>
      <c r="AJ150" s="157"/>
      <c r="AK150" s="157"/>
      <c r="AL150" s="157"/>
      <c r="AM150" s="157"/>
      <c r="AN150" s="157"/>
      <c r="AO150" s="157"/>
      <c r="AP150" s="157"/>
      <c r="AQ150" s="157"/>
      <c r="AR150" s="157"/>
      <c r="AS150" s="157"/>
      <c r="AT150" s="157"/>
      <c r="AU150" s="157"/>
    </row>
    <row r="151" spans="1:47" x14ac:dyDescent="0.2">
      <c r="A151" s="157"/>
      <c r="B151" s="157"/>
      <c r="C151" s="157"/>
      <c r="D151" s="157"/>
      <c r="E151" s="157"/>
      <c r="F151" s="157"/>
      <c r="G151" s="157"/>
      <c r="H151" s="157"/>
      <c r="I151" s="157"/>
      <c r="J151" s="157"/>
      <c r="K151" s="157"/>
      <c r="L151" s="157"/>
      <c r="M151" s="157"/>
      <c r="N151" s="157"/>
      <c r="O151" s="157"/>
      <c r="P151" s="157"/>
      <c r="Q151" s="157"/>
      <c r="R151" s="157"/>
      <c r="S151" s="157"/>
      <c r="T151" s="157"/>
      <c r="U151" s="157"/>
      <c r="V151" s="157"/>
      <c r="W151" s="157"/>
      <c r="X151" s="157"/>
      <c r="Y151" s="157"/>
      <c r="Z151" s="157"/>
      <c r="AA151" s="157"/>
      <c r="AB151" s="157"/>
      <c r="AC151" s="157"/>
      <c r="AD151" s="157"/>
      <c r="AE151" s="157"/>
      <c r="AF151" s="157"/>
      <c r="AG151" s="157"/>
      <c r="AH151" s="157"/>
      <c r="AI151" s="157"/>
      <c r="AJ151" s="157"/>
      <c r="AK151" s="157"/>
      <c r="AL151" s="157"/>
      <c r="AM151" s="157"/>
      <c r="AN151" s="157"/>
      <c r="AO151" s="157"/>
      <c r="AP151" s="157"/>
      <c r="AQ151" s="157"/>
      <c r="AR151" s="157"/>
      <c r="AS151" s="157"/>
      <c r="AT151" s="157"/>
      <c r="AU151" s="157"/>
    </row>
    <row r="152" spans="1:47" x14ac:dyDescent="0.2">
      <c r="A152" s="157"/>
      <c r="B152" s="157"/>
      <c r="C152" s="157"/>
      <c r="D152" s="157"/>
      <c r="E152" s="157"/>
      <c r="F152" s="157"/>
      <c r="G152" s="157"/>
      <c r="H152" s="157"/>
      <c r="I152" s="157"/>
      <c r="J152" s="157"/>
      <c r="K152" s="157"/>
      <c r="L152" s="157"/>
      <c r="M152" s="157"/>
      <c r="N152" s="157"/>
      <c r="O152" s="157"/>
      <c r="P152" s="157"/>
      <c r="Q152" s="157"/>
      <c r="R152" s="157"/>
      <c r="S152" s="157"/>
      <c r="T152" s="157"/>
      <c r="U152" s="157"/>
      <c r="V152" s="157"/>
      <c r="W152" s="157"/>
      <c r="X152" s="157"/>
      <c r="Y152" s="157"/>
      <c r="Z152" s="157"/>
      <c r="AA152" s="157"/>
      <c r="AB152" s="157"/>
      <c r="AC152" s="157"/>
      <c r="AD152" s="157"/>
      <c r="AE152" s="157"/>
      <c r="AF152" s="157"/>
      <c r="AG152" s="157"/>
      <c r="AH152" s="157"/>
      <c r="AI152" s="157"/>
      <c r="AJ152" s="157"/>
      <c r="AK152" s="157"/>
      <c r="AL152" s="157"/>
      <c r="AM152" s="157"/>
      <c r="AN152" s="157"/>
      <c r="AO152" s="157"/>
      <c r="AP152" s="157"/>
      <c r="AQ152" s="157"/>
      <c r="AR152" s="157"/>
      <c r="AS152" s="157"/>
      <c r="AT152" s="157"/>
      <c r="AU152" s="157"/>
    </row>
    <row r="153" spans="1:47" x14ac:dyDescent="0.2">
      <c r="A153" s="157"/>
      <c r="B153" s="157"/>
      <c r="C153" s="157"/>
      <c r="D153" s="157"/>
      <c r="E153" s="157"/>
      <c r="F153" s="157"/>
      <c r="G153" s="157"/>
      <c r="H153" s="157"/>
      <c r="I153" s="157"/>
      <c r="J153" s="157"/>
      <c r="K153" s="157"/>
      <c r="L153" s="157"/>
      <c r="M153" s="157"/>
      <c r="N153" s="157"/>
      <c r="O153" s="157"/>
      <c r="P153" s="157"/>
      <c r="Q153" s="157"/>
      <c r="R153" s="157"/>
      <c r="S153" s="157"/>
      <c r="T153" s="157"/>
      <c r="U153" s="157"/>
      <c r="V153" s="157"/>
      <c r="W153" s="157"/>
      <c r="X153" s="157"/>
      <c r="Y153" s="157"/>
      <c r="Z153" s="157"/>
      <c r="AA153" s="157"/>
      <c r="AB153" s="157"/>
      <c r="AC153" s="157"/>
      <c r="AD153" s="157"/>
      <c r="AE153" s="157"/>
      <c r="AF153" s="157"/>
      <c r="AG153" s="157"/>
      <c r="AH153" s="157"/>
      <c r="AI153" s="157"/>
      <c r="AJ153" s="157"/>
      <c r="AK153" s="157"/>
      <c r="AL153" s="157"/>
      <c r="AM153" s="157"/>
      <c r="AN153" s="157"/>
      <c r="AO153" s="157"/>
      <c r="AP153" s="157"/>
      <c r="AQ153" s="157"/>
      <c r="AR153" s="157"/>
      <c r="AS153" s="157"/>
      <c r="AT153" s="157"/>
      <c r="AU153" s="157"/>
    </row>
    <row r="154" spans="1:47" x14ac:dyDescent="0.2">
      <c r="A154" s="157"/>
      <c r="B154" s="157"/>
      <c r="C154" s="157"/>
      <c r="D154" s="157"/>
      <c r="E154" s="157"/>
      <c r="F154" s="157"/>
      <c r="G154" s="157"/>
      <c r="H154" s="157"/>
      <c r="I154" s="157"/>
      <c r="J154" s="157"/>
      <c r="K154" s="157"/>
      <c r="L154" s="157"/>
      <c r="M154" s="157"/>
      <c r="N154" s="157"/>
      <c r="O154" s="157"/>
      <c r="P154" s="157"/>
      <c r="Q154" s="157"/>
      <c r="R154" s="157"/>
      <c r="S154" s="157"/>
      <c r="T154" s="157"/>
      <c r="U154" s="157"/>
      <c r="V154" s="157"/>
      <c r="W154" s="157"/>
      <c r="X154" s="157"/>
      <c r="Y154" s="157"/>
      <c r="Z154" s="157"/>
      <c r="AA154" s="157"/>
      <c r="AB154" s="157"/>
      <c r="AC154" s="157"/>
      <c r="AD154" s="157"/>
      <c r="AE154" s="157"/>
      <c r="AF154" s="157"/>
      <c r="AG154" s="157"/>
      <c r="AH154" s="157"/>
      <c r="AI154" s="157"/>
      <c r="AJ154" s="157"/>
      <c r="AK154" s="157"/>
      <c r="AL154" s="157"/>
      <c r="AM154" s="157"/>
      <c r="AN154" s="157"/>
      <c r="AO154" s="157"/>
      <c r="AP154" s="157"/>
      <c r="AQ154" s="157"/>
      <c r="AR154" s="157"/>
      <c r="AS154" s="157"/>
      <c r="AT154" s="157"/>
      <c r="AU154" s="157"/>
    </row>
    <row r="155" spans="1:47" x14ac:dyDescent="0.2">
      <c r="A155" s="157"/>
      <c r="B155" s="157"/>
      <c r="C155" s="157"/>
      <c r="D155" s="157"/>
      <c r="E155" s="157"/>
      <c r="F155" s="157"/>
      <c r="G155" s="157"/>
      <c r="H155" s="157"/>
      <c r="I155" s="157"/>
      <c r="J155" s="157"/>
      <c r="K155" s="157"/>
      <c r="L155" s="157"/>
      <c r="M155" s="157"/>
      <c r="N155" s="157"/>
      <c r="O155" s="157"/>
      <c r="P155" s="157"/>
      <c r="Q155" s="157"/>
      <c r="R155" s="157"/>
      <c r="S155" s="157"/>
      <c r="T155" s="157"/>
      <c r="U155" s="157"/>
      <c r="V155" s="157"/>
      <c r="W155" s="157"/>
      <c r="X155" s="157"/>
      <c r="Y155" s="157"/>
      <c r="Z155" s="157"/>
      <c r="AA155" s="157"/>
      <c r="AB155" s="157"/>
      <c r="AC155" s="157"/>
      <c r="AD155" s="157"/>
      <c r="AE155" s="157"/>
      <c r="AF155" s="157"/>
      <c r="AG155" s="157"/>
      <c r="AH155" s="157"/>
      <c r="AI155" s="157"/>
      <c r="AJ155" s="157"/>
      <c r="AK155" s="157"/>
      <c r="AL155" s="157"/>
      <c r="AM155" s="157"/>
      <c r="AN155" s="157"/>
      <c r="AO155" s="157"/>
      <c r="AP155" s="157"/>
      <c r="AQ155" s="157"/>
      <c r="AR155" s="157"/>
      <c r="AS155" s="157"/>
      <c r="AT155" s="157"/>
      <c r="AU155" s="157"/>
    </row>
    <row r="156" spans="1:47" x14ac:dyDescent="0.2">
      <c r="A156" s="157"/>
      <c r="B156" s="157"/>
      <c r="C156" s="157"/>
      <c r="D156" s="157"/>
      <c r="E156" s="157"/>
      <c r="F156" s="157"/>
      <c r="G156" s="157"/>
      <c r="H156" s="157"/>
      <c r="I156" s="157"/>
      <c r="J156" s="157"/>
      <c r="K156" s="157"/>
      <c r="L156" s="157"/>
      <c r="M156" s="157"/>
      <c r="N156" s="157"/>
      <c r="O156" s="157"/>
      <c r="P156" s="157"/>
      <c r="Q156" s="157"/>
      <c r="R156" s="157"/>
      <c r="S156" s="157"/>
      <c r="T156" s="157"/>
      <c r="U156" s="157"/>
      <c r="V156" s="157"/>
      <c r="W156" s="157"/>
      <c r="X156" s="157"/>
      <c r="Y156" s="157"/>
      <c r="Z156" s="157"/>
      <c r="AA156" s="157"/>
      <c r="AB156" s="157"/>
      <c r="AC156" s="157"/>
      <c r="AD156" s="157"/>
      <c r="AE156" s="157"/>
      <c r="AF156" s="157"/>
      <c r="AG156" s="157"/>
      <c r="AH156" s="157"/>
      <c r="AI156" s="157"/>
      <c r="AJ156" s="157"/>
      <c r="AK156" s="157"/>
      <c r="AL156" s="157"/>
      <c r="AM156" s="157"/>
      <c r="AN156" s="157"/>
      <c r="AO156" s="157"/>
      <c r="AP156" s="157"/>
      <c r="AQ156" s="157"/>
      <c r="AR156" s="157"/>
      <c r="AS156" s="157"/>
      <c r="AT156" s="157"/>
      <c r="AU156" s="157"/>
    </row>
    <row r="157" spans="1:47" x14ac:dyDescent="0.2">
      <c r="A157" s="157"/>
      <c r="B157" s="157"/>
      <c r="C157" s="157"/>
      <c r="D157" s="157"/>
      <c r="E157" s="157"/>
      <c r="F157" s="157"/>
      <c r="G157" s="157"/>
      <c r="H157" s="157"/>
      <c r="I157" s="157"/>
      <c r="J157" s="157"/>
      <c r="K157" s="157"/>
      <c r="L157" s="157"/>
      <c r="M157" s="157"/>
      <c r="N157" s="157"/>
      <c r="O157" s="157"/>
      <c r="P157" s="157"/>
      <c r="Q157" s="157"/>
      <c r="R157" s="157"/>
      <c r="S157" s="157"/>
      <c r="T157" s="157"/>
      <c r="U157" s="157"/>
      <c r="V157" s="157"/>
      <c r="W157" s="157"/>
      <c r="X157" s="157"/>
      <c r="Y157" s="157"/>
      <c r="Z157" s="157"/>
      <c r="AA157" s="157"/>
      <c r="AB157" s="157"/>
      <c r="AC157" s="157"/>
      <c r="AD157" s="157"/>
      <c r="AE157" s="157"/>
      <c r="AF157" s="157"/>
      <c r="AG157" s="157"/>
      <c r="AH157" s="157"/>
      <c r="AI157" s="157"/>
      <c r="AJ157" s="157"/>
      <c r="AK157" s="157"/>
      <c r="AL157" s="157"/>
      <c r="AM157" s="157"/>
      <c r="AN157" s="157"/>
      <c r="AO157" s="157"/>
      <c r="AP157" s="157"/>
      <c r="AQ157" s="157"/>
      <c r="AR157" s="157"/>
      <c r="AS157" s="157"/>
      <c r="AT157" s="157"/>
      <c r="AU157" s="157"/>
    </row>
    <row r="158" spans="1:47" x14ac:dyDescent="0.2">
      <c r="A158" s="157"/>
      <c r="B158" s="157"/>
      <c r="C158" s="157"/>
      <c r="D158" s="157"/>
      <c r="E158" s="157"/>
      <c r="F158" s="157"/>
      <c r="G158" s="157"/>
      <c r="H158" s="157"/>
      <c r="I158" s="157"/>
      <c r="J158" s="157"/>
      <c r="K158" s="157"/>
      <c r="L158" s="157"/>
      <c r="M158" s="157"/>
      <c r="N158" s="157"/>
      <c r="O158" s="157"/>
      <c r="P158" s="157"/>
      <c r="Q158" s="157"/>
      <c r="R158" s="157"/>
      <c r="S158" s="157"/>
      <c r="T158" s="157"/>
      <c r="U158" s="157"/>
      <c r="V158" s="157"/>
      <c r="W158" s="157"/>
      <c r="X158" s="157"/>
      <c r="Y158" s="157"/>
      <c r="Z158" s="157"/>
      <c r="AA158" s="157"/>
      <c r="AB158" s="157"/>
      <c r="AC158" s="157"/>
      <c r="AD158" s="157"/>
      <c r="AE158" s="157"/>
      <c r="AF158" s="157"/>
      <c r="AG158" s="157"/>
      <c r="AH158" s="157"/>
      <c r="AI158" s="157"/>
      <c r="AJ158" s="157"/>
      <c r="AK158" s="157"/>
      <c r="AL158" s="157"/>
      <c r="AM158" s="157"/>
      <c r="AN158" s="157"/>
      <c r="AO158" s="157"/>
      <c r="AP158" s="157"/>
      <c r="AQ158" s="157"/>
      <c r="AR158" s="157"/>
      <c r="AS158" s="157"/>
      <c r="AT158" s="157"/>
      <c r="AU158" s="157"/>
    </row>
    <row r="159" spans="1:47" x14ac:dyDescent="0.2">
      <c r="A159" s="157"/>
      <c r="B159" s="157"/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57"/>
      <c r="N159" s="157"/>
      <c r="O159" s="157"/>
      <c r="P159" s="157"/>
      <c r="Q159" s="157"/>
      <c r="R159" s="157"/>
      <c r="S159" s="157"/>
      <c r="T159" s="157"/>
      <c r="U159" s="157"/>
      <c r="V159" s="157"/>
      <c r="W159" s="157"/>
      <c r="X159" s="157"/>
      <c r="Y159" s="157"/>
      <c r="Z159" s="157"/>
      <c r="AA159" s="157"/>
      <c r="AB159" s="157"/>
      <c r="AC159" s="157"/>
      <c r="AD159" s="157"/>
      <c r="AE159" s="157"/>
      <c r="AF159" s="157"/>
      <c r="AG159" s="157"/>
      <c r="AH159" s="157"/>
      <c r="AI159" s="157"/>
      <c r="AJ159" s="157"/>
      <c r="AK159" s="157"/>
      <c r="AL159" s="157"/>
      <c r="AM159" s="157"/>
      <c r="AN159" s="157"/>
      <c r="AO159" s="157"/>
      <c r="AP159" s="157"/>
      <c r="AQ159" s="157"/>
      <c r="AR159" s="157"/>
      <c r="AS159" s="157"/>
      <c r="AT159" s="157"/>
      <c r="AU159" s="157"/>
    </row>
    <row r="160" spans="1:47" x14ac:dyDescent="0.2">
      <c r="A160" s="157"/>
      <c r="B160" s="157"/>
      <c r="C160" s="157"/>
      <c r="D160" s="157"/>
      <c r="E160" s="157"/>
      <c r="F160" s="157"/>
      <c r="G160" s="157"/>
      <c r="H160" s="157"/>
      <c r="I160" s="157"/>
      <c r="J160" s="157"/>
      <c r="K160" s="157"/>
      <c r="L160" s="157"/>
      <c r="M160" s="157"/>
      <c r="N160" s="157"/>
      <c r="O160" s="157"/>
      <c r="P160" s="157"/>
      <c r="Q160" s="157"/>
      <c r="R160" s="157"/>
      <c r="S160" s="157"/>
      <c r="T160" s="157"/>
      <c r="U160" s="157"/>
      <c r="V160" s="157"/>
      <c r="W160" s="157"/>
      <c r="X160" s="157"/>
      <c r="Y160" s="157"/>
      <c r="Z160" s="157"/>
      <c r="AA160" s="157"/>
      <c r="AB160" s="157"/>
      <c r="AC160" s="157"/>
      <c r="AD160" s="157"/>
      <c r="AE160" s="157"/>
      <c r="AF160" s="157"/>
      <c r="AG160" s="157"/>
      <c r="AH160" s="157"/>
      <c r="AI160" s="157"/>
      <c r="AJ160" s="157"/>
      <c r="AK160" s="157"/>
      <c r="AL160" s="157"/>
      <c r="AM160" s="157"/>
      <c r="AN160" s="157"/>
      <c r="AO160" s="157"/>
      <c r="AP160" s="157"/>
      <c r="AQ160" s="157"/>
      <c r="AR160" s="157"/>
      <c r="AS160" s="157"/>
      <c r="AT160" s="157"/>
      <c r="AU160" s="157"/>
    </row>
    <row r="161" spans="1:47" x14ac:dyDescent="0.2">
      <c r="A161" s="157"/>
      <c r="B161" s="157"/>
      <c r="C161" s="157"/>
      <c r="D161" s="157"/>
      <c r="E161" s="157"/>
      <c r="F161" s="157"/>
      <c r="G161" s="157"/>
      <c r="H161" s="157"/>
      <c r="I161" s="157"/>
      <c r="J161" s="157"/>
      <c r="K161" s="157"/>
      <c r="L161" s="157"/>
      <c r="M161" s="157"/>
      <c r="N161" s="157"/>
      <c r="O161" s="157"/>
      <c r="P161" s="157"/>
      <c r="Q161" s="157"/>
      <c r="R161" s="157"/>
      <c r="S161" s="157"/>
      <c r="T161" s="157"/>
      <c r="U161" s="157"/>
      <c r="V161" s="157"/>
      <c r="W161" s="157"/>
      <c r="X161" s="157"/>
      <c r="Y161" s="157"/>
      <c r="Z161" s="157"/>
      <c r="AA161" s="157"/>
      <c r="AB161" s="157"/>
      <c r="AC161" s="157"/>
      <c r="AD161" s="157"/>
      <c r="AE161" s="157"/>
      <c r="AF161" s="157"/>
      <c r="AG161" s="157"/>
      <c r="AH161" s="157"/>
      <c r="AI161" s="157"/>
      <c r="AJ161" s="157"/>
      <c r="AK161" s="157"/>
      <c r="AL161" s="157"/>
      <c r="AM161" s="157"/>
      <c r="AN161" s="157"/>
      <c r="AO161" s="157"/>
      <c r="AP161" s="157"/>
      <c r="AQ161" s="157"/>
      <c r="AR161" s="157"/>
      <c r="AS161" s="157"/>
      <c r="AT161" s="157"/>
      <c r="AU161" s="157"/>
    </row>
    <row r="162" spans="1:47" x14ac:dyDescent="0.2">
      <c r="A162" s="157"/>
      <c r="B162" s="157"/>
      <c r="C162" s="157"/>
      <c r="D162" s="157"/>
      <c r="E162" s="157"/>
      <c r="F162" s="157"/>
      <c r="G162" s="157"/>
      <c r="H162" s="157"/>
      <c r="I162" s="157"/>
      <c r="J162" s="157"/>
      <c r="K162" s="157"/>
      <c r="L162" s="157"/>
      <c r="M162" s="157"/>
      <c r="N162" s="157"/>
      <c r="O162" s="157"/>
      <c r="P162" s="157"/>
      <c r="Q162" s="157"/>
      <c r="R162" s="157"/>
      <c r="S162" s="157"/>
      <c r="T162" s="157"/>
      <c r="U162" s="157"/>
      <c r="V162" s="157"/>
      <c r="W162" s="157"/>
      <c r="X162" s="157"/>
      <c r="Y162" s="157"/>
      <c r="Z162" s="157"/>
      <c r="AA162" s="157"/>
      <c r="AB162" s="157"/>
      <c r="AC162" s="157"/>
      <c r="AD162" s="157"/>
      <c r="AE162" s="157"/>
      <c r="AF162" s="157"/>
      <c r="AG162" s="157"/>
      <c r="AH162" s="157"/>
      <c r="AI162" s="157"/>
      <c r="AJ162" s="157"/>
      <c r="AK162" s="157"/>
      <c r="AL162" s="157"/>
      <c r="AM162" s="157"/>
      <c r="AN162" s="157"/>
      <c r="AO162" s="157"/>
      <c r="AP162" s="157"/>
      <c r="AQ162" s="157"/>
      <c r="AR162" s="157"/>
      <c r="AS162" s="157"/>
      <c r="AT162" s="157"/>
      <c r="AU162" s="157"/>
    </row>
    <row r="163" spans="1:47" x14ac:dyDescent="0.2">
      <c r="A163" s="157"/>
      <c r="B163" s="157"/>
      <c r="C163" s="157"/>
      <c r="D163" s="157"/>
      <c r="E163" s="157"/>
      <c r="F163" s="157"/>
      <c r="G163" s="157"/>
      <c r="H163" s="157"/>
      <c r="I163" s="157"/>
      <c r="J163" s="157"/>
      <c r="K163" s="157"/>
      <c r="L163" s="157"/>
      <c r="M163" s="157"/>
      <c r="N163" s="157"/>
      <c r="O163" s="157"/>
      <c r="P163" s="157"/>
      <c r="Q163" s="157"/>
      <c r="R163" s="157"/>
      <c r="S163" s="157"/>
      <c r="T163" s="157"/>
      <c r="U163" s="157"/>
      <c r="V163" s="157"/>
      <c r="W163" s="157"/>
      <c r="X163" s="157"/>
      <c r="Y163" s="157"/>
      <c r="Z163" s="157"/>
      <c r="AA163" s="157"/>
      <c r="AB163" s="157"/>
      <c r="AC163" s="157"/>
      <c r="AD163" s="157"/>
      <c r="AE163" s="157"/>
      <c r="AF163" s="157"/>
      <c r="AG163" s="157"/>
      <c r="AH163" s="157"/>
      <c r="AI163" s="157"/>
      <c r="AJ163" s="157"/>
      <c r="AK163" s="157"/>
      <c r="AL163" s="157"/>
      <c r="AM163" s="157"/>
      <c r="AN163" s="157"/>
      <c r="AO163" s="157"/>
      <c r="AP163" s="157"/>
      <c r="AQ163" s="157"/>
      <c r="AR163" s="157"/>
      <c r="AS163" s="157"/>
      <c r="AT163" s="157"/>
      <c r="AU163" s="157"/>
    </row>
    <row r="164" spans="1:47" x14ac:dyDescent="0.2">
      <c r="A164" s="157"/>
      <c r="B164" s="157"/>
      <c r="C164" s="157"/>
      <c r="D164" s="157"/>
      <c r="E164" s="157"/>
      <c r="F164" s="157"/>
      <c r="G164" s="157"/>
      <c r="H164" s="157"/>
      <c r="I164" s="157"/>
      <c r="J164" s="157"/>
      <c r="K164" s="157"/>
      <c r="L164" s="157"/>
      <c r="M164" s="157"/>
      <c r="N164" s="157"/>
      <c r="O164" s="157"/>
      <c r="P164" s="157"/>
      <c r="Q164" s="157"/>
      <c r="R164" s="157"/>
      <c r="S164" s="157"/>
      <c r="T164" s="157"/>
      <c r="U164" s="157"/>
      <c r="V164" s="157"/>
      <c r="W164" s="157"/>
      <c r="X164" s="157"/>
      <c r="Y164" s="157"/>
      <c r="Z164" s="157"/>
      <c r="AA164" s="157"/>
      <c r="AB164" s="157"/>
      <c r="AC164" s="157"/>
      <c r="AD164" s="157"/>
      <c r="AE164" s="157"/>
      <c r="AF164" s="157"/>
      <c r="AG164" s="157"/>
      <c r="AH164" s="157"/>
      <c r="AI164" s="157"/>
      <c r="AJ164" s="157"/>
      <c r="AK164" s="157"/>
      <c r="AL164" s="157"/>
      <c r="AM164" s="157"/>
      <c r="AN164" s="157"/>
      <c r="AO164" s="157"/>
      <c r="AP164" s="157"/>
      <c r="AQ164" s="157"/>
      <c r="AR164" s="157"/>
      <c r="AS164" s="157"/>
      <c r="AT164" s="157"/>
      <c r="AU164" s="157"/>
    </row>
    <row r="165" spans="1:47" x14ac:dyDescent="0.2">
      <c r="A165" s="157"/>
      <c r="B165" s="157"/>
      <c r="C165" s="157"/>
      <c r="D165" s="157"/>
      <c r="E165" s="157"/>
      <c r="F165" s="157"/>
      <c r="G165" s="157"/>
      <c r="H165" s="157"/>
      <c r="I165" s="157"/>
      <c r="J165" s="157"/>
      <c r="K165" s="157"/>
      <c r="L165" s="157"/>
      <c r="M165" s="157"/>
      <c r="N165" s="157"/>
      <c r="O165" s="157"/>
      <c r="P165" s="157"/>
      <c r="Q165" s="157"/>
      <c r="R165" s="157"/>
      <c r="S165" s="157"/>
      <c r="T165" s="157"/>
      <c r="U165" s="157"/>
      <c r="V165" s="157"/>
      <c r="W165" s="157"/>
      <c r="X165" s="157"/>
      <c r="Y165" s="157"/>
      <c r="Z165" s="157"/>
      <c r="AA165" s="157"/>
      <c r="AB165" s="157"/>
      <c r="AC165" s="157"/>
      <c r="AD165" s="157"/>
      <c r="AE165" s="157"/>
      <c r="AF165" s="157"/>
      <c r="AG165" s="157"/>
      <c r="AH165" s="157"/>
      <c r="AI165" s="157"/>
      <c r="AJ165" s="157"/>
      <c r="AK165" s="157"/>
      <c r="AL165" s="157"/>
      <c r="AM165" s="157"/>
      <c r="AN165" s="157"/>
      <c r="AO165" s="157"/>
      <c r="AP165" s="157"/>
      <c r="AQ165" s="157"/>
      <c r="AR165" s="157"/>
      <c r="AS165" s="157"/>
      <c r="AT165" s="157"/>
      <c r="AU165" s="157"/>
    </row>
    <row r="166" spans="1:47" x14ac:dyDescent="0.2">
      <c r="A166" s="157"/>
      <c r="B166" s="157"/>
      <c r="C166" s="157"/>
      <c r="D166" s="157"/>
      <c r="E166" s="157"/>
      <c r="F166" s="157"/>
      <c r="G166" s="157"/>
      <c r="H166" s="157"/>
      <c r="I166" s="157"/>
      <c r="J166" s="157"/>
      <c r="K166" s="157"/>
      <c r="L166" s="157"/>
      <c r="M166" s="157"/>
      <c r="N166" s="157"/>
      <c r="O166" s="157"/>
      <c r="P166" s="157"/>
      <c r="Q166" s="157"/>
      <c r="R166" s="157"/>
      <c r="S166" s="157"/>
      <c r="T166" s="157"/>
      <c r="U166" s="157"/>
      <c r="V166" s="157"/>
      <c r="W166" s="157"/>
      <c r="X166" s="157"/>
      <c r="Y166" s="157"/>
      <c r="Z166" s="157"/>
      <c r="AA166" s="157"/>
      <c r="AB166" s="157"/>
      <c r="AC166" s="157"/>
      <c r="AD166" s="157"/>
      <c r="AE166" s="157"/>
      <c r="AF166" s="157"/>
      <c r="AG166" s="157"/>
      <c r="AH166" s="157"/>
      <c r="AI166" s="157"/>
      <c r="AJ166" s="157"/>
      <c r="AK166" s="157"/>
      <c r="AL166" s="157"/>
      <c r="AM166" s="157"/>
      <c r="AN166" s="157"/>
      <c r="AO166" s="157"/>
      <c r="AP166" s="157"/>
      <c r="AQ166" s="157"/>
      <c r="AR166" s="157"/>
      <c r="AS166" s="157"/>
      <c r="AT166" s="157"/>
      <c r="AU166" s="157"/>
    </row>
    <row r="167" spans="1:47" x14ac:dyDescent="0.2">
      <c r="A167" s="157"/>
      <c r="B167" s="157"/>
      <c r="C167" s="157"/>
      <c r="D167" s="157"/>
      <c r="E167" s="157"/>
      <c r="F167" s="157"/>
      <c r="G167" s="157"/>
      <c r="H167" s="157"/>
      <c r="I167" s="157"/>
      <c r="J167" s="157"/>
      <c r="K167" s="157"/>
      <c r="L167" s="157"/>
      <c r="M167" s="157"/>
      <c r="N167" s="157"/>
      <c r="O167" s="157"/>
      <c r="P167" s="157"/>
      <c r="Q167" s="157"/>
      <c r="R167" s="157"/>
      <c r="S167" s="157"/>
      <c r="T167" s="157"/>
      <c r="U167" s="157"/>
      <c r="V167" s="157"/>
      <c r="W167" s="157"/>
      <c r="X167" s="157"/>
      <c r="Y167" s="157"/>
      <c r="Z167" s="157"/>
      <c r="AA167" s="157"/>
      <c r="AB167" s="157"/>
      <c r="AC167" s="157"/>
      <c r="AD167" s="157"/>
      <c r="AE167" s="157"/>
      <c r="AF167" s="157"/>
      <c r="AG167" s="157"/>
      <c r="AH167" s="157"/>
      <c r="AI167" s="157"/>
      <c r="AJ167" s="157"/>
      <c r="AK167" s="157"/>
      <c r="AL167" s="157"/>
      <c r="AM167" s="157"/>
      <c r="AN167" s="157"/>
      <c r="AO167" s="157"/>
      <c r="AP167" s="157"/>
      <c r="AQ167" s="157"/>
      <c r="AR167" s="157"/>
      <c r="AS167" s="157"/>
      <c r="AT167" s="157"/>
      <c r="AU167" s="157"/>
    </row>
    <row r="168" spans="1:47" x14ac:dyDescent="0.2">
      <c r="A168" s="157"/>
      <c r="B168" s="157"/>
      <c r="C168" s="157"/>
      <c r="D168" s="157"/>
      <c r="E168" s="157"/>
      <c r="F168" s="157"/>
      <c r="G168" s="157"/>
      <c r="H168" s="157"/>
      <c r="I168" s="157"/>
      <c r="J168" s="157"/>
      <c r="K168" s="157"/>
      <c r="L168" s="157"/>
      <c r="M168" s="157"/>
      <c r="N168" s="157"/>
      <c r="O168" s="157"/>
      <c r="P168" s="157"/>
      <c r="Q168" s="157"/>
      <c r="R168" s="157"/>
      <c r="S168" s="157"/>
      <c r="T168" s="157"/>
      <c r="U168" s="157"/>
      <c r="V168" s="157"/>
      <c r="W168" s="157"/>
      <c r="X168" s="157"/>
      <c r="Y168" s="157"/>
      <c r="Z168" s="157"/>
      <c r="AA168" s="157"/>
      <c r="AB168" s="157"/>
      <c r="AC168" s="157"/>
      <c r="AD168" s="157"/>
      <c r="AE168" s="157"/>
      <c r="AF168" s="157"/>
      <c r="AG168" s="157"/>
      <c r="AH168" s="157"/>
      <c r="AI168" s="157"/>
      <c r="AJ168" s="157"/>
      <c r="AK168" s="157"/>
      <c r="AL168" s="157"/>
      <c r="AM168" s="157"/>
      <c r="AN168" s="157"/>
      <c r="AO168" s="157"/>
      <c r="AP168" s="157"/>
      <c r="AQ168" s="157"/>
      <c r="AR168" s="157"/>
      <c r="AS168" s="157"/>
      <c r="AT168" s="157"/>
      <c r="AU168" s="157"/>
    </row>
    <row r="169" spans="1:47" x14ac:dyDescent="0.2">
      <c r="A169" s="157"/>
      <c r="B169" s="157"/>
      <c r="C169" s="157"/>
      <c r="D169" s="157"/>
      <c r="E169" s="157"/>
      <c r="F169" s="157"/>
      <c r="G169" s="157"/>
      <c r="H169" s="157"/>
      <c r="I169" s="157"/>
      <c r="J169" s="157"/>
      <c r="K169" s="157"/>
      <c r="L169" s="157"/>
      <c r="M169" s="157"/>
      <c r="N169" s="157"/>
      <c r="O169" s="157"/>
      <c r="P169" s="157"/>
      <c r="Q169" s="157"/>
      <c r="R169" s="157"/>
      <c r="S169" s="157"/>
      <c r="T169" s="157"/>
      <c r="U169" s="157"/>
      <c r="V169" s="157"/>
      <c r="W169" s="157"/>
      <c r="X169" s="157"/>
      <c r="Y169" s="157"/>
      <c r="Z169" s="157"/>
      <c r="AA169" s="157"/>
      <c r="AB169" s="157"/>
      <c r="AC169" s="157"/>
      <c r="AD169" s="157"/>
      <c r="AE169" s="157"/>
      <c r="AF169" s="157"/>
      <c r="AG169" s="157"/>
      <c r="AH169" s="157"/>
      <c r="AI169" s="157"/>
      <c r="AJ169" s="157"/>
      <c r="AK169" s="157"/>
      <c r="AL169" s="157"/>
      <c r="AM169" s="157"/>
      <c r="AN169" s="157"/>
      <c r="AO169" s="157"/>
      <c r="AP169" s="157"/>
      <c r="AQ169" s="157"/>
      <c r="AR169" s="157"/>
      <c r="AS169" s="157"/>
      <c r="AT169" s="157"/>
      <c r="AU169" s="157"/>
    </row>
    <row r="170" spans="1:47" x14ac:dyDescent="0.2">
      <c r="A170" s="157"/>
      <c r="B170" s="157"/>
      <c r="C170" s="157"/>
      <c r="D170" s="157"/>
      <c r="E170" s="157"/>
      <c r="F170" s="157"/>
      <c r="G170" s="157"/>
      <c r="H170" s="157"/>
      <c r="I170" s="157"/>
      <c r="J170" s="157"/>
      <c r="K170" s="157"/>
      <c r="L170" s="157"/>
      <c r="M170" s="157"/>
      <c r="N170" s="157"/>
      <c r="O170" s="157"/>
      <c r="P170" s="157"/>
      <c r="Q170" s="157"/>
      <c r="R170" s="157"/>
      <c r="S170" s="157"/>
      <c r="T170" s="157"/>
      <c r="U170" s="157"/>
      <c r="V170" s="157"/>
      <c r="W170" s="157"/>
      <c r="X170" s="157"/>
      <c r="Y170" s="157"/>
      <c r="Z170" s="157"/>
      <c r="AA170" s="157"/>
      <c r="AB170" s="157"/>
      <c r="AC170" s="157"/>
      <c r="AD170" s="157"/>
      <c r="AE170" s="157"/>
      <c r="AF170" s="157"/>
      <c r="AG170" s="157"/>
      <c r="AH170" s="157"/>
      <c r="AI170" s="157"/>
      <c r="AJ170" s="157"/>
      <c r="AK170" s="157"/>
      <c r="AL170" s="157"/>
      <c r="AM170" s="157"/>
      <c r="AN170" s="157"/>
      <c r="AO170" s="157"/>
      <c r="AP170" s="157"/>
      <c r="AQ170" s="157"/>
      <c r="AR170" s="157"/>
      <c r="AS170" s="157"/>
      <c r="AT170" s="157"/>
      <c r="AU170" s="157"/>
    </row>
    <row r="171" spans="1:47" x14ac:dyDescent="0.2">
      <c r="A171" s="157"/>
      <c r="B171" s="157"/>
      <c r="C171" s="157"/>
      <c r="D171" s="157"/>
      <c r="E171" s="157"/>
      <c r="F171" s="157"/>
      <c r="G171" s="157"/>
      <c r="H171" s="157"/>
      <c r="I171" s="157"/>
      <c r="J171" s="157"/>
      <c r="K171" s="157"/>
      <c r="L171" s="157"/>
      <c r="M171" s="157"/>
      <c r="N171" s="157"/>
      <c r="O171" s="157"/>
      <c r="P171" s="157"/>
      <c r="Q171" s="157"/>
      <c r="R171" s="157"/>
      <c r="S171" s="157"/>
      <c r="T171" s="157"/>
      <c r="U171" s="157"/>
      <c r="V171" s="157"/>
      <c r="W171" s="157"/>
      <c r="X171" s="157"/>
      <c r="Y171" s="157"/>
      <c r="Z171" s="157"/>
      <c r="AA171" s="157"/>
      <c r="AB171" s="157"/>
      <c r="AC171" s="157"/>
      <c r="AD171" s="157"/>
      <c r="AE171" s="157"/>
      <c r="AF171" s="157"/>
      <c r="AG171" s="157"/>
      <c r="AH171" s="157"/>
      <c r="AI171" s="157"/>
      <c r="AJ171" s="157"/>
      <c r="AK171" s="157"/>
      <c r="AL171" s="157"/>
      <c r="AM171" s="157"/>
      <c r="AN171" s="157"/>
      <c r="AO171" s="157"/>
      <c r="AP171" s="157"/>
      <c r="AQ171" s="157"/>
      <c r="AR171" s="157"/>
      <c r="AS171" s="157"/>
      <c r="AT171" s="157"/>
      <c r="AU171" s="157"/>
    </row>
    <row r="172" spans="1:47" x14ac:dyDescent="0.2">
      <c r="A172" s="157"/>
      <c r="B172" s="157"/>
      <c r="C172" s="157"/>
      <c r="D172" s="157"/>
      <c r="E172" s="157"/>
      <c r="F172" s="157"/>
      <c r="G172" s="157"/>
      <c r="H172" s="157"/>
      <c r="I172" s="157"/>
      <c r="J172" s="157"/>
      <c r="K172" s="157"/>
      <c r="L172" s="157"/>
      <c r="M172" s="157"/>
      <c r="N172" s="157"/>
      <c r="O172" s="157"/>
      <c r="P172" s="157"/>
      <c r="Q172" s="157"/>
      <c r="R172" s="157"/>
      <c r="S172" s="157"/>
      <c r="T172" s="157"/>
      <c r="U172" s="157"/>
      <c r="V172" s="157"/>
      <c r="W172" s="157"/>
      <c r="X172" s="157"/>
      <c r="Y172" s="157"/>
      <c r="Z172" s="157"/>
      <c r="AA172" s="157"/>
      <c r="AB172" s="157"/>
      <c r="AC172" s="157"/>
      <c r="AD172" s="157"/>
      <c r="AE172" s="157"/>
      <c r="AF172" s="157"/>
      <c r="AG172" s="157"/>
      <c r="AH172" s="157"/>
      <c r="AI172" s="157"/>
      <c r="AJ172" s="157"/>
      <c r="AK172" s="157"/>
      <c r="AL172" s="157"/>
      <c r="AM172" s="157"/>
      <c r="AN172" s="157"/>
      <c r="AO172" s="157"/>
      <c r="AP172" s="157"/>
      <c r="AQ172" s="157"/>
      <c r="AR172" s="157"/>
      <c r="AS172" s="157"/>
      <c r="AT172" s="157"/>
      <c r="AU172" s="157"/>
    </row>
    <row r="173" spans="1:47" x14ac:dyDescent="0.2">
      <c r="A173" s="157"/>
      <c r="B173" s="157"/>
      <c r="C173" s="157"/>
      <c r="D173" s="157"/>
      <c r="E173" s="157"/>
      <c r="F173" s="157"/>
      <c r="G173" s="157"/>
      <c r="H173" s="157"/>
      <c r="I173" s="157"/>
      <c r="J173" s="157"/>
      <c r="K173" s="157"/>
      <c r="L173" s="157"/>
      <c r="M173" s="157"/>
      <c r="N173" s="157"/>
      <c r="O173" s="157"/>
      <c r="P173" s="157"/>
      <c r="Q173" s="157"/>
      <c r="R173" s="157"/>
      <c r="S173" s="157"/>
      <c r="T173" s="157"/>
      <c r="U173" s="157"/>
      <c r="V173" s="157"/>
      <c r="W173" s="157"/>
      <c r="X173" s="157"/>
      <c r="Y173" s="157"/>
      <c r="Z173" s="157"/>
      <c r="AA173" s="157"/>
      <c r="AB173" s="157"/>
      <c r="AC173" s="157"/>
      <c r="AD173" s="157"/>
      <c r="AE173" s="157"/>
      <c r="AF173" s="157"/>
      <c r="AG173" s="157"/>
      <c r="AH173" s="157"/>
      <c r="AI173" s="157"/>
      <c r="AJ173" s="157"/>
      <c r="AK173" s="157"/>
      <c r="AL173" s="157"/>
      <c r="AM173" s="157"/>
      <c r="AN173" s="157"/>
      <c r="AO173" s="157"/>
      <c r="AP173" s="157"/>
      <c r="AQ173" s="157"/>
      <c r="AR173" s="157"/>
      <c r="AS173" s="157"/>
      <c r="AT173" s="157"/>
      <c r="AU173" s="157"/>
    </row>
    <row r="174" spans="1:47" x14ac:dyDescent="0.2">
      <c r="A174" s="157"/>
      <c r="B174" s="157"/>
      <c r="C174" s="157"/>
      <c r="D174" s="157"/>
      <c r="E174" s="157"/>
      <c r="F174" s="157"/>
      <c r="G174" s="157"/>
      <c r="H174" s="157"/>
      <c r="I174" s="157"/>
      <c r="J174" s="157"/>
      <c r="K174" s="157"/>
      <c r="L174" s="157"/>
      <c r="M174" s="157"/>
      <c r="N174" s="157"/>
      <c r="O174" s="157"/>
      <c r="P174" s="157"/>
      <c r="Q174" s="157"/>
      <c r="R174" s="157"/>
      <c r="S174" s="157"/>
      <c r="T174" s="157"/>
      <c r="U174" s="157"/>
      <c r="V174" s="157"/>
      <c r="W174" s="157"/>
      <c r="X174" s="157"/>
      <c r="Y174" s="157"/>
      <c r="Z174" s="157"/>
      <c r="AA174" s="157"/>
      <c r="AB174" s="157"/>
      <c r="AC174" s="157"/>
      <c r="AD174" s="157"/>
      <c r="AE174" s="157"/>
      <c r="AF174" s="157"/>
      <c r="AG174" s="157"/>
      <c r="AH174" s="157"/>
      <c r="AI174" s="157"/>
      <c r="AJ174" s="157"/>
      <c r="AK174" s="157"/>
      <c r="AL174" s="157"/>
      <c r="AM174" s="157"/>
      <c r="AN174" s="157"/>
      <c r="AO174" s="157"/>
      <c r="AP174" s="157"/>
      <c r="AQ174" s="157"/>
      <c r="AR174" s="157"/>
      <c r="AS174" s="157"/>
      <c r="AT174" s="157"/>
      <c r="AU174" s="157"/>
    </row>
    <row r="175" spans="1:47" x14ac:dyDescent="0.2">
      <c r="A175" s="157"/>
      <c r="B175" s="157"/>
      <c r="C175" s="157"/>
      <c r="D175" s="157"/>
      <c r="E175" s="157"/>
      <c r="F175" s="157"/>
      <c r="G175" s="157"/>
      <c r="H175" s="157"/>
      <c r="I175" s="157"/>
      <c r="J175" s="157"/>
      <c r="K175" s="157"/>
      <c r="L175" s="157"/>
      <c r="M175" s="157"/>
      <c r="N175" s="157"/>
      <c r="O175" s="157"/>
      <c r="P175" s="157"/>
      <c r="Q175" s="157"/>
      <c r="R175" s="157"/>
      <c r="S175" s="157"/>
      <c r="T175" s="157"/>
      <c r="U175" s="157"/>
      <c r="V175" s="157"/>
      <c r="W175" s="157"/>
      <c r="X175" s="157"/>
      <c r="Y175" s="157"/>
      <c r="Z175" s="157"/>
      <c r="AA175" s="157"/>
      <c r="AB175" s="157"/>
      <c r="AC175" s="157"/>
      <c r="AD175" s="157"/>
      <c r="AE175" s="157"/>
      <c r="AF175" s="157"/>
      <c r="AG175" s="157"/>
      <c r="AH175" s="157"/>
      <c r="AI175" s="157"/>
      <c r="AJ175" s="157"/>
      <c r="AK175" s="157"/>
      <c r="AL175" s="157"/>
      <c r="AM175" s="157"/>
      <c r="AN175" s="157"/>
      <c r="AO175" s="157"/>
      <c r="AP175" s="157"/>
      <c r="AQ175" s="157"/>
      <c r="AR175" s="157"/>
      <c r="AS175" s="157"/>
      <c r="AT175" s="157"/>
      <c r="AU175" s="157"/>
    </row>
    <row r="176" spans="1:47" x14ac:dyDescent="0.2">
      <c r="A176" s="157"/>
      <c r="B176" s="157"/>
      <c r="C176" s="157"/>
      <c r="D176" s="157"/>
      <c r="E176" s="157"/>
      <c r="F176" s="157"/>
      <c r="G176" s="157"/>
      <c r="H176" s="157"/>
      <c r="I176" s="157"/>
      <c r="J176" s="157"/>
      <c r="K176" s="157"/>
      <c r="L176" s="157"/>
      <c r="M176" s="157"/>
      <c r="N176" s="157"/>
      <c r="O176" s="157"/>
      <c r="P176" s="157"/>
      <c r="Q176" s="157"/>
      <c r="R176" s="157"/>
      <c r="S176" s="157"/>
      <c r="T176" s="157"/>
      <c r="U176" s="157"/>
      <c r="V176" s="157"/>
      <c r="W176" s="157"/>
      <c r="X176" s="157"/>
      <c r="Y176" s="157"/>
      <c r="Z176" s="157"/>
      <c r="AA176" s="157"/>
      <c r="AB176" s="157"/>
      <c r="AC176" s="157"/>
      <c r="AD176" s="157"/>
      <c r="AE176" s="157"/>
      <c r="AF176" s="157"/>
      <c r="AG176" s="157"/>
      <c r="AH176" s="157"/>
      <c r="AI176" s="157"/>
      <c r="AJ176" s="157"/>
      <c r="AK176" s="157"/>
      <c r="AL176" s="157"/>
      <c r="AM176" s="157"/>
      <c r="AN176" s="157"/>
      <c r="AO176" s="157"/>
      <c r="AP176" s="157"/>
      <c r="AQ176" s="157"/>
      <c r="AR176" s="157"/>
      <c r="AS176" s="157"/>
      <c r="AT176" s="157"/>
      <c r="AU176" s="157"/>
    </row>
    <row r="177" spans="1:47" x14ac:dyDescent="0.2">
      <c r="A177" s="157"/>
      <c r="B177" s="157"/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  <c r="N177" s="157"/>
      <c r="O177" s="157"/>
      <c r="P177" s="157"/>
      <c r="Q177" s="157"/>
      <c r="R177" s="157"/>
      <c r="S177" s="157"/>
      <c r="T177" s="157"/>
      <c r="U177" s="157"/>
      <c r="V177" s="157"/>
      <c r="W177" s="157"/>
      <c r="X177" s="157"/>
      <c r="Y177" s="157"/>
      <c r="Z177" s="157"/>
      <c r="AA177" s="157"/>
      <c r="AB177" s="157"/>
      <c r="AC177" s="157"/>
      <c r="AD177" s="157"/>
      <c r="AE177" s="157"/>
      <c r="AF177" s="157"/>
      <c r="AG177" s="157"/>
      <c r="AH177" s="157"/>
      <c r="AI177" s="157"/>
      <c r="AJ177" s="157"/>
      <c r="AK177" s="157"/>
      <c r="AL177" s="157"/>
      <c r="AM177" s="157"/>
      <c r="AN177" s="157"/>
      <c r="AO177" s="157"/>
      <c r="AP177" s="157"/>
      <c r="AQ177" s="157"/>
      <c r="AR177" s="157"/>
      <c r="AS177" s="157"/>
      <c r="AT177" s="157"/>
      <c r="AU177" s="157"/>
    </row>
    <row r="178" spans="1:47" x14ac:dyDescent="0.2">
      <c r="A178" s="157"/>
      <c r="B178" s="157"/>
      <c r="C178" s="157"/>
      <c r="D178" s="157"/>
      <c r="E178" s="157"/>
      <c r="F178" s="157"/>
      <c r="G178" s="157"/>
      <c r="H178" s="157"/>
      <c r="I178" s="157"/>
      <c r="J178" s="157"/>
      <c r="K178" s="157"/>
      <c r="L178" s="157"/>
      <c r="M178" s="157"/>
      <c r="N178" s="157"/>
      <c r="O178" s="157"/>
      <c r="P178" s="157"/>
      <c r="Q178" s="157"/>
      <c r="R178" s="157"/>
      <c r="S178" s="157"/>
      <c r="T178" s="157"/>
      <c r="U178" s="157"/>
      <c r="V178" s="157"/>
      <c r="W178" s="157"/>
      <c r="X178" s="157"/>
      <c r="Y178" s="157"/>
      <c r="Z178" s="157"/>
      <c r="AA178" s="157"/>
      <c r="AB178" s="157"/>
      <c r="AC178" s="157"/>
      <c r="AD178" s="157"/>
      <c r="AE178" s="157"/>
      <c r="AF178" s="157"/>
      <c r="AG178" s="157"/>
      <c r="AH178" s="157"/>
      <c r="AI178" s="157"/>
      <c r="AJ178" s="157"/>
      <c r="AK178" s="157"/>
      <c r="AL178" s="157"/>
      <c r="AM178" s="157"/>
      <c r="AN178" s="157"/>
      <c r="AO178" s="157"/>
      <c r="AP178" s="157"/>
      <c r="AQ178" s="157"/>
      <c r="AR178" s="157"/>
      <c r="AS178" s="157"/>
      <c r="AT178" s="157"/>
      <c r="AU178" s="157"/>
    </row>
    <row r="179" spans="1:47" x14ac:dyDescent="0.2">
      <c r="A179" s="157"/>
      <c r="B179" s="157"/>
      <c r="C179" s="157"/>
      <c r="D179" s="157"/>
      <c r="E179" s="157"/>
      <c r="F179" s="157"/>
      <c r="G179" s="157"/>
      <c r="H179" s="157"/>
      <c r="I179" s="157"/>
      <c r="J179" s="157"/>
      <c r="K179" s="157"/>
      <c r="L179" s="157"/>
      <c r="M179" s="157"/>
      <c r="N179" s="157"/>
      <c r="O179" s="157"/>
      <c r="P179" s="157"/>
      <c r="Q179" s="157"/>
      <c r="R179" s="157"/>
      <c r="S179" s="157"/>
      <c r="T179" s="157"/>
      <c r="U179" s="157"/>
      <c r="V179" s="157"/>
      <c r="W179" s="157"/>
      <c r="X179" s="157"/>
      <c r="Y179" s="157"/>
      <c r="Z179" s="157"/>
      <c r="AA179" s="157"/>
      <c r="AB179" s="157"/>
      <c r="AC179" s="157"/>
      <c r="AD179" s="157"/>
      <c r="AE179" s="157"/>
      <c r="AF179" s="157"/>
      <c r="AG179" s="157"/>
      <c r="AH179" s="157"/>
      <c r="AI179" s="157"/>
      <c r="AJ179" s="157"/>
      <c r="AK179" s="157"/>
      <c r="AL179" s="157"/>
      <c r="AM179" s="157"/>
      <c r="AN179" s="157"/>
      <c r="AO179" s="157"/>
      <c r="AP179" s="157"/>
      <c r="AQ179" s="157"/>
      <c r="AR179" s="157"/>
      <c r="AS179" s="157"/>
      <c r="AT179" s="157"/>
      <c r="AU179" s="157"/>
    </row>
    <row r="180" spans="1:47" x14ac:dyDescent="0.2">
      <c r="A180" s="157"/>
      <c r="B180" s="157"/>
      <c r="C180" s="157"/>
      <c r="D180" s="157"/>
      <c r="E180" s="157"/>
      <c r="F180" s="157"/>
      <c r="G180" s="157"/>
      <c r="H180" s="157"/>
      <c r="I180" s="157"/>
      <c r="J180" s="157"/>
      <c r="K180" s="157"/>
      <c r="L180" s="157"/>
      <c r="M180" s="157"/>
      <c r="N180" s="157"/>
      <c r="O180" s="157"/>
      <c r="P180" s="157"/>
      <c r="Q180" s="157"/>
      <c r="R180" s="157"/>
      <c r="S180" s="157"/>
      <c r="T180" s="157"/>
      <c r="U180" s="157"/>
      <c r="V180" s="157"/>
      <c r="W180" s="157"/>
      <c r="X180" s="157"/>
      <c r="Y180" s="157"/>
      <c r="Z180" s="157"/>
      <c r="AA180" s="157"/>
      <c r="AB180" s="157"/>
      <c r="AC180" s="157"/>
      <c r="AD180" s="157"/>
      <c r="AE180" s="157"/>
      <c r="AF180" s="157"/>
      <c r="AG180" s="157"/>
      <c r="AH180" s="157"/>
      <c r="AI180" s="157"/>
      <c r="AJ180" s="157"/>
      <c r="AK180" s="157"/>
      <c r="AL180" s="157"/>
      <c r="AM180" s="157"/>
      <c r="AN180" s="157"/>
      <c r="AO180" s="157"/>
      <c r="AP180" s="157"/>
      <c r="AQ180" s="157"/>
      <c r="AR180" s="157"/>
      <c r="AS180" s="157"/>
      <c r="AT180" s="157"/>
      <c r="AU180" s="157"/>
    </row>
    <row r="181" spans="1:47" x14ac:dyDescent="0.2">
      <c r="A181" s="157"/>
      <c r="B181" s="157"/>
      <c r="C181" s="157"/>
      <c r="D181" s="157"/>
      <c r="E181" s="157"/>
      <c r="F181" s="157"/>
      <c r="G181" s="157"/>
      <c r="H181" s="157"/>
      <c r="I181" s="157"/>
      <c r="J181" s="157"/>
      <c r="K181" s="157"/>
      <c r="L181" s="157"/>
      <c r="M181" s="157"/>
      <c r="N181" s="157"/>
      <c r="O181" s="157"/>
      <c r="P181" s="157"/>
      <c r="Q181" s="157"/>
      <c r="R181" s="157"/>
      <c r="S181" s="157"/>
      <c r="T181" s="157"/>
      <c r="U181" s="157"/>
      <c r="V181" s="157"/>
      <c r="W181" s="157"/>
      <c r="X181" s="157"/>
      <c r="Y181" s="157"/>
      <c r="Z181" s="157"/>
      <c r="AA181" s="157"/>
      <c r="AB181" s="157"/>
      <c r="AC181" s="157"/>
      <c r="AD181" s="157"/>
      <c r="AE181" s="157"/>
      <c r="AF181" s="157"/>
      <c r="AG181" s="157"/>
      <c r="AH181" s="157"/>
      <c r="AI181" s="157"/>
      <c r="AJ181" s="157"/>
      <c r="AK181" s="157"/>
      <c r="AL181" s="157"/>
      <c r="AM181" s="157"/>
      <c r="AN181" s="157"/>
      <c r="AO181" s="157"/>
      <c r="AP181" s="157"/>
      <c r="AQ181" s="157"/>
      <c r="AR181" s="157"/>
      <c r="AS181" s="157"/>
      <c r="AT181" s="157"/>
      <c r="AU181" s="157"/>
    </row>
    <row r="182" spans="1:47" x14ac:dyDescent="0.2">
      <c r="A182" s="157"/>
      <c r="B182" s="157"/>
      <c r="C182" s="157"/>
      <c r="D182" s="157"/>
      <c r="E182" s="157"/>
      <c r="F182" s="157"/>
      <c r="G182" s="157"/>
      <c r="H182" s="157"/>
      <c r="I182" s="157"/>
      <c r="J182" s="157"/>
      <c r="K182" s="157"/>
      <c r="L182" s="157"/>
      <c r="M182" s="157"/>
      <c r="N182" s="157"/>
      <c r="O182" s="157"/>
      <c r="P182" s="157"/>
      <c r="Q182" s="157"/>
      <c r="R182" s="157"/>
      <c r="S182" s="157"/>
      <c r="T182" s="157"/>
      <c r="U182" s="157"/>
      <c r="V182" s="157"/>
      <c r="W182" s="157"/>
      <c r="X182" s="157"/>
      <c r="Y182" s="157"/>
      <c r="Z182" s="157"/>
      <c r="AA182" s="157"/>
      <c r="AB182" s="157"/>
      <c r="AC182" s="157"/>
      <c r="AD182" s="157"/>
      <c r="AE182" s="157"/>
      <c r="AF182" s="157"/>
      <c r="AG182" s="157"/>
      <c r="AH182" s="157"/>
      <c r="AI182" s="157"/>
      <c r="AJ182" s="157"/>
      <c r="AK182" s="157"/>
      <c r="AL182" s="157"/>
      <c r="AM182" s="157"/>
      <c r="AN182" s="157"/>
      <c r="AO182" s="157"/>
      <c r="AP182" s="157"/>
      <c r="AQ182" s="157"/>
      <c r="AR182" s="157"/>
      <c r="AS182" s="157"/>
      <c r="AT182" s="157"/>
      <c r="AU182" s="157"/>
    </row>
    <row r="183" spans="1:47" x14ac:dyDescent="0.2">
      <c r="A183" s="157"/>
      <c r="B183" s="157"/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  <c r="N183" s="157"/>
      <c r="O183" s="157"/>
      <c r="P183" s="157"/>
      <c r="Q183" s="157"/>
      <c r="R183" s="157"/>
      <c r="S183" s="157"/>
      <c r="T183" s="157"/>
      <c r="U183" s="157"/>
      <c r="V183" s="157"/>
      <c r="W183" s="157"/>
      <c r="X183" s="157"/>
      <c r="Y183" s="157"/>
      <c r="Z183" s="157"/>
      <c r="AA183" s="157"/>
      <c r="AB183" s="157"/>
      <c r="AC183" s="157"/>
      <c r="AD183" s="157"/>
      <c r="AE183" s="157"/>
      <c r="AF183" s="157"/>
      <c r="AG183" s="157"/>
      <c r="AH183" s="157"/>
      <c r="AI183" s="157"/>
      <c r="AJ183" s="157"/>
      <c r="AK183" s="157"/>
      <c r="AL183" s="157"/>
      <c r="AM183" s="157"/>
      <c r="AN183" s="157"/>
      <c r="AO183" s="157"/>
      <c r="AP183" s="157"/>
      <c r="AQ183" s="157"/>
      <c r="AR183" s="157"/>
      <c r="AS183" s="157"/>
      <c r="AT183" s="157"/>
      <c r="AU183" s="157"/>
    </row>
    <row r="184" spans="1:47" x14ac:dyDescent="0.2">
      <c r="A184" s="157"/>
      <c r="B184" s="157"/>
      <c r="C184" s="157"/>
      <c r="D184" s="157"/>
      <c r="E184" s="157"/>
      <c r="F184" s="157"/>
      <c r="G184" s="157"/>
      <c r="H184" s="157"/>
      <c r="I184" s="157"/>
      <c r="J184" s="157"/>
      <c r="K184" s="157"/>
      <c r="L184" s="157"/>
      <c r="M184" s="157"/>
      <c r="N184" s="157"/>
      <c r="O184" s="157"/>
      <c r="P184" s="157"/>
      <c r="Q184" s="157"/>
      <c r="R184" s="157"/>
      <c r="S184" s="157"/>
      <c r="T184" s="157"/>
      <c r="U184" s="157"/>
      <c r="V184" s="157"/>
      <c r="W184" s="157"/>
      <c r="X184" s="157"/>
      <c r="Y184" s="157"/>
      <c r="Z184" s="157"/>
      <c r="AA184" s="157"/>
      <c r="AB184" s="157"/>
      <c r="AC184" s="157"/>
      <c r="AD184" s="157"/>
      <c r="AE184" s="157"/>
      <c r="AF184" s="157"/>
      <c r="AG184" s="157"/>
      <c r="AH184" s="157"/>
      <c r="AI184" s="157"/>
      <c r="AJ184" s="157"/>
      <c r="AK184" s="157"/>
      <c r="AL184" s="157"/>
      <c r="AM184" s="157"/>
      <c r="AN184" s="157"/>
      <c r="AO184" s="157"/>
      <c r="AP184" s="157"/>
      <c r="AQ184" s="157"/>
      <c r="AR184" s="157"/>
      <c r="AS184" s="157"/>
      <c r="AT184" s="157"/>
      <c r="AU184" s="157"/>
    </row>
    <row r="185" spans="1:47" x14ac:dyDescent="0.2">
      <c r="A185" s="157"/>
      <c r="B185" s="157"/>
      <c r="C185" s="157"/>
      <c r="D185" s="157"/>
      <c r="E185" s="157"/>
      <c r="F185" s="157"/>
      <c r="G185" s="157"/>
      <c r="H185" s="157"/>
      <c r="I185" s="157"/>
      <c r="J185" s="157"/>
      <c r="K185" s="157"/>
      <c r="L185" s="157"/>
      <c r="M185" s="157"/>
      <c r="N185" s="157"/>
      <c r="O185" s="157"/>
      <c r="P185" s="157"/>
      <c r="Q185" s="157"/>
      <c r="R185" s="157"/>
      <c r="S185" s="157"/>
      <c r="T185" s="157"/>
      <c r="U185" s="157"/>
      <c r="V185" s="157"/>
      <c r="W185" s="157"/>
      <c r="X185" s="157"/>
      <c r="Y185" s="157"/>
      <c r="Z185" s="157"/>
      <c r="AA185" s="157"/>
      <c r="AB185" s="157"/>
      <c r="AC185" s="157"/>
      <c r="AD185" s="157"/>
      <c r="AE185" s="157"/>
      <c r="AF185" s="157"/>
      <c r="AG185" s="157"/>
      <c r="AH185" s="157"/>
      <c r="AI185" s="157"/>
      <c r="AJ185" s="157"/>
      <c r="AK185" s="157"/>
      <c r="AL185" s="157"/>
      <c r="AM185" s="157"/>
      <c r="AN185" s="157"/>
      <c r="AO185" s="157"/>
      <c r="AP185" s="157"/>
      <c r="AQ185" s="157"/>
      <c r="AR185" s="157"/>
      <c r="AS185" s="157"/>
      <c r="AT185" s="157"/>
      <c r="AU185" s="157"/>
    </row>
    <row r="186" spans="1:47" x14ac:dyDescent="0.2">
      <c r="A186" s="157"/>
      <c r="B186" s="157"/>
      <c r="C186" s="157"/>
      <c r="D186" s="157"/>
      <c r="E186" s="157"/>
      <c r="F186" s="157"/>
      <c r="G186" s="157"/>
      <c r="H186" s="157"/>
      <c r="I186" s="157"/>
      <c r="J186" s="157"/>
      <c r="K186" s="157"/>
      <c r="L186" s="157"/>
      <c r="M186" s="157"/>
      <c r="N186" s="157"/>
      <c r="O186" s="157"/>
      <c r="P186" s="157"/>
      <c r="Q186" s="157"/>
      <c r="R186" s="157"/>
      <c r="S186" s="157"/>
      <c r="T186" s="157"/>
      <c r="U186" s="157"/>
      <c r="V186" s="157"/>
      <c r="W186" s="157"/>
      <c r="X186" s="157"/>
      <c r="Y186" s="157"/>
      <c r="Z186" s="157"/>
      <c r="AA186" s="157"/>
      <c r="AB186" s="157"/>
      <c r="AC186" s="157"/>
      <c r="AD186" s="157"/>
      <c r="AE186" s="157"/>
      <c r="AF186" s="157"/>
      <c r="AG186" s="157"/>
      <c r="AH186" s="157"/>
      <c r="AI186" s="157"/>
      <c r="AJ186" s="157"/>
      <c r="AK186" s="157"/>
      <c r="AL186" s="157"/>
      <c r="AM186" s="157"/>
      <c r="AN186" s="157"/>
      <c r="AO186" s="157"/>
      <c r="AP186" s="157"/>
      <c r="AQ186" s="157"/>
      <c r="AR186" s="157"/>
      <c r="AS186" s="157"/>
      <c r="AT186" s="157"/>
      <c r="AU186" s="157"/>
    </row>
    <row r="187" spans="1:47" x14ac:dyDescent="0.2">
      <c r="A187" s="157"/>
      <c r="B187" s="157"/>
      <c r="C187" s="157"/>
      <c r="D187" s="157"/>
      <c r="E187" s="157"/>
      <c r="F187" s="157"/>
      <c r="G187" s="157"/>
      <c r="H187" s="157"/>
      <c r="I187" s="157"/>
      <c r="J187" s="157"/>
      <c r="K187" s="157"/>
      <c r="L187" s="157"/>
      <c r="M187" s="157"/>
      <c r="N187" s="157"/>
      <c r="O187" s="157"/>
      <c r="P187" s="157"/>
      <c r="Q187" s="157"/>
      <c r="R187" s="157"/>
      <c r="S187" s="157"/>
      <c r="T187" s="157"/>
      <c r="U187" s="157"/>
      <c r="V187" s="157"/>
      <c r="W187" s="157"/>
      <c r="X187" s="157"/>
      <c r="Y187" s="157"/>
      <c r="Z187" s="157"/>
      <c r="AA187" s="157"/>
      <c r="AB187" s="157"/>
      <c r="AC187" s="157"/>
      <c r="AD187" s="157"/>
      <c r="AE187" s="157"/>
      <c r="AF187" s="157"/>
      <c r="AG187" s="157"/>
      <c r="AH187" s="157"/>
      <c r="AI187" s="157"/>
      <c r="AJ187" s="157"/>
      <c r="AK187" s="157"/>
      <c r="AL187" s="157"/>
      <c r="AM187" s="157"/>
      <c r="AN187" s="157"/>
      <c r="AO187" s="157"/>
      <c r="AP187" s="157"/>
      <c r="AQ187" s="157"/>
      <c r="AR187" s="157"/>
      <c r="AS187" s="157"/>
      <c r="AT187" s="157"/>
      <c r="AU187" s="157"/>
    </row>
    <row r="188" spans="1:47" x14ac:dyDescent="0.2">
      <c r="A188" s="157"/>
      <c r="B188" s="157"/>
      <c r="C188" s="157"/>
      <c r="D188" s="157"/>
      <c r="E188" s="157"/>
      <c r="F188" s="157"/>
      <c r="G188" s="157"/>
      <c r="H188" s="157"/>
      <c r="I188" s="157"/>
      <c r="J188" s="157"/>
      <c r="K188" s="157"/>
      <c r="L188" s="157"/>
      <c r="M188" s="157"/>
      <c r="N188" s="157"/>
      <c r="O188" s="157"/>
      <c r="P188" s="157"/>
      <c r="Q188" s="157"/>
      <c r="R188" s="157"/>
      <c r="S188" s="157"/>
      <c r="T188" s="157"/>
      <c r="U188" s="157"/>
      <c r="V188" s="157"/>
      <c r="W188" s="157"/>
      <c r="X188" s="157"/>
      <c r="Y188" s="157"/>
      <c r="Z188" s="157"/>
      <c r="AA188" s="157"/>
      <c r="AB188" s="157"/>
      <c r="AC188" s="157"/>
      <c r="AD188" s="157"/>
      <c r="AE188" s="157"/>
      <c r="AF188" s="157"/>
      <c r="AG188" s="157"/>
      <c r="AH188" s="157"/>
      <c r="AI188" s="157"/>
      <c r="AJ188" s="157"/>
      <c r="AK188" s="157"/>
      <c r="AL188" s="157"/>
      <c r="AM188" s="157"/>
      <c r="AN188" s="157"/>
      <c r="AO188" s="157"/>
      <c r="AP188" s="157"/>
      <c r="AQ188" s="157"/>
      <c r="AR188" s="157"/>
      <c r="AS188" s="157"/>
      <c r="AT188" s="157"/>
      <c r="AU188" s="157"/>
    </row>
    <row r="189" spans="1:47" x14ac:dyDescent="0.2">
      <c r="A189" s="157"/>
      <c r="B189" s="157"/>
      <c r="C189" s="157"/>
      <c r="D189" s="157"/>
      <c r="E189" s="157"/>
      <c r="F189" s="157"/>
      <c r="G189" s="157"/>
      <c r="H189" s="157"/>
      <c r="I189" s="157"/>
      <c r="J189" s="157"/>
      <c r="K189" s="157"/>
      <c r="L189" s="157"/>
      <c r="M189" s="157"/>
      <c r="N189" s="157"/>
      <c r="O189" s="157"/>
      <c r="P189" s="157"/>
      <c r="Q189" s="157"/>
      <c r="R189" s="157"/>
      <c r="S189" s="157"/>
      <c r="T189" s="157"/>
      <c r="U189" s="157"/>
      <c r="V189" s="157"/>
      <c r="W189" s="157"/>
      <c r="X189" s="157"/>
      <c r="Y189" s="157"/>
      <c r="Z189" s="157"/>
      <c r="AA189" s="157"/>
      <c r="AB189" s="157"/>
      <c r="AC189" s="157"/>
      <c r="AD189" s="157"/>
      <c r="AE189" s="157"/>
      <c r="AF189" s="157"/>
      <c r="AG189" s="157"/>
      <c r="AH189" s="157"/>
      <c r="AI189" s="157"/>
      <c r="AJ189" s="157"/>
      <c r="AK189" s="157"/>
      <c r="AL189" s="157"/>
      <c r="AM189" s="157"/>
      <c r="AN189" s="157"/>
      <c r="AO189" s="157"/>
      <c r="AP189" s="157"/>
      <c r="AQ189" s="157"/>
      <c r="AR189" s="157"/>
      <c r="AS189" s="157"/>
      <c r="AT189" s="157"/>
      <c r="AU189" s="157"/>
    </row>
    <row r="190" spans="1:47" x14ac:dyDescent="0.2">
      <c r="A190" s="157"/>
      <c r="B190" s="157"/>
      <c r="C190" s="157"/>
      <c r="D190" s="157"/>
      <c r="E190" s="157"/>
      <c r="F190" s="157"/>
      <c r="G190" s="157"/>
      <c r="H190" s="157"/>
      <c r="I190" s="157"/>
      <c r="J190" s="157"/>
      <c r="K190" s="157"/>
      <c r="L190" s="157"/>
      <c r="M190" s="157"/>
      <c r="N190" s="157"/>
      <c r="O190" s="157"/>
      <c r="P190" s="157"/>
      <c r="Q190" s="157"/>
      <c r="R190" s="157"/>
      <c r="S190" s="157"/>
      <c r="T190" s="157"/>
      <c r="U190" s="157"/>
      <c r="V190" s="157"/>
      <c r="W190" s="157"/>
      <c r="X190" s="157"/>
      <c r="Y190" s="157"/>
      <c r="Z190" s="157"/>
      <c r="AA190" s="157"/>
      <c r="AB190" s="157"/>
      <c r="AC190" s="157"/>
      <c r="AD190" s="157"/>
      <c r="AE190" s="157"/>
      <c r="AF190" s="157"/>
      <c r="AG190" s="157"/>
      <c r="AH190" s="157"/>
      <c r="AI190" s="157"/>
      <c r="AJ190" s="157"/>
      <c r="AK190" s="157"/>
      <c r="AL190" s="157"/>
      <c r="AM190" s="157"/>
      <c r="AN190" s="157"/>
      <c r="AO190" s="157"/>
      <c r="AP190" s="157"/>
      <c r="AQ190" s="157"/>
      <c r="AR190" s="157"/>
      <c r="AS190" s="157"/>
      <c r="AT190" s="157"/>
      <c r="AU190" s="157"/>
    </row>
    <row r="191" spans="1:47" x14ac:dyDescent="0.2">
      <c r="A191" s="157"/>
      <c r="B191" s="157"/>
      <c r="C191" s="157"/>
      <c r="D191" s="157"/>
      <c r="E191" s="157"/>
      <c r="F191" s="157"/>
      <c r="G191" s="157"/>
      <c r="H191" s="157"/>
      <c r="I191" s="157"/>
      <c r="J191" s="157"/>
      <c r="K191" s="157"/>
      <c r="L191" s="157"/>
      <c r="M191" s="157"/>
      <c r="N191" s="157"/>
      <c r="O191" s="157"/>
      <c r="P191" s="157"/>
      <c r="Q191" s="157"/>
      <c r="R191" s="157"/>
      <c r="S191" s="157"/>
      <c r="T191" s="157"/>
      <c r="U191" s="157"/>
      <c r="V191" s="157"/>
      <c r="W191" s="157"/>
      <c r="X191" s="157"/>
      <c r="Y191" s="157"/>
      <c r="Z191" s="157"/>
      <c r="AA191" s="157"/>
      <c r="AB191" s="157"/>
      <c r="AC191" s="157"/>
      <c r="AD191" s="157"/>
      <c r="AE191" s="157"/>
      <c r="AF191" s="157"/>
      <c r="AG191" s="157"/>
      <c r="AH191" s="157"/>
      <c r="AI191" s="157"/>
      <c r="AJ191" s="157"/>
      <c r="AK191" s="157"/>
      <c r="AL191" s="157"/>
      <c r="AM191" s="157"/>
      <c r="AN191" s="157"/>
      <c r="AO191" s="157"/>
      <c r="AP191" s="157"/>
      <c r="AQ191" s="157"/>
      <c r="AR191" s="157"/>
      <c r="AS191" s="157"/>
      <c r="AT191" s="157"/>
      <c r="AU191" s="157"/>
    </row>
    <row r="192" spans="1:47" x14ac:dyDescent="0.2">
      <c r="A192" s="157"/>
      <c r="B192" s="157"/>
      <c r="C192" s="157"/>
      <c r="D192" s="157"/>
      <c r="E192" s="157"/>
      <c r="F192" s="157"/>
      <c r="G192" s="157"/>
      <c r="H192" s="157"/>
      <c r="I192" s="157"/>
      <c r="J192" s="157"/>
      <c r="K192" s="157"/>
      <c r="L192" s="157"/>
      <c r="M192" s="157"/>
      <c r="N192" s="157"/>
      <c r="O192" s="157"/>
      <c r="P192" s="157"/>
      <c r="Q192" s="157"/>
      <c r="R192" s="157"/>
      <c r="S192" s="157"/>
      <c r="T192" s="157"/>
      <c r="U192" s="157"/>
      <c r="V192" s="157"/>
      <c r="W192" s="157"/>
      <c r="X192" s="157"/>
      <c r="Y192" s="157"/>
      <c r="Z192" s="157"/>
      <c r="AA192" s="157"/>
      <c r="AB192" s="157"/>
      <c r="AC192" s="157"/>
      <c r="AD192" s="157"/>
      <c r="AE192" s="157"/>
      <c r="AF192" s="157"/>
      <c r="AG192" s="157"/>
      <c r="AH192" s="157"/>
      <c r="AI192" s="157"/>
      <c r="AJ192" s="157"/>
      <c r="AK192" s="157"/>
      <c r="AL192" s="157"/>
      <c r="AM192" s="157"/>
      <c r="AN192" s="157"/>
      <c r="AO192" s="157"/>
      <c r="AP192" s="157"/>
      <c r="AQ192" s="157"/>
      <c r="AR192" s="157"/>
      <c r="AS192" s="157"/>
      <c r="AT192" s="157"/>
      <c r="AU192" s="157"/>
    </row>
    <row r="193" spans="1:47" x14ac:dyDescent="0.2">
      <c r="A193" s="157"/>
      <c r="B193" s="157"/>
      <c r="C193" s="157"/>
      <c r="D193" s="157"/>
      <c r="E193" s="157"/>
      <c r="F193" s="157"/>
      <c r="G193" s="157"/>
      <c r="H193" s="157"/>
      <c r="I193" s="157"/>
      <c r="J193" s="157"/>
      <c r="K193" s="157"/>
      <c r="L193" s="157"/>
      <c r="M193" s="157"/>
      <c r="N193" s="157"/>
      <c r="O193" s="157"/>
      <c r="P193" s="157"/>
      <c r="Q193" s="157"/>
      <c r="R193" s="157"/>
      <c r="S193" s="157"/>
      <c r="T193" s="157"/>
      <c r="U193" s="157"/>
      <c r="V193" s="157"/>
      <c r="W193" s="157"/>
      <c r="X193" s="157"/>
      <c r="Y193" s="157"/>
      <c r="Z193" s="157"/>
      <c r="AA193" s="157"/>
      <c r="AB193" s="157"/>
      <c r="AC193" s="157"/>
      <c r="AD193" s="157"/>
      <c r="AE193" s="157"/>
      <c r="AF193" s="157"/>
      <c r="AG193" s="157"/>
      <c r="AH193" s="157"/>
      <c r="AI193" s="157"/>
      <c r="AJ193" s="157"/>
      <c r="AK193" s="157"/>
      <c r="AL193" s="157"/>
      <c r="AM193" s="157"/>
      <c r="AN193" s="157"/>
      <c r="AO193" s="157"/>
      <c r="AP193" s="157"/>
      <c r="AQ193" s="157"/>
      <c r="AR193" s="157"/>
      <c r="AS193" s="157"/>
      <c r="AT193" s="157"/>
      <c r="AU193" s="157"/>
    </row>
    <row r="194" spans="1:47" x14ac:dyDescent="0.2">
      <c r="A194" s="157"/>
      <c r="B194" s="157"/>
      <c r="C194" s="157"/>
      <c r="D194" s="157"/>
      <c r="E194" s="157"/>
      <c r="F194" s="157"/>
      <c r="G194" s="157"/>
      <c r="H194" s="157"/>
      <c r="I194" s="157"/>
      <c r="J194" s="157"/>
      <c r="K194" s="157"/>
      <c r="L194" s="157"/>
      <c r="M194" s="157"/>
      <c r="N194" s="157"/>
      <c r="O194" s="157"/>
      <c r="P194" s="157"/>
      <c r="Q194" s="157"/>
      <c r="R194" s="157"/>
      <c r="S194" s="157"/>
      <c r="T194" s="157"/>
      <c r="U194" s="157"/>
      <c r="V194" s="157"/>
      <c r="W194" s="157"/>
      <c r="X194" s="157"/>
      <c r="Y194" s="157"/>
      <c r="Z194" s="157"/>
      <c r="AA194" s="157"/>
      <c r="AB194" s="157"/>
      <c r="AC194" s="157"/>
      <c r="AD194" s="157"/>
      <c r="AE194" s="157"/>
      <c r="AF194" s="157"/>
      <c r="AG194" s="157"/>
      <c r="AH194" s="157"/>
      <c r="AI194" s="157"/>
      <c r="AJ194" s="157"/>
      <c r="AK194" s="157"/>
      <c r="AL194" s="157"/>
      <c r="AM194" s="157"/>
      <c r="AN194" s="157"/>
      <c r="AO194" s="157"/>
      <c r="AP194" s="157"/>
      <c r="AQ194" s="157"/>
      <c r="AR194" s="157"/>
      <c r="AS194" s="157"/>
      <c r="AT194" s="157"/>
      <c r="AU194" s="157"/>
    </row>
    <row r="195" spans="1:47" x14ac:dyDescent="0.2">
      <c r="A195" s="157"/>
      <c r="B195" s="157"/>
      <c r="C195" s="157"/>
      <c r="D195" s="157"/>
      <c r="E195" s="157"/>
      <c r="F195" s="157"/>
      <c r="G195" s="157"/>
      <c r="H195" s="157"/>
      <c r="I195" s="157"/>
      <c r="J195" s="157"/>
      <c r="K195" s="157"/>
      <c r="L195" s="157"/>
      <c r="M195" s="157"/>
      <c r="N195" s="157"/>
      <c r="O195" s="157"/>
      <c r="P195" s="157"/>
      <c r="Q195" s="157"/>
      <c r="R195" s="157"/>
      <c r="S195" s="157"/>
      <c r="T195" s="157"/>
      <c r="U195" s="157"/>
      <c r="V195" s="157"/>
      <c r="W195" s="157"/>
      <c r="X195" s="157"/>
      <c r="Y195" s="157"/>
      <c r="Z195" s="157"/>
      <c r="AA195" s="157"/>
      <c r="AB195" s="157"/>
      <c r="AC195" s="157"/>
      <c r="AD195" s="157"/>
      <c r="AE195" s="157"/>
      <c r="AF195" s="157"/>
      <c r="AG195" s="157"/>
      <c r="AH195" s="157"/>
      <c r="AI195" s="157"/>
      <c r="AJ195" s="157"/>
      <c r="AK195" s="157"/>
      <c r="AL195" s="157"/>
      <c r="AM195" s="157"/>
      <c r="AN195" s="157"/>
      <c r="AO195" s="157"/>
      <c r="AP195" s="157"/>
      <c r="AQ195" s="157"/>
      <c r="AR195" s="157"/>
      <c r="AS195" s="157"/>
      <c r="AT195" s="157"/>
      <c r="AU195" s="157"/>
    </row>
    <row r="196" spans="1:47" x14ac:dyDescent="0.2">
      <c r="A196" s="157"/>
      <c r="B196" s="157"/>
      <c r="C196" s="157"/>
      <c r="D196" s="157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  <c r="P196" s="157"/>
      <c r="Q196" s="157"/>
      <c r="R196" s="157"/>
      <c r="S196" s="157"/>
      <c r="T196" s="157"/>
      <c r="U196" s="157"/>
      <c r="V196" s="157"/>
      <c r="W196" s="157"/>
      <c r="X196" s="157"/>
      <c r="Y196" s="157"/>
      <c r="Z196" s="157"/>
      <c r="AA196" s="157"/>
      <c r="AB196" s="157"/>
      <c r="AC196" s="157"/>
      <c r="AD196" s="157"/>
      <c r="AE196" s="157"/>
      <c r="AF196" s="157"/>
      <c r="AG196" s="157"/>
      <c r="AH196" s="157"/>
      <c r="AI196" s="157"/>
      <c r="AJ196" s="157"/>
      <c r="AK196" s="157"/>
      <c r="AL196" s="157"/>
      <c r="AM196" s="157"/>
      <c r="AN196" s="157"/>
      <c r="AO196" s="157"/>
      <c r="AP196" s="157"/>
      <c r="AQ196" s="157"/>
      <c r="AR196" s="157"/>
      <c r="AS196" s="157"/>
      <c r="AT196" s="157"/>
      <c r="AU196" s="157"/>
    </row>
    <row r="197" spans="1:47" x14ac:dyDescent="0.2">
      <c r="A197" s="157"/>
      <c r="B197" s="157"/>
      <c r="C197" s="157"/>
      <c r="D197" s="157"/>
      <c r="E197" s="157"/>
      <c r="F197" s="157"/>
      <c r="G197" s="157"/>
      <c r="H197" s="157"/>
      <c r="I197" s="157"/>
      <c r="J197" s="157"/>
      <c r="K197" s="157"/>
      <c r="L197" s="157"/>
      <c r="M197" s="157"/>
      <c r="N197" s="157"/>
      <c r="O197" s="157"/>
      <c r="P197" s="157"/>
      <c r="Q197" s="157"/>
      <c r="R197" s="157"/>
      <c r="S197" s="157"/>
      <c r="T197" s="157"/>
      <c r="U197" s="157"/>
      <c r="V197" s="157"/>
      <c r="W197" s="157"/>
      <c r="X197" s="157"/>
      <c r="Y197" s="157"/>
      <c r="Z197" s="157"/>
      <c r="AA197" s="157"/>
      <c r="AB197" s="157"/>
      <c r="AC197" s="157"/>
      <c r="AD197" s="157"/>
      <c r="AE197" s="157"/>
      <c r="AF197" s="157"/>
      <c r="AG197" s="157"/>
      <c r="AH197" s="157"/>
      <c r="AI197" s="157"/>
      <c r="AJ197" s="157"/>
      <c r="AK197" s="157"/>
      <c r="AL197" s="157"/>
      <c r="AM197" s="157"/>
      <c r="AN197" s="157"/>
      <c r="AO197" s="157"/>
      <c r="AP197" s="157"/>
      <c r="AQ197" s="157"/>
      <c r="AR197" s="157"/>
      <c r="AS197" s="157"/>
      <c r="AT197" s="157"/>
      <c r="AU197" s="157"/>
    </row>
    <row r="198" spans="1:47" x14ac:dyDescent="0.2">
      <c r="A198" s="157"/>
      <c r="B198" s="157"/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  <c r="N198" s="157"/>
      <c r="O198" s="157"/>
      <c r="P198" s="157"/>
      <c r="Q198" s="157"/>
      <c r="R198" s="157"/>
      <c r="S198" s="157"/>
      <c r="T198" s="157"/>
      <c r="U198" s="157"/>
      <c r="V198" s="157"/>
      <c r="W198" s="157"/>
      <c r="X198" s="157"/>
      <c r="Y198" s="157"/>
      <c r="Z198" s="157"/>
      <c r="AA198" s="157"/>
      <c r="AB198" s="157"/>
      <c r="AC198" s="157"/>
      <c r="AD198" s="157"/>
      <c r="AE198" s="157"/>
      <c r="AF198" s="157"/>
      <c r="AG198" s="157"/>
      <c r="AH198" s="157"/>
      <c r="AI198" s="157"/>
      <c r="AJ198" s="157"/>
      <c r="AK198" s="157"/>
      <c r="AL198" s="157"/>
      <c r="AM198" s="157"/>
      <c r="AN198" s="157"/>
      <c r="AO198" s="157"/>
      <c r="AP198" s="157"/>
      <c r="AQ198" s="157"/>
      <c r="AR198" s="157"/>
      <c r="AS198" s="157"/>
      <c r="AT198" s="157"/>
      <c r="AU198" s="157"/>
    </row>
    <row r="199" spans="1:47" x14ac:dyDescent="0.2">
      <c r="A199" s="157"/>
      <c r="B199" s="157"/>
      <c r="C199" s="157"/>
      <c r="D199" s="157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  <c r="Q199" s="157"/>
      <c r="R199" s="157"/>
      <c r="S199" s="157"/>
      <c r="T199" s="157"/>
      <c r="U199" s="157"/>
      <c r="V199" s="157"/>
      <c r="W199" s="157"/>
      <c r="X199" s="157"/>
      <c r="Y199" s="157"/>
      <c r="Z199" s="157"/>
      <c r="AA199" s="157"/>
      <c r="AB199" s="157"/>
      <c r="AC199" s="157"/>
      <c r="AD199" s="157"/>
      <c r="AE199" s="157"/>
      <c r="AF199" s="157"/>
      <c r="AG199" s="157"/>
      <c r="AH199" s="157"/>
      <c r="AI199" s="157"/>
      <c r="AJ199" s="157"/>
      <c r="AK199" s="157"/>
      <c r="AL199" s="157"/>
      <c r="AM199" s="157"/>
      <c r="AN199" s="157"/>
      <c r="AO199" s="157"/>
      <c r="AP199" s="157"/>
      <c r="AQ199" s="157"/>
      <c r="AR199" s="157"/>
      <c r="AS199" s="157"/>
      <c r="AT199" s="157"/>
      <c r="AU199" s="157"/>
    </row>
    <row r="200" spans="1:47" x14ac:dyDescent="0.2">
      <c r="A200" s="157"/>
      <c r="B200" s="157"/>
      <c r="C200" s="157"/>
      <c r="D200" s="157"/>
      <c r="E200" s="157"/>
      <c r="F200" s="157"/>
      <c r="G200" s="157"/>
      <c r="H200" s="157"/>
      <c r="I200" s="157"/>
      <c r="J200" s="157"/>
      <c r="K200" s="157"/>
      <c r="L200" s="157"/>
      <c r="M200" s="157"/>
      <c r="N200" s="157"/>
      <c r="O200" s="157"/>
      <c r="P200" s="157"/>
      <c r="Q200" s="157"/>
      <c r="R200" s="157"/>
      <c r="S200" s="157"/>
      <c r="T200" s="157"/>
      <c r="U200" s="157"/>
      <c r="V200" s="157"/>
      <c r="W200" s="157"/>
      <c r="X200" s="157"/>
      <c r="Y200" s="157"/>
      <c r="Z200" s="157"/>
      <c r="AA200" s="157"/>
      <c r="AB200" s="157"/>
      <c r="AC200" s="157"/>
      <c r="AD200" s="157"/>
      <c r="AE200" s="157"/>
      <c r="AF200" s="157"/>
      <c r="AG200" s="157"/>
      <c r="AH200" s="157"/>
      <c r="AI200" s="157"/>
      <c r="AJ200" s="157"/>
      <c r="AK200" s="157"/>
      <c r="AL200" s="157"/>
      <c r="AM200" s="157"/>
      <c r="AN200" s="157"/>
      <c r="AO200" s="157"/>
      <c r="AP200" s="157"/>
      <c r="AQ200" s="157"/>
      <c r="AR200" s="157"/>
      <c r="AS200" s="157"/>
      <c r="AT200" s="157"/>
      <c r="AU200" s="157"/>
    </row>
    <row r="201" spans="1:47" x14ac:dyDescent="0.2">
      <c r="A201" s="157"/>
      <c r="B201" s="157"/>
      <c r="C201" s="157"/>
      <c r="D201" s="157"/>
      <c r="E201" s="157"/>
      <c r="F201" s="157"/>
      <c r="G201" s="157"/>
      <c r="H201" s="157"/>
      <c r="I201" s="157"/>
      <c r="J201" s="157"/>
      <c r="K201" s="157"/>
      <c r="L201" s="157"/>
      <c r="M201" s="157"/>
      <c r="N201" s="157"/>
      <c r="O201" s="157"/>
      <c r="P201" s="157"/>
      <c r="Q201" s="157"/>
      <c r="R201" s="157"/>
      <c r="S201" s="157"/>
      <c r="T201" s="157"/>
      <c r="U201" s="157"/>
      <c r="V201" s="157"/>
      <c r="W201" s="157"/>
      <c r="X201" s="157"/>
      <c r="Y201" s="157"/>
      <c r="Z201" s="157"/>
      <c r="AA201" s="157"/>
      <c r="AB201" s="157"/>
      <c r="AC201" s="157"/>
      <c r="AD201" s="157"/>
      <c r="AE201" s="157"/>
      <c r="AF201" s="157"/>
      <c r="AG201" s="157"/>
      <c r="AH201" s="157"/>
      <c r="AI201" s="157"/>
      <c r="AJ201" s="157"/>
      <c r="AK201" s="157"/>
      <c r="AL201" s="157"/>
      <c r="AM201" s="157"/>
      <c r="AN201" s="157"/>
      <c r="AO201" s="157"/>
      <c r="AP201" s="157"/>
      <c r="AQ201" s="157"/>
      <c r="AR201" s="157"/>
      <c r="AS201" s="157"/>
      <c r="AT201" s="157"/>
      <c r="AU201" s="157"/>
    </row>
    <row r="202" spans="1:47" x14ac:dyDescent="0.2">
      <c r="A202" s="157"/>
      <c r="B202" s="157"/>
      <c r="C202" s="157"/>
      <c r="D202" s="157"/>
      <c r="E202" s="157"/>
      <c r="F202" s="157"/>
      <c r="G202" s="157"/>
      <c r="H202" s="157"/>
      <c r="I202" s="157"/>
      <c r="J202" s="157"/>
      <c r="K202" s="157"/>
      <c r="L202" s="157"/>
      <c r="M202" s="157"/>
      <c r="N202" s="157"/>
      <c r="O202" s="157"/>
      <c r="P202" s="157"/>
      <c r="Q202" s="157"/>
      <c r="R202" s="157"/>
      <c r="S202" s="157"/>
      <c r="T202" s="157"/>
      <c r="U202" s="157"/>
      <c r="V202" s="157"/>
      <c r="W202" s="157"/>
      <c r="X202" s="157"/>
      <c r="Y202" s="157"/>
      <c r="Z202" s="157"/>
      <c r="AA202" s="157"/>
      <c r="AB202" s="157"/>
      <c r="AC202" s="157"/>
      <c r="AD202" s="157"/>
      <c r="AE202" s="157"/>
      <c r="AF202" s="157"/>
      <c r="AG202" s="157"/>
      <c r="AH202" s="157"/>
      <c r="AI202" s="157"/>
      <c r="AJ202" s="157"/>
      <c r="AK202" s="157"/>
      <c r="AL202" s="157"/>
      <c r="AM202" s="157"/>
      <c r="AN202" s="157"/>
      <c r="AO202" s="157"/>
      <c r="AP202" s="157"/>
      <c r="AQ202" s="157"/>
      <c r="AR202" s="157"/>
      <c r="AS202" s="157"/>
      <c r="AT202" s="157"/>
      <c r="AU202" s="157"/>
    </row>
    <row r="203" spans="1:47" x14ac:dyDescent="0.2">
      <c r="A203" s="157"/>
      <c r="B203" s="157"/>
      <c r="C203" s="157"/>
      <c r="D203" s="157"/>
      <c r="E203" s="157"/>
      <c r="F203" s="157"/>
      <c r="G203" s="157"/>
      <c r="H203" s="157"/>
      <c r="I203" s="157"/>
      <c r="J203" s="157"/>
      <c r="K203" s="157"/>
      <c r="L203" s="157"/>
      <c r="M203" s="157"/>
      <c r="N203" s="157"/>
      <c r="O203" s="157"/>
      <c r="P203" s="157"/>
      <c r="Q203" s="157"/>
      <c r="R203" s="157"/>
      <c r="S203" s="157"/>
      <c r="T203" s="157"/>
      <c r="U203" s="157"/>
      <c r="V203" s="157"/>
      <c r="W203" s="157"/>
      <c r="X203" s="157"/>
      <c r="Y203" s="157"/>
      <c r="Z203" s="157"/>
      <c r="AA203" s="157"/>
      <c r="AB203" s="157"/>
      <c r="AC203" s="157"/>
      <c r="AD203" s="157"/>
      <c r="AE203" s="157"/>
      <c r="AF203" s="157"/>
      <c r="AG203" s="157"/>
      <c r="AH203" s="157"/>
      <c r="AI203" s="157"/>
      <c r="AJ203" s="157"/>
      <c r="AK203" s="157"/>
      <c r="AL203" s="157"/>
      <c r="AM203" s="157"/>
      <c r="AN203" s="157"/>
      <c r="AO203" s="157"/>
      <c r="AP203" s="157"/>
      <c r="AQ203" s="157"/>
      <c r="AR203" s="157"/>
      <c r="AS203" s="157"/>
      <c r="AT203" s="157"/>
      <c r="AU203" s="157"/>
    </row>
    <row r="204" spans="1:47" x14ac:dyDescent="0.2">
      <c r="A204" s="157"/>
      <c r="B204" s="157"/>
      <c r="C204" s="157"/>
      <c r="D204" s="157"/>
      <c r="E204" s="157"/>
      <c r="F204" s="157"/>
      <c r="G204" s="157"/>
      <c r="H204" s="157"/>
      <c r="I204" s="157"/>
      <c r="J204" s="157"/>
      <c r="K204" s="157"/>
      <c r="L204" s="157"/>
      <c r="M204" s="157"/>
      <c r="N204" s="157"/>
      <c r="O204" s="157"/>
      <c r="P204" s="157"/>
      <c r="Q204" s="157"/>
      <c r="R204" s="157"/>
      <c r="S204" s="157"/>
      <c r="T204" s="157"/>
      <c r="U204" s="157"/>
      <c r="V204" s="157"/>
      <c r="W204" s="157"/>
      <c r="X204" s="157"/>
      <c r="Y204" s="157"/>
      <c r="Z204" s="157"/>
      <c r="AA204" s="157"/>
      <c r="AB204" s="157"/>
      <c r="AC204" s="157"/>
      <c r="AD204" s="157"/>
      <c r="AE204" s="157"/>
      <c r="AF204" s="157"/>
      <c r="AG204" s="157"/>
      <c r="AH204" s="157"/>
      <c r="AI204" s="157"/>
      <c r="AJ204" s="157"/>
      <c r="AK204" s="157"/>
      <c r="AL204" s="157"/>
      <c r="AM204" s="157"/>
      <c r="AN204" s="157"/>
      <c r="AO204" s="157"/>
      <c r="AP204" s="157"/>
      <c r="AQ204" s="157"/>
      <c r="AR204" s="157"/>
      <c r="AS204" s="157"/>
      <c r="AT204" s="157"/>
      <c r="AU204" s="157"/>
    </row>
    <row r="205" spans="1:47" x14ac:dyDescent="0.2">
      <c r="A205" s="157"/>
      <c r="B205" s="157"/>
      <c r="C205" s="157"/>
      <c r="D205" s="157"/>
      <c r="E205" s="157"/>
      <c r="F205" s="157"/>
      <c r="G205" s="157"/>
      <c r="H205" s="157"/>
      <c r="I205" s="157"/>
      <c r="J205" s="157"/>
      <c r="K205" s="157"/>
      <c r="L205" s="157"/>
      <c r="M205" s="157"/>
      <c r="N205" s="157"/>
      <c r="O205" s="157"/>
      <c r="P205" s="157"/>
      <c r="Q205" s="157"/>
      <c r="R205" s="157"/>
      <c r="S205" s="157"/>
      <c r="T205" s="157"/>
      <c r="U205" s="157"/>
      <c r="V205" s="157"/>
      <c r="W205" s="157"/>
      <c r="X205" s="157"/>
      <c r="Y205" s="157"/>
      <c r="Z205" s="157"/>
      <c r="AA205" s="157"/>
      <c r="AB205" s="157"/>
      <c r="AC205" s="157"/>
      <c r="AD205" s="157"/>
      <c r="AE205" s="157"/>
      <c r="AF205" s="157"/>
      <c r="AG205" s="157"/>
      <c r="AH205" s="157"/>
      <c r="AI205" s="157"/>
      <c r="AJ205" s="157"/>
      <c r="AK205" s="157"/>
      <c r="AL205" s="157"/>
      <c r="AM205" s="157"/>
      <c r="AN205" s="157"/>
      <c r="AO205" s="157"/>
      <c r="AP205" s="157"/>
      <c r="AQ205" s="157"/>
      <c r="AR205" s="157"/>
      <c r="AS205" s="157"/>
      <c r="AT205" s="157"/>
      <c r="AU205" s="157"/>
    </row>
    <row r="206" spans="1:47" x14ac:dyDescent="0.2">
      <c r="A206" s="157"/>
      <c r="B206" s="157"/>
      <c r="C206" s="157"/>
      <c r="D206" s="157"/>
      <c r="E206" s="157"/>
      <c r="F206" s="157"/>
      <c r="G206" s="157"/>
      <c r="H206" s="157"/>
      <c r="I206" s="157"/>
      <c r="J206" s="157"/>
      <c r="K206" s="157"/>
      <c r="L206" s="157"/>
      <c r="M206" s="157"/>
      <c r="N206" s="157"/>
      <c r="O206" s="157"/>
      <c r="P206" s="157"/>
      <c r="Q206" s="157"/>
      <c r="R206" s="157"/>
      <c r="S206" s="157"/>
      <c r="T206" s="157"/>
      <c r="U206" s="157"/>
      <c r="V206" s="157"/>
      <c r="W206" s="157"/>
      <c r="X206" s="157"/>
      <c r="Y206" s="157"/>
      <c r="Z206" s="157"/>
      <c r="AA206" s="157"/>
      <c r="AB206" s="157"/>
      <c r="AC206" s="157"/>
      <c r="AD206" s="157"/>
      <c r="AE206" s="157"/>
      <c r="AF206" s="157"/>
      <c r="AG206" s="157"/>
      <c r="AH206" s="157"/>
      <c r="AI206" s="157"/>
      <c r="AJ206" s="157"/>
      <c r="AK206" s="157"/>
      <c r="AL206" s="157"/>
      <c r="AM206" s="157"/>
      <c r="AN206" s="157"/>
      <c r="AO206" s="157"/>
      <c r="AP206" s="157"/>
      <c r="AQ206" s="157"/>
      <c r="AR206" s="157"/>
      <c r="AS206" s="157"/>
      <c r="AT206" s="157"/>
      <c r="AU206" s="157"/>
    </row>
    <row r="207" spans="1:47" x14ac:dyDescent="0.2">
      <c r="A207" s="157"/>
      <c r="B207" s="157"/>
      <c r="C207" s="157"/>
      <c r="D207" s="157"/>
      <c r="E207" s="157"/>
      <c r="F207" s="157"/>
      <c r="G207" s="157"/>
      <c r="H207" s="157"/>
      <c r="I207" s="157"/>
      <c r="J207" s="157"/>
      <c r="K207" s="157"/>
      <c r="L207" s="157"/>
      <c r="M207" s="157"/>
      <c r="N207" s="157"/>
      <c r="O207" s="157"/>
      <c r="P207" s="157"/>
      <c r="Q207" s="157"/>
      <c r="R207" s="157"/>
      <c r="S207" s="157"/>
      <c r="T207" s="157"/>
      <c r="U207" s="157"/>
      <c r="V207" s="157"/>
      <c r="W207" s="157"/>
      <c r="X207" s="157"/>
      <c r="Y207" s="157"/>
      <c r="Z207" s="157"/>
      <c r="AA207" s="157"/>
      <c r="AB207" s="157"/>
      <c r="AC207" s="157"/>
      <c r="AD207" s="157"/>
      <c r="AE207" s="157"/>
      <c r="AF207" s="157"/>
      <c r="AG207" s="157"/>
      <c r="AH207" s="157"/>
      <c r="AI207" s="157"/>
      <c r="AJ207" s="157"/>
      <c r="AK207" s="157"/>
      <c r="AL207" s="157"/>
      <c r="AM207" s="157"/>
      <c r="AN207" s="157"/>
      <c r="AO207" s="157"/>
      <c r="AP207" s="157"/>
      <c r="AQ207" s="157"/>
      <c r="AR207" s="157"/>
      <c r="AS207" s="157"/>
      <c r="AT207" s="157"/>
      <c r="AU207" s="157"/>
    </row>
    <row r="208" spans="1:47" x14ac:dyDescent="0.2">
      <c r="A208" s="157"/>
      <c r="B208" s="157"/>
      <c r="C208" s="157"/>
      <c r="D208" s="157"/>
      <c r="E208" s="157"/>
      <c r="F208" s="157"/>
      <c r="G208" s="157"/>
      <c r="H208" s="157"/>
      <c r="I208" s="157"/>
      <c r="J208" s="157"/>
      <c r="K208" s="157"/>
      <c r="L208" s="157"/>
      <c r="M208" s="157"/>
      <c r="N208" s="157"/>
      <c r="O208" s="157"/>
      <c r="P208" s="157"/>
      <c r="Q208" s="157"/>
      <c r="R208" s="157"/>
      <c r="S208" s="157"/>
      <c r="T208" s="157"/>
      <c r="U208" s="157"/>
      <c r="V208" s="157"/>
      <c r="W208" s="157"/>
      <c r="X208" s="157"/>
      <c r="Y208" s="157"/>
      <c r="Z208" s="157"/>
      <c r="AA208" s="157"/>
      <c r="AB208" s="157"/>
      <c r="AC208" s="157"/>
      <c r="AD208" s="157"/>
      <c r="AE208" s="157"/>
      <c r="AF208" s="157"/>
      <c r="AG208" s="157"/>
      <c r="AH208" s="157"/>
      <c r="AI208" s="157"/>
      <c r="AJ208" s="157"/>
      <c r="AK208" s="157"/>
      <c r="AL208" s="157"/>
      <c r="AM208" s="157"/>
      <c r="AN208" s="157"/>
      <c r="AO208" s="157"/>
      <c r="AP208" s="157"/>
      <c r="AQ208" s="157"/>
      <c r="AR208" s="157"/>
      <c r="AS208" s="157"/>
      <c r="AT208" s="157"/>
      <c r="AU208" s="157"/>
    </row>
    <row r="209" spans="1:47" x14ac:dyDescent="0.2">
      <c r="A209" s="157"/>
      <c r="B209" s="157"/>
      <c r="C209" s="157"/>
      <c r="D209" s="157"/>
      <c r="E209" s="157"/>
      <c r="F209" s="157"/>
      <c r="G209" s="157"/>
      <c r="H209" s="157"/>
      <c r="I209" s="157"/>
      <c r="J209" s="157"/>
      <c r="K209" s="157"/>
      <c r="L209" s="157"/>
      <c r="M209" s="157"/>
      <c r="N209" s="157"/>
      <c r="O209" s="157"/>
      <c r="P209" s="157"/>
      <c r="Q209" s="157"/>
      <c r="R209" s="157"/>
      <c r="S209" s="157"/>
      <c r="T209" s="157"/>
      <c r="U209" s="157"/>
      <c r="V209" s="157"/>
      <c r="W209" s="157"/>
      <c r="X209" s="157"/>
      <c r="Y209" s="157"/>
      <c r="Z209" s="157"/>
      <c r="AA209" s="157"/>
      <c r="AB209" s="157"/>
      <c r="AC209" s="157"/>
      <c r="AD209" s="157"/>
      <c r="AE209" s="157"/>
      <c r="AF209" s="157"/>
      <c r="AG209" s="157"/>
      <c r="AH209" s="157"/>
      <c r="AI209" s="157"/>
      <c r="AJ209" s="157"/>
      <c r="AK209" s="157"/>
      <c r="AL209" s="157"/>
      <c r="AM209" s="157"/>
      <c r="AN209" s="157"/>
      <c r="AO209" s="157"/>
      <c r="AP209" s="157"/>
      <c r="AQ209" s="157"/>
      <c r="AR209" s="157"/>
      <c r="AS209" s="157"/>
      <c r="AT209" s="157"/>
      <c r="AU209" s="157"/>
    </row>
    <row r="210" spans="1:47" x14ac:dyDescent="0.2">
      <c r="A210" s="157"/>
      <c r="B210" s="157"/>
      <c r="C210" s="157"/>
      <c r="D210" s="157"/>
      <c r="E210" s="157"/>
      <c r="F210" s="157"/>
      <c r="G210" s="157"/>
      <c r="H210" s="157"/>
      <c r="I210" s="157"/>
      <c r="J210" s="157"/>
      <c r="K210" s="157"/>
      <c r="L210" s="157"/>
      <c r="M210" s="157"/>
      <c r="N210" s="157"/>
      <c r="O210" s="157"/>
      <c r="P210" s="157"/>
      <c r="Q210" s="157"/>
      <c r="R210" s="157"/>
      <c r="S210" s="157"/>
      <c r="T210" s="157"/>
      <c r="U210" s="157"/>
      <c r="V210" s="157"/>
      <c r="W210" s="157"/>
      <c r="X210" s="157"/>
      <c r="Y210" s="157"/>
      <c r="Z210" s="157"/>
      <c r="AA210" s="157"/>
      <c r="AB210" s="157"/>
      <c r="AC210" s="157"/>
      <c r="AD210" s="157"/>
      <c r="AE210" s="157"/>
      <c r="AF210" s="157"/>
      <c r="AG210" s="157"/>
      <c r="AH210" s="157"/>
      <c r="AI210" s="157"/>
      <c r="AJ210" s="157"/>
      <c r="AK210" s="157"/>
      <c r="AL210" s="157"/>
      <c r="AM210" s="157"/>
      <c r="AN210" s="157"/>
      <c r="AO210" s="157"/>
      <c r="AP210" s="157"/>
      <c r="AQ210" s="157"/>
      <c r="AR210" s="157"/>
      <c r="AS210" s="157"/>
      <c r="AT210" s="157"/>
      <c r="AU210" s="157"/>
    </row>
    <row r="211" spans="1:47" x14ac:dyDescent="0.2">
      <c r="A211" s="157"/>
      <c r="B211" s="157"/>
      <c r="C211" s="157"/>
      <c r="D211" s="157"/>
      <c r="E211" s="157"/>
      <c r="F211" s="157"/>
      <c r="G211" s="157"/>
      <c r="H211" s="157"/>
      <c r="I211" s="157"/>
      <c r="J211" s="157"/>
      <c r="K211" s="157"/>
      <c r="L211" s="157"/>
      <c r="M211" s="157"/>
      <c r="N211" s="157"/>
      <c r="O211" s="157"/>
      <c r="P211" s="157"/>
      <c r="Q211" s="157"/>
      <c r="R211" s="157"/>
      <c r="S211" s="157"/>
      <c r="T211" s="157"/>
      <c r="U211" s="157"/>
      <c r="V211" s="157"/>
      <c r="W211" s="157"/>
      <c r="X211" s="157"/>
      <c r="Y211" s="157"/>
      <c r="Z211" s="157"/>
      <c r="AA211" s="157"/>
      <c r="AB211" s="157"/>
      <c r="AC211" s="157"/>
      <c r="AD211" s="157"/>
      <c r="AE211" s="157"/>
      <c r="AF211" s="157"/>
      <c r="AG211" s="157"/>
      <c r="AH211" s="157"/>
      <c r="AI211" s="157"/>
      <c r="AJ211" s="157"/>
      <c r="AK211" s="157"/>
      <c r="AL211" s="157"/>
      <c r="AM211" s="157"/>
      <c r="AN211" s="157"/>
      <c r="AO211" s="157"/>
      <c r="AP211" s="157"/>
      <c r="AQ211" s="157"/>
      <c r="AR211" s="157"/>
      <c r="AS211" s="157"/>
      <c r="AT211" s="157"/>
      <c r="AU211" s="157"/>
    </row>
    <row r="212" spans="1:47" x14ac:dyDescent="0.2">
      <c r="A212" s="157"/>
      <c r="B212" s="157"/>
      <c r="C212" s="157"/>
      <c r="D212" s="157"/>
      <c r="E212" s="157"/>
      <c r="F212" s="157"/>
      <c r="G212" s="157"/>
      <c r="H212" s="157"/>
      <c r="I212" s="157"/>
      <c r="J212" s="157"/>
      <c r="K212" s="157"/>
      <c r="L212" s="157"/>
      <c r="M212" s="157"/>
      <c r="N212" s="157"/>
      <c r="O212" s="157"/>
      <c r="P212" s="157"/>
      <c r="Q212" s="157"/>
      <c r="R212" s="157"/>
      <c r="S212" s="157"/>
      <c r="T212" s="157"/>
      <c r="U212" s="157"/>
      <c r="V212" s="157"/>
      <c r="W212" s="157"/>
      <c r="X212" s="157"/>
      <c r="Y212" s="157"/>
      <c r="Z212" s="157"/>
      <c r="AA212" s="157"/>
      <c r="AB212" s="157"/>
      <c r="AC212" s="157"/>
      <c r="AD212" s="157"/>
      <c r="AE212" s="157"/>
      <c r="AF212" s="157"/>
      <c r="AG212" s="157"/>
      <c r="AH212" s="157"/>
      <c r="AI212" s="157"/>
      <c r="AJ212" s="157"/>
      <c r="AK212" s="157"/>
      <c r="AL212" s="157"/>
      <c r="AM212" s="157"/>
      <c r="AN212" s="157"/>
      <c r="AO212" s="157"/>
      <c r="AP212" s="157"/>
      <c r="AQ212" s="157"/>
      <c r="AR212" s="157"/>
      <c r="AS212" s="157"/>
      <c r="AT212" s="157"/>
      <c r="AU212" s="157"/>
    </row>
    <row r="213" spans="1:47" x14ac:dyDescent="0.2">
      <c r="A213" s="157"/>
      <c r="B213" s="157"/>
      <c r="C213" s="157"/>
      <c r="D213" s="157"/>
      <c r="E213" s="157"/>
      <c r="F213" s="157"/>
      <c r="G213" s="157"/>
      <c r="H213" s="157"/>
      <c r="I213" s="157"/>
      <c r="J213" s="157"/>
      <c r="K213" s="157"/>
      <c r="L213" s="157"/>
      <c r="M213" s="157"/>
      <c r="N213" s="157"/>
      <c r="O213" s="157"/>
      <c r="P213" s="157"/>
      <c r="Q213" s="157"/>
      <c r="R213" s="157"/>
      <c r="S213" s="157"/>
      <c r="T213" s="157"/>
      <c r="U213" s="157"/>
      <c r="V213" s="157"/>
      <c r="W213" s="157"/>
      <c r="X213" s="157"/>
      <c r="Y213" s="157"/>
      <c r="Z213" s="157"/>
      <c r="AA213" s="157"/>
      <c r="AB213" s="157"/>
      <c r="AC213" s="157"/>
      <c r="AD213" s="157"/>
      <c r="AE213" s="157"/>
      <c r="AF213" s="157"/>
      <c r="AG213" s="157"/>
      <c r="AH213" s="157"/>
      <c r="AI213" s="157"/>
      <c r="AJ213" s="157"/>
      <c r="AK213" s="157"/>
      <c r="AL213" s="157"/>
      <c r="AM213" s="157"/>
      <c r="AN213" s="157"/>
      <c r="AO213" s="157"/>
      <c r="AP213" s="157"/>
      <c r="AQ213" s="157"/>
      <c r="AR213" s="157"/>
      <c r="AS213" s="157"/>
      <c r="AT213" s="157"/>
      <c r="AU213" s="157"/>
    </row>
    <row r="214" spans="1:47" x14ac:dyDescent="0.2">
      <c r="A214" s="157"/>
      <c r="B214" s="157"/>
      <c r="C214" s="157"/>
      <c r="D214" s="157"/>
      <c r="E214" s="157"/>
      <c r="F214" s="157"/>
      <c r="G214" s="157"/>
      <c r="H214" s="157"/>
      <c r="I214" s="157"/>
      <c r="J214" s="157"/>
      <c r="K214" s="157"/>
      <c r="L214" s="157"/>
      <c r="M214" s="157"/>
      <c r="N214" s="157"/>
      <c r="O214" s="157"/>
      <c r="P214" s="157"/>
      <c r="Q214" s="157"/>
      <c r="R214" s="157"/>
      <c r="S214" s="157"/>
      <c r="T214" s="157"/>
      <c r="U214" s="157"/>
      <c r="V214" s="157"/>
      <c r="W214" s="157"/>
      <c r="X214" s="157"/>
      <c r="Y214" s="157"/>
      <c r="Z214" s="157"/>
      <c r="AA214" s="157"/>
      <c r="AB214" s="157"/>
      <c r="AC214" s="157"/>
      <c r="AD214" s="157"/>
      <c r="AE214" s="157"/>
      <c r="AF214" s="157"/>
      <c r="AG214" s="157"/>
      <c r="AH214" s="157"/>
      <c r="AI214" s="157"/>
      <c r="AJ214" s="157"/>
      <c r="AK214" s="157"/>
      <c r="AL214" s="157"/>
      <c r="AM214" s="157"/>
      <c r="AN214" s="157"/>
      <c r="AO214" s="157"/>
      <c r="AP214" s="157"/>
      <c r="AQ214" s="157"/>
      <c r="AR214" s="157"/>
      <c r="AS214" s="157"/>
      <c r="AT214" s="157"/>
      <c r="AU214" s="157"/>
    </row>
    <row r="215" spans="1:47" x14ac:dyDescent="0.2">
      <c r="A215" s="157"/>
      <c r="B215" s="157"/>
      <c r="C215" s="157"/>
      <c r="D215" s="157"/>
      <c r="E215" s="157"/>
      <c r="F215" s="157"/>
      <c r="G215" s="157"/>
      <c r="H215" s="157"/>
      <c r="I215" s="157"/>
      <c r="J215" s="157"/>
      <c r="K215" s="157"/>
      <c r="L215" s="157"/>
      <c r="M215" s="157"/>
      <c r="N215" s="157"/>
      <c r="O215" s="157"/>
      <c r="P215" s="157"/>
      <c r="Q215" s="157"/>
      <c r="R215" s="157"/>
      <c r="S215" s="157"/>
      <c r="T215" s="157"/>
      <c r="U215" s="157"/>
      <c r="V215" s="157"/>
      <c r="W215" s="157"/>
      <c r="X215" s="157"/>
      <c r="Y215" s="157"/>
      <c r="Z215" s="157"/>
      <c r="AA215" s="157"/>
      <c r="AB215" s="157"/>
      <c r="AC215" s="157"/>
      <c r="AD215" s="157"/>
      <c r="AE215" s="157"/>
      <c r="AF215" s="157"/>
      <c r="AG215" s="157"/>
      <c r="AH215" s="157"/>
      <c r="AI215" s="157"/>
      <c r="AJ215" s="157"/>
      <c r="AK215" s="157"/>
      <c r="AL215" s="157"/>
      <c r="AM215" s="157"/>
      <c r="AN215" s="157"/>
      <c r="AO215" s="157"/>
      <c r="AP215" s="157"/>
      <c r="AQ215" s="157"/>
      <c r="AR215" s="157"/>
      <c r="AS215" s="157"/>
      <c r="AT215" s="157"/>
      <c r="AU215" s="157"/>
    </row>
    <row r="216" spans="1:47" x14ac:dyDescent="0.2">
      <c r="A216" s="157"/>
      <c r="B216" s="157"/>
      <c r="C216" s="157"/>
      <c r="D216" s="157"/>
      <c r="E216" s="157"/>
      <c r="F216" s="157"/>
      <c r="G216" s="157"/>
      <c r="H216" s="157"/>
      <c r="I216" s="157"/>
      <c r="J216" s="157"/>
      <c r="K216" s="157"/>
      <c r="L216" s="157"/>
      <c r="M216" s="157"/>
      <c r="N216" s="157"/>
      <c r="O216" s="157"/>
      <c r="P216" s="157"/>
      <c r="Q216" s="157"/>
      <c r="R216" s="157"/>
      <c r="S216" s="157"/>
      <c r="T216" s="157"/>
      <c r="U216" s="157"/>
      <c r="V216" s="157"/>
      <c r="W216" s="157"/>
      <c r="X216" s="157"/>
      <c r="Y216" s="157"/>
      <c r="Z216" s="157"/>
      <c r="AA216" s="157"/>
      <c r="AB216" s="157"/>
      <c r="AC216" s="157"/>
      <c r="AD216" s="157"/>
      <c r="AE216" s="157"/>
      <c r="AF216" s="157"/>
      <c r="AG216" s="157"/>
      <c r="AH216" s="157"/>
      <c r="AI216" s="157"/>
      <c r="AJ216" s="157"/>
      <c r="AK216" s="157"/>
      <c r="AL216" s="157"/>
      <c r="AM216" s="157"/>
      <c r="AN216" s="157"/>
      <c r="AO216" s="157"/>
      <c r="AP216" s="157"/>
      <c r="AQ216" s="157"/>
      <c r="AR216" s="157"/>
      <c r="AS216" s="157"/>
      <c r="AT216" s="157"/>
      <c r="AU216" s="157"/>
    </row>
    <row r="217" spans="1:47" x14ac:dyDescent="0.2">
      <c r="A217" s="157"/>
      <c r="B217" s="157"/>
      <c r="C217" s="157"/>
      <c r="D217" s="157"/>
      <c r="E217" s="157"/>
      <c r="F217" s="157"/>
      <c r="G217" s="157"/>
      <c r="H217" s="157"/>
      <c r="I217" s="157"/>
      <c r="J217" s="157"/>
      <c r="K217" s="157"/>
      <c r="L217" s="157"/>
      <c r="M217" s="157"/>
      <c r="N217" s="157"/>
      <c r="O217" s="157"/>
      <c r="P217" s="157"/>
      <c r="Q217" s="157"/>
      <c r="R217" s="157"/>
      <c r="S217" s="157"/>
      <c r="T217" s="157"/>
      <c r="U217" s="157"/>
      <c r="V217" s="157"/>
      <c r="W217" s="157"/>
      <c r="X217" s="157"/>
      <c r="Y217" s="157"/>
      <c r="Z217" s="157"/>
      <c r="AA217" s="157"/>
      <c r="AB217" s="157"/>
      <c r="AC217" s="157"/>
      <c r="AD217" s="157"/>
      <c r="AE217" s="157"/>
      <c r="AF217" s="157"/>
      <c r="AG217" s="157"/>
      <c r="AH217" s="157"/>
      <c r="AI217" s="157"/>
      <c r="AJ217" s="157"/>
      <c r="AK217" s="157"/>
      <c r="AL217" s="157"/>
      <c r="AM217" s="157"/>
      <c r="AN217" s="157"/>
      <c r="AO217" s="157"/>
      <c r="AP217" s="157"/>
      <c r="AQ217" s="157"/>
      <c r="AR217" s="157"/>
      <c r="AS217" s="157"/>
      <c r="AT217" s="157"/>
      <c r="AU217" s="157"/>
    </row>
    <row r="218" spans="1:47" x14ac:dyDescent="0.2">
      <c r="A218" s="157"/>
      <c r="B218" s="157"/>
      <c r="C218" s="157"/>
      <c r="D218" s="157"/>
      <c r="E218" s="157"/>
      <c r="F218" s="157"/>
      <c r="G218" s="157"/>
      <c r="H218" s="157"/>
      <c r="I218" s="157"/>
      <c r="J218" s="157"/>
      <c r="K218" s="157"/>
      <c r="L218" s="157"/>
      <c r="M218" s="157"/>
      <c r="N218" s="157"/>
      <c r="O218" s="157"/>
      <c r="P218" s="157"/>
      <c r="Q218" s="157"/>
      <c r="R218" s="157"/>
      <c r="S218" s="157"/>
      <c r="T218" s="157"/>
      <c r="U218" s="157"/>
      <c r="V218" s="157"/>
      <c r="W218" s="157"/>
      <c r="X218" s="157"/>
      <c r="Y218" s="157"/>
      <c r="Z218" s="157"/>
      <c r="AA218" s="157"/>
      <c r="AB218" s="157"/>
      <c r="AC218" s="157"/>
      <c r="AD218" s="157"/>
      <c r="AE218" s="157"/>
      <c r="AF218" s="157"/>
      <c r="AG218" s="157"/>
      <c r="AH218" s="157"/>
      <c r="AI218" s="157"/>
      <c r="AJ218" s="157"/>
      <c r="AK218" s="157"/>
      <c r="AL218" s="157"/>
      <c r="AM218" s="157"/>
      <c r="AN218" s="157"/>
      <c r="AO218" s="157"/>
      <c r="AP218" s="157"/>
      <c r="AQ218" s="157"/>
      <c r="AR218" s="157"/>
      <c r="AS218" s="157"/>
      <c r="AT218" s="157"/>
      <c r="AU218" s="157"/>
    </row>
    <row r="219" spans="1:47" x14ac:dyDescent="0.2">
      <c r="A219" s="157"/>
      <c r="B219" s="157"/>
      <c r="C219" s="157"/>
      <c r="D219" s="157"/>
      <c r="E219" s="157"/>
      <c r="F219" s="157"/>
      <c r="G219" s="157"/>
      <c r="H219" s="157"/>
      <c r="I219" s="157"/>
      <c r="J219" s="157"/>
      <c r="K219" s="157"/>
      <c r="L219" s="157"/>
      <c r="M219" s="157"/>
      <c r="N219" s="157"/>
      <c r="O219" s="157"/>
      <c r="P219" s="157"/>
      <c r="Q219" s="157"/>
      <c r="R219" s="157"/>
      <c r="S219" s="157"/>
      <c r="T219" s="157"/>
      <c r="U219" s="157"/>
      <c r="V219" s="157"/>
      <c r="W219" s="157"/>
      <c r="X219" s="157"/>
      <c r="Y219" s="157"/>
      <c r="Z219" s="157"/>
      <c r="AA219" s="157"/>
      <c r="AB219" s="157"/>
      <c r="AC219" s="157"/>
      <c r="AD219" s="157"/>
      <c r="AE219" s="157"/>
      <c r="AF219" s="157"/>
      <c r="AG219" s="157"/>
      <c r="AH219" s="157"/>
      <c r="AI219" s="157"/>
      <c r="AJ219" s="157"/>
      <c r="AK219" s="157"/>
      <c r="AL219" s="157"/>
      <c r="AM219" s="157"/>
      <c r="AN219" s="157"/>
      <c r="AO219" s="157"/>
      <c r="AP219" s="157"/>
      <c r="AQ219" s="157"/>
      <c r="AR219" s="157"/>
      <c r="AS219" s="157"/>
      <c r="AT219" s="157"/>
      <c r="AU219" s="157"/>
    </row>
    <row r="220" spans="1:47" x14ac:dyDescent="0.2">
      <c r="A220" s="157"/>
      <c r="B220" s="157"/>
      <c r="C220" s="157"/>
      <c r="D220" s="157"/>
      <c r="E220" s="157"/>
      <c r="F220" s="157"/>
      <c r="G220" s="157"/>
      <c r="H220" s="157"/>
      <c r="I220" s="157"/>
      <c r="J220" s="157"/>
      <c r="K220" s="157"/>
      <c r="L220" s="157"/>
      <c r="M220" s="157"/>
      <c r="N220" s="157"/>
      <c r="O220" s="157"/>
      <c r="P220" s="157"/>
      <c r="Q220" s="157"/>
      <c r="R220" s="157"/>
      <c r="S220" s="157"/>
      <c r="T220" s="157"/>
      <c r="U220" s="157"/>
      <c r="V220" s="157"/>
      <c r="W220" s="157"/>
      <c r="X220" s="157"/>
      <c r="Y220" s="157"/>
      <c r="Z220" s="157"/>
      <c r="AA220" s="157"/>
      <c r="AB220" s="157"/>
      <c r="AC220" s="157"/>
      <c r="AD220" s="157"/>
      <c r="AE220" s="157"/>
      <c r="AF220" s="157"/>
      <c r="AG220" s="157"/>
      <c r="AH220" s="157"/>
      <c r="AI220" s="157"/>
      <c r="AJ220" s="157"/>
      <c r="AK220" s="157"/>
      <c r="AL220" s="157"/>
      <c r="AM220" s="157"/>
      <c r="AN220" s="157"/>
      <c r="AO220" s="157"/>
      <c r="AP220" s="157"/>
      <c r="AQ220" s="157"/>
      <c r="AR220" s="157"/>
      <c r="AS220" s="157"/>
      <c r="AT220" s="157"/>
      <c r="AU220" s="157"/>
    </row>
    <row r="221" spans="1:47" x14ac:dyDescent="0.2">
      <c r="A221" s="157"/>
      <c r="B221" s="157"/>
      <c r="C221" s="157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  <c r="N221" s="157"/>
      <c r="O221" s="157"/>
      <c r="P221" s="157"/>
      <c r="Q221" s="157"/>
      <c r="R221" s="157"/>
      <c r="S221" s="157"/>
      <c r="T221" s="157"/>
      <c r="U221" s="157"/>
      <c r="V221" s="157"/>
      <c r="W221" s="157"/>
      <c r="X221" s="157"/>
      <c r="Y221" s="157"/>
      <c r="Z221" s="157"/>
      <c r="AA221" s="157"/>
      <c r="AB221" s="157"/>
      <c r="AC221" s="157"/>
      <c r="AD221" s="157"/>
      <c r="AE221" s="157"/>
      <c r="AF221" s="157"/>
      <c r="AG221" s="157"/>
      <c r="AH221" s="157"/>
      <c r="AI221" s="157"/>
      <c r="AJ221" s="157"/>
      <c r="AK221" s="157"/>
      <c r="AL221" s="157"/>
      <c r="AM221" s="157"/>
      <c r="AN221" s="157"/>
      <c r="AO221" s="157"/>
      <c r="AP221" s="157"/>
      <c r="AQ221" s="157"/>
      <c r="AR221" s="157"/>
      <c r="AS221" s="157"/>
      <c r="AT221" s="157"/>
      <c r="AU221" s="157"/>
    </row>
    <row r="222" spans="1:47" x14ac:dyDescent="0.2">
      <c r="A222" s="157"/>
      <c r="B222" s="157"/>
      <c r="C222" s="157"/>
      <c r="D222" s="157"/>
      <c r="E222" s="157"/>
      <c r="F222" s="157"/>
      <c r="G222" s="157"/>
      <c r="H222" s="157"/>
      <c r="I222" s="157"/>
      <c r="J222" s="157"/>
      <c r="K222" s="157"/>
      <c r="L222" s="157"/>
      <c r="M222" s="157"/>
      <c r="N222" s="157"/>
      <c r="O222" s="157"/>
      <c r="P222" s="157"/>
      <c r="Q222" s="157"/>
      <c r="R222" s="157"/>
      <c r="S222" s="157"/>
      <c r="T222" s="157"/>
      <c r="U222" s="157"/>
      <c r="V222" s="157"/>
      <c r="W222" s="157"/>
      <c r="X222" s="157"/>
      <c r="Y222" s="157"/>
      <c r="Z222" s="157"/>
      <c r="AA222" s="157"/>
      <c r="AB222" s="157"/>
      <c r="AC222" s="157"/>
      <c r="AD222" s="157"/>
      <c r="AE222" s="157"/>
      <c r="AF222" s="157"/>
      <c r="AG222" s="157"/>
      <c r="AH222" s="157"/>
      <c r="AI222" s="157"/>
      <c r="AJ222" s="157"/>
      <c r="AK222" s="157"/>
      <c r="AL222" s="157"/>
      <c r="AM222" s="157"/>
      <c r="AN222" s="157"/>
      <c r="AO222" s="157"/>
      <c r="AP222" s="157"/>
      <c r="AQ222" s="157"/>
      <c r="AR222" s="157"/>
      <c r="AS222" s="157"/>
      <c r="AT222" s="157"/>
      <c r="AU222" s="157"/>
    </row>
    <row r="223" spans="1:47" x14ac:dyDescent="0.2">
      <c r="A223" s="157"/>
      <c r="B223" s="157"/>
      <c r="C223" s="157"/>
      <c r="D223" s="157"/>
      <c r="E223" s="157"/>
      <c r="F223" s="157"/>
      <c r="G223" s="157"/>
      <c r="H223" s="157"/>
      <c r="I223" s="157"/>
      <c r="J223" s="157"/>
      <c r="K223" s="157"/>
      <c r="L223" s="157"/>
      <c r="M223" s="157"/>
      <c r="N223" s="157"/>
      <c r="O223" s="157"/>
      <c r="P223" s="157"/>
      <c r="Q223" s="157"/>
      <c r="R223" s="157"/>
      <c r="S223" s="157"/>
      <c r="T223" s="157"/>
      <c r="U223" s="157"/>
      <c r="V223" s="157"/>
      <c r="W223" s="157"/>
      <c r="X223" s="157"/>
      <c r="Y223" s="157"/>
      <c r="Z223" s="157"/>
      <c r="AA223" s="157"/>
      <c r="AB223" s="157"/>
      <c r="AC223" s="157"/>
      <c r="AD223" s="157"/>
      <c r="AE223" s="157"/>
      <c r="AF223" s="157"/>
      <c r="AG223" s="157"/>
      <c r="AH223" s="157"/>
      <c r="AI223" s="157"/>
      <c r="AJ223" s="157"/>
      <c r="AK223" s="157"/>
      <c r="AL223" s="157"/>
      <c r="AM223" s="157"/>
      <c r="AN223" s="157"/>
      <c r="AO223" s="157"/>
      <c r="AP223" s="157"/>
      <c r="AQ223" s="157"/>
      <c r="AR223" s="157"/>
      <c r="AS223" s="157"/>
      <c r="AT223" s="157"/>
      <c r="AU223" s="157"/>
    </row>
    <row r="224" spans="1:47" x14ac:dyDescent="0.2">
      <c r="A224" s="157"/>
      <c r="B224" s="157"/>
      <c r="C224" s="157"/>
      <c r="D224" s="157"/>
      <c r="E224" s="157"/>
      <c r="F224" s="157"/>
      <c r="G224" s="157"/>
      <c r="H224" s="157"/>
      <c r="I224" s="157"/>
      <c r="J224" s="157"/>
      <c r="K224" s="157"/>
      <c r="L224" s="157"/>
      <c r="M224" s="157"/>
      <c r="N224" s="157"/>
      <c r="O224" s="157"/>
      <c r="P224" s="157"/>
      <c r="Q224" s="157"/>
      <c r="R224" s="157"/>
      <c r="S224" s="157"/>
      <c r="T224" s="157"/>
      <c r="U224" s="157"/>
      <c r="V224" s="157"/>
      <c r="W224" s="157"/>
      <c r="X224" s="157"/>
      <c r="Y224" s="157"/>
      <c r="Z224" s="157"/>
      <c r="AA224" s="157"/>
      <c r="AB224" s="157"/>
      <c r="AC224" s="157"/>
      <c r="AD224" s="157"/>
      <c r="AE224" s="157"/>
      <c r="AF224" s="157"/>
      <c r="AG224" s="157"/>
      <c r="AH224" s="157"/>
      <c r="AI224" s="157"/>
      <c r="AJ224" s="157"/>
      <c r="AK224" s="157"/>
      <c r="AL224" s="157"/>
      <c r="AM224" s="157"/>
      <c r="AN224" s="157"/>
      <c r="AO224" s="157"/>
      <c r="AP224" s="157"/>
      <c r="AQ224" s="157"/>
      <c r="AR224" s="157"/>
      <c r="AS224" s="157"/>
      <c r="AT224" s="157"/>
      <c r="AU224" s="157"/>
    </row>
    <row r="225" spans="1:47" x14ac:dyDescent="0.2">
      <c r="A225" s="157"/>
      <c r="B225" s="157"/>
      <c r="C225" s="157"/>
      <c r="D225" s="157"/>
      <c r="E225" s="157"/>
      <c r="F225" s="157"/>
      <c r="G225" s="157"/>
      <c r="H225" s="157"/>
      <c r="I225" s="157"/>
      <c r="J225" s="157"/>
      <c r="K225" s="157"/>
      <c r="L225" s="157"/>
      <c r="M225" s="157"/>
      <c r="N225" s="157"/>
      <c r="O225" s="157"/>
      <c r="P225" s="157"/>
      <c r="Q225" s="157"/>
      <c r="R225" s="157"/>
      <c r="S225" s="157"/>
      <c r="T225" s="157"/>
      <c r="U225" s="157"/>
      <c r="V225" s="157"/>
      <c r="W225" s="157"/>
      <c r="X225" s="157"/>
      <c r="Y225" s="157"/>
      <c r="Z225" s="157"/>
      <c r="AA225" s="157"/>
      <c r="AB225" s="157"/>
      <c r="AC225" s="157"/>
      <c r="AD225" s="157"/>
      <c r="AE225" s="157"/>
      <c r="AF225" s="157"/>
      <c r="AG225" s="157"/>
      <c r="AH225" s="157"/>
      <c r="AI225" s="157"/>
      <c r="AJ225" s="157"/>
      <c r="AK225" s="157"/>
      <c r="AL225" s="157"/>
      <c r="AM225" s="157"/>
      <c r="AN225" s="157"/>
      <c r="AO225" s="157"/>
      <c r="AP225" s="157"/>
      <c r="AQ225" s="157"/>
      <c r="AR225" s="157"/>
      <c r="AS225" s="157"/>
      <c r="AT225" s="157"/>
      <c r="AU225" s="157"/>
    </row>
    <row r="226" spans="1:47" x14ac:dyDescent="0.2">
      <c r="A226" s="157"/>
      <c r="B226" s="157"/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  <c r="N226" s="157"/>
      <c r="O226" s="157"/>
      <c r="P226" s="157"/>
      <c r="Q226" s="157"/>
      <c r="R226" s="157"/>
      <c r="S226" s="157"/>
      <c r="T226" s="157"/>
      <c r="U226" s="157"/>
      <c r="V226" s="157"/>
      <c r="W226" s="157"/>
      <c r="X226" s="157"/>
      <c r="Y226" s="157"/>
      <c r="Z226" s="157"/>
      <c r="AA226" s="157"/>
      <c r="AB226" s="157"/>
      <c r="AC226" s="157"/>
      <c r="AD226" s="157"/>
      <c r="AE226" s="157"/>
      <c r="AF226" s="157"/>
      <c r="AG226" s="157"/>
      <c r="AH226" s="157"/>
      <c r="AI226" s="157"/>
      <c r="AJ226" s="157"/>
      <c r="AK226" s="157"/>
      <c r="AL226" s="157"/>
      <c r="AM226" s="157"/>
      <c r="AN226" s="157"/>
      <c r="AO226" s="157"/>
      <c r="AP226" s="157"/>
      <c r="AQ226" s="157"/>
      <c r="AR226" s="157"/>
      <c r="AS226" s="157"/>
      <c r="AT226" s="157"/>
      <c r="AU226" s="157"/>
    </row>
    <row r="227" spans="1:47" x14ac:dyDescent="0.2">
      <c r="A227" s="157"/>
      <c r="B227" s="157"/>
      <c r="C227" s="157"/>
      <c r="D227" s="157"/>
      <c r="E227" s="157"/>
      <c r="F227" s="157"/>
      <c r="G227" s="157"/>
      <c r="H227" s="157"/>
      <c r="I227" s="157"/>
      <c r="J227" s="157"/>
      <c r="K227" s="157"/>
      <c r="L227" s="157"/>
      <c r="M227" s="157"/>
      <c r="N227" s="157"/>
      <c r="O227" s="157"/>
      <c r="P227" s="157"/>
      <c r="Q227" s="157"/>
      <c r="R227" s="157"/>
      <c r="S227" s="157"/>
      <c r="T227" s="157"/>
      <c r="U227" s="157"/>
      <c r="V227" s="157"/>
      <c r="W227" s="157"/>
      <c r="X227" s="157"/>
      <c r="Y227" s="157"/>
      <c r="Z227" s="157"/>
      <c r="AA227" s="157"/>
      <c r="AB227" s="157"/>
      <c r="AC227" s="157"/>
      <c r="AD227" s="157"/>
      <c r="AE227" s="157"/>
      <c r="AF227" s="157"/>
      <c r="AG227" s="157"/>
      <c r="AH227" s="157"/>
      <c r="AI227" s="157"/>
      <c r="AJ227" s="157"/>
      <c r="AK227" s="157"/>
      <c r="AL227" s="157"/>
      <c r="AM227" s="157"/>
      <c r="AN227" s="157"/>
      <c r="AO227" s="157"/>
      <c r="AP227" s="157"/>
      <c r="AQ227" s="157"/>
      <c r="AR227" s="157"/>
      <c r="AS227" s="157"/>
      <c r="AT227" s="157"/>
      <c r="AU227" s="157"/>
    </row>
    <row r="228" spans="1:47" x14ac:dyDescent="0.2">
      <c r="A228" s="157"/>
      <c r="B228" s="157"/>
      <c r="C228" s="157"/>
      <c r="D228" s="157"/>
      <c r="E228" s="157"/>
      <c r="F228" s="157"/>
      <c r="G228" s="157"/>
      <c r="H228" s="157"/>
      <c r="I228" s="157"/>
      <c r="J228" s="157"/>
      <c r="K228" s="157"/>
      <c r="L228" s="157"/>
      <c r="M228" s="157"/>
      <c r="N228" s="157"/>
      <c r="O228" s="157"/>
      <c r="P228" s="157"/>
      <c r="Q228" s="157"/>
      <c r="R228" s="157"/>
      <c r="S228" s="157"/>
      <c r="T228" s="157"/>
      <c r="U228" s="157"/>
      <c r="V228" s="157"/>
      <c r="W228" s="157"/>
      <c r="X228" s="157"/>
      <c r="Y228" s="157"/>
      <c r="Z228" s="157"/>
      <c r="AA228" s="157"/>
      <c r="AB228" s="157"/>
      <c r="AC228" s="157"/>
      <c r="AD228" s="157"/>
      <c r="AE228" s="157"/>
      <c r="AF228" s="157"/>
      <c r="AG228" s="157"/>
      <c r="AH228" s="157"/>
      <c r="AI228" s="157"/>
      <c r="AJ228" s="157"/>
      <c r="AK228" s="157"/>
      <c r="AL228" s="157"/>
      <c r="AM228" s="157"/>
      <c r="AN228" s="157"/>
      <c r="AO228" s="157"/>
      <c r="AP228" s="157"/>
      <c r="AQ228" s="157"/>
      <c r="AR228" s="157"/>
      <c r="AS228" s="157"/>
      <c r="AT228" s="157"/>
      <c r="AU228" s="157"/>
    </row>
    <row r="229" spans="1:47" x14ac:dyDescent="0.2">
      <c r="A229" s="157"/>
      <c r="B229" s="157"/>
      <c r="C229" s="157"/>
      <c r="D229" s="157"/>
      <c r="E229" s="157"/>
      <c r="F229" s="157"/>
      <c r="G229" s="157"/>
      <c r="H229" s="157"/>
      <c r="I229" s="157"/>
      <c r="J229" s="157"/>
      <c r="K229" s="157"/>
      <c r="L229" s="157"/>
      <c r="M229" s="157"/>
      <c r="N229" s="157"/>
      <c r="O229" s="157"/>
      <c r="P229" s="157"/>
      <c r="Q229" s="157"/>
      <c r="R229" s="157"/>
      <c r="S229" s="157"/>
      <c r="T229" s="157"/>
      <c r="U229" s="157"/>
      <c r="V229" s="157"/>
      <c r="W229" s="157"/>
      <c r="X229" s="157"/>
      <c r="Y229" s="157"/>
      <c r="Z229" s="157"/>
      <c r="AA229" s="157"/>
      <c r="AB229" s="157"/>
      <c r="AC229" s="157"/>
      <c r="AD229" s="157"/>
      <c r="AE229" s="157"/>
      <c r="AF229" s="157"/>
      <c r="AG229" s="157"/>
      <c r="AH229" s="157"/>
      <c r="AI229" s="157"/>
      <c r="AJ229" s="157"/>
      <c r="AK229" s="157"/>
      <c r="AL229" s="157"/>
      <c r="AM229" s="157"/>
      <c r="AN229" s="157"/>
      <c r="AO229" s="157"/>
      <c r="AP229" s="157"/>
      <c r="AQ229" s="157"/>
      <c r="AR229" s="157"/>
      <c r="AS229" s="157"/>
      <c r="AT229" s="157"/>
      <c r="AU229" s="157"/>
    </row>
    <row r="230" spans="1:47" x14ac:dyDescent="0.2">
      <c r="A230" s="157"/>
      <c r="B230" s="157"/>
      <c r="C230" s="157"/>
      <c r="D230" s="157"/>
      <c r="E230" s="157"/>
      <c r="F230" s="157"/>
      <c r="G230" s="157"/>
      <c r="H230" s="157"/>
      <c r="I230" s="157"/>
      <c r="J230" s="157"/>
      <c r="K230" s="157"/>
      <c r="L230" s="157"/>
      <c r="M230" s="157"/>
      <c r="N230" s="157"/>
      <c r="O230" s="157"/>
      <c r="P230" s="157"/>
      <c r="Q230" s="157"/>
      <c r="R230" s="157"/>
      <c r="S230" s="157"/>
      <c r="T230" s="157"/>
      <c r="U230" s="157"/>
      <c r="V230" s="157"/>
      <c r="W230" s="157"/>
      <c r="X230" s="157"/>
      <c r="Y230" s="157"/>
      <c r="Z230" s="157"/>
      <c r="AA230" s="157"/>
      <c r="AB230" s="157"/>
      <c r="AC230" s="157"/>
      <c r="AD230" s="157"/>
      <c r="AE230" s="157"/>
      <c r="AF230" s="157"/>
      <c r="AG230" s="157"/>
      <c r="AH230" s="157"/>
      <c r="AI230" s="157"/>
      <c r="AJ230" s="157"/>
      <c r="AK230" s="157"/>
      <c r="AL230" s="157"/>
      <c r="AM230" s="157"/>
      <c r="AN230" s="157"/>
      <c r="AO230" s="157"/>
      <c r="AP230" s="157"/>
      <c r="AQ230" s="157"/>
      <c r="AR230" s="157"/>
      <c r="AS230" s="157"/>
      <c r="AT230" s="157"/>
      <c r="AU230" s="157"/>
    </row>
    <row r="231" spans="1:47" x14ac:dyDescent="0.2">
      <c r="A231" s="157"/>
      <c r="B231" s="157"/>
      <c r="C231" s="157"/>
      <c r="D231" s="157"/>
      <c r="E231" s="157"/>
      <c r="F231" s="157"/>
      <c r="G231" s="157"/>
      <c r="H231" s="157"/>
      <c r="I231" s="157"/>
      <c r="J231" s="157"/>
      <c r="K231" s="157"/>
      <c r="L231" s="157"/>
      <c r="M231" s="157"/>
      <c r="N231" s="157"/>
      <c r="O231" s="157"/>
      <c r="P231" s="157"/>
      <c r="Q231" s="157"/>
      <c r="R231" s="157"/>
      <c r="S231" s="157"/>
      <c r="T231" s="157"/>
      <c r="U231" s="157"/>
      <c r="V231" s="157"/>
      <c r="W231" s="157"/>
      <c r="X231" s="157"/>
      <c r="Y231" s="157"/>
      <c r="Z231" s="157"/>
      <c r="AA231" s="157"/>
      <c r="AB231" s="157"/>
      <c r="AC231" s="157"/>
      <c r="AD231" s="157"/>
      <c r="AE231" s="157"/>
      <c r="AF231" s="157"/>
      <c r="AG231" s="157"/>
      <c r="AH231" s="157"/>
      <c r="AI231" s="157"/>
      <c r="AJ231" s="157"/>
      <c r="AK231" s="157"/>
      <c r="AL231" s="157"/>
      <c r="AM231" s="157"/>
      <c r="AN231" s="157"/>
      <c r="AO231" s="157"/>
      <c r="AP231" s="157"/>
      <c r="AQ231" s="157"/>
      <c r="AR231" s="157"/>
      <c r="AS231" s="157"/>
      <c r="AT231" s="157"/>
      <c r="AU231" s="157"/>
    </row>
    <row r="232" spans="1:47" x14ac:dyDescent="0.2">
      <c r="A232" s="157"/>
      <c r="B232" s="157"/>
      <c r="C232" s="157"/>
      <c r="D232" s="157"/>
      <c r="E232" s="157"/>
      <c r="F232" s="157"/>
      <c r="G232" s="157"/>
      <c r="H232" s="157"/>
      <c r="I232" s="157"/>
      <c r="J232" s="157"/>
      <c r="K232" s="157"/>
      <c r="L232" s="157"/>
      <c r="M232" s="157"/>
      <c r="N232" s="157"/>
      <c r="O232" s="157"/>
      <c r="P232" s="157"/>
      <c r="Q232" s="157"/>
      <c r="R232" s="157"/>
      <c r="S232" s="157"/>
      <c r="T232" s="157"/>
      <c r="U232" s="157"/>
      <c r="V232" s="157"/>
      <c r="W232" s="157"/>
      <c r="X232" s="157"/>
      <c r="Y232" s="157"/>
      <c r="Z232" s="157"/>
      <c r="AA232" s="157"/>
      <c r="AB232" s="157"/>
      <c r="AC232" s="157"/>
      <c r="AD232" s="157"/>
      <c r="AE232" s="157"/>
      <c r="AF232" s="157"/>
      <c r="AG232" s="157"/>
      <c r="AH232" s="157"/>
      <c r="AI232" s="157"/>
      <c r="AJ232" s="157"/>
      <c r="AK232" s="157"/>
      <c r="AL232" s="157"/>
      <c r="AM232" s="157"/>
      <c r="AN232" s="157"/>
      <c r="AO232" s="157"/>
      <c r="AP232" s="157"/>
      <c r="AQ232" s="157"/>
      <c r="AR232" s="157"/>
      <c r="AS232" s="157"/>
      <c r="AT232" s="157"/>
      <c r="AU232" s="157"/>
    </row>
    <row r="233" spans="1:47" x14ac:dyDescent="0.2">
      <c r="A233" s="157"/>
      <c r="B233" s="157"/>
      <c r="C233" s="157"/>
      <c r="D233" s="157"/>
      <c r="E233" s="157"/>
      <c r="F233" s="157"/>
      <c r="G233" s="157"/>
      <c r="H233" s="157"/>
      <c r="I233" s="157"/>
      <c r="J233" s="157"/>
      <c r="K233" s="157"/>
      <c r="L233" s="157"/>
      <c r="M233" s="157"/>
      <c r="N233" s="157"/>
      <c r="O233" s="157"/>
      <c r="P233" s="157"/>
      <c r="Q233" s="157"/>
      <c r="R233" s="157"/>
      <c r="S233" s="157"/>
      <c r="T233" s="157"/>
      <c r="U233" s="157"/>
      <c r="V233" s="157"/>
      <c r="W233" s="157"/>
      <c r="X233" s="157"/>
      <c r="Y233" s="157"/>
      <c r="Z233" s="157"/>
      <c r="AA233" s="157"/>
      <c r="AB233" s="157"/>
      <c r="AC233" s="157"/>
      <c r="AD233" s="157"/>
      <c r="AE233" s="157"/>
      <c r="AF233" s="157"/>
      <c r="AG233" s="157"/>
      <c r="AH233" s="157"/>
      <c r="AI233" s="157"/>
      <c r="AJ233" s="157"/>
      <c r="AK233" s="157"/>
      <c r="AL233" s="157"/>
      <c r="AM233" s="157"/>
      <c r="AN233" s="157"/>
      <c r="AO233" s="157"/>
      <c r="AP233" s="157"/>
      <c r="AQ233" s="157"/>
      <c r="AR233" s="157"/>
      <c r="AS233" s="157"/>
      <c r="AT233" s="157"/>
      <c r="AU233" s="157"/>
    </row>
    <row r="234" spans="1:47" x14ac:dyDescent="0.2">
      <c r="A234" s="157"/>
      <c r="B234" s="157"/>
      <c r="C234" s="157"/>
      <c r="D234" s="157"/>
      <c r="E234" s="157"/>
      <c r="F234" s="157"/>
      <c r="G234" s="157"/>
      <c r="H234" s="157"/>
      <c r="I234" s="157"/>
      <c r="J234" s="157"/>
      <c r="K234" s="157"/>
      <c r="L234" s="157"/>
      <c r="M234" s="157"/>
      <c r="N234" s="157"/>
      <c r="O234" s="157"/>
      <c r="P234" s="157"/>
      <c r="Q234" s="157"/>
      <c r="R234" s="157"/>
      <c r="S234" s="157"/>
      <c r="T234" s="157"/>
      <c r="U234" s="157"/>
      <c r="V234" s="157"/>
      <c r="W234" s="157"/>
      <c r="X234" s="157"/>
      <c r="Y234" s="157"/>
      <c r="Z234" s="157"/>
      <c r="AA234" s="157"/>
      <c r="AB234" s="157"/>
      <c r="AC234" s="157"/>
      <c r="AD234" s="157"/>
      <c r="AE234" s="157"/>
      <c r="AF234" s="157"/>
      <c r="AG234" s="157"/>
      <c r="AH234" s="157"/>
      <c r="AI234" s="157"/>
      <c r="AJ234" s="157"/>
      <c r="AK234" s="157"/>
      <c r="AL234" s="157"/>
      <c r="AM234" s="157"/>
      <c r="AN234" s="157"/>
      <c r="AO234" s="157"/>
      <c r="AP234" s="157"/>
      <c r="AQ234" s="157"/>
      <c r="AR234" s="157"/>
      <c r="AS234" s="157"/>
      <c r="AT234" s="157"/>
      <c r="AU234" s="157"/>
    </row>
    <row r="235" spans="1:47" x14ac:dyDescent="0.2">
      <c r="A235" s="157"/>
      <c r="B235" s="157"/>
      <c r="C235" s="157"/>
      <c r="D235" s="157"/>
      <c r="E235" s="157"/>
      <c r="F235" s="157"/>
      <c r="G235" s="157"/>
      <c r="H235" s="157"/>
      <c r="I235" s="157"/>
      <c r="J235" s="157"/>
      <c r="K235" s="157"/>
      <c r="L235" s="157"/>
      <c r="M235" s="157"/>
      <c r="N235" s="157"/>
      <c r="O235" s="157"/>
      <c r="P235" s="157"/>
      <c r="Q235" s="157"/>
      <c r="R235" s="157"/>
      <c r="S235" s="157"/>
      <c r="T235" s="157"/>
      <c r="U235" s="157"/>
      <c r="V235" s="157"/>
      <c r="W235" s="157"/>
      <c r="X235" s="157"/>
      <c r="Y235" s="157"/>
      <c r="Z235" s="157"/>
      <c r="AA235" s="157"/>
      <c r="AB235" s="157"/>
      <c r="AC235" s="157"/>
      <c r="AD235" s="157"/>
      <c r="AE235" s="157"/>
      <c r="AF235" s="157"/>
      <c r="AG235" s="157"/>
      <c r="AH235" s="157"/>
      <c r="AI235" s="157"/>
      <c r="AJ235" s="157"/>
      <c r="AK235" s="157"/>
      <c r="AL235" s="157"/>
      <c r="AM235" s="157"/>
      <c r="AN235" s="157"/>
      <c r="AO235" s="157"/>
      <c r="AP235" s="157"/>
      <c r="AQ235" s="157"/>
      <c r="AR235" s="157"/>
      <c r="AS235" s="157"/>
      <c r="AT235" s="157"/>
      <c r="AU235" s="157"/>
    </row>
    <row r="236" spans="1:47" x14ac:dyDescent="0.2">
      <c r="A236" s="157"/>
      <c r="B236" s="157"/>
      <c r="C236" s="157"/>
      <c r="D236" s="157"/>
      <c r="E236" s="157"/>
      <c r="F236" s="157"/>
      <c r="G236" s="157"/>
      <c r="H236" s="157"/>
      <c r="I236" s="157"/>
      <c r="J236" s="157"/>
      <c r="K236" s="157"/>
      <c r="L236" s="157"/>
      <c r="M236" s="157"/>
      <c r="N236" s="157"/>
      <c r="O236" s="157"/>
      <c r="P236" s="157"/>
      <c r="Q236" s="157"/>
      <c r="R236" s="157"/>
      <c r="S236" s="157"/>
      <c r="T236" s="157"/>
      <c r="U236" s="157"/>
      <c r="V236" s="157"/>
      <c r="W236" s="157"/>
      <c r="X236" s="157"/>
      <c r="Y236" s="157"/>
      <c r="Z236" s="157"/>
      <c r="AA236" s="157"/>
      <c r="AB236" s="157"/>
      <c r="AC236" s="157"/>
      <c r="AD236" s="157"/>
      <c r="AE236" s="157"/>
      <c r="AF236" s="157"/>
      <c r="AG236" s="157"/>
      <c r="AH236" s="157"/>
      <c r="AI236" s="157"/>
      <c r="AJ236" s="157"/>
      <c r="AK236" s="157"/>
      <c r="AL236" s="157"/>
      <c r="AM236" s="157"/>
      <c r="AN236" s="157"/>
      <c r="AO236" s="157"/>
      <c r="AP236" s="157"/>
      <c r="AQ236" s="157"/>
      <c r="AR236" s="157"/>
      <c r="AS236" s="157"/>
      <c r="AT236" s="157"/>
      <c r="AU236" s="157"/>
    </row>
    <row r="237" spans="1:47" x14ac:dyDescent="0.2">
      <c r="A237" s="157"/>
      <c r="B237" s="157"/>
      <c r="C237" s="157"/>
      <c r="D237" s="157"/>
      <c r="E237" s="157"/>
      <c r="F237" s="157"/>
      <c r="G237" s="157"/>
      <c r="H237" s="157"/>
      <c r="I237" s="157"/>
      <c r="J237" s="157"/>
      <c r="K237" s="157"/>
      <c r="L237" s="157"/>
      <c r="M237" s="157"/>
      <c r="N237" s="157"/>
      <c r="O237" s="157"/>
      <c r="P237" s="157"/>
      <c r="Q237" s="157"/>
      <c r="R237" s="157"/>
      <c r="S237" s="157"/>
      <c r="T237" s="157"/>
      <c r="U237" s="157"/>
      <c r="V237" s="157"/>
      <c r="W237" s="157"/>
      <c r="X237" s="157"/>
      <c r="Y237" s="157"/>
      <c r="Z237" s="157"/>
      <c r="AA237" s="157"/>
      <c r="AB237" s="157"/>
      <c r="AC237" s="157"/>
      <c r="AD237" s="157"/>
      <c r="AE237" s="157"/>
      <c r="AF237" s="157"/>
      <c r="AG237" s="157"/>
      <c r="AH237" s="157"/>
      <c r="AI237" s="157"/>
      <c r="AJ237" s="157"/>
      <c r="AK237" s="157"/>
      <c r="AL237" s="157"/>
      <c r="AM237" s="157"/>
      <c r="AN237" s="157"/>
      <c r="AO237" s="157"/>
      <c r="AP237" s="157"/>
      <c r="AQ237" s="157"/>
      <c r="AR237" s="157"/>
      <c r="AS237" s="157"/>
      <c r="AT237" s="157"/>
      <c r="AU237" s="157"/>
    </row>
    <row r="238" spans="1:47" x14ac:dyDescent="0.2">
      <c r="A238" s="157"/>
      <c r="B238" s="157"/>
      <c r="C238" s="157"/>
      <c r="D238" s="157"/>
      <c r="E238" s="157"/>
      <c r="F238" s="157"/>
      <c r="G238" s="157"/>
      <c r="H238" s="157"/>
      <c r="I238" s="157"/>
      <c r="J238" s="157"/>
      <c r="K238" s="157"/>
      <c r="L238" s="157"/>
      <c r="M238" s="157"/>
      <c r="N238" s="157"/>
      <c r="O238" s="157"/>
      <c r="P238" s="157"/>
      <c r="Q238" s="157"/>
      <c r="R238" s="157"/>
      <c r="S238" s="157"/>
      <c r="T238" s="157"/>
      <c r="U238" s="157"/>
      <c r="V238" s="157"/>
      <c r="W238" s="157"/>
      <c r="X238" s="157"/>
      <c r="Y238" s="157"/>
      <c r="Z238" s="157"/>
      <c r="AA238" s="157"/>
      <c r="AB238" s="157"/>
      <c r="AC238" s="157"/>
      <c r="AD238" s="157"/>
      <c r="AE238" s="157"/>
      <c r="AF238" s="157"/>
      <c r="AG238" s="157"/>
      <c r="AH238" s="157"/>
      <c r="AI238" s="157"/>
      <c r="AJ238" s="157"/>
      <c r="AK238" s="157"/>
      <c r="AL238" s="157"/>
      <c r="AM238" s="157"/>
      <c r="AN238" s="157"/>
      <c r="AO238" s="157"/>
      <c r="AP238" s="157"/>
      <c r="AQ238" s="157"/>
      <c r="AR238" s="157"/>
      <c r="AS238" s="157"/>
      <c r="AT238" s="157"/>
      <c r="AU238" s="157"/>
    </row>
    <row r="239" spans="1:47" x14ac:dyDescent="0.2">
      <c r="A239" s="157"/>
      <c r="B239" s="157"/>
      <c r="C239" s="157"/>
      <c r="D239" s="157"/>
      <c r="E239" s="157"/>
      <c r="F239" s="157"/>
      <c r="G239" s="157"/>
      <c r="H239" s="157"/>
      <c r="I239" s="157"/>
      <c r="J239" s="157"/>
      <c r="K239" s="157"/>
      <c r="L239" s="157"/>
      <c r="M239" s="157"/>
      <c r="N239" s="157"/>
      <c r="O239" s="157"/>
      <c r="P239" s="157"/>
      <c r="Q239" s="157"/>
      <c r="R239" s="157"/>
      <c r="S239" s="157"/>
      <c r="T239" s="157"/>
      <c r="U239" s="157"/>
      <c r="V239" s="157"/>
      <c r="W239" s="157"/>
      <c r="X239" s="157"/>
      <c r="Y239" s="157"/>
      <c r="Z239" s="157"/>
      <c r="AA239" s="157"/>
      <c r="AB239" s="157"/>
      <c r="AC239" s="157"/>
      <c r="AD239" s="157"/>
      <c r="AE239" s="157"/>
      <c r="AF239" s="157"/>
      <c r="AG239" s="157"/>
      <c r="AH239" s="157"/>
      <c r="AI239" s="157"/>
      <c r="AJ239" s="157"/>
      <c r="AK239" s="157"/>
      <c r="AL239" s="157"/>
      <c r="AM239" s="157"/>
      <c r="AN239" s="157"/>
      <c r="AO239" s="157"/>
      <c r="AP239" s="157"/>
      <c r="AQ239" s="157"/>
      <c r="AR239" s="157"/>
      <c r="AS239" s="157"/>
      <c r="AT239" s="157"/>
      <c r="AU239" s="157"/>
    </row>
    <row r="240" spans="1:47" x14ac:dyDescent="0.2">
      <c r="A240" s="157"/>
      <c r="B240" s="157"/>
      <c r="C240" s="157"/>
      <c r="D240" s="157"/>
      <c r="E240" s="157"/>
      <c r="F240" s="157"/>
      <c r="G240" s="157"/>
      <c r="H240" s="157"/>
      <c r="I240" s="157"/>
      <c r="J240" s="157"/>
      <c r="K240" s="157"/>
      <c r="L240" s="157"/>
      <c r="M240" s="157"/>
      <c r="N240" s="157"/>
      <c r="O240" s="157"/>
      <c r="P240" s="157"/>
      <c r="Q240" s="157"/>
      <c r="R240" s="157"/>
      <c r="S240" s="157"/>
      <c r="T240" s="157"/>
      <c r="U240" s="157"/>
      <c r="V240" s="157"/>
      <c r="W240" s="157"/>
      <c r="X240" s="157"/>
      <c r="Y240" s="157"/>
      <c r="Z240" s="157"/>
      <c r="AA240" s="157"/>
      <c r="AB240" s="157"/>
      <c r="AC240" s="157"/>
      <c r="AD240" s="157"/>
      <c r="AE240" s="157"/>
      <c r="AF240" s="157"/>
      <c r="AG240" s="157"/>
      <c r="AH240" s="157"/>
      <c r="AI240" s="157"/>
      <c r="AJ240" s="157"/>
      <c r="AK240" s="157"/>
      <c r="AL240" s="157"/>
      <c r="AM240" s="157"/>
      <c r="AN240" s="157"/>
      <c r="AO240" s="157"/>
      <c r="AP240" s="157"/>
      <c r="AQ240" s="157"/>
      <c r="AR240" s="157"/>
      <c r="AS240" s="157"/>
      <c r="AT240" s="157"/>
      <c r="AU240" s="157"/>
    </row>
    <row r="241" spans="1:47" x14ac:dyDescent="0.2">
      <c r="A241" s="157"/>
      <c r="B241" s="157"/>
      <c r="C241" s="157"/>
      <c r="D241" s="157"/>
      <c r="E241" s="157"/>
      <c r="F241" s="157"/>
      <c r="G241" s="157"/>
      <c r="H241" s="157"/>
      <c r="I241" s="157"/>
      <c r="J241" s="157"/>
      <c r="K241" s="157"/>
      <c r="L241" s="157"/>
      <c r="M241" s="157"/>
      <c r="N241" s="157"/>
      <c r="O241" s="157"/>
      <c r="P241" s="157"/>
      <c r="Q241" s="157"/>
      <c r="R241" s="157"/>
      <c r="S241" s="157"/>
      <c r="T241" s="157"/>
      <c r="U241" s="157"/>
      <c r="V241" s="157"/>
      <c r="W241" s="157"/>
      <c r="X241" s="157"/>
      <c r="Y241" s="157"/>
      <c r="Z241" s="157"/>
      <c r="AA241" s="157"/>
      <c r="AB241" s="157"/>
      <c r="AC241" s="157"/>
      <c r="AD241" s="157"/>
      <c r="AE241" s="157"/>
      <c r="AF241" s="157"/>
      <c r="AG241" s="157"/>
      <c r="AH241" s="157"/>
      <c r="AI241" s="157"/>
      <c r="AJ241" s="157"/>
      <c r="AK241" s="157"/>
      <c r="AL241" s="157"/>
      <c r="AM241" s="157"/>
      <c r="AN241" s="157"/>
      <c r="AO241" s="157"/>
      <c r="AP241" s="157"/>
      <c r="AQ241" s="157"/>
      <c r="AR241" s="157"/>
      <c r="AS241" s="157"/>
      <c r="AT241" s="157"/>
      <c r="AU241" s="157"/>
    </row>
    <row r="242" spans="1:47" x14ac:dyDescent="0.2">
      <c r="A242" s="157"/>
      <c r="B242" s="157"/>
      <c r="C242" s="157"/>
      <c r="D242" s="157"/>
      <c r="E242" s="157"/>
      <c r="F242" s="157"/>
      <c r="G242" s="157"/>
      <c r="H242" s="157"/>
      <c r="I242" s="157"/>
      <c r="J242" s="157"/>
      <c r="K242" s="157"/>
      <c r="L242" s="157"/>
      <c r="M242" s="157"/>
      <c r="N242" s="157"/>
      <c r="O242" s="157"/>
      <c r="P242" s="157"/>
      <c r="Q242" s="157"/>
      <c r="R242" s="157"/>
      <c r="S242" s="157"/>
      <c r="T242" s="157"/>
      <c r="U242" s="157"/>
      <c r="V242" s="157"/>
      <c r="W242" s="157"/>
      <c r="X242" s="157"/>
      <c r="Y242" s="157"/>
      <c r="Z242" s="157"/>
      <c r="AA242" s="157"/>
      <c r="AB242" s="157"/>
      <c r="AC242" s="157"/>
      <c r="AD242" s="157"/>
      <c r="AE242" s="157"/>
      <c r="AF242" s="157"/>
      <c r="AG242" s="157"/>
      <c r="AH242" s="157"/>
      <c r="AI242" s="157"/>
      <c r="AJ242" s="157"/>
      <c r="AK242" s="157"/>
      <c r="AL242" s="157"/>
      <c r="AM242" s="157"/>
      <c r="AN242" s="157"/>
      <c r="AO242" s="157"/>
      <c r="AP242" s="157"/>
      <c r="AQ242" s="157"/>
      <c r="AR242" s="157"/>
      <c r="AS242" s="157"/>
      <c r="AT242" s="157"/>
      <c r="AU242" s="157"/>
    </row>
    <row r="243" spans="1:47" x14ac:dyDescent="0.2">
      <c r="A243" s="157"/>
      <c r="B243" s="157"/>
      <c r="C243" s="157"/>
      <c r="D243" s="157"/>
      <c r="E243" s="157"/>
      <c r="F243" s="157"/>
      <c r="G243" s="157"/>
      <c r="H243" s="157"/>
      <c r="I243" s="157"/>
      <c r="J243" s="157"/>
      <c r="K243" s="157"/>
      <c r="L243" s="157"/>
      <c r="M243" s="157"/>
      <c r="N243" s="157"/>
      <c r="O243" s="157"/>
      <c r="P243" s="157"/>
      <c r="Q243" s="157"/>
      <c r="R243" s="157"/>
      <c r="S243" s="157"/>
      <c r="T243" s="157"/>
      <c r="U243" s="157"/>
      <c r="V243" s="157"/>
      <c r="W243" s="157"/>
      <c r="X243" s="157"/>
      <c r="Y243" s="157"/>
      <c r="Z243" s="157"/>
      <c r="AA243" s="157"/>
      <c r="AB243" s="157"/>
      <c r="AC243" s="157"/>
      <c r="AD243" s="157"/>
      <c r="AE243" s="157"/>
      <c r="AF243" s="157"/>
      <c r="AG243" s="157"/>
      <c r="AH243" s="157"/>
      <c r="AI243" s="157"/>
      <c r="AJ243" s="157"/>
      <c r="AK243" s="157"/>
      <c r="AL243" s="157"/>
      <c r="AM243" s="157"/>
      <c r="AN243" s="157"/>
      <c r="AO243" s="157"/>
      <c r="AP243" s="157"/>
      <c r="AQ243" s="157"/>
      <c r="AR243" s="157"/>
      <c r="AS243" s="157"/>
      <c r="AT243" s="157"/>
      <c r="AU243" s="157"/>
    </row>
    <row r="244" spans="1:47" x14ac:dyDescent="0.2">
      <c r="A244" s="157"/>
      <c r="B244" s="157"/>
      <c r="C244" s="157"/>
      <c r="D244" s="157"/>
      <c r="E244" s="157"/>
      <c r="F244" s="157"/>
      <c r="G244" s="157"/>
      <c r="H244" s="157"/>
      <c r="I244" s="157"/>
      <c r="J244" s="157"/>
      <c r="K244" s="157"/>
      <c r="L244" s="157"/>
      <c r="M244" s="157"/>
      <c r="N244" s="157"/>
      <c r="O244" s="157"/>
      <c r="P244" s="157"/>
      <c r="Q244" s="157"/>
      <c r="R244" s="157"/>
      <c r="S244" s="157"/>
      <c r="T244" s="157"/>
      <c r="U244" s="157"/>
      <c r="V244" s="157"/>
      <c r="W244" s="157"/>
      <c r="X244" s="157"/>
      <c r="Y244" s="157"/>
      <c r="Z244" s="157"/>
      <c r="AA244" s="157"/>
      <c r="AB244" s="157"/>
      <c r="AC244" s="157"/>
      <c r="AD244" s="157"/>
      <c r="AE244" s="157"/>
      <c r="AF244" s="157"/>
      <c r="AG244" s="157"/>
      <c r="AH244" s="157"/>
      <c r="AI244" s="157"/>
      <c r="AJ244" s="157"/>
      <c r="AK244" s="157"/>
      <c r="AL244" s="157"/>
      <c r="AM244" s="157"/>
      <c r="AN244" s="157"/>
      <c r="AO244" s="157"/>
      <c r="AP244" s="157"/>
      <c r="AQ244" s="157"/>
      <c r="AR244" s="157"/>
      <c r="AS244" s="157"/>
      <c r="AT244" s="157"/>
      <c r="AU244" s="157"/>
    </row>
    <row r="245" spans="1:47" x14ac:dyDescent="0.2">
      <c r="A245" s="157"/>
      <c r="B245" s="157"/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  <c r="N245" s="157"/>
      <c r="O245" s="157"/>
      <c r="P245" s="157"/>
      <c r="Q245" s="157"/>
      <c r="R245" s="157"/>
      <c r="S245" s="157"/>
      <c r="T245" s="157"/>
      <c r="U245" s="157"/>
      <c r="V245" s="157"/>
      <c r="W245" s="157"/>
      <c r="X245" s="157"/>
      <c r="Y245" s="157"/>
      <c r="Z245" s="157"/>
      <c r="AA245" s="157"/>
      <c r="AB245" s="157"/>
      <c r="AC245" s="157"/>
      <c r="AD245" s="157"/>
      <c r="AE245" s="157"/>
      <c r="AF245" s="157"/>
      <c r="AG245" s="157"/>
      <c r="AH245" s="157"/>
      <c r="AI245" s="157"/>
      <c r="AJ245" s="157"/>
      <c r="AK245" s="157"/>
      <c r="AL245" s="157"/>
      <c r="AM245" s="157"/>
      <c r="AN245" s="157"/>
      <c r="AO245" s="157"/>
      <c r="AP245" s="157"/>
      <c r="AQ245" s="157"/>
      <c r="AR245" s="157"/>
      <c r="AS245" s="157"/>
      <c r="AT245" s="157"/>
      <c r="AU245" s="157"/>
    </row>
    <row r="246" spans="1:47" x14ac:dyDescent="0.2">
      <c r="A246" s="157"/>
      <c r="B246" s="157"/>
      <c r="C246" s="157"/>
      <c r="D246" s="157"/>
      <c r="E246" s="157"/>
      <c r="F246" s="157"/>
      <c r="G246" s="157"/>
      <c r="H246" s="157"/>
      <c r="I246" s="157"/>
      <c r="J246" s="157"/>
      <c r="K246" s="157"/>
      <c r="L246" s="157"/>
      <c r="M246" s="157"/>
      <c r="N246" s="157"/>
      <c r="O246" s="157"/>
      <c r="P246" s="157"/>
      <c r="Q246" s="157"/>
      <c r="R246" s="157"/>
      <c r="S246" s="157"/>
      <c r="T246" s="157"/>
      <c r="U246" s="157"/>
      <c r="V246" s="157"/>
      <c r="W246" s="157"/>
      <c r="X246" s="157"/>
      <c r="Y246" s="157"/>
      <c r="Z246" s="157"/>
      <c r="AA246" s="157"/>
      <c r="AB246" s="157"/>
      <c r="AC246" s="157"/>
      <c r="AD246" s="157"/>
      <c r="AE246" s="157"/>
      <c r="AF246" s="157"/>
      <c r="AG246" s="157"/>
      <c r="AH246" s="157"/>
      <c r="AI246" s="157"/>
      <c r="AJ246" s="157"/>
      <c r="AK246" s="157"/>
      <c r="AL246" s="157"/>
      <c r="AM246" s="157"/>
      <c r="AN246" s="157"/>
      <c r="AO246" s="157"/>
      <c r="AP246" s="157"/>
      <c r="AQ246" s="157"/>
      <c r="AR246" s="157"/>
      <c r="AS246" s="157"/>
      <c r="AT246" s="157"/>
      <c r="AU246" s="157"/>
    </row>
    <row r="247" spans="1:47" x14ac:dyDescent="0.2">
      <c r="A247" s="157"/>
      <c r="B247" s="157"/>
      <c r="C247" s="157"/>
      <c r="D247" s="157"/>
      <c r="E247" s="157"/>
      <c r="F247" s="157"/>
      <c r="G247" s="157"/>
      <c r="H247" s="157"/>
      <c r="I247" s="157"/>
      <c r="J247" s="157"/>
      <c r="K247" s="157"/>
      <c r="L247" s="157"/>
      <c r="M247" s="157"/>
      <c r="N247" s="157"/>
      <c r="O247" s="157"/>
      <c r="P247" s="157"/>
      <c r="Q247" s="157"/>
      <c r="R247" s="157"/>
      <c r="S247" s="157"/>
      <c r="T247" s="157"/>
      <c r="U247" s="157"/>
      <c r="V247" s="157"/>
      <c r="W247" s="157"/>
      <c r="X247" s="157"/>
      <c r="Y247" s="157"/>
      <c r="Z247" s="157"/>
      <c r="AA247" s="157"/>
      <c r="AB247" s="157"/>
      <c r="AC247" s="157"/>
      <c r="AD247" s="157"/>
      <c r="AE247" s="157"/>
      <c r="AF247" s="157"/>
      <c r="AG247" s="157"/>
      <c r="AH247" s="157"/>
      <c r="AI247" s="157"/>
      <c r="AJ247" s="157"/>
      <c r="AK247" s="157"/>
      <c r="AL247" s="157"/>
      <c r="AM247" s="157"/>
      <c r="AN247" s="157"/>
      <c r="AO247" s="157"/>
      <c r="AP247" s="157"/>
      <c r="AQ247" s="157"/>
      <c r="AR247" s="157"/>
      <c r="AS247" s="157"/>
      <c r="AT247" s="157"/>
      <c r="AU247" s="157"/>
    </row>
    <row r="248" spans="1:47" x14ac:dyDescent="0.2">
      <c r="A248" s="157"/>
      <c r="B248" s="157"/>
      <c r="C248" s="157"/>
      <c r="D248" s="157"/>
      <c r="E248" s="157"/>
      <c r="F248" s="157"/>
      <c r="G248" s="157"/>
      <c r="H248" s="157"/>
      <c r="I248" s="157"/>
      <c r="J248" s="157"/>
      <c r="K248" s="157"/>
      <c r="L248" s="157"/>
      <c r="M248" s="157"/>
      <c r="N248" s="157"/>
      <c r="O248" s="157"/>
      <c r="P248" s="157"/>
      <c r="Q248" s="157"/>
      <c r="R248" s="157"/>
      <c r="S248" s="157"/>
      <c r="T248" s="157"/>
      <c r="U248" s="157"/>
      <c r="V248" s="157"/>
      <c r="W248" s="157"/>
      <c r="X248" s="157"/>
      <c r="Y248" s="157"/>
      <c r="Z248" s="157"/>
      <c r="AA248" s="157"/>
      <c r="AB248" s="157"/>
      <c r="AC248" s="157"/>
      <c r="AD248" s="157"/>
      <c r="AE248" s="157"/>
      <c r="AF248" s="157"/>
      <c r="AG248" s="157"/>
      <c r="AH248" s="157"/>
      <c r="AI248" s="157"/>
      <c r="AJ248" s="157"/>
      <c r="AK248" s="157"/>
      <c r="AL248" s="157"/>
      <c r="AM248" s="157"/>
      <c r="AN248" s="157"/>
      <c r="AO248" s="157"/>
      <c r="AP248" s="157"/>
      <c r="AQ248" s="157"/>
      <c r="AR248" s="157"/>
      <c r="AS248" s="157"/>
      <c r="AT248" s="157"/>
      <c r="AU248" s="157"/>
    </row>
    <row r="249" spans="1:47" x14ac:dyDescent="0.2">
      <c r="A249" s="157"/>
      <c r="B249" s="157"/>
      <c r="C249" s="157"/>
      <c r="D249" s="157"/>
      <c r="E249" s="157"/>
      <c r="F249" s="157"/>
      <c r="G249" s="157"/>
      <c r="H249" s="157"/>
      <c r="I249" s="157"/>
      <c r="J249" s="157"/>
      <c r="K249" s="157"/>
      <c r="L249" s="157"/>
      <c r="M249" s="157"/>
      <c r="N249" s="157"/>
      <c r="O249" s="157"/>
      <c r="P249" s="157"/>
      <c r="Q249" s="157"/>
      <c r="R249" s="157"/>
      <c r="S249" s="157"/>
      <c r="T249" s="157"/>
      <c r="U249" s="157"/>
      <c r="V249" s="157"/>
      <c r="W249" s="157"/>
      <c r="X249" s="157"/>
      <c r="Y249" s="157"/>
      <c r="Z249" s="157"/>
      <c r="AA249" s="157"/>
      <c r="AB249" s="157"/>
      <c r="AC249" s="157"/>
      <c r="AD249" s="157"/>
      <c r="AE249" s="157"/>
      <c r="AF249" s="157"/>
      <c r="AG249" s="157"/>
      <c r="AH249" s="157"/>
      <c r="AI249" s="157"/>
      <c r="AJ249" s="157"/>
      <c r="AK249" s="157"/>
      <c r="AL249" s="157"/>
      <c r="AM249" s="157"/>
      <c r="AN249" s="157"/>
      <c r="AO249" s="157"/>
      <c r="AP249" s="157"/>
      <c r="AQ249" s="157"/>
      <c r="AR249" s="157"/>
      <c r="AS249" s="157"/>
      <c r="AT249" s="157"/>
      <c r="AU249" s="157"/>
    </row>
    <row r="250" spans="1:47" x14ac:dyDescent="0.2">
      <c r="A250" s="157"/>
      <c r="B250" s="157"/>
      <c r="C250" s="157"/>
      <c r="D250" s="157"/>
      <c r="E250" s="157"/>
      <c r="F250" s="157"/>
      <c r="G250" s="157"/>
      <c r="H250" s="157"/>
      <c r="I250" s="157"/>
      <c r="J250" s="157"/>
      <c r="K250" s="157"/>
      <c r="L250" s="157"/>
      <c r="M250" s="157"/>
      <c r="N250" s="157"/>
      <c r="O250" s="157"/>
      <c r="P250" s="157"/>
      <c r="Q250" s="157"/>
      <c r="R250" s="157"/>
      <c r="S250" s="157"/>
      <c r="T250" s="157"/>
      <c r="U250" s="157"/>
      <c r="V250" s="157"/>
      <c r="W250" s="157"/>
      <c r="X250" s="157"/>
      <c r="Y250" s="157"/>
      <c r="Z250" s="157"/>
      <c r="AA250" s="157"/>
      <c r="AB250" s="157"/>
      <c r="AC250" s="157"/>
      <c r="AD250" s="157"/>
      <c r="AE250" s="157"/>
      <c r="AF250" s="157"/>
      <c r="AG250" s="157"/>
      <c r="AH250" s="157"/>
      <c r="AI250" s="157"/>
      <c r="AJ250" s="157"/>
      <c r="AK250" s="157"/>
      <c r="AL250" s="157"/>
      <c r="AM250" s="157"/>
      <c r="AN250" s="157"/>
      <c r="AO250" s="157"/>
      <c r="AP250" s="157"/>
      <c r="AQ250" s="157"/>
      <c r="AR250" s="157"/>
      <c r="AS250" s="157"/>
      <c r="AT250" s="157"/>
      <c r="AU250" s="157"/>
    </row>
    <row r="251" spans="1:47" x14ac:dyDescent="0.2">
      <c r="A251" s="157"/>
      <c r="B251" s="157"/>
      <c r="C251" s="157"/>
      <c r="D251" s="157"/>
      <c r="E251" s="157"/>
      <c r="F251" s="157"/>
      <c r="G251" s="157"/>
      <c r="H251" s="157"/>
      <c r="I251" s="157"/>
      <c r="J251" s="157"/>
      <c r="K251" s="157"/>
      <c r="L251" s="157"/>
      <c r="M251" s="157"/>
      <c r="N251" s="157"/>
      <c r="O251" s="157"/>
      <c r="P251" s="157"/>
      <c r="Q251" s="157"/>
      <c r="R251" s="157"/>
      <c r="S251" s="157"/>
      <c r="T251" s="157"/>
      <c r="U251" s="157"/>
      <c r="V251" s="157"/>
      <c r="W251" s="157"/>
      <c r="X251" s="157"/>
      <c r="Y251" s="157"/>
      <c r="Z251" s="157"/>
      <c r="AA251" s="157"/>
      <c r="AB251" s="157"/>
      <c r="AC251" s="157"/>
      <c r="AD251" s="157"/>
      <c r="AE251" s="157"/>
      <c r="AF251" s="157"/>
      <c r="AG251" s="157"/>
      <c r="AH251" s="157"/>
      <c r="AI251" s="157"/>
      <c r="AJ251" s="157"/>
      <c r="AK251" s="157"/>
      <c r="AL251" s="157"/>
      <c r="AM251" s="157"/>
      <c r="AN251" s="157"/>
      <c r="AO251" s="157"/>
      <c r="AP251" s="157"/>
      <c r="AQ251" s="157"/>
      <c r="AR251" s="157"/>
      <c r="AS251" s="157"/>
      <c r="AT251" s="157"/>
      <c r="AU251" s="157"/>
    </row>
    <row r="252" spans="1:47" x14ac:dyDescent="0.2">
      <c r="A252" s="157"/>
      <c r="B252" s="157"/>
      <c r="C252" s="157"/>
      <c r="D252" s="157"/>
      <c r="E252" s="157"/>
      <c r="F252" s="157"/>
      <c r="G252" s="157"/>
      <c r="H252" s="157"/>
      <c r="I252" s="157"/>
      <c r="J252" s="157"/>
      <c r="K252" s="157"/>
      <c r="L252" s="157"/>
      <c r="M252" s="157"/>
      <c r="N252" s="157"/>
      <c r="O252" s="157"/>
      <c r="P252" s="157"/>
      <c r="Q252" s="157"/>
      <c r="R252" s="157"/>
      <c r="S252" s="157"/>
      <c r="T252" s="157"/>
      <c r="U252" s="157"/>
      <c r="V252" s="157"/>
      <c r="W252" s="157"/>
      <c r="X252" s="157"/>
      <c r="Y252" s="157"/>
      <c r="Z252" s="157"/>
      <c r="AA252" s="157"/>
      <c r="AB252" s="157"/>
      <c r="AC252" s="157"/>
      <c r="AD252" s="157"/>
      <c r="AE252" s="157"/>
      <c r="AF252" s="157"/>
      <c r="AG252" s="157"/>
      <c r="AH252" s="157"/>
      <c r="AI252" s="157"/>
      <c r="AJ252" s="157"/>
      <c r="AK252" s="157"/>
      <c r="AL252" s="157"/>
      <c r="AM252" s="157"/>
      <c r="AN252" s="157"/>
      <c r="AO252" s="157"/>
      <c r="AP252" s="157"/>
      <c r="AQ252" s="157"/>
      <c r="AR252" s="157"/>
      <c r="AS252" s="157"/>
      <c r="AT252" s="157"/>
      <c r="AU252" s="157"/>
    </row>
    <row r="253" spans="1:47" x14ac:dyDescent="0.2">
      <c r="A253" s="157"/>
      <c r="B253" s="157"/>
      <c r="C253" s="157"/>
      <c r="D253" s="157"/>
      <c r="E253" s="157"/>
      <c r="F253" s="157"/>
      <c r="G253" s="157"/>
      <c r="H253" s="157"/>
      <c r="I253" s="157"/>
      <c r="J253" s="157"/>
      <c r="K253" s="157"/>
      <c r="L253" s="157"/>
      <c r="M253" s="157"/>
      <c r="N253" s="157"/>
      <c r="O253" s="157"/>
      <c r="P253" s="157"/>
      <c r="Q253" s="157"/>
      <c r="R253" s="157"/>
      <c r="S253" s="157"/>
      <c r="T253" s="157"/>
      <c r="U253" s="157"/>
      <c r="V253" s="157"/>
      <c r="W253" s="157"/>
      <c r="X253" s="157"/>
      <c r="Y253" s="157"/>
      <c r="Z253" s="157"/>
      <c r="AA253" s="157"/>
      <c r="AB253" s="157"/>
      <c r="AC253" s="157"/>
      <c r="AD253" s="157"/>
      <c r="AE253" s="157"/>
      <c r="AF253" s="157"/>
      <c r="AG253" s="157"/>
      <c r="AH253" s="157"/>
      <c r="AI253" s="157"/>
      <c r="AJ253" s="157"/>
      <c r="AK253" s="157"/>
      <c r="AL253" s="157"/>
      <c r="AM253" s="157"/>
      <c r="AN253" s="157"/>
      <c r="AO253" s="157"/>
      <c r="AP253" s="157"/>
      <c r="AQ253" s="157"/>
      <c r="AR253" s="157"/>
      <c r="AS253" s="157"/>
      <c r="AT253" s="157"/>
      <c r="AU253" s="157"/>
    </row>
    <row r="254" spans="1:47" x14ac:dyDescent="0.2">
      <c r="A254" s="157"/>
      <c r="B254" s="157"/>
      <c r="C254" s="157"/>
      <c r="D254" s="157"/>
      <c r="E254" s="157"/>
      <c r="F254" s="157"/>
      <c r="G254" s="157"/>
      <c r="H254" s="157"/>
      <c r="I254" s="157"/>
      <c r="J254" s="157"/>
      <c r="K254" s="157"/>
      <c r="L254" s="157"/>
      <c r="M254" s="157"/>
      <c r="N254" s="157"/>
      <c r="O254" s="157"/>
      <c r="P254" s="157"/>
      <c r="Q254" s="157"/>
      <c r="R254" s="157"/>
      <c r="S254" s="157"/>
      <c r="T254" s="157"/>
      <c r="U254" s="157"/>
      <c r="V254" s="157"/>
      <c r="W254" s="157"/>
      <c r="X254" s="157"/>
      <c r="Y254" s="157"/>
      <c r="Z254" s="157"/>
      <c r="AA254" s="157"/>
      <c r="AB254" s="157"/>
      <c r="AC254" s="157"/>
      <c r="AD254" s="157"/>
      <c r="AE254" s="157"/>
      <c r="AF254" s="157"/>
      <c r="AG254" s="157"/>
      <c r="AH254" s="157"/>
      <c r="AI254" s="157"/>
      <c r="AJ254" s="157"/>
      <c r="AK254" s="157"/>
      <c r="AL254" s="157"/>
      <c r="AM254" s="157"/>
      <c r="AN254" s="157"/>
      <c r="AO254" s="157"/>
      <c r="AP254" s="157"/>
      <c r="AQ254" s="157"/>
      <c r="AR254" s="157"/>
      <c r="AS254" s="157"/>
      <c r="AT254" s="157"/>
      <c r="AU254" s="157"/>
    </row>
    <row r="255" spans="1:47" x14ac:dyDescent="0.2">
      <c r="A255" s="157"/>
      <c r="B255" s="157"/>
      <c r="C255" s="157"/>
      <c r="D255" s="157"/>
      <c r="E255" s="157"/>
      <c r="F255" s="157"/>
      <c r="G255" s="157"/>
      <c r="H255" s="157"/>
      <c r="I255" s="157"/>
      <c r="J255" s="157"/>
      <c r="K255" s="157"/>
      <c r="L255" s="157"/>
      <c r="M255" s="157"/>
      <c r="N255" s="157"/>
      <c r="O255" s="157"/>
      <c r="P255" s="157"/>
      <c r="Q255" s="157"/>
      <c r="R255" s="157"/>
      <c r="S255" s="157"/>
      <c r="T255" s="157"/>
      <c r="U255" s="157"/>
      <c r="V255" s="157"/>
      <c r="W255" s="157"/>
      <c r="X255" s="157"/>
      <c r="Y255" s="157"/>
      <c r="Z255" s="157"/>
      <c r="AA255" s="157"/>
      <c r="AB255" s="157"/>
      <c r="AC255" s="157"/>
      <c r="AD255" s="157"/>
      <c r="AE255" s="157"/>
      <c r="AF255" s="157"/>
      <c r="AG255" s="157"/>
      <c r="AH255" s="157"/>
      <c r="AI255" s="157"/>
      <c r="AJ255" s="157"/>
      <c r="AK255" s="157"/>
      <c r="AL255" s="157"/>
      <c r="AM255" s="157"/>
      <c r="AN255" s="157"/>
      <c r="AO255" s="157"/>
      <c r="AP255" s="157"/>
      <c r="AQ255" s="157"/>
      <c r="AR255" s="157"/>
      <c r="AS255" s="157"/>
      <c r="AT255" s="157"/>
      <c r="AU255" s="157"/>
    </row>
    <row r="256" spans="1:47" x14ac:dyDescent="0.2">
      <c r="A256" s="157"/>
      <c r="B256" s="157"/>
      <c r="C256" s="157"/>
      <c r="D256" s="157"/>
      <c r="E256" s="157"/>
      <c r="F256" s="157"/>
      <c r="G256" s="157"/>
      <c r="H256" s="157"/>
      <c r="I256" s="157"/>
      <c r="J256" s="157"/>
      <c r="K256" s="157"/>
      <c r="L256" s="157"/>
      <c r="M256" s="157"/>
      <c r="N256" s="157"/>
      <c r="O256" s="157"/>
      <c r="P256" s="157"/>
      <c r="Q256" s="157"/>
      <c r="R256" s="157"/>
      <c r="S256" s="157"/>
      <c r="T256" s="157"/>
      <c r="U256" s="157"/>
      <c r="V256" s="157"/>
      <c r="W256" s="157"/>
      <c r="X256" s="157"/>
      <c r="Y256" s="157"/>
      <c r="Z256" s="157"/>
      <c r="AA256" s="157"/>
      <c r="AB256" s="157"/>
      <c r="AC256" s="157"/>
      <c r="AD256" s="157"/>
      <c r="AE256" s="157"/>
      <c r="AF256" s="157"/>
      <c r="AG256" s="157"/>
      <c r="AH256" s="157"/>
      <c r="AI256" s="157"/>
      <c r="AJ256" s="157"/>
      <c r="AK256" s="157"/>
      <c r="AL256" s="157"/>
      <c r="AM256" s="157"/>
      <c r="AN256" s="157"/>
      <c r="AO256" s="157"/>
      <c r="AP256" s="157"/>
      <c r="AQ256" s="157"/>
      <c r="AR256" s="157"/>
      <c r="AS256" s="157"/>
      <c r="AT256" s="157"/>
      <c r="AU256" s="157"/>
    </row>
    <row r="257" spans="1:47" x14ac:dyDescent="0.2">
      <c r="A257" s="157"/>
      <c r="B257" s="157"/>
      <c r="C257" s="157"/>
      <c r="D257" s="157"/>
      <c r="E257" s="157"/>
      <c r="F257" s="157"/>
      <c r="G257" s="157"/>
      <c r="H257" s="157"/>
      <c r="I257" s="157"/>
      <c r="J257" s="157"/>
      <c r="K257" s="157"/>
      <c r="L257" s="157"/>
      <c r="M257" s="157"/>
      <c r="N257" s="157"/>
      <c r="O257" s="157"/>
      <c r="P257" s="157"/>
      <c r="Q257" s="157"/>
      <c r="R257" s="157"/>
      <c r="S257" s="157"/>
      <c r="T257" s="157"/>
      <c r="U257" s="157"/>
      <c r="V257" s="157"/>
      <c r="W257" s="157"/>
      <c r="X257" s="157"/>
      <c r="Y257" s="157"/>
      <c r="Z257" s="157"/>
      <c r="AA257" s="157"/>
      <c r="AB257" s="157"/>
      <c r="AC257" s="157"/>
      <c r="AD257" s="157"/>
      <c r="AE257" s="157"/>
      <c r="AF257" s="157"/>
      <c r="AG257" s="157"/>
      <c r="AH257" s="157"/>
      <c r="AI257" s="157"/>
      <c r="AJ257" s="157"/>
      <c r="AK257" s="157"/>
      <c r="AL257" s="157"/>
      <c r="AM257" s="157"/>
      <c r="AN257" s="157"/>
      <c r="AO257" s="157"/>
      <c r="AP257" s="157"/>
      <c r="AQ257" s="157"/>
      <c r="AR257" s="157"/>
      <c r="AS257" s="157"/>
      <c r="AT257" s="157"/>
      <c r="AU257" s="157"/>
    </row>
    <row r="258" spans="1:47" x14ac:dyDescent="0.2">
      <c r="A258" s="157"/>
      <c r="B258" s="157"/>
      <c r="C258" s="157"/>
      <c r="D258" s="157"/>
      <c r="E258" s="157"/>
      <c r="F258" s="157"/>
      <c r="G258" s="157"/>
      <c r="H258" s="157"/>
      <c r="I258" s="157"/>
      <c r="J258" s="157"/>
      <c r="K258" s="157"/>
      <c r="L258" s="157"/>
      <c r="M258" s="157"/>
      <c r="N258" s="157"/>
      <c r="O258" s="157"/>
      <c r="P258" s="157"/>
      <c r="Q258" s="157"/>
      <c r="R258" s="157"/>
      <c r="S258" s="157"/>
      <c r="T258" s="157"/>
      <c r="U258" s="157"/>
      <c r="V258" s="157"/>
      <c r="W258" s="157"/>
      <c r="X258" s="157"/>
      <c r="Y258" s="157"/>
      <c r="Z258" s="157"/>
      <c r="AA258" s="157"/>
      <c r="AB258" s="157"/>
      <c r="AC258" s="157"/>
      <c r="AD258" s="157"/>
      <c r="AE258" s="157"/>
      <c r="AF258" s="157"/>
      <c r="AG258" s="157"/>
      <c r="AH258" s="157"/>
      <c r="AI258" s="157"/>
      <c r="AJ258" s="157"/>
      <c r="AK258" s="157"/>
      <c r="AL258" s="157"/>
      <c r="AM258" s="157"/>
      <c r="AN258" s="157"/>
      <c r="AO258" s="157"/>
      <c r="AP258" s="157"/>
      <c r="AQ258" s="157"/>
      <c r="AR258" s="157"/>
      <c r="AS258" s="157"/>
      <c r="AT258" s="157"/>
      <c r="AU258" s="157"/>
    </row>
    <row r="259" spans="1:47" x14ac:dyDescent="0.2">
      <c r="A259" s="157"/>
      <c r="B259" s="157"/>
      <c r="C259" s="157"/>
      <c r="D259" s="157"/>
      <c r="E259" s="157"/>
      <c r="F259" s="157"/>
      <c r="G259" s="157"/>
      <c r="H259" s="157"/>
      <c r="I259" s="157"/>
      <c r="J259" s="157"/>
      <c r="K259" s="157"/>
      <c r="L259" s="157"/>
      <c r="M259" s="157"/>
      <c r="N259" s="157"/>
      <c r="O259" s="157"/>
      <c r="P259" s="157"/>
      <c r="Q259" s="157"/>
      <c r="R259" s="157"/>
      <c r="S259" s="157"/>
      <c r="T259" s="157"/>
      <c r="U259" s="157"/>
      <c r="V259" s="157"/>
      <c r="W259" s="157"/>
      <c r="X259" s="157"/>
      <c r="Y259" s="157"/>
      <c r="Z259" s="157"/>
      <c r="AA259" s="157"/>
      <c r="AB259" s="157"/>
      <c r="AC259" s="157"/>
      <c r="AD259" s="157"/>
      <c r="AE259" s="157"/>
      <c r="AF259" s="157"/>
      <c r="AG259" s="157"/>
      <c r="AH259" s="157"/>
      <c r="AI259" s="157"/>
      <c r="AJ259" s="157"/>
      <c r="AK259" s="157"/>
      <c r="AL259" s="157"/>
      <c r="AM259" s="157"/>
      <c r="AN259" s="157"/>
      <c r="AO259" s="157"/>
      <c r="AP259" s="157"/>
      <c r="AQ259" s="157"/>
      <c r="AR259" s="157"/>
      <c r="AS259" s="157"/>
      <c r="AT259" s="157"/>
      <c r="AU259" s="157"/>
    </row>
    <row r="260" spans="1:47" x14ac:dyDescent="0.2">
      <c r="A260" s="157"/>
      <c r="B260" s="157"/>
      <c r="C260" s="157"/>
      <c r="D260" s="157"/>
      <c r="E260" s="157"/>
      <c r="F260" s="157"/>
      <c r="G260" s="157"/>
      <c r="H260" s="157"/>
      <c r="I260" s="157"/>
      <c r="J260" s="157"/>
      <c r="K260" s="157"/>
      <c r="L260" s="157"/>
      <c r="M260" s="157"/>
      <c r="N260" s="157"/>
      <c r="O260" s="157"/>
      <c r="P260" s="157"/>
      <c r="Q260" s="157"/>
      <c r="R260" s="157"/>
      <c r="S260" s="157"/>
      <c r="T260" s="157"/>
      <c r="U260" s="157"/>
      <c r="V260" s="157"/>
      <c r="W260" s="157"/>
      <c r="X260" s="157"/>
      <c r="Y260" s="157"/>
      <c r="Z260" s="157"/>
      <c r="AA260" s="157"/>
      <c r="AB260" s="157"/>
      <c r="AC260" s="157"/>
      <c r="AD260" s="157"/>
      <c r="AE260" s="157"/>
      <c r="AF260" s="157"/>
      <c r="AG260" s="157"/>
      <c r="AH260" s="157"/>
      <c r="AI260" s="157"/>
      <c r="AJ260" s="157"/>
      <c r="AK260" s="157"/>
      <c r="AL260" s="157"/>
      <c r="AM260" s="157"/>
      <c r="AN260" s="157"/>
      <c r="AO260" s="157"/>
      <c r="AP260" s="157"/>
      <c r="AQ260" s="157"/>
      <c r="AR260" s="157"/>
      <c r="AS260" s="157"/>
      <c r="AT260" s="157"/>
      <c r="AU260" s="157"/>
    </row>
    <row r="261" spans="1:47" x14ac:dyDescent="0.2">
      <c r="A261" s="157"/>
      <c r="B261" s="157"/>
      <c r="C261" s="157"/>
      <c r="D261" s="157"/>
      <c r="E261" s="157"/>
      <c r="F261" s="157"/>
      <c r="G261" s="157"/>
      <c r="H261" s="157"/>
      <c r="I261" s="157"/>
      <c r="J261" s="157"/>
      <c r="K261" s="157"/>
      <c r="L261" s="157"/>
      <c r="M261" s="157"/>
      <c r="N261" s="157"/>
      <c r="O261" s="157"/>
      <c r="P261" s="157"/>
      <c r="Q261" s="157"/>
      <c r="R261" s="157"/>
      <c r="S261" s="157"/>
      <c r="T261" s="157"/>
      <c r="U261" s="157"/>
      <c r="V261" s="157"/>
      <c r="W261" s="157"/>
      <c r="X261" s="157"/>
      <c r="Y261" s="157"/>
      <c r="Z261" s="157"/>
      <c r="AA261" s="157"/>
      <c r="AB261" s="157"/>
      <c r="AC261" s="157"/>
      <c r="AD261" s="157"/>
      <c r="AE261" s="157"/>
      <c r="AF261" s="157"/>
      <c r="AG261" s="157"/>
      <c r="AH261" s="157"/>
      <c r="AI261" s="157"/>
      <c r="AJ261" s="157"/>
      <c r="AK261" s="157"/>
      <c r="AL261" s="157"/>
      <c r="AM261" s="157"/>
      <c r="AN261" s="157"/>
      <c r="AO261" s="157"/>
      <c r="AP261" s="157"/>
      <c r="AQ261" s="157"/>
      <c r="AR261" s="157"/>
      <c r="AS261" s="157"/>
      <c r="AT261" s="157"/>
      <c r="AU261" s="157"/>
    </row>
    <row r="262" spans="1:47" x14ac:dyDescent="0.2">
      <c r="A262" s="157"/>
      <c r="B262" s="157"/>
      <c r="C262" s="157"/>
      <c r="D262" s="157"/>
      <c r="E262" s="157"/>
      <c r="F262" s="157"/>
      <c r="G262" s="157"/>
      <c r="H262" s="157"/>
      <c r="I262" s="157"/>
      <c r="J262" s="157"/>
      <c r="K262" s="157"/>
      <c r="L262" s="157"/>
      <c r="M262" s="157"/>
      <c r="N262" s="157"/>
      <c r="O262" s="157"/>
      <c r="P262" s="157"/>
      <c r="Q262" s="157"/>
      <c r="R262" s="157"/>
      <c r="S262" s="157"/>
      <c r="T262" s="157"/>
      <c r="U262" s="157"/>
      <c r="V262" s="157"/>
      <c r="W262" s="157"/>
      <c r="X262" s="157"/>
      <c r="Y262" s="157"/>
      <c r="Z262" s="157"/>
      <c r="AA262" s="157"/>
      <c r="AB262" s="157"/>
      <c r="AC262" s="157"/>
      <c r="AD262" s="157"/>
      <c r="AE262" s="157"/>
      <c r="AF262" s="157"/>
      <c r="AG262" s="157"/>
      <c r="AH262" s="157"/>
      <c r="AI262" s="157"/>
      <c r="AJ262" s="157"/>
      <c r="AK262" s="157"/>
      <c r="AL262" s="157"/>
      <c r="AM262" s="157"/>
      <c r="AN262" s="157"/>
      <c r="AO262" s="157"/>
      <c r="AP262" s="157"/>
      <c r="AQ262" s="157"/>
      <c r="AR262" s="157"/>
      <c r="AS262" s="157"/>
      <c r="AT262" s="157"/>
      <c r="AU262" s="157"/>
    </row>
    <row r="263" spans="1:47" x14ac:dyDescent="0.2">
      <c r="A263" s="157"/>
      <c r="B263" s="157"/>
      <c r="C263" s="157"/>
      <c r="D263" s="157"/>
      <c r="E263" s="157"/>
      <c r="F263" s="157"/>
      <c r="G263" s="157"/>
      <c r="H263" s="157"/>
      <c r="I263" s="157"/>
      <c r="J263" s="157"/>
      <c r="K263" s="157"/>
      <c r="L263" s="157"/>
      <c r="M263" s="157"/>
      <c r="N263" s="157"/>
      <c r="O263" s="157"/>
      <c r="P263" s="157"/>
      <c r="Q263" s="157"/>
      <c r="R263" s="157"/>
      <c r="S263" s="157"/>
      <c r="T263" s="157"/>
      <c r="U263" s="157"/>
      <c r="V263" s="157"/>
      <c r="W263" s="157"/>
      <c r="X263" s="157"/>
      <c r="Y263" s="157"/>
      <c r="Z263" s="157"/>
      <c r="AA263" s="157"/>
      <c r="AB263" s="157"/>
      <c r="AC263" s="157"/>
      <c r="AD263" s="157"/>
      <c r="AE263" s="157"/>
      <c r="AF263" s="157"/>
      <c r="AG263" s="157"/>
      <c r="AH263" s="157"/>
      <c r="AI263" s="157"/>
      <c r="AJ263" s="157"/>
      <c r="AK263" s="157"/>
      <c r="AL263" s="157"/>
      <c r="AM263" s="157"/>
      <c r="AN263" s="157"/>
      <c r="AO263" s="157"/>
      <c r="AP263" s="157"/>
      <c r="AQ263" s="157"/>
      <c r="AR263" s="157"/>
      <c r="AS263" s="157"/>
      <c r="AT263" s="157"/>
      <c r="AU263" s="157"/>
    </row>
    <row r="264" spans="1:47" x14ac:dyDescent="0.2">
      <c r="A264" s="157"/>
      <c r="B264" s="157"/>
      <c r="C264" s="157"/>
      <c r="D264" s="157"/>
      <c r="E264" s="157"/>
      <c r="F264" s="157"/>
      <c r="G264" s="157"/>
      <c r="H264" s="157"/>
      <c r="I264" s="157"/>
      <c r="J264" s="157"/>
      <c r="K264" s="157"/>
      <c r="L264" s="157"/>
      <c r="M264" s="157"/>
      <c r="N264" s="157"/>
      <c r="O264" s="157"/>
      <c r="P264" s="157"/>
      <c r="Q264" s="157"/>
      <c r="R264" s="157"/>
      <c r="S264" s="157"/>
      <c r="T264" s="157"/>
      <c r="U264" s="157"/>
      <c r="V264" s="157"/>
      <c r="W264" s="157"/>
      <c r="X264" s="157"/>
      <c r="Y264" s="157"/>
      <c r="Z264" s="157"/>
      <c r="AA264" s="157"/>
      <c r="AB264" s="157"/>
      <c r="AC264" s="157"/>
      <c r="AD264" s="157"/>
      <c r="AE264" s="157"/>
      <c r="AF264" s="157"/>
      <c r="AG264" s="157"/>
      <c r="AH264" s="157"/>
      <c r="AI264" s="157"/>
      <c r="AJ264" s="157"/>
      <c r="AK264" s="157"/>
      <c r="AL264" s="157"/>
      <c r="AM264" s="157"/>
      <c r="AN264" s="157"/>
      <c r="AO264" s="157"/>
      <c r="AP264" s="157"/>
      <c r="AQ264" s="157"/>
      <c r="AR264" s="157"/>
      <c r="AS264" s="157"/>
      <c r="AT264" s="157"/>
      <c r="AU264" s="157"/>
    </row>
    <row r="265" spans="1:47" x14ac:dyDescent="0.2">
      <c r="A265" s="157"/>
      <c r="B265" s="157"/>
      <c r="C265" s="157"/>
      <c r="D265" s="157"/>
      <c r="E265" s="157"/>
      <c r="F265" s="157"/>
      <c r="G265" s="157"/>
      <c r="H265" s="157"/>
      <c r="I265" s="157"/>
      <c r="J265" s="157"/>
      <c r="K265" s="157"/>
      <c r="L265" s="157"/>
      <c r="M265" s="157"/>
      <c r="N265" s="157"/>
      <c r="O265" s="157"/>
      <c r="P265" s="157"/>
      <c r="Q265" s="157"/>
      <c r="R265" s="157"/>
      <c r="S265" s="157"/>
      <c r="T265" s="157"/>
      <c r="U265" s="157"/>
      <c r="V265" s="157"/>
      <c r="W265" s="157"/>
      <c r="X265" s="157"/>
      <c r="Y265" s="157"/>
      <c r="Z265" s="157"/>
      <c r="AA265" s="157"/>
      <c r="AB265" s="157"/>
      <c r="AC265" s="157"/>
      <c r="AD265" s="157"/>
      <c r="AE265" s="157"/>
      <c r="AF265" s="157"/>
      <c r="AG265" s="157"/>
      <c r="AH265" s="157"/>
      <c r="AI265" s="157"/>
      <c r="AJ265" s="157"/>
      <c r="AK265" s="157"/>
      <c r="AL265" s="157"/>
      <c r="AM265" s="157"/>
      <c r="AN265" s="157"/>
      <c r="AO265" s="157"/>
      <c r="AP265" s="157"/>
      <c r="AQ265" s="157"/>
      <c r="AR265" s="157"/>
      <c r="AS265" s="157"/>
      <c r="AT265" s="157"/>
      <c r="AU265" s="157"/>
    </row>
    <row r="266" spans="1:47" x14ac:dyDescent="0.2">
      <c r="A266" s="157"/>
      <c r="B266" s="157"/>
      <c r="C266" s="157"/>
      <c r="D266" s="157"/>
      <c r="E266" s="157"/>
      <c r="F266" s="157"/>
      <c r="G266" s="157"/>
      <c r="H266" s="157"/>
      <c r="I266" s="157"/>
      <c r="J266" s="157"/>
      <c r="K266" s="157"/>
      <c r="L266" s="157"/>
      <c r="M266" s="157"/>
      <c r="N266" s="157"/>
      <c r="O266" s="157"/>
      <c r="P266" s="157"/>
      <c r="Q266" s="157"/>
      <c r="R266" s="157"/>
      <c r="S266" s="157"/>
      <c r="T266" s="157"/>
      <c r="U266" s="157"/>
      <c r="V266" s="157"/>
      <c r="W266" s="157"/>
      <c r="X266" s="157"/>
      <c r="Y266" s="157"/>
      <c r="Z266" s="157"/>
      <c r="AA266" s="157"/>
      <c r="AB266" s="157"/>
      <c r="AC266" s="157"/>
      <c r="AD266" s="157"/>
      <c r="AE266" s="157"/>
      <c r="AF266" s="157"/>
      <c r="AG266" s="157"/>
      <c r="AH266" s="157"/>
      <c r="AI266" s="157"/>
      <c r="AJ266" s="157"/>
      <c r="AK266" s="157"/>
      <c r="AL266" s="157"/>
      <c r="AM266" s="157"/>
      <c r="AN266" s="157"/>
      <c r="AO266" s="157"/>
      <c r="AP266" s="157"/>
      <c r="AQ266" s="157"/>
      <c r="AR266" s="157"/>
      <c r="AS266" s="157"/>
      <c r="AT266" s="157"/>
      <c r="AU266" s="157"/>
    </row>
    <row r="267" spans="1:47" x14ac:dyDescent="0.2">
      <c r="A267" s="157"/>
      <c r="B267" s="157"/>
      <c r="C267" s="157"/>
      <c r="D267" s="157"/>
      <c r="E267" s="157"/>
      <c r="F267" s="157"/>
      <c r="G267" s="157"/>
      <c r="H267" s="157"/>
      <c r="I267" s="157"/>
      <c r="J267" s="157"/>
      <c r="K267" s="157"/>
      <c r="L267" s="157"/>
      <c r="M267" s="157"/>
      <c r="N267" s="157"/>
      <c r="O267" s="157"/>
      <c r="P267" s="157"/>
      <c r="Q267" s="157"/>
      <c r="R267" s="157"/>
      <c r="S267" s="157"/>
      <c r="T267" s="157"/>
      <c r="U267" s="157"/>
      <c r="V267" s="157"/>
      <c r="W267" s="157"/>
      <c r="X267" s="157"/>
      <c r="Y267" s="157"/>
      <c r="Z267" s="157"/>
      <c r="AA267" s="157"/>
      <c r="AB267" s="157"/>
      <c r="AC267" s="157"/>
      <c r="AD267" s="157"/>
      <c r="AE267" s="157"/>
      <c r="AF267" s="157"/>
      <c r="AG267" s="157"/>
      <c r="AH267" s="157"/>
      <c r="AI267" s="157"/>
      <c r="AJ267" s="157"/>
      <c r="AK267" s="157"/>
      <c r="AL267" s="157"/>
      <c r="AM267" s="157"/>
      <c r="AN267" s="157"/>
      <c r="AO267" s="157"/>
      <c r="AP267" s="157"/>
      <c r="AQ267" s="157"/>
      <c r="AR267" s="157"/>
      <c r="AS267" s="157"/>
      <c r="AT267" s="157"/>
      <c r="AU267" s="157"/>
    </row>
    <row r="268" spans="1:47" x14ac:dyDescent="0.2">
      <c r="A268" s="157"/>
      <c r="B268" s="157"/>
      <c r="C268" s="157"/>
      <c r="D268" s="157"/>
      <c r="E268" s="157"/>
      <c r="F268" s="157"/>
      <c r="G268" s="157"/>
      <c r="H268" s="157"/>
      <c r="I268" s="157"/>
      <c r="J268" s="157"/>
      <c r="K268" s="157"/>
      <c r="L268" s="157"/>
      <c r="M268" s="157"/>
      <c r="N268" s="157"/>
      <c r="O268" s="157"/>
      <c r="P268" s="157"/>
      <c r="Q268" s="157"/>
      <c r="R268" s="157"/>
      <c r="S268" s="157"/>
      <c r="T268" s="157"/>
      <c r="U268" s="157"/>
      <c r="V268" s="157"/>
      <c r="W268" s="157"/>
      <c r="X268" s="157"/>
      <c r="Y268" s="157"/>
      <c r="Z268" s="157"/>
      <c r="AA268" s="157"/>
      <c r="AB268" s="157"/>
      <c r="AC268" s="157"/>
      <c r="AD268" s="157"/>
      <c r="AE268" s="157"/>
      <c r="AF268" s="157"/>
      <c r="AG268" s="157"/>
      <c r="AH268" s="157"/>
      <c r="AI268" s="157"/>
      <c r="AJ268" s="157"/>
      <c r="AK268" s="157"/>
      <c r="AL268" s="157"/>
      <c r="AM268" s="157"/>
      <c r="AN268" s="157"/>
      <c r="AO268" s="157"/>
      <c r="AP268" s="157"/>
      <c r="AQ268" s="157"/>
      <c r="AR268" s="157"/>
      <c r="AS268" s="157"/>
      <c r="AT268" s="157"/>
      <c r="AU268" s="157"/>
    </row>
    <row r="269" spans="1:47" x14ac:dyDescent="0.2">
      <c r="A269" s="157"/>
      <c r="B269" s="157"/>
      <c r="C269" s="157"/>
      <c r="D269" s="157"/>
      <c r="E269" s="157"/>
      <c r="F269" s="157"/>
      <c r="G269" s="157"/>
      <c r="H269" s="157"/>
      <c r="I269" s="157"/>
      <c r="J269" s="157"/>
      <c r="K269" s="157"/>
      <c r="L269" s="157"/>
      <c r="M269" s="157"/>
      <c r="N269" s="157"/>
      <c r="O269" s="157"/>
      <c r="P269" s="157"/>
      <c r="Q269" s="157"/>
      <c r="R269" s="157"/>
      <c r="S269" s="157"/>
      <c r="T269" s="157"/>
      <c r="U269" s="157"/>
      <c r="V269" s="157"/>
      <c r="W269" s="157"/>
      <c r="X269" s="157"/>
      <c r="Y269" s="157"/>
      <c r="Z269" s="157"/>
      <c r="AA269" s="157"/>
      <c r="AB269" s="157"/>
      <c r="AC269" s="157"/>
      <c r="AD269" s="157"/>
      <c r="AE269" s="157"/>
      <c r="AF269" s="157"/>
      <c r="AG269" s="157"/>
      <c r="AH269" s="157"/>
      <c r="AI269" s="157"/>
      <c r="AJ269" s="157"/>
      <c r="AK269" s="157"/>
      <c r="AL269" s="157"/>
      <c r="AM269" s="157"/>
      <c r="AN269" s="157"/>
      <c r="AO269" s="157"/>
      <c r="AP269" s="157"/>
      <c r="AQ269" s="157"/>
      <c r="AR269" s="157"/>
      <c r="AS269" s="157"/>
      <c r="AT269" s="157"/>
      <c r="AU269" s="157"/>
    </row>
    <row r="270" spans="1:47" x14ac:dyDescent="0.2">
      <c r="A270" s="157"/>
      <c r="B270" s="157"/>
      <c r="C270" s="157"/>
      <c r="D270" s="157"/>
      <c r="E270" s="157"/>
      <c r="F270" s="157"/>
      <c r="G270" s="157"/>
      <c r="H270" s="157"/>
      <c r="I270" s="157"/>
      <c r="J270" s="157"/>
      <c r="K270" s="157"/>
      <c r="L270" s="157"/>
      <c r="M270" s="157"/>
      <c r="N270" s="157"/>
      <c r="O270" s="157"/>
      <c r="P270" s="157"/>
      <c r="Q270" s="157"/>
      <c r="R270" s="157"/>
      <c r="S270" s="157"/>
      <c r="T270" s="157"/>
      <c r="U270" s="157"/>
      <c r="V270" s="157"/>
      <c r="W270" s="157"/>
      <c r="X270" s="157"/>
      <c r="Y270" s="157"/>
      <c r="Z270" s="157"/>
      <c r="AA270" s="157"/>
      <c r="AB270" s="157"/>
      <c r="AC270" s="157"/>
      <c r="AD270" s="157"/>
      <c r="AE270" s="157"/>
      <c r="AF270" s="157"/>
      <c r="AG270" s="157"/>
      <c r="AH270" s="157"/>
      <c r="AI270" s="157"/>
      <c r="AJ270" s="157"/>
      <c r="AK270" s="157"/>
      <c r="AL270" s="157"/>
      <c r="AM270" s="157"/>
      <c r="AN270" s="157"/>
      <c r="AO270" s="157"/>
      <c r="AP270" s="157"/>
      <c r="AQ270" s="157"/>
      <c r="AR270" s="157"/>
      <c r="AS270" s="157"/>
      <c r="AT270" s="157"/>
      <c r="AU270" s="157"/>
    </row>
    <row r="271" spans="1:47" x14ac:dyDescent="0.2">
      <c r="A271" s="157"/>
      <c r="B271" s="157"/>
      <c r="C271" s="157"/>
      <c r="D271" s="157"/>
      <c r="E271" s="157"/>
      <c r="F271" s="157"/>
      <c r="G271" s="157"/>
      <c r="H271" s="157"/>
      <c r="I271" s="157"/>
      <c r="J271" s="157"/>
      <c r="K271" s="157"/>
      <c r="L271" s="157"/>
      <c r="M271" s="157"/>
      <c r="N271" s="157"/>
      <c r="O271" s="157"/>
      <c r="P271" s="157"/>
      <c r="Q271" s="157"/>
      <c r="R271" s="157"/>
      <c r="S271" s="157"/>
      <c r="T271" s="157"/>
      <c r="U271" s="157"/>
      <c r="V271" s="157"/>
      <c r="W271" s="157"/>
      <c r="X271" s="157"/>
      <c r="Y271" s="157"/>
      <c r="Z271" s="157"/>
      <c r="AA271" s="157"/>
      <c r="AB271" s="157"/>
      <c r="AC271" s="157"/>
      <c r="AD271" s="157"/>
      <c r="AE271" s="157"/>
      <c r="AF271" s="157"/>
      <c r="AG271" s="157"/>
      <c r="AH271" s="157"/>
      <c r="AI271" s="157"/>
      <c r="AJ271" s="157"/>
      <c r="AK271" s="157"/>
      <c r="AL271" s="157"/>
      <c r="AM271" s="157"/>
      <c r="AN271" s="157"/>
      <c r="AO271" s="157"/>
      <c r="AP271" s="157"/>
      <c r="AQ271" s="157"/>
      <c r="AR271" s="157"/>
      <c r="AS271" s="157"/>
      <c r="AT271" s="157"/>
      <c r="AU271" s="157"/>
    </row>
    <row r="272" spans="1:47" x14ac:dyDescent="0.2">
      <c r="A272" s="157"/>
      <c r="B272" s="157"/>
      <c r="C272" s="157"/>
      <c r="D272" s="157"/>
      <c r="E272" s="157"/>
      <c r="F272" s="157"/>
      <c r="G272" s="157"/>
      <c r="H272" s="157"/>
      <c r="I272" s="157"/>
      <c r="J272" s="157"/>
      <c r="K272" s="157"/>
      <c r="L272" s="157"/>
      <c r="M272" s="157"/>
      <c r="N272" s="157"/>
      <c r="O272" s="157"/>
      <c r="P272" s="157"/>
      <c r="Q272" s="157"/>
      <c r="R272" s="157"/>
      <c r="S272" s="157"/>
      <c r="T272" s="157"/>
      <c r="U272" s="157"/>
      <c r="V272" s="157"/>
      <c r="W272" s="157"/>
      <c r="X272" s="157"/>
      <c r="Y272" s="157"/>
      <c r="Z272" s="157"/>
      <c r="AA272" s="157"/>
      <c r="AB272" s="157"/>
      <c r="AC272" s="157"/>
      <c r="AD272" s="157"/>
      <c r="AE272" s="157"/>
      <c r="AF272" s="157"/>
      <c r="AG272" s="157"/>
      <c r="AH272" s="157"/>
      <c r="AI272" s="157"/>
      <c r="AJ272" s="157"/>
      <c r="AK272" s="157"/>
      <c r="AL272" s="157"/>
      <c r="AM272" s="157"/>
      <c r="AN272" s="157"/>
      <c r="AO272" s="157"/>
      <c r="AP272" s="157"/>
      <c r="AQ272" s="157"/>
      <c r="AR272" s="157"/>
      <c r="AS272" s="157"/>
      <c r="AT272" s="157"/>
      <c r="AU272" s="157"/>
    </row>
    <row r="273" spans="1:47" x14ac:dyDescent="0.2">
      <c r="A273" s="157"/>
      <c r="B273" s="157"/>
      <c r="C273" s="157"/>
      <c r="D273" s="157"/>
      <c r="E273" s="157"/>
      <c r="F273" s="157"/>
      <c r="G273" s="157"/>
      <c r="H273" s="157"/>
      <c r="I273" s="157"/>
      <c r="J273" s="157"/>
      <c r="K273" s="157"/>
      <c r="L273" s="157"/>
      <c r="M273" s="157"/>
      <c r="N273" s="157"/>
      <c r="O273" s="157"/>
      <c r="P273" s="157"/>
      <c r="Q273" s="157"/>
      <c r="R273" s="157"/>
      <c r="S273" s="157"/>
      <c r="T273" s="157"/>
      <c r="U273" s="157"/>
      <c r="V273" s="157"/>
      <c r="W273" s="157"/>
      <c r="X273" s="157"/>
      <c r="Y273" s="157"/>
      <c r="Z273" s="157"/>
      <c r="AA273" s="157"/>
      <c r="AB273" s="157"/>
      <c r="AC273" s="157"/>
      <c r="AD273" s="157"/>
      <c r="AE273" s="157"/>
      <c r="AF273" s="157"/>
      <c r="AG273" s="157"/>
      <c r="AH273" s="157"/>
      <c r="AI273" s="157"/>
      <c r="AJ273" s="157"/>
      <c r="AK273" s="157"/>
      <c r="AL273" s="157"/>
      <c r="AM273" s="157"/>
      <c r="AN273" s="157"/>
      <c r="AO273" s="157"/>
      <c r="AP273" s="157"/>
      <c r="AQ273" s="157"/>
      <c r="AR273" s="157"/>
      <c r="AS273" s="157"/>
      <c r="AT273" s="157"/>
      <c r="AU273" s="157"/>
    </row>
    <row r="274" spans="1:47" x14ac:dyDescent="0.2">
      <c r="A274" s="157"/>
      <c r="B274" s="157"/>
      <c r="C274" s="157"/>
      <c r="D274" s="157"/>
      <c r="E274" s="157"/>
      <c r="F274" s="157"/>
      <c r="G274" s="157"/>
      <c r="H274" s="157"/>
      <c r="I274" s="157"/>
      <c r="J274" s="157"/>
      <c r="K274" s="157"/>
      <c r="L274" s="157"/>
      <c r="M274" s="157"/>
      <c r="N274" s="157"/>
      <c r="O274" s="157"/>
      <c r="P274" s="157"/>
      <c r="Q274" s="157"/>
      <c r="R274" s="157"/>
      <c r="S274" s="157"/>
      <c r="T274" s="157"/>
      <c r="U274" s="157"/>
      <c r="V274" s="157"/>
      <c r="W274" s="157"/>
      <c r="X274" s="157"/>
      <c r="Y274" s="157"/>
      <c r="Z274" s="157"/>
      <c r="AA274" s="157"/>
      <c r="AB274" s="157"/>
      <c r="AC274" s="157"/>
      <c r="AD274" s="157"/>
      <c r="AE274" s="157"/>
      <c r="AF274" s="157"/>
      <c r="AG274" s="157"/>
      <c r="AH274" s="157"/>
      <c r="AI274" s="157"/>
      <c r="AJ274" s="157"/>
      <c r="AK274" s="157"/>
      <c r="AL274" s="157"/>
      <c r="AM274" s="157"/>
      <c r="AN274" s="157"/>
      <c r="AO274" s="157"/>
      <c r="AP274" s="157"/>
      <c r="AQ274" s="157"/>
      <c r="AR274" s="157"/>
      <c r="AS274" s="157"/>
      <c r="AT274" s="157"/>
      <c r="AU274" s="157"/>
    </row>
    <row r="275" spans="1:47" x14ac:dyDescent="0.2">
      <c r="A275" s="157"/>
      <c r="B275" s="157"/>
      <c r="C275" s="157"/>
      <c r="D275" s="157"/>
      <c r="E275" s="157"/>
      <c r="F275" s="157"/>
      <c r="G275" s="157"/>
      <c r="H275" s="157"/>
      <c r="I275" s="157"/>
      <c r="J275" s="157"/>
      <c r="K275" s="157"/>
      <c r="L275" s="157"/>
      <c r="M275" s="157"/>
      <c r="N275" s="157"/>
      <c r="O275" s="157"/>
      <c r="P275" s="157"/>
      <c r="Q275" s="157"/>
      <c r="R275" s="157"/>
      <c r="S275" s="157"/>
      <c r="T275" s="157"/>
      <c r="U275" s="157"/>
      <c r="V275" s="157"/>
      <c r="W275" s="157"/>
      <c r="X275" s="157"/>
      <c r="Y275" s="157"/>
      <c r="Z275" s="157"/>
      <c r="AA275" s="157"/>
      <c r="AB275" s="157"/>
      <c r="AC275" s="157"/>
      <c r="AD275" s="157"/>
      <c r="AE275" s="157"/>
      <c r="AF275" s="157"/>
      <c r="AG275" s="157"/>
      <c r="AH275" s="157"/>
      <c r="AI275" s="157"/>
      <c r="AJ275" s="157"/>
      <c r="AK275" s="157"/>
      <c r="AL275" s="157"/>
      <c r="AM275" s="157"/>
      <c r="AN275" s="157"/>
      <c r="AO275" s="157"/>
      <c r="AP275" s="157"/>
      <c r="AQ275" s="157"/>
      <c r="AR275" s="157"/>
      <c r="AS275" s="157"/>
      <c r="AT275" s="157"/>
      <c r="AU275" s="157"/>
    </row>
    <row r="276" spans="1:47" x14ac:dyDescent="0.2">
      <c r="A276" s="157"/>
      <c r="B276" s="157"/>
      <c r="C276" s="157"/>
      <c r="D276" s="157"/>
      <c r="E276" s="157"/>
      <c r="F276" s="157"/>
      <c r="G276" s="157"/>
      <c r="H276" s="157"/>
      <c r="I276" s="157"/>
      <c r="J276" s="157"/>
      <c r="K276" s="157"/>
      <c r="L276" s="157"/>
      <c r="M276" s="157"/>
      <c r="N276" s="157"/>
      <c r="O276" s="157"/>
      <c r="P276" s="157"/>
      <c r="Q276" s="157"/>
      <c r="R276" s="157"/>
      <c r="S276" s="157"/>
      <c r="T276" s="157"/>
      <c r="U276" s="157"/>
      <c r="V276" s="157"/>
      <c r="W276" s="157"/>
      <c r="X276" s="157"/>
      <c r="Y276" s="157"/>
      <c r="Z276" s="157"/>
      <c r="AA276" s="157"/>
      <c r="AB276" s="157"/>
      <c r="AC276" s="157"/>
      <c r="AD276" s="157"/>
      <c r="AE276" s="157"/>
      <c r="AF276" s="157"/>
      <c r="AG276" s="157"/>
      <c r="AH276" s="157"/>
      <c r="AI276" s="157"/>
      <c r="AJ276" s="157"/>
      <c r="AK276" s="157"/>
      <c r="AL276" s="157"/>
      <c r="AM276" s="157"/>
      <c r="AN276" s="157"/>
      <c r="AO276" s="157"/>
      <c r="AP276" s="157"/>
      <c r="AQ276" s="157"/>
      <c r="AR276" s="157"/>
      <c r="AS276" s="157"/>
      <c r="AT276" s="157"/>
      <c r="AU276" s="157"/>
    </row>
    <row r="277" spans="1:47" x14ac:dyDescent="0.2">
      <c r="A277" s="157"/>
      <c r="B277" s="157"/>
      <c r="C277" s="157"/>
      <c r="D277" s="157"/>
      <c r="E277" s="157"/>
      <c r="F277" s="157"/>
      <c r="G277" s="157"/>
      <c r="H277" s="157"/>
      <c r="I277" s="157"/>
      <c r="J277" s="157"/>
      <c r="K277" s="157"/>
      <c r="L277" s="157"/>
      <c r="M277" s="157"/>
      <c r="N277" s="157"/>
      <c r="O277" s="157"/>
      <c r="P277" s="157"/>
      <c r="Q277" s="157"/>
      <c r="R277" s="157"/>
      <c r="S277" s="157"/>
      <c r="T277" s="157"/>
      <c r="U277" s="157"/>
      <c r="V277" s="157"/>
      <c r="W277" s="157"/>
      <c r="X277" s="157"/>
      <c r="Y277" s="157"/>
      <c r="Z277" s="157"/>
      <c r="AA277" s="157"/>
      <c r="AB277" s="157"/>
      <c r="AC277" s="157"/>
      <c r="AD277" s="157"/>
      <c r="AE277" s="157"/>
      <c r="AF277" s="157"/>
      <c r="AG277" s="157"/>
      <c r="AH277" s="157"/>
      <c r="AI277" s="157"/>
      <c r="AJ277" s="157"/>
      <c r="AK277" s="157"/>
      <c r="AL277" s="157"/>
      <c r="AM277" s="157"/>
      <c r="AN277" s="157"/>
      <c r="AO277" s="157"/>
      <c r="AP277" s="157"/>
      <c r="AQ277" s="157"/>
      <c r="AR277" s="157"/>
      <c r="AS277" s="157"/>
      <c r="AT277" s="157"/>
      <c r="AU277" s="157"/>
    </row>
    <row r="278" spans="1:47" x14ac:dyDescent="0.2">
      <c r="A278" s="157"/>
      <c r="B278" s="157"/>
      <c r="C278" s="157"/>
      <c r="D278" s="157"/>
      <c r="E278" s="157"/>
      <c r="F278" s="157"/>
      <c r="G278" s="157"/>
      <c r="H278" s="157"/>
      <c r="I278" s="157"/>
      <c r="J278" s="157"/>
      <c r="K278" s="157"/>
      <c r="L278" s="157"/>
      <c r="M278" s="157"/>
      <c r="N278" s="157"/>
      <c r="O278" s="157"/>
      <c r="P278" s="157"/>
      <c r="Q278" s="157"/>
      <c r="R278" s="157"/>
      <c r="S278" s="157"/>
      <c r="T278" s="157"/>
      <c r="U278" s="157"/>
      <c r="V278" s="157"/>
      <c r="W278" s="157"/>
      <c r="X278" s="157"/>
      <c r="Y278" s="157"/>
      <c r="Z278" s="157"/>
      <c r="AA278" s="157"/>
      <c r="AB278" s="157"/>
      <c r="AC278" s="157"/>
      <c r="AD278" s="157"/>
      <c r="AE278" s="157"/>
      <c r="AF278" s="157"/>
      <c r="AG278" s="157"/>
      <c r="AH278" s="157"/>
      <c r="AI278" s="157"/>
      <c r="AJ278" s="157"/>
      <c r="AK278" s="157"/>
      <c r="AL278" s="157"/>
      <c r="AM278" s="157"/>
      <c r="AN278" s="157"/>
      <c r="AO278" s="157"/>
      <c r="AP278" s="157"/>
      <c r="AQ278" s="157"/>
      <c r="AR278" s="157"/>
      <c r="AS278" s="157"/>
      <c r="AT278" s="157"/>
      <c r="AU278" s="157"/>
    </row>
    <row r="279" spans="1:47" x14ac:dyDescent="0.2">
      <c r="A279" s="157"/>
      <c r="B279" s="157"/>
      <c r="C279" s="157"/>
      <c r="D279" s="157"/>
      <c r="E279" s="157"/>
      <c r="F279" s="157"/>
      <c r="G279" s="157"/>
      <c r="H279" s="157"/>
      <c r="I279" s="157"/>
      <c r="J279" s="157"/>
      <c r="K279" s="157"/>
      <c r="L279" s="157"/>
      <c r="M279" s="157"/>
      <c r="N279" s="157"/>
      <c r="O279" s="157"/>
      <c r="P279" s="157"/>
      <c r="Q279" s="157"/>
      <c r="R279" s="157"/>
      <c r="S279" s="157"/>
      <c r="T279" s="157"/>
      <c r="U279" s="157"/>
      <c r="V279" s="157"/>
      <c r="W279" s="157"/>
      <c r="X279" s="157"/>
      <c r="Y279" s="157"/>
      <c r="Z279" s="157"/>
      <c r="AA279" s="157"/>
      <c r="AB279" s="157"/>
      <c r="AC279" s="157"/>
      <c r="AD279" s="157"/>
      <c r="AE279" s="157"/>
      <c r="AF279" s="157"/>
      <c r="AG279" s="157"/>
      <c r="AH279" s="157"/>
      <c r="AI279" s="157"/>
      <c r="AJ279" s="157"/>
      <c r="AK279" s="157"/>
      <c r="AL279" s="157"/>
      <c r="AM279" s="157"/>
      <c r="AN279" s="157"/>
      <c r="AO279" s="157"/>
      <c r="AP279" s="157"/>
      <c r="AQ279" s="157"/>
      <c r="AR279" s="157"/>
      <c r="AS279" s="157"/>
      <c r="AT279" s="157"/>
      <c r="AU279" s="157"/>
    </row>
    <row r="280" spans="1:47" x14ac:dyDescent="0.2">
      <c r="A280" s="157"/>
      <c r="B280" s="157"/>
      <c r="C280" s="157"/>
      <c r="D280" s="157"/>
      <c r="E280" s="157"/>
      <c r="F280" s="157"/>
      <c r="G280" s="157"/>
      <c r="H280" s="157"/>
      <c r="I280" s="157"/>
      <c r="J280" s="157"/>
      <c r="K280" s="157"/>
      <c r="L280" s="157"/>
      <c r="M280" s="157"/>
      <c r="N280" s="157"/>
      <c r="O280" s="157"/>
      <c r="P280" s="157"/>
      <c r="Q280" s="157"/>
      <c r="R280" s="157"/>
      <c r="S280" s="157"/>
      <c r="T280" s="157"/>
      <c r="U280" s="157"/>
      <c r="V280" s="157"/>
      <c r="W280" s="157"/>
      <c r="X280" s="157"/>
      <c r="Y280" s="157"/>
      <c r="Z280" s="157"/>
      <c r="AA280" s="157"/>
      <c r="AB280" s="157"/>
      <c r="AC280" s="157"/>
      <c r="AD280" s="157"/>
      <c r="AE280" s="157"/>
      <c r="AF280" s="157"/>
      <c r="AG280" s="157"/>
      <c r="AH280" s="157"/>
      <c r="AI280" s="157"/>
      <c r="AJ280" s="157"/>
      <c r="AK280" s="157"/>
      <c r="AL280" s="157"/>
      <c r="AM280" s="157"/>
      <c r="AN280" s="157"/>
      <c r="AO280" s="157"/>
      <c r="AP280" s="157"/>
      <c r="AQ280" s="157"/>
      <c r="AR280" s="157"/>
      <c r="AS280" s="157"/>
      <c r="AT280" s="157"/>
      <c r="AU280" s="157"/>
    </row>
    <row r="281" spans="1:47" x14ac:dyDescent="0.2">
      <c r="A281" s="157"/>
      <c r="B281" s="157"/>
      <c r="C281" s="157"/>
      <c r="D281" s="157"/>
      <c r="E281" s="157"/>
      <c r="F281" s="157"/>
      <c r="G281" s="157"/>
      <c r="H281" s="157"/>
      <c r="I281" s="157"/>
      <c r="J281" s="157"/>
      <c r="K281" s="157"/>
      <c r="L281" s="157"/>
      <c r="M281" s="157"/>
      <c r="N281" s="157"/>
      <c r="O281" s="157"/>
      <c r="P281" s="157"/>
      <c r="Q281" s="157"/>
      <c r="R281" s="157"/>
      <c r="S281" s="157"/>
      <c r="T281" s="157"/>
      <c r="U281" s="157"/>
      <c r="V281" s="157"/>
      <c r="W281" s="157"/>
      <c r="X281" s="157"/>
      <c r="Y281" s="157"/>
      <c r="Z281" s="157"/>
      <c r="AA281" s="157"/>
      <c r="AB281" s="157"/>
      <c r="AC281" s="157"/>
      <c r="AD281" s="157"/>
      <c r="AE281" s="157"/>
      <c r="AF281" s="157"/>
      <c r="AG281" s="157"/>
      <c r="AH281" s="157"/>
      <c r="AI281" s="157"/>
      <c r="AJ281" s="157"/>
      <c r="AK281" s="157"/>
      <c r="AL281" s="157"/>
      <c r="AM281" s="157"/>
      <c r="AN281" s="157"/>
      <c r="AO281" s="157"/>
      <c r="AP281" s="157"/>
      <c r="AQ281" s="157"/>
      <c r="AR281" s="157"/>
      <c r="AS281" s="157"/>
      <c r="AT281" s="157"/>
      <c r="AU281" s="157"/>
    </row>
    <row r="282" spans="1:47" x14ac:dyDescent="0.2">
      <c r="A282" s="157"/>
      <c r="B282" s="157"/>
      <c r="C282" s="157"/>
      <c r="D282" s="157"/>
      <c r="E282" s="157"/>
      <c r="F282" s="157"/>
      <c r="G282" s="157"/>
      <c r="H282" s="157"/>
      <c r="I282" s="157"/>
      <c r="J282" s="157"/>
      <c r="K282" s="157"/>
      <c r="L282" s="157"/>
      <c r="M282" s="157"/>
      <c r="N282" s="157"/>
      <c r="O282" s="157"/>
      <c r="P282" s="157"/>
      <c r="Q282" s="157"/>
      <c r="R282" s="157"/>
      <c r="S282" s="157"/>
      <c r="T282" s="157"/>
      <c r="U282" s="157"/>
      <c r="V282" s="157"/>
      <c r="W282" s="157"/>
      <c r="X282" s="157"/>
      <c r="Y282" s="157"/>
      <c r="Z282" s="157"/>
      <c r="AA282" s="157"/>
      <c r="AB282" s="157"/>
      <c r="AC282" s="157"/>
      <c r="AD282" s="157"/>
      <c r="AE282" s="157"/>
      <c r="AF282" s="157"/>
      <c r="AG282" s="157"/>
      <c r="AH282" s="157"/>
      <c r="AI282" s="157"/>
      <c r="AJ282" s="157"/>
      <c r="AK282" s="157"/>
      <c r="AL282" s="157"/>
      <c r="AM282" s="157"/>
      <c r="AN282" s="157"/>
      <c r="AO282" s="157"/>
      <c r="AP282" s="157"/>
      <c r="AQ282" s="157"/>
      <c r="AR282" s="157"/>
      <c r="AS282" s="157"/>
      <c r="AT282" s="157"/>
      <c r="AU282" s="157"/>
    </row>
    <row r="283" spans="1:47" x14ac:dyDescent="0.2">
      <c r="A283" s="157"/>
      <c r="B283" s="157"/>
      <c r="C283" s="157"/>
      <c r="D283" s="157"/>
      <c r="E283" s="157"/>
      <c r="F283" s="157"/>
      <c r="G283" s="157"/>
      <c r="H283" s="157"/>
      <c r="I283" s="157"/>
      <c r="J283" s="157"/>
      <c r="K283" s="157"/>
      <c r="L283" s="157"/>
      <c r="M283" s="157"/>
      <c r="N283" s="157"/>
      <c r="O283" s="157"/>
      <c r="P283" s="157"/>
      <c r="Q283" s="157"/>
      <c r="R283" s="157"/>
      <c r="S283" s="157"/>
      <c r="T283" s="157"/>
      <c r="U283" s="157"/>
      <c r="V283" s="157"/>
      <c r="W283" s="157"/>
      <c r="X283" s="157"/>
      <c r="Y283" s="157"/>
      <c r="Z283" s="157"/>
      <c r="AA283" s="157"/>
      <c r="AB283" s="157"/>
      <c r="AC283" s="157"/>
      <c r="AD283" s="157"/>
      <c r="AE283" s="157"/>
      <c r="AF283" s="157"/>
      <c r="AG283" s="157"/>
      <c r="AH283" s="157"/>
      <c r="AI283" s="157"/>
      <c r="AJ283" s="157"/>
      <c r="AK283" s="157"/>
      <c r="AL283" s="157"/>
      <c r="AM283" s="157"/>
      <c r="AN283" s="157"/>
      <c r="AO283" s="157"/>
      <c r="AP283" s="157"/>
      <c r="AQ283" s="157"/>
      <c r="AR283" s="157"/>
      <c r="AS283" s="157"/>
      <c r="AT283" s="157"/>
      <c r="AU283" s="157"/>
    </row>
    <row r="284" spans="1:47" x14ac:dyDescent="0.2">
      <c r="A284" s="157"/>
      <c r="B284" s="157"/>
      <c r="C284" s="157"/>
      <c r="D284" s="157"/>
      <c r="E284" s="157"/>
      <c r="F284" s="157"/>
      <c r="G284" s="157"/>
      <c r="H284" s="157"/>
      <c r="I284" s="157"/>
      <c r="J284" s="157"/>
      <c r="K284" s="157"/>
      <c r="L284" s="157"/>
      <c r="M284" s="157"/>
      <c r="N284" s="157"/>
      <c r="O284" s="157"/>
      <c r="P284" s="157"/>
      <c r="Q284" s="157"/>
      <c r="R284" s="157"/>
      <c r="S284" s="157"/>
      <c r="T284" s="157"/>
      <c r="U284" s="157"/>
      <c r="V284" s="157"/>
      <c r="W284" s="157"/>
      <c r="X284" s="157"/>
      <c r="Y284" s="157"/>
      <c r="Z284" s="157"/>
      <c r="AA284" s="157"/>
      <c r="AB284" s="157"/>
      <c r="AC284" s="157"/>
      <c r="AD284" s="157"/>
      <c r="AE284" s="157"/>
      <c r="AF284" s="157"/>
      <c r="AG284" s="157"/>
      <c r="AH284" s="157"/>
      <c r="AI284" s="157"/>
      <c r="AJ284" s="157"/>
      <c r="AK284" s="157"/>
      <c r="AL284" s="157"/>
      <c r="AM284" s="157"/>
      <c r="AN284" s="157"/>
      <c r="AO284" s="157"/>
      <c r="AP284" s="157"/>
      <c r="AQ284" s="157"/>
      <c r="AR284" s="157"/>
      <c r="AS284" s="157"/>
      <c r="AT284" s="157"/>
      <c r="AU284" s="157"/>
    </row>
    <row r="285" spans="1:47" x14ac:dyDescent="0.2">
      <c r="A285" s="157"/>
      <c r="B285" s="157"/>
      <c r="C285" s="157"/>
      <c r="D285" s="157"/>
      <c r="E285" s="157"/>
      <c r="F285" s="157"/>
      <c r="G285" s="157"/>
      <c r="H285" s="157"/>
      <c r="I285" s="157"/>
      <c r="J285" s="157"/>
      <c r="K285" s="157"/>
      <c r="L285" s="157"/>
      <c r="M285" s="157"/>
      <c r="N285" s="157"/>
      <c r="O285" s="157"/>
      <c r="P285" s="157"/>
      <c r="Q285" s="157"/>
      <c r="R285" s="157"/>
      <c r="S285" s="157"/>
      <c r="T285" s="157"/>
      <c r="U285" s="157"/>
      <c r="V285" s="157"/>
      <c r="W285" s="157"/>
      <c r="X285" s="157"/>
      <c r="Y285" s="157"/>
      <c r="Z285" s="157"/>
      <c r="AA285" s="157"/>
      <c r="AB285" s="157"/>
      <c r="AC285" s="157"/>
      <c r="AD285" s="157"/>
      <c r="AE285" s="157"/>
      <c r="AF285" s="157"/>
      <c r="AG285" s="157"/>
      <c r="AH285" s="157"/>
      <c r="AI285" s="157"/>
      <c r="AJ285" s="157"/>
      <c r="AK285" s="157"/>
      <c r="AL285" s="157"/>
      <c r="AM285" s="157"/>
      <c r="AN285" s="157"/>
      <c r="AO285" s="157"/>
      <c r="AP285" s="157"/>
      <c r="AQ285" s="157"/>
      <c r="AR285" s="157"/>
      <c r="AS285" s="157"/>
      <c r="AT285" s="157"/>
      <c r="AU285" s="157"/>
    </row>
    <row r="286" spans="1:47" x14ac:dyDescent="0.2">
      <c r="A286" s="157"/>
      <c r="B286" s="157"/>
      <c r="C286" s="157"/>
      <c r="D286" s="157"/>
      <c r="E286" s="157"/>
      <c r="F286" s="157"/>
      <c r="G286" s="157"/>
      <c r="H286" s="157"/>
      <c r="I286" s="157"/>
      <c r="J286" s="157"/>
      <c r="K286" s="157"/>
      <c r="L286" s="157"/>
      <c r="M286" s="157"/>
      <c r="N286" s="157"/>
      <c r="O286" s="157"/>
      <c r="P286" s="157"/>
      <c r="Q286" s="157"/>
      <c r="R286" s="157"/>
      <c r="S286" s="157"/>
      <c r="T286" s="157"/>
      <c r="U286" s="157"/>
      <c r="V286" s="157"/>
      <c r="W286" s="157"/>
      <c r="X286" s="157"/>
      <c r="Y286" s="157"/>
      <c r="Z286" s="157"/>
      <c r="AA286" s="157"/>
      <c r="AB286" s="157"/>
      <c r="AC286" s="157"/>
      <c r="AD286" s="157"/>
      <c r="AE286" s="157"/>
      <c r="AF286" s="157"/>
      <c r="AG286" s="157"/>
      <c r="AH286" s="157"/>
      <c r="AI286" s="157"/>
      <c r="AJ286" s="157"/>
      <c r="AK286" s="157"/>
      <c r="AL286" s="157"/>
      <c r="AM286" s="157"/>
      <c r="AN286" s="157"/>
      <c r="AO286" s="157"/>
      <c r="AP286" s="157"/>
      <c r="AQ286" s="157"/>
      <c r="AR286" s="157"/>
      <c r="AS286" s="157"/>
      <c r="AT286" s="157"/>
      <c r="AU286" s="157"/>
    </row>
    <row r="287" spans="1:47" x14ac:dyDescent="0.2">
      <c r="A287" s="157"/>
      <c r="B287" s="157"/>
      <c r="C287" s="157"/>
      <c r="D287" s="157"/>
      <c r="E287" s="157"/>
      <c r="F287" s="157"/>
      <c r="G287" s="157"/>
      <c r="H287" s="157"/>
      <c r="I287" s="157"/>
      <c r="J287" s="157"/>
      <c r="K287" s="157"/>
      <c r="L287" s="157"/>
      <c r="M287" s="157"/>
      <c r="N287" s="157"/>
      <c r="O287" s="157"/>
      <c r="P287" s="157"/>
      <c r="Q287" s="157"/>
      <c r="R287" s="157"/>
      <c r="S287" s="157"/>
      <c r="T287" s="157"/>
      <c r="U287" s="157"/>
      <c r="V287" s="157"/>
      <c r="W287" s="157"/>
      <c r="X287" s="157"/>
      <c r="Y287" s="157"/>
      <c r="Z287" s="157"/>
      <c r="AA287" s="157"/>
      <c r="AB287" s="157"/>
      <c r="AC287" s="157"/>
      <c r="AD287" s="157"/>
      <c r="AE287" s="157"/>
      <c r="AF287" s="157"/>
      <c r="AG287" s="157"/>
      <c r="AH287" s="157"/>
      <c r="AI287" s="157"/>
      <c r="AJ287" s="157"/>
      <c r="AK287" s="157"/>
      <c r="AL287" s="157"/>
      <c r="AM287" s="157"/>
      <c r="AN287" s="157"/>
      <c r="AO287" s="157"/>
      <c r="AP287" s="157"/>
      <c r="AQ287" s="157"/>
      <c r="AR287" s="157"/>
      <c r="AS287" s="157"/>
      <c r="AT287" s="157"/>
      <c r="AU287" s="157"/>
    </row>
    <row r="288" spans="1:47" x14ac:dyDescent="0.2">
      <c r="A288" s="157"/>
      <c r="B288" s="157"/>
      <c r="C288" s="157"/>
      <c r="D288" s="157"/>
      <c r="E288" s="157"/>
      <c r="F288" s="157"/>
      <c r="G288" s="157"/>
      <c r="H288" s="157"/>
      <c r="I288" s="157"/>
      <c r="J288" s="157"/>
      <c r="K288" s="157"/>
      <c r="L288" s="157"/>
      <c r="M288" s="157"/>
      <c r="N288" s="157"/>
      <c r="O288" s="157"/>
      <c r="P288" s="157"/>
      <c r="Q288" s="157"/>
      <c r="R288" s="157"/>
      <c r="S288" s="157"/>
      <c r="T288" s="157"/>
      <c r="U288" s="157"/>
      <c r="V288" s="157"/>
      <c r="W288" s="157"/>
      <c r="X288" s="157"/>
      <c r="Y288" s="157"/>
      <c r="Z288" s="157"/>
      <c r="AA288" s="157"/>
      <c r="AB288" s="157"/>
      <c r="AC288" s="157"/>
      <c r="AD288" s="157"/>
      <c r="AE288" s="157"/>
      <c r="AF288" s="157"/>
      <c r="AG288" s="157"/>
      <c r="AH288" s="157"/>
      <c r="AI288" s="157"/>
      <c r="AJ288" s="157"/>
      <c r="AK288" s="157"/>
      <c r="AL288" s="157"/>
      <c r="AM288" s="157"/>
      <c r="AN288" s="157"/>
      <c r="AO288" s="157"/>
      <c r="AP288" s="157"/>
      <c r="AQ288" s="157"/>
      <c r="AR288" s="157"/>
      <c r="AS288" s="157"/>
      <c r="AT288" s="157"/>
      <c r="AU288" s="157"/>
    </row>
    <row r="289" spans="1:47" x14ac:dyDescent="0.2">
      <c r="A289" s="157"/>
      <c r="B289" s="157"/>
      <c r="C289" s="157"/>
      <c r="D289" s="157"/>
      <c r="E289" s="157"/>
      <c r="F289" s="157"/>
      <c r="G289" s="157"/>
      <c r="H289" s="157"/>
      <c r="I289" s="157"/>
      <c r="J289" s="157"/>
      <c r="K289" s="157"/>
      <c r="L289" s="157"/>
      <c r="M289" s="157"/>
      <c r="N289" s="157"/>
      <c r="O289" s="157"/>
      <c r="P289" s="157"/>
      <c r="Q289" s="157"/>
      <c r="R289" s="157"/>
      <c r="S289" s="157"/>
      <c r="T289" s="157"/>
      <c r="U289" s="157"/>
      <c r="V289" s="157"/>
      <c r="W289" s="157"/>
      <c r="X289" s="157"/>
      <c r="Y289" s="157"/>
      <c r="Z289" s="157"/>
      <c r="AA289" s="157"/>
      <c r="AB289" s="157"/>
      <c r="AC289" s="157"/>
      <c r="AD289" s="157"/>
      <c r="AE289" s="157"/>
      <c r="AF289" s="157"/>
      <c r="AG289" s="157"/>
      <c r="AH289" s="157"/>
      <c r="AI289" s="157"/>
      <c r="AJ289" s="157"/>
      <c r="AK289" s="157"/>
      <c r="AL289" s="157"/>
      <c r="AM289" s="157"/>
      <c r="AN289" s="157"/>
      <c r="AO289" s="157"/>
      <c r="AP289" s="157"/>
      <c r="AQ289" s="157"/>
      <c r="AR289" s="157"/>
      <c r="AS289" s="157"/>
      <c r="AT289" s="157"/>
      <c r="AU289" s="157"/>
    </row>
    <row r="290" spans="1:47" x14ac:dyDescent="0.2">
      <c r="A290" s="157"/>
      <c r="B290" s="157"/>
      <c r="C290" s="157"/>
      <c r="D290" s="157"/>
      <c r="E290" s="157"/>
      <c r="F290" s="157"/>
      <c r="G290" s="157"/>
      <c r="H290" s="157"/>
      <c r="I290" s="157"/>
      <c r="J290" s="157"/>
      <c r="K290" s="157"/>
      <c r="L290" s="157"/>
      <c r="M290" s="157"/>
      <c r="N290" s="157"/>
      <c r="O290" s="157"/>
      <c r="P290" s="157"/>
      <c r="Q290" s="157"/>
      <c r="R290" s="157"/>
      <c r="S290" s="157"/>
      <c r="T290" s="157"/>
      <c r="U290" s="157"/>
      <c r="V290" s="157"/>
      <c r="W290" s="157"/>
      <c r="X290" s="157"/>
      <c r="Y290" s="157"/>
      <c r="Z290" s="157"/>
      <c r="AA290" s="157"/>
      <c r="AB290" s="157"/>
      <c r="AC290" s="157"/>
      <c r="AD290" s="157"/>
      <c r="AE290" s="157"/>
      <c r="AF290" s="157"/>
      <c r="AG290" s="157"/>
      <c r="AH290" s="157"/>
      <c r="AI290" s="157"/>
      <c r="AJ290" s="157"/>
      <c r="AK290" s="157"/>
      <c r="AL290" s="157"/>
      <c r="AM290" s="157"/>
      <c r="AN290" s="157"/>
      <c r="AO290" s="157"/>
      <c r="AP290" s="157"/>
      <c r="AQ290" s="157"/>
      <c r="AR290" s="157"/>
      <c r="AS290" s="157"/>
      <c r="AT290" s="157"/>
      <c r="AU290" s="157"/>
    </row>
    <row r="291" spans="1:47" x14ac:dyDescent="0.2">
      <c r="A291" s="157"/>
      <c r="B291" s="157"/>
      <c r="C291" s="157"/>
      <c r="D291" s="157"/>
      <c r="E291" s="157"/>
      <c r="F291" s="157"/>
      <c r="G291" s="157"/>
      <c r="H291" s="157"/>
      <c r="I291" s="157"/>
      <c r="J291" s="157"/>
      <c r="K291" s="157"/>
      <c r="L291" s="157"/>
      <c r="M291" s="157"/>
      <c r="N291" s="157"/>
      <c r="O291" s="157"/>
      <c r="P291" s="157"/>
      <c r="Q291" s="157"/>
      <c r="R291" s="157"/>
      <c r="S291" s="157"/>
      <c r="T291" s="157"/>
      <c r="U291" s="157"/>
      <c r="V291" s="157"/>
      <c r="W291" s="157"/>
      <c r="X291" s="157"/>
      <c r="Y291" s="157"/>
      <c r="Z291" s="157"/>
      <c r="AA291" s="157"/>
      <c r="AB291" s="157"/>
      <c r="AC291" s="157"/>
      <c r="AD291" s="157"/>
      <c r="AE291" s="157"/>
      <c r="AF291" s="157"/>
      <c r="AG291" s="157"/>
      <c r="AH291" s="157"/>
      <c r="AI291" s="157"/>
      <c r="AJ291" s="157"/>
      <c r="AK291" s="157"/>
      <c r="AL291" s="157"/>
      <c r="AM291" s="157"/>
      <c r="AN291" s="157"/>
      <c r="AO291" s="157"/>
      <c r="AP291" s="157"/>
      <c r="AQ291" s="157"/>
      <c r="AR291" s="157"/>
      <c r="AS291" s="157"/>
      <c r="AT291" s="157"/>
      <c r="AU291" s="157"/>
    </row>
    <row r="292" spans="1:47" x14ac:dyDescent="0.2">
      <c r="A292" s="157"/>
      <c r="B292" s="157"/>
      <c r="C292" s="157"/>
      <c r="D292" s="157"/>
      <c r="E292" s="157"/>
      <c r="F292" s="157"/>
      <c r="G292" s="157"/>
      <c r="H292" s="157"/>
      <c r="I292" s="157"/>
      <c r="J292" s="157"/>
      <c r="K292" s="157"/>
      <c r="L292" s="157"/>
      <c r="M292" s="157"/>
      <c r="N292" s="157"/>
      <c r="O292" s="157"/>
      <c r="P292" s="157"/>
      <c r="Q292" s="157"/>
      <c r="R292" s="157"/>
      <c r="S292" s="157"/>
      <c r="T292" s="157"/>
      <c r="U292" s="157"/>
      <c r="V292" s="157"/>
      <c r="W292" s="157"/>
      <c r="X292" s="157"/>
      <c r="Y292" s="157"/>
      <c r="Z292" s="157"/>
      <c r="AA292" s="157"/>
      <c r="AB292" s="157"/>
      <c r="AC292" s="157"/>
      <c r="AD292" s="157"/>
      <c r="AE292" s="157"/>
      <c r="AF292" s="157"/>
      <c r="AG292" s="157"/>
      <c r="AH292" s="157"/>
      <c r="AI292" s="157"/>
      <c r="AJ292" s="157"/>
      <c r="AK292" s="157"/>
      <c r="AL292" s="157"/>
      <c r="AM292" s="157"/>
      <c r="AN292" s="157"/>
      <c r="AO292" s="157"/>
      <c r="AP292" s="157"/>
      <c r="AQ292" s="157"/>
      <c r="AR292" s="157"/>
      <c r="AS292" s="157"/>
      <c r="AT292" s="157"/>
      <c r="AU292" s="157"/>
    </row>
    <row r="293" spans="1:47" x14ac:dyDescent="0.2">
      <c r="A293" s="157"/>
      <c r="B293" s="157"/>
      <c r="C293" s="157"/>
      <c r="D293" s="157"/>
      <c r="E293" s="157"/>
      <c r="F293" s="157"/>
      <c r="G293" s="157"/>
      <c r="H293" s="157"/>
      <c r="I293" s="157"/>
      <c r="J293" s="157"/>
      <c r="K293" s="157"/>
      <c r="L293" s="157"/>
      <c r="M293" s="157"/>
      <c r="N293" s="157"/>
      <c r="O293" s="157"/>
      <c r="P293" s="157"/>
      <c r="Q293" s="157"/>
      <c r="R293" s="157"/>
      <c r="S293" s="157"/>
      <c r="T293" s="157"/>
      <c r="U293" s="157"/>
      <c r="V293" s="157"/>
      <c r="W293" s="157"/>
      <c r="X293" s="157"/>
      <c r="Y293" s="157"/>
      <c r="Z293" s="157"/>
      <c r="AA293" s="157"/>
      <c r="AB293" s="157"/>
      <c r="AC293" s="157"/>
      <c r="AD293" s="157"/>
      <c r="AE293" s="157"/>
      <c r="AF293" s="157"/>
      <c r="AG293" s="157"/>
      <c r="AH293" s="157"/>
      <c r="AI293" s="157"/>
      <c r="AJ293" s="157"/>
      <c r="AK293" s="157"/>
      <c r="AL293" s="157"/>
      <c r="AM293" s="157"/>
      <c r="AN293" s="157"/>
      <c r="AO293" s="157"/>
      <c r="AP293" s="157"/>
      <c r="AQ293" s="157"/>
      <c r="AR293" s="157"/>
      <c r="AS293" s="157"/>
      <c r="AT293" s="157"/>
      <c r="AU293" s="157"/>
    </row>
    <row r="294" spans="1:47" x14ac:dyDescent="0.2">
      <c r="A294" s="157"/>
      <c r="B294" s="157"/>
      <c r="C294" s="157"/>
      <c r="D294" s="157"/>
      <c r="E294" s="157"/>
      <c r="F294" s="157"/>
      <c r="G294" s="157"/>
      <c r="H294" s="157"/>
      <c r="I294" s="157"/>
      <c r="J294" s="157"/>
      <c r="K294" s="157"/>
      <c r="L294" s="157"/>
      <c r="M294" s="157"/>
      <c r="N294" s="157"/>
      <c r="O294" s="157"/>
      <c r="P294" s="157"/>
      <c r="Q294" s="157"/>
      <c r="R294" s="157"/>
      <c r="S294" s="157"/>
      <c r="T294" s="157"/>
      <c r="U294" s="157"/>
      <c r="V294" s="157"/>
      <c r="W294" s="157"/>
      <c r="X294" s="157"/>
      <c r="Y294" s="157"/>
      <c r="Z294" s="157"/>
      <c r="AA294" s="157"/>
      <c r="AB294" s="157"/>
      <c r="AC294" s="157"/>
      <c r="AD294" s="157"/>
      <c r="AE294" s="157"/>
      <c r="AF294" s="157"/>
      <c r="AG294" s="157"/>
      <c r="AH294" s="157"/>
      <c r="AI294" s="157"/>
      <c r="AJ294" s="157"/>
      <c r="AK294" s="157"/>
      <c r="AL294" s="157"/>
      <c r="AM294" s="157"/>
      <c r="AN294" s="157"/>
      <c r="AO294" s="157"/>
      <c r="AP294" s="157"/>
      <c r="AQ294" s="157"/>
      <c r="AR294" s="157"/>
      <c r="AS294" s="157"/>
      <c r="AT294" s="157"/>
      <c r="AU294" s="157"/>
    </row>
    <row r="295" spans="1:47" x14ac:dyDescent="0.2">
      <c r="A295" s="157"/>
      <c r="B295" s="157"/>
      <c r="C295" s="157"/>
      <c r="D295" s="157"/>
      <c r="E295" s="157"/>
      <c r="F295" s="157"/>
      <c r="G295" s="157"/>
      <c r="H295" s="157"/>
      <c r="I295" s="157"/>
      <c r="J295" s="157"/>
      <c r="K295" s="157"/>
      <c r="L295" s="157"/>
      <c r="M295" s="157"/>
      <c r="N295" s="157"/>
      <c r="O295" s="157"/>
      <c r="P295" s="157"/>
      <c r="Q295" s="157"/>
      <c r="R295" s="157"/>
      <c r="S295" s="157"/>
      <c r="T295" s="157"/>
      <c r="U295" s="157"/>
      <c r="V295" s="157"/>
      <c r="W295" s="157"/>
      <c r="X295" s="157"/>
      <c r="Y295" s="157"/>
      <c r="Z295" s="157"/>
      <c r="AA295" s="157"/>
      <c r="AB295" s="157"/>
      <c r="AC295" s="157"/>
      <c r="AD295" s="157"/>
      <c r="AE295" s="157"/>
      <c r="AF295" s="157"/>
      <c r="AG295" s="157"/>
      <c r="AH295" s="157"/>
      <c r="AI295" s="157"/>
      <c r="AJ295" s="157"/>
      <c r="AK295" s="157"/>
      <c r="AL295" s="157"/>
      <c r="AM295" s="157"/>
      <c r="AN295" s="157"/>
      <c r="AO295" s="157"/>
      <c r="AP295" s="157"/>
      <c r="AQ295" s="157"/>
      <c r="AR295" s="157"/>
      <c r="AS295" s="157"/>
      <c r="AT295" s="157"/>
      <c r="AU295" s="157"/>
    </row>
    <row r="296" spans="1:47" x14ac:dyDescent="0.2">
      <c r="A296" s="157"/>
      <c r="B296" s="157"/>
      <c r="C296" s="157"/>
      <c r="D296" s="157"/>
      <c r="E296" s="157"/>
      <c r="F296" s="157"/>
      <c r="G296" s="157"/>
      <c r="H296" s="157"/>
      <c r="I296" s="157"/>
      <c r="J296" s="157"/>
      <c r="K296" s="157"/>
      <c r="L296" s="157"/>
      <c r="M296" s="157"/>
      <c r="N296" s="157"/>
      <c r="O296" s="157"/>
      <c r="P296" s="157"/>
      <c r="Q296" s="157"/>
      <c r="R296" s="157"/>
      <c r="S296" s="157"/>
      <c r="T296" s="157"/>
      <c r="U296" s="157"/>
      <c r="V296" s="157"/>
      <c r="W296" s="157"/>
      <c r="X296" s="157"/>
      <c r="Y296" s="157"/>
      <c r="Z296" s="157"/>
      <c r="AA296" s="157"/>
      <c r="AB296" s="157"/>
      <c r="AC296" s="157"/>
      <c r="AD296" s="157"/>
      <c r="AE296" s="157"/>
      <c r="AF296" s="157"/>
      <c r="AG296" s="157"/>
      <c r="AH296" s="157"/>
      <c r="AI296" s="157"/>
      <c r="AJ296" s="157"/>
      <c r="AK296" s="157"/>
      <c r="AL296" s="157"/>
      <c r="AM296" s="157"/>
      <c r="AN296" s="157"/>
      <c r="AO296" s="157"/>
      <c r="AP296" s="157"/>
      <c r="AQ296" s="157"/>
      <c r="AR296" s="157"/>
      <c r="AS296" s="157"/>
      <c r="AT296" s="157"/>
      <c r="AU296" s="157"/>
    </row>
    <row r="297" spans="1:47" x14ac:dyDescent="0.2">
      <c r="A297" s="157"/>
      <c r="B297" s="157"/>
      <c r="C297" s="157"/>
      <c r="D297" s="157"/>
      <c r="E297" s="157"/>
      <c r="F297" s="157"/>
      <c r="G297" s="157"/>
      <c r="H297" s="157"/>
      <c r="I297" s="157"/>
      <c r="J297" s="157"/>
      <c r="K297" s="157"/>
      <c r="L297" s="157"/>
      <c r="M297" s="157"/>
      <c r="N297" s="157"/>
      <c r="O297" s="157"/>
      <c r="P297" s="157"/>
      <c r="Q297" s="157"/>
      <c r="R297" s="157"/>
      <c r="S297" s="157"/>
      <c r="T297" s="157"/>
      <c r="U297" s="157"/>
      <c r="V297" s="157"/>
      <c r="W297" s="157"/>
      <c r="X297" s="157"/>
      <c r="Y297" s="157"/>
      <c r="Z297" s="157"/>
      <c r="AA297" s="157"/>
      <c r="AB297" s="157"/>
      <c r="AC297" s="157"/>
      <c r="AD297" s="157"/>
      <c r="AE297" s="157"/>
      <c r="AF297" s="157"/>
      <c r="AG297" s="157"/>
      <c r="AH297" s="157"/>
      <c r="AI297" s="157"/>
      <c r="AJ297" s="157"/>
      <c r="AK297" s="157"/>
      <c r="AL297" s="157"/>
      <c r="AM297" s="157"/>
      <c r="AN297" s="157"/>
      <c r="AO297" s="157"/>
      <c r="AP297" s="157"/>
      <c r="AQ297" s="157"/>
      <c r="AR297" s="157"/>
      <c r="AS297" s="157"/>
      <c r="AT297" s="157"/>
      <c r="AU297" s="157"/>
    </row>
    <row r="298" spans="1:47" x14ac:dyDescent="0.2">
      <c r="A298" s="157"/>
      <c r="B298" s="157"/>
      <c r="C298" s="157"/>
      <c r="D298" s="157"/>
      <c r="E298" s="157"/>
      <c r="F298" s="157"/>
      <c r="G298" s="157"/>
      <c r="H298" s="157"/>
      <c r="I298" s="157"/>
      <c r="J298" s="157"/>
      <c r="K298" s="157"/>
      <c r="L298" s="157"/>
      <c r="M298" s="157"/>
      <c r="N298" s="157"/>
      <c r="O298" s="157"/>
      <c r="P298" s="157"/>
      <c r="Q298" s="157"/>
      <c r="R298" s="157"/>
      <c r="S298" s="157"/>
      <c r="T298" s="157"/>
      <c r="U298" s="157"/>
      <c r="V298" s="157"/>
      <c r="W298" s="157"/>
      <c r="X298" s="157"/>
      <c r="Y298" s="157"/>
      <c r="Z298" s="157"/>
      <c r="AA298" s="157"/>
      <c r="AB298" s="157"/>
      <c r="AC298" s="157"/>
      <c r="AD298" s="157"/>
      <c r="AE298" s="157"/>
      <c r="AF298" s="157"/>
      <c r="AG298" s="157"/>
      <c r="AH298" s="157"/>
      <c r="AI298" s="157"/>
      <c r="AJ298" s="157"/>
      <c r="AK298" s="157"/>
      <c r="AL298" s="157"/>
      <c r="AM298" s="157"/>
      <c r="AN298" s="157"/>
      <c r="AO298" s="157"/>
      <c r="AP298" s="157"/>
      <c r="AQ298" s="157"/>
      <c r="AR298" s="157"/>
      <c r="AS298" s="157"/>
      <c r="AT298" s="157"/>
      <c r="AU298" s="157"/>
    </row>
    <row r="299" spans="1:47" x14ac:dyDescent="0.2">
      <c r="A299" s="157"/>
      <c r="B299" s="157"/>
      <c r="C299" s="157"/>
      <c r="D299" s="157"/>
      <c r="E299" s="157"/>
      <c r="F299" s="157"/>
      <c r="G299" s="157"/>
      <c r="H299" s="157"/>
      <c r="I299" s="157"/>
      <c r="J299" s="157"/>
      <c r="K299" s="157"/>
      <c r="L299" s="157"/>
      <c r="M299" s="157"/>
      <c r="N299" s="157"/>
      <c r="O299" s="157"/>
      <c r="P299" s="157"/>
      <c r="Q299" s="157"/>
      <c r="R299" s="157"/>
      <c r="S299" s="157"/>
      <c r="T299" s="157"/>
      <c r="U299" s="157"/>
      <c r="V299" s="157"/>
      <c r="W299" s="157"/>
      <c r="X299" s="157"/>
      <c r="Y299" s="157"/>
      <c r="Z299" s="157"/>
      <c r="AA299" s="157"/>
      <c r="AB299" s="157"/>
      <c r="AC299" s="157"/>
      <c r="AD299" s="157"/>
      <c r="AE299" s="157"/>
      <c r="AF299" s="157"/>
      <c r="AG299" s="157"/>
      <c r="AH299" s="157"/>
      <c r="AI299" s="157"/>
      <c r="AJ299" s="157"/>
      <c r="AK299" s="157"/>
      <c r="AL299" s="157"/>
      <c r="AM299" s="157"/>
      <c r="AN299" s="157"/>
      <c r="AO299" s="157"/>
      <c r="AP299" s="157"/>
      <c r="AQ299" s="157"/>
      <c r="AR299" s="157"/>
      <c r="AS299" s="157"/>
      <c r="AT299" s="157"/>
      <c r="AU299" s="157"/>
    </row>
    <row r="300" spans="1:47" x14ac:dyDescent="0.2">
      <c r="A300" s="157"/>
      <c r="B300" s="157"/>
      <c r="C300" s="157"/>
      <c r="D300" s="157"/>
      <c r="E300" s="157"/>
      <c r="F300" s="157"/>
      <c r="G300" s="157"/>
      <c r="H300" s="157"/>
      <c r="I300" s="157"/>
      <c r="J300" s="157"/>
      <c r="K300" s="157"/>
      <c r="L300" s="157"/>
      <c r="M300" s="157"/>
      <c r="N300" s="157"/>
      <c r="O300" s="157"/>
      <c r="P300" s="157"/>
      <c r="Q300" s="157"/>
      <c r="R300" s="157"/>
      <c r="S300" s="157"/>
      <c r="T300" s="157"/>
      <c r="U300" s="157"/>
      <c r="V300" s="157"/>
      <c r="W300" s="157"/>
      <c r="X300" s="157"/>
      <c r="Y300" s="157"/>
      <c r="Z300" s="157"/>
      <c r="AA300" s="157"/>
      <c r="AB300" s="157"/>
      <c r="AC300" s="157"/>
      <c r="AD300" s="157"/>
      <c r="AE300" s="157"/>
      <c r="AF300" s="157"/>
      <c r="AG300" s="157"/>
      <c r="AH300" s="157"/>
      <c r="AI300" s="157"/>
      <c r="AJ300" s="157"/>
      <c r="AK300" s="157"/>
      <c r="AL300" s="157"/>
      <c r="AM300" s="157"/>
      <c r="AN300" s="157"/>
      <c r="AO300" s="157"/>
      <c r="AP300" s="157"/>
      <c r="AQ300" s="157"/>
      <c r="AR300" s="157"/>
      <c r="AS300" s="157"/>
      <c r="AT300" s="157"/>
      <c r="AU300" s="157"/>
    </row>
    <row r="301" spans="1:47" x14ac:dyDescent="0.2">
      <c r="A301" s="157"/>
      <c r="B301" s="157"/>
      <c r="C301" s="157"/>
      <c r="D301" s="157"/>
      <c r="E301" s="157"/>
      <c r="F301" s="157"/>
      <c r="G301" s="157"/>
      <c r="H301" s="157"/>
      <c r="I301" s="157"/>
      <c r="J301" s="157"/>
      <c r="K301" s="157"/>
      <c r="L301" s="157"/>
      <c r="M301" s="157"/>
      <c r="N301" s="157"/>
      <c r="O301" s="157"/>
      <c r="P301" s="157"/>
      <c r="Q301" s="157"/>
      <c r="R301" s="157"/>
      <c r="S301" s="157"/>
      <c r="T301" s="157"/>
      <c r="U301" s="157"/>
      <c r="V301" s="157"/>
      <c r="W301" s="157"/>
      <c r="X301" s="157"/>
      <c r="Y301" s="157"/>
      <c r="Z301" s="157"/>
      <c r="AA301" s="157"/>
      <c r="AB301" s="157"/>
      <c r="AC301" s="157"/>
      <c r="AD301" s="157"/>
      <c r="AE301" s="157"/>
      <c r="AF301" s="157"/>
      <c r="AG301" s="157"/>
      <c r="AH301" s="157"/>
      <c r="AI301" s="157"/>
      <c r="AJ301" s="157"/>
      <c r="AK301" s="157"/>
      <c r="AL301" s="157"/>
      <c r="AM301" s="157"/>
      <c r="AN301" s="157"/>
      <c r="AO301" s="157"/>
      <c r="AP301" s="157"/>
      <c r="AQ301" s="157"/>
      <c r="AR301" s="157"/>
      <c r="AS301" s="157"/>
      <c r="AT301" s="157"/>
      <c r="AU301" s="157"/>
    </row>
    <row r="302" spans="1:47" x14ac:dyDescent="0.2">
      <c r="A302" s="157"/>
      <c r="B302" s="157"/>
      <c r="C302" s="157"/>
      <c r="D302" s="157"/>
      <c r="E302" s="157"/>
      <c r="F302" s="157"/>
      <c r="G302" s="157"/>
      <c r="H302" s="157"/>
      <c r="I302" s="157"/>
      <c r="J302" s="157"/>
      <c r="K302" s="157"/>
      <c r="L302" s="157"/>
      <c r="M302" s="157"/>
      <c r="N302" s="157"/>
      <c r="O302" s="157"/>
      <c r="P302" s="157"/>
      <c r="Q302" s="157"/>
      <c r="R302" s="157"/>
      <c r="S302" s="157"/>
      <c r="T302" s="157"/>
      <c r="U302" s="157"/>
      <c r="V302" s="157"/>
      <c r="W302" s="157"/>
      <c r="X302" s="157"/>
      <c r="Y302" s="157"/>
      <c r="Z302" s="157"/>
      <c r="AA302" s="157"/>
      <c r="AB302" s="157"/>
      <c r="AC302" s="157"/>
      <c r="AD302" s="157"/>
      <c r="AE302" s="157"/>
      <c r="AF302" s="157"/>
      <c r="AG302" s="157"/>
      <c r="AH302" s="157"/>
      <c r="AI302" s="157"/>
      <c r="AJ302" s="157"/>
      <c r="AK302" s="157"/>
      <c r="AL302" s="157"/>
      <c r="AM302" s="157"/>
      <c r="AN302" s="157"/>
      <c r="AO302" s="157"/>
      <c r="AP302" s="157"/>
      <c r="AQ302" s="157"/>
      <c r="AR302" s="157"/>
      <c r="AS302" s="157"/>
      <c r="AT302" s="157"/>
      <c r="AU302" s="157"/>
    </row>
    <row r="303" spans="1:47" x14ac:dyDescent="0.2">
      <c r="A303" s="157"/>
      <c r="B303" s="157"/>
      <c r="C303" s="157"/>
      <c r="D303" s="157"/>
      <c r="E303" s="157"/>
      <c r="F303" s="157"/>
      <c r="G303" s="157"/>
      <c r="H303" s="157"/>
      <c r="I303" s="157"/>
      <c r="J303" s="157"/>
      <c r="K303" s="157"/>
      <c r="L303" s="157"/>
      <c r="M303" s="157"/>
      <c r="N303" s="157"/>
      <c r="O303" s="157"/>
      <c r="P303" s="157"/>
      <c r="Q303" s="157"/>
      <c r="R303" s="157"/>
      <c r="S303" s="157"/>
      <c r="T303" s="157"/>
      <c r="U303" s="157"/>
      <c r="V303" s="157"/>
      <c r="W303" s="157"/>
      <c r="X303" s="157"/>
      <c r="Y303" s="157"/>
      <c r="Z303" s="157"/>
      <c r="AA303" s="157"/>
      <c r="AB303" s="157"/>
      <c r="AC303" s="157"/>
      <c r="AD303" s="157"/>
      <c r="AE303" s="157"/>
      <c r="AF303" s="157"/>
      <c r="AG303" s="157"/>
      <c r="AH303" s="157"/>
      <c r="AI303" s="157"/>
      <c r="AJ303" s="157"/>
      <c r="AK303" s="157"/>
      <c r="AL303" s="157"/>
      <c r="AM303" s="157"/>
      <c r="AN303" s="157"/>
      <c r="AO303" s="157"/>
      <c r="AP303" s="157"/>
      <c r="AQ303" s="157"/>
      <c r="AR303" s="157"/>
      <c r="AS303" s="157"/>
      <c r="AT303" s="157"/>
      <c r="AU303" s="157"/>
    </row>
    <row r="304" spans="1:47" x14ac:dyDescent="0.2">
      <c r="A304" s="157"/>
      <c r="B304" s="157"/>
      <c r="C304" s="157"/>
      <c r="D304" s="157"/>
      <c r="E304" s="157"/>
      <c r="F304" s="157"/>
      <c r="G304" s="157"/>
      <c r="H304" s="157"/>
      <c r="I304" s="157"/>
      <c r="J304" s="157"/>
      <c r="K304" s="157"/>
      <c r="L304" s="157"/>
      <c r="M304" s="157"/>
      <c r="N304" s="157"/>
      <c r="O304" s="157"/>
      <c r="P304" s="157"/>
      <c r="Q304" s="157"/>
      <c r="R304" s="157"/>
      <c r="S304" s="157"/>
      <c r="T304" s="157"/>
      <c r="U304" s="157"/>
      <c r="V304" s="157"/>
      <c r="W304" s="157"/>
      <c r="X304" s="157"/>
      <c r="Y304" s="157"/>
      <c r="Z304" s="157"/>
      <c r="AA304" s="157"/>
      <c r="AB304" s="157"/>
      <c r="AC304" s="157"/>
      <c r="AD304" s="157"/>
      <c r="AE304" s="157"/>
      <c r="AF304" s="157"/>
      <c r="AG304" s="157"/>
      <c r="AH304" s="157"/>
      <c r="AI304" s="157"/>
      <c r="AJ304" s="157"/>
      <c r="AK304" s="157"/>
      <c r="AL304" s="157"/>
      <c r="AM304" s="157"/>
      <c r="AN304" s="157"/>
      <c r="AO304" s="157"/>
      <c r="AP304" s="157"/>
      <c r="AQ304" s="157"/>
      <c r="AR304" s="157"/>
      <c r="AS304" s="157"/>
      <c r="AT304" s="157"/>
      <c r="AU304" s="157"/>
    </row>
    <row r="305" spans="1:47" x14ac:dyDescent="0.2">
      <c r="A305" s="157"/>
      <c r="B305" s="157"/>
      <c r="C305" s="157"/>
      <c r="D305" s="157"/>
      <c r="E305" s="157"/>
      <c r="F305" s="157"/>
      <c r="G305" s="157"/>
      <c r="H305" s="157"/>
      <c r="I305" s="157"/>
      <c r="J305" s="157"/>
      <c r="K305" s="157"/>
      <c r="L305" s="157"/>
      <c r="M305" s="157"/>
      <c r="N305" s="157"/>
      <c r="O305" s="157"/>
      <c r="P305" s="157"/>
      <c r="Q305" s="157"/>
      <c r="R305" s="157"/>
      <c r="S305" s="157"/>
      <c r="T305" s="157"/>
      <c r="U305" s="157"/>
      <c r="V305" s="157"/>
      <c r="W305" s="157"/>
      <c r="X305" s="157"/>
      <c r="Y305" s="157"/>
      <c r="Z305" s="157"/>
      <c r="AA305" s="157"/>
      <c r="AB305" s="157"/>
      <c r="AC305" s="157"/>
      <c r="AD305" s="157"/>
      <c r="AE305" s="157"/>
      <c r="AF305" s="157"/>
      <c r="AG305" s="157"/>
      <c r="AH305" s="157"/>
      <c r="AI305" s="157"/>
      <c r="AJ305" s="157"/>
      <c r="AK305" s="157"/>
      <c r="AL305" s="157"/>
      <c r="AM305" s="157"/>
      <c r="AN305" s="157"/>
      <c r="AO305" s="157"/>
      <c r="AP305" s="157"/>
      <c r="AQ305" s="157"/>
      <c r="AR305" s="157"/>
      <c r="AS305" s="157"/>
      <c r="AT305" s="157"/>
      <c r="AU305" s="157"/>
    </row>
    <row r="306" spans="1:47" x14ac:dyDescent="0.2">
      <c r="A306" s="157"/>
      <c r="B306" s="157"/>
      <c r="C306" s="157"/>
      <c r="D306" s="157"/>
      <c r="E306" s="157"/>
      <c r="F306" s="157"/>
      <c r="G306" s="157"/>
      <c r="H306" s="157"/>
      <c r="I306" s="157"/>
      <c r="J306" s="157"/>
      <c r="K306" s="157"/>
      <c r="L306" s="157"/>
      <c r="M306" s="157"/>
      <c r="N306" s="157"/>
      <c r="O306" s="157"/>
      <c r="P306" s="157"/>
      <c r="Q306" s="157"/>
      <c r="R306" s="157"/>
      <c r="S306" s="157"/>
      <c r="T306" s="157"/>
      <c r="U306" s="157"/>
      <c r="V306" s="157"/>
      <c r="W306" s="157"/>
      <c r="X306" s="157"/>
      <c r="Y306" s="157"/>
      <c r="Z306" s="157"/>
      <c r="AA306" s="157"/>
      <c r="AB306" s="157"/>
      <c r="AC306" s="157"/>
      <c r="AD306" s="157"/>
      <c r="AE306" s="157"/>
      <c r="AF306" s="157"/>
      <c r="AG306" s="157"/>
      <c r="AH306" s="157"/>
      <c r="AI306" s="157"/>
      <c r="AJ306" s="157"/>
      <c r="AK306" s="157"/>
      <c r="AL306" s="157"/>
      <c r="AM306" s="157"/>
      <c r="AN306" s="157"/>
      <c r="AO306" s="157"/>
      <c r="AP306" s="157"/>
      <c r="AQ306" s="157"/>
      <c r="AR306" s="157"/>
      <c r="AS306" s="157"/>
      <c r="AT306" s="157"/>
      <c r="AU306" s="157"/>
    </row>
    <row r="307" spans="1:47" x14ac:dyDescent="0.2">
      <c r="A307" s="157"/>
      <c r="B307" s="157"/>
      <c r="C307" s="157"/>
      <c r="D307" s="157"/>
      <c r="E307" s="157"/>
      <c r="F307" s="157"/>
      <c r="G307" s="157"/>
      <c r="H307" s="157"/>
      <c r="I307" s="157"/>
      <c r="J307" s="157"/>
      <c r="K307" s="157"/>
      <c r="L307" s="157"/>
      <c r="M307" s="157"/>
      <c r="N307" s="157"/>
      <c r="O307" s="157"/>
      <c r="P307" s="157"/>
      <c r="Q307" s="157"/>
      <c r="R307" s="157"/>
      <c r="S307" s="157"/>
      <c r="T307" s="157"/>
      <c r="U307" s="157"/>
      <c r="V307" s="157"/>
      <c r="W307" s="157"/>
      <c r="X307" s="157"/>
      <c r="Y307" s="157"/>
      <c r="Z307" s="157"/>
      <c r="AA307" s="157"/>
      <c r="AB307" s="157"/>
      <c r="AC307" s="157"/>
      <c r="AD307" s="157"/>
      <c r="AE307" s="157"/>
      <c r="AF307" s="157"/>
      <c r="AG307" s="157"/>
      <c r="AH307" s="157"/>
      <c r="AI307" s="157"/>
      <c r="AJ307" s="157"/>
      <c r="AK307" s="157"/>
      <c r="AL307" s="157"/>
      <c r="AM307" s="157"/>
      <c r="AN307" s="157"/>
      <c r="AO307" s="157"/>
      <c r="AP307" s="157"/>
      <c r="AQ307" s="157"/>
      <c r="AR307" s="157"/>
      <c r="AS307" s="157"/>
      <c r="AT307" s="157"/>
      <c r="AU307" s="157"/>
    </row>
    <row r="308" spans="1:47" x14ac:dyDescent="0.2">
      <c r="A308" s="157"/>
      <c r="B308" s="157"/>
      <c r="C308" s="157"/>
      <c r="D308" s="157"/>
      <c r="E308" s="157"/>
      <c r="F308" s="157"/>
      <c r="G308" s="157"/>
      <c r="H308" s="157"/>
      <c r="I308" s="157"/>
      <c r="J308" s="157"/>
      <c r="K308" s="157"/>
      <c r="L308" s="157"/>
      <c r="M308" s="157"/>
      <c r="N308" s="157"/>
      <c r="O308" s="157"/>
      <c r="P308" s="157"/>
      <c r="Q308" s="157"/>
      <c r="R308" s="157"/>
      <c r="S308" s="157"/>
      <c r="T308" s="157"/>
      <c r="U308" s="157"/>
      <c r="V308" s="157"/>
      <c r="W308" s="157"/>
      <c r="X308" s="157"/>
      <c r="Y308" s="157"/>
      <c r="Z308" s="157"/>
      <c r="AA308" s="157"/>
      <c r="AB308" s="157"/>
      <c r="AC308" s="157"/>
      <c r="AD308" s="157"/>
      <c r="AE308" s="157"/>
      <c r="AF308" s="157"/>
      <c r="AG308" s="157"/>
      <c r="AH308" s="157"/>
      <c r="AI308" s="157"/>
      <c r="AJ308" s="157"/>
      <c r="AK308" s="157"/>
      <c r="AL308" s="157"/>
      <c r="AM308" s="157"/>
      <c r="AN308" s="157"/>
      <c r="AO308" s="157"/>
      <c r="AP308" s="157"/>
      <c r="AQ308" s="157"/>
      <c r="AR308" s="157"/>
      <c r="AS308" s="157"/>
      <c r="AT308" s="157"/>
      <c r="AU308" s="157"/>
    </row>
    <row r="309" spans="1:47" x14ac:dyDescent="0.2">
      <c r="A309" s="157"/>
      <c r="B309" s="157"/>
      <c r="C309" s="157"/>
      <c r="D309" s="157"/>
      <c r="E309" s="157"/>
      <c r="F309" s="157"/>
      <c r="G309" s="157"/>
      <c r="H309" s="157"/>
      <c r="I309" s="157"/>
      <c r="J309" s="157"/>
      <c r="K309" s="157"/>
      <c r="L309" s="157"/>
      <c r="M309" s="157"/>
      <c r="N309" s="157"/>
      <c r="O309" s="157"/>
      <c r="P309" s="157"/>
      <c r="Q309" s="157"/>
      <c r="R309" s="157"/>
      <c r="S309" s="157"/>
      <c r="T309" s="157"/>
      <c r="U309" s="157"/>
      <c r="V309" s="157"/>
      <c r="W309" s="157"/>
      <c r="X309" s="157"/>
      <c r="Y309" s="157"/>
      <c r="Z309" s="157"/>
      <c r="AA309" s="157"/>
      <c r="AB309" s="157"/>
      <c r="AC309" s="157"/>
      <c r="AD309" s="157"/>
      <c r="AE309" s="157"/>
      <c r="AF309" s="157"/>
      <c r="AG309" s="157"/>
      <c r="AH309" s="157"/>
      <c r="AI309" s="157"/>
      <c r="AJ309" s="157"/>
      <c r="AK309" s="157"/>
      <c r="AL309" s="157"/>
      <c r="AM309" s="157"/>
      <c r="AN309" s="157"/>
      <c r="AO309" s="157"/>
      <c r="AP309" s="157"/>
      <c r="AQ309" s="157"/>
      <c r="AR309" s="157"/>
      <c r="AS309" s="157"/>
      <c r="AT309" s="157"/>
      <c r="AU309" s="157"/>
    </row>
    <row r="310" spans="1:47" x14ac:dyDescent="0.2">
      <c r="A310" s="157"/>
      <c r="B310" s="157"/>
      <c r="C310" s="157"/>
      <c r="D310" s="157"/>
      <c r="E310" s="157"/>
      <c r="F310" s="157"/>
      <c r="G310" s="157"/>
      <c r="H310" s="157"/>
      <c r="I310" s="157"/>
      <c r="J310" s="157"/>
      <c r="K310" s="157"/>
      <c r="L310" s="157"/>
      <c r="M310" s="157"/>
      <c r="N310" s="157"/>
      <c r="O310" s="157"/>
      <c r="P310" s="157"/>
      <c r="Q310" s="157"/>
      <c r="R310" s="157"/>
      <c r="S310" s="157"/>
      <c r="T310" s="157"/>
      <c r="U310" s="157"/>
      <c r="V310" s="157"/>
      <c r="W310" s="157"/>
      <c r="X310" s="157"/>
      <c r="Y310" s="157"/>
      <c r="Z310" s="157"/>
      <c r="AA310" s="157"/>
      <c r="AB310" s="157"/>
      <c r="AC310" s="157"/>
      <c r="AD310" s="157"/>
      <c r="AE310" s="157"/>
      <c r="AF310" s="157"/>
      <c r="AG310" s="157"/>
      <c r="AH310" s="157"/>
      <c r="AI310" s="157"/>
      <c r="AJ310" s="157"/>
      <c r="AK310" s="157"/>
      <c r="AL310" s="157"/>
      <c r="AM310" s="157"/>
      <c r="AN310" s="157"/>
      <c r="AO310" s="157"/>
      <c r="AP310" s="157"/>
      <c r="AQ310" s="157"/>
      <c r="AR310" s="157"/>
      <c r="AS310" s="157"/>
      <c r="AT310" s="157"/>
      <c r="AU310" s="157"/>
    </row>
    <row r="311" spans="1:47" x14ac:dyDescent="0.2">
      <c r="A311" s="157"/>
      <c r="B311" s="157"/>
      <c r="C311" s="157"/>
      <c r="D311" s="157"/>
      <c r="E311" s="157"/>
      <c r="F311" s="157"/>
      <c r="G311" s="157"/>
      <c r="H311" s="157"/>
      <c r="I311" s="157"/>
      <c r="J311" s="157"/>
      <c r="K311" s="157"/>
      <c r="L311" s="157"/>
      <c r="M311" s="157"/>
      <c r="N311" s="157"/>
      <c r="O311" s="157"/>
      <c r="P311" s="157"/>
      <c r="Q311" s="157"/>
      <c r="R311" s="157"/>
      <c r="S311" s="157"/>
      <c r="T311" s="157"/>
      <c r="U311" s="157"/>
      <c r="V311" s="157"/>
      <c r="W311" s="157"/>
      <c r="X311" s="157"/>
      <c r="Y311" s="157"/>
      <c r="Z311" s="157"/>
      <c r="AA311" s="157"/>
      <c r="AB311" s="157"/>
      <c r="AC311" s="157"/>
      <c r="AD311" s="157"/>
      <c r="AE311" s="157"/>
      <c r="AF311" s="157"/>
      <c r="AG311" s="157"/>
      <c r="AH311" s="157"/>
      <c r="AI311" s="157"/>
      <c r="AJ311" s="157"/>
      <c r="AK311" s="157"/>
      <c r="AL311" s="157"/>
      <c r="AM311" s="157"/>
      <c r="AN311" s="157"/>
      <c r="AO311" s="157"/>
      <c r="AP311" s="157"/>
      <c r="AQ311" s="157"/>
      <c r="AR311" s="157"/>
      <c r="AS311" s="157"/>
      <c r="AT311" s="157"/>
      <c r="AU311" s="157"/>
    </row>
    <row r="312" spans="1:47" x14ac:dyDescent="0.2">
      <c r="A312" s="157"/>
      <c r="B312" s="157"/>
      <c r="C312" s="157"/>
      <c r="D312" s="157"/>
      <c r="E312" s="157"/>
      <c r="F312" s="157"/>
      <c r="G312" s="157"/>
      <c r="H312" s="157"/>
      <c r="I312" s="157"/>
      <c r="J312" s="157"/>
      <c r="K312" s="157"/>
      <c r="L312" s="157"/>
      <c r="M312" s="157"/>
      <c r="N312" s="157"/>
      <c r="O312" s="157"/>
      <c r="P312" s="157"/>
      <c r="Q312" s="157"/>
      <c r="R312" s="157"/>
      <c r="S312" s="157"/>
      <c r="T312" s="157"/>
      <c r="U312" s="157"/>
      <c r="V312" s="157"/>
      <c r="W312" s="157"/>
      <c r="X312" s="157"/>
      <c r="Y312" s="157"/>
      <c r="Z312" s="157"/>
      <c r="AA312" s="157"/>
      <c r="AB312" s="157"/>
      <c r="AC312" s="157"/>
      <c r="AD312" s="157"/>
      <c r="AE312" s="157"/>
      <c r="AF312" s="157"/>
      <c r="AG312" s="157"/>
      <c r="AH312" s="157"/>
      <c r="AI312" s="157"/>
      <c r="AJ312" s="157"/>
      <c r="AK312" s="157"/>
      <c r="AL312" s="157"/>
      <c r="AM312" s="157"/>
      <c r="AN312" s="157"/>
      <c r="AO312" s="157"/>
      <c r="AP312" s="157"/>
      <c r="AQ312" s="157"/>
      <c r="AR312" s="157"/>
      <c r="AS312" s="157"/>
      <c r="AT312" s="157"/>
      <c r="AU312" s="157"/>
    </row>
    <row r="313" spans="1:47" x14ac:dyDescent="0.2">
      <c r="A313" s="157"/>
      <c r="B313" s="157"/>
      <c r="C313" s="157"/>
      <c r="D313" s="157"/>
      <c r="E313" s="157"/>
      <c r="F313" s="157"/>
      <c r="G313" s="157"/>
      <c r="H313" s="157"/>
      <c r="I313" s="157"/>
      <c r="J313" s="157"/>
      <c r="K313" s="157"/>
      <c r="L313" s="157"/>
      <c r="M313" s="157"/>
      <c r="N313" s="157"/>
      <c r="O313" s="157"/>
      <c r="P313" s="157"/>
      <c r="Q313" s="157"/>
      <c r="R313" s="157"/>
      <c r="S313" s="157"/>
      <c r="T313" s="157"/>
      <c r="U313" s="157"/>
      <c r="V313" s="157"/>
      <c r="W313" s="157"/>
      <c r="X313" s="157"/>
      <c r="Y313" s="157"/>
      <c r="Z313" s="157"/>
      <c r="AA313" s="157"/>
      <c r="AB313" s="157"/>
      <c r="AC313" s="157"/>
      <c r="AD313" s="157"/>
      <c r="AE313" s="157"/>
      <c r="AF313" s="157"/>
      <c r="AG313" s="157"/>
      <c r="AH313" s="157"/>
      <c r="AI313" s="157"/>
      <c r="AJ313" s="157"/>
      <c r="AK313" s="157"/>
      <c r="AL313" s="157"/>
      <c r="AM313" s="157"/>
      <c r="AN313" s="157"/>
      <c r="AO313" s="157"/>
      <c r="AP313" s="157"/>
      <c r="AQ313" s="157"/>
      <c r="AR313" s="157"/>
      <c r="AS313" s="157"/>
      <c r="AT313" s="157"/>
      <c r="AU313" s="157"/>
    </row>
    <row r="314" spans="1:47" x14ac:dyDescent="0.2">
      <c r="A314" s="157"/>
      <c r="B314" s="157"/>
      <c r="C314" s="157"/>
      <c r="D314" s="157"/>
      <c r="E314" s="157"/>
      <c r="F314" s="157"/>
      <c r="G314" s="157"/>
      <c r="H314" s="157"/>
      <c r="I314" s="157"/>
      <c r="J314" s="157"/>
      <c r="K314" s="157"/>
      <c r="L314" s="157"/>
      <c r="M314" s="157"/>
      <c r="N314" s="157"/>
      <c r="O314" s="157"/>
      <c r="P314" s="157"/>
      <c r="Q314" s="157"/>
      <c r="R314" s="157"/>
      <c r="S314" s="157"/>
      <c r="T314" s="157"/>
      <c r="U314" s="157"/>
      <c r="V314" s="157"/>
      <c r="W314" s="157"/>
      <c r="X314" s="157"/>
      <c r="Y314" s="157"/>
      <c r="Z314" s="157"/>
      <c r="AA314" s="157"/>
      <c r="AB314" s="157"/>
      <c r="AC314" s="157"/>
      <c r="AD314" s="157"/>
      <c r="AE314" s="157"/>
      <c r="AF314" s="157"/>
      <c r="AG314" s="157"/>
      <c r="AH314" s="157"/>
      <c r="AI314" s="157"/>
      <c r="AJ314" s="157"/>
      <c r="AK314" s="157"/>
      <c r="AL314" s="157"/>
      <c r="AM314" s="157"/>
      <c r="AN314" s="157"/>
      <c r="AO314" s="157"/>
      <c r="AP314" s="157"/>
      <c r="AQ314" s="157"/>
      <c r="AR314" s="157"/>
      <c r="AS314" s="157"/>
      <c r="AT314" s="157"/>
      <c r="AU314" s="157"/>
    </row>
    <row r="315" spans="1:47" x14ac:dyDescent="0.2">
      <c r="A315" s="157"/>
      <c r="B315" s="157"/>
      <c r="C315" s="157"/>
      <c r="D315" s="157"/>
      <c r="E315" s="157"/>
      <c r="F315" s="157"/>
      <c r="G315" s="157"/>
      <c r="H315" s="157"/>
      <c r="I315" s="157"/>
      <c r="J315" s="157"/>
      <c r="K315" s="157"/>
      <c r="L315" s="157"/>
      <c r="M315" s="157"/>
      <c r="N315" s="157"/>
      <c r="O315" s="157"/>
      <c r="P315" s="157"/>
      <c r="Q315" s="157"/>
      <c r="R315" s="157"/>
      <c r="S315" s="157"/>
      <c r="T315" s="157"/>
      <c r="U315" s="157"/>
      <c r="V315" s="157"/>
      <c r="W315" s="157"/>
      <c r="X315" s="157"/>
      <c r="Y315" s="157"/>
      <c r="Z315" s="157"/>
      <c r="AA315" s="157"/>
      <c r="AB315" s="157"/>
      <c r="AC315" s="157"/>
      <c r="AD315" s="157"/>
      <c r="AE315" s="157"/>
      <c r="AF315" s="157"/>
      <c r="AG315" s="157"/>
      <c r="AH315" s="157"/>
      <c r="AI315" s="157"/>
      <c r="AJ315" s="157"/>
      <c r="AK315" s="157"/>
      <c r="AL315" s="157"/>
      <c r="AM315" s="157"/>
      <c r="AN315" s="157"/>
      <c r="AO315" s="157"/>
      <c r="AP315" s="157"/>
      <c r="AQ315" s="157"/>
      <c r="AR315" s="157"/>
      <c r="AS315" s="157"/>
      <c r="AT315" s="157"/>
      <c r="AU315" s="157"/>
    </row>
    <row r="316" spans="1:47" x14ac:dyDescent="0.2">
      <c r="A316" s="157"/>
      <c r="B316" s="157"/>
      <c r="C316" s="157"/>
      <c r="D316" s="157"/>
      <c r="E316" s="157"/>
      <c r="F316" s="157"/>
      <c r="G316" s="157"/>
      <c r="H316" s="157"/>
      <c r="I316" s="157"/>
      <c r="J316" s="157"/>
      <c r="K316" s="157"/>
      <c r="L316" s="157"/>
      <c r="M316" s="157"/>
      <c r="N316" s="157"/>
      <c r="O316" s="157"/>
      <c r="P316" s="157"/>
      <c r="Q316" s="157"/>
      <c r="R316" s="157"/>
      <c r="S316" s="157"/>
      <c r="T316" s="157"/>
      <c r="U316" s="157"/>
      <c r="V316" s="157"/>
      <c r="W316" s="157"/>
      <c r="X316" s="157"/>
      <c r="Y316" s="157"/>
      <c r="Z316" s="157"/>
      <c r="AA316" s="157"/>
      <c r="AB316" s="157"/>
      <c r="AC316" s="157"/>
      <c r="AD316" s="157"/>
      <c r="AE316" s="157"/>
      <c r="AF316" s="157"/>
      <c r="AG316" s="157"/>
      <c r="AH316" s="157"/>
      <c r="AI316" s="157"/>
      <c r="AJ316" s="157"/>
      <c r="AK316" s="157"/>
      <c r="AL316" s="157"/>
      <c r="AM316" s="157"/>
      <c r="AN316" s="157"/>
      <c r="AO316" s="157"/>
      <c r="AP316" s="157"/>
      <c r="AQ316" s="157"/>
      <c r="AR316" s="157"/>
      <c r="AS316" s="157"/>
      <c r="AT316" s="157"/>
      <c r="AU316" s="157"/>
    </row>
    <row r="317" spans="1:47" x14ac:dyDescent="0.2">
      <c r="A317" s="157"/>
      <c r="B317" s="157"/>
      <c r="C317" s="157"/>
      <c r="D317" s="157"/>
      <c r="E317" s="157"/>
      <c r="F317" s="157"/>
      <c r="G317" s="157"/>
      <c r="H317" s="157"/>
      <c r="I317" s="157"/>
      <c r="J317" s="157"/>
      <c r="K317" s="157"/>
      <c r="L317" s="157"/>
      <c r="M317" s="157"/>
      <c r="N317" s="157"/>
      <c r="O317" s="157"/>
      <c r="P317" s="157"/>
      <c r="Q317" s="157"/>
      <c r="R317" s="157"/>
      <c r="S317" s="157"/>
      <c r="T317" s="157"/>
      <c r="U317" s="157"/>
      <c r="V317" s="157"/>
      <c r="W317" s="157"/>
      <c r="X317" s="157"/>
      <c r="Y317" s="157"/>
      <c r="Z317" s="157"/>
      <c r="AA317" s="157"/>
      <c r="AB317" s="157"/>
      <c r="AC317" s="157"/>
      <c r="AD317" s="157"/>
      <c r="AE317" s="157"/>
      <c r="AF317" s="157"/>
      <c r="AG317" s="157"/>
      <c r="AH317" s="157"/>
      <c r="AI317" s="157"/>
      <c r="AJ317" s="157"/>
      <c r="AK317" s="157"/>
      <c r="AL317" s="157"/>
      <c r="AM317" s="157"/>
      <c r="AN317" s="157"/>
      <c r="AO317" s="157"/>
      <c r="AP317" s="157"/>
      <c r="AQ317" s="157"/>
      <c r="AR317" s="157"/>
      <c r="AS317" s="157"/>
      <c r="AT317" s="157"/>
      <c r="AU317" s="157"/>
    </row>
    <row r="318" spans="1:47" x14ac:dyDescent="0.2">
      <c r="A318" s="157"/>
      <c r="B318" s="157"/>
      <c r="C318" s="157"/>
      <c r="D318" s="157"/>
      <c r="E318" s="157"/>
      <c r="F318" s="157"/>
      <c r="G318" s="157"/>
      <c r="H318" s="157"/>
      <c r="I318" s="157"/>
      <c r="J318" s="157"/>
      <c r="K318" s="157"/>
      <c r="L318" s="157"/>
      <c r="M318" s="157"/>
      <c r="N318" s="157"/>
      <c r="O318" s="157"/>
      <c r="P318" s="157"/>
      <c r="Q318" s="157"/>
      <c r="R318" s="157"/>
      <c r="S318" s="157"/>
      <c r="T318" s="157"/>
      <c r="U318" s="157"/>
      <c r="V318" s="157"/>
      <c r="W318" s="157"/>
      <c r="X318" s="157"/>
      <c r="Y318" s="157"/>
      <c r="Z318" s="157"/>
      <c r="AA318" s="157"/>
      <c r="AB318" s="157"/>
      <c r="AC318" s="157"/>
      <c r="AD318" s="157"/>
      <c r="AE318" s="157"/>
      <c r="AF318" s="157"/>
      <c r="AG318" s="157"/>
      <c r="AH318" s="157"/>
      <c r="AI318" s="157"/>
      <c r="AJ318" s="157"/>
      <c r="AK318" s="157"/>
      <c r="AL318" s="157"/>
      <c r="AM318" s="157"/>
      <c r="AN318" s="157"/>
      <c r="AO318" s="157"/>
      <c r="AP318" s="157"/>
      <c r="AQ318" s="157"/>
      <c r="AR318" s="157"/>
      <c r="AS318" s="157"/>
      <c r="AT318" s="157"/>
      <c r="AU318" s="157"/>
    </row>
    <row r="319" spans="1:47" x14ac:dyDescent="0.2">
      <c r="A319" s="157"/>
      <c r="B319" s="157"/>
      <c r="C319" s="157"/>
      <c r="D319" s="157"/>
      <c r="E319" s="157"/>
      <c r="F319" s="157"/>
      <c r="G319" s="157"/>
      <c r="H319" s="157"/>
      <c r="I319" s="157"/>
      <c r="J319" s="157"/>
      <c r="K319" s="157"/>
      <c r="L319" s="157"/>
      <c r="M319" s="157"/>
      <c r="N319" s="157"/>
      <c r="O319" s="157"/>
      <c r="P319" s="157"/>
      <c r="Q319" s="157"/>
      <c r="R319" s="157"/>
      <c r="S319" s="157"/>
      <c r="T319" s="157"/>
      <c r="U319" s="157"/>
      <c r="V319" s="157"/>
      <c r="W319" s="157"/>
      <c r="X319" s="157"/>
      <c r="Y319" s="157"/>
      <c r="Z319" s="157"/>
      <c r="AA319" s="157"/>
      <c r="AB319" s="157"/>
      <c r="AC319" s="157"/>
      <c r="AD319" s="157"/>
      <c r="AE319" s="157"/>
      <c r="AF319" s="157"/>
      <c r="AG319" s="157"/>
      <c r="AH319" s="157"/>
      <c r="AI319" s="157"/>
      <c r="AJ319" s="157"/>
      <c r="AK319" s="157"/>
      <c r="AL319" s="157"/>
      <c r="AM319" s="157"/>
      <c r="AN319" s="157"/>
      <c r="AO319" s="157"/>
      <c r="AP319" s="157"/>
      <c r="AQ319" s="157"/>
      <c r="AR319" s="157"/>
      <c r="AS319" s="157"/>
      <c r="AT319" s="157"/>
      <c r="AU319" s="157"/>
    </row>
    <row r="320" spans="1:47" x14ac:dyDescent="0.2">
      <c r="A320" s="157"/>
      <c r="B320" s="157"/>
      <c r="C320" s="157"/>
      <c r="D320" s="157"/>
      <c r="E320" s="157"/>
      <c r="F320" s="157"/>
      <c r="G320" s="157"/>
      <c r="H320" s="157"/>
      <c r="I320" s="157"/>
      <c r="J320" s="157"/>
      <c r="K320" s="157"/>
      <c r="L320" s="157"/>
      <c r="M320" s="157"/>
      <c r="N320" s="157"/>
      <c r="O320" s="157"/>
      <c r="P320" s="157"/>
      <c r="Q320" s="157"/>
      <c r="R320" s="157"/>
      <c r="S320" s="157"/>
      <c r="T320" s="157"/>
      <c r="U320" s="157"/>
      <c r="V320" s="157"/>
      <c r="W320" s="157"/>
      <c r="X320" s="157"/>
      <c r="Y320" s="157"/>
      <c r="Z320" s="157"/>
      <c r="AA320" s="157"/>
      <c r="AB320" s="157"/>
      <c r="AC320" s="157"/>
      <c r="AD320" s="157"/>
      <c r="AE320" s="157"/>
      <c r="AF320" s="157"/>
      <c r="AG320" s="157"/>
      <c r="AH320" s="157"/>
      <c r="AI320" s="157"/>
      <c r="AJ320" s="157"/>
      <c r="AK320" s="157"/>
      <c r="AL320" s="157"/>
      <c r="AM320" s="157"/>
      <c r="AN320" s="157"/>
      <c r="AO320" s="157"/>
      <c r="AP320" s="157"/>
      <c r="AQ320" s="157"/>
      <c r="AR320" s="157"/>
      <c r="AS320" s="157"/>
      <c r="AT320" s="157"/>
      <c r="AU320" s="157"/>
    </row>
    <row r="321" spans="1:47" x14ac:dyDescent="0.2">
      <c r="A321" s="157"/>
      <c r="B321" s="157"/>
      <c r="C321" s="157"/>
      <c r="D321" s="157"/>
      <c r="E321" s="157"/>
      <c r="F321" s="157"/>
      <c r="G321" s="157"/>
      <c r="H321" s="157"/>
      <c r="I321" s="157"/>
      <c r="J321" s="157"/>
      <c r="K321" s="157"/>
      <c r="L321" s="157"/>
      <c r="M321" s="157"/>
      <c r="N321" s="157"/>
      <c r="O321" s="157"/>
      <c r="P321" s="157"/>
      <c r="Q321" s="157"/>
      <c r="R321" s="157"/>
      <c r="S321" s="157"/>
      <c r="T321" s="157"/>
      <c r="U321" s="157"/>
      <c r="V321" s="157"/>
      <c r="W321" s="157"/>
      <c r="X321" s="157"/>
      <c r="Y321" s="157"/>
      <c r="Z321" s="157"/>
      <c r="AA321" s="157"/>
      <c r="AB321" s="157"/>
      <c r="AC321" s="157"/>
      <c r="AD321" s="157"/>
      <c r="AE321" s="157"/>
      <c r="AF321" s="157"/>
      <c r="AG321" s="157"/>
      <c r="AH321" s="157"/>
      <c r="AI321" s="157"/>
      <c r="AJ321" s="157"/>
      <c r="AK321" s="157"/>
      <c r="AL321" s="157"/>
      <c r="AM321" s="157"/>
      <c r="AN321" s="157"/>
      <c r="AO321" s="157"/>
      <c r="AP321" s="157"/>
      <c r="AQ321" s="157"/>
      <c r="AR321" s="157"/>
      <c r="AS321" s="157"/>
      <c r="AT321" s="157"/>
      <c r="AU321" s="157"/>
    </row>
    <row r="322" spans="1:47" x14ac:dyDescent="0.2">
      <c r="A322" s="157"/>
      <c r="B322" s="157"/>
      <c r="C322" s="157"/>
      <c r="D322" s="157"/>
      <c r="E322" s="157"/>
      <c r="F322" s="157"/>
      <c r="G322" s="157"/>
      <c r="H322" s="157"/>
      <c r="I322" s="157"/>
      <c r="J322" s="157"/>
      <c r="K322" s="157"/>
      <c r="L322" s="157"/>
      <c r="M322" s="157"/>
      <c r="N322" s="157"/>
      <c r="O322" s="157"/>
      <c r="P322" s="157"/>
      <c r="Q322" s="157"/>
      <c r="R322" s="157"/>
      <c r="S322" s="157"/>
      <c r="T322" s="157"/>
      <c r="U322" s="157"/>
      <c r="V322" s="157"/>
      <c r="W322" s="157"/>
      <c r="X322" s="157"/>
      <c r="Y322" s="157"/>
      <c r="Z322" s="157"/>
      <c r="AA322" s="157"/>
      <c r="AB322" s="157"/>
      <c r="AC322" s="157"/>
      <c r="AD322" s="157"/>
      <c r="AE322" s="157"/>
      <c r="AF322" s="157"/>
      <c r="AG322" s="157"/>
      <c r="AH322" s="157"/>
      <c r="AI322" s="157"/>
      <c r="AJ322" s="157"/>
      <c r="AK322" s="157"/>
      <c r="AL322" s="157"/>
      <c r="AM322" s="157"/>
      <c r="AN322" s="157"/>
      <c r="AO322" s="157"/>
      <c r="AP322" s="157"/>
      <c r="AQ322" s="157"/>
      <c r="AR322" s="157"/>
      <c r="AS322" s="157"/>
      <c r="AT322" s="157"/>
      <c r="AU322" s="157"/>
    </row>
    <row r="323" spans="1:47" x14ac:dyDescent="0.2">
      <c r="A323" s="157"/>
      <c r="B323" s="157"/>
      <c r="C323" s="157"/>
      <c r="D323" s="157"/>
      <c r="E323" s="157"/>
      <c r="F323" s="157"/>
      <c r="G323" s="157"/>
      <c r="H323" s="157"/>
      <c r="I323" s="157"/>
      <c r="J323" s="157"/>
      <c r="K323" s="157"/>
      <c r="L323" s="157"/>
      <c r="M323" s="157"/>
      <c r="N323" s="157"/>
      <c r="O323" s="157"/>
      <c r="P323" s="157"/>
      <c r="Q323" s="157"/>
      <c r="R323" s="157"/>
      <c r="S323" s="157"/>
      <c r="T323" s="157"/>
      <c r="U323" s="157"/>
      <c r="V323" s="157"/>
      <c r="W323" s="157"/>
      <c r="X323" s="157"/>
      <c r="Y323" s="157"/>
      <c r="Z323" s="157"/>
      <c r="AA323" s="157"/>
      <c r="AB323" s="157"/>
      <c r="AC323" s="157"/>
      <c r="AD323" s="157"/>
      <c r="AE323" s="157"/>
      <c r="AF323" s="157"/>
      <c r="AG323" s="157"/>
      <c r="AH323" s="157"/>
      <c r="AI323" s="157"/>
      <c r="AJ323" s="157"/>
      <c r="AK323" s="157"/>
      <c r="AL323" s="157"/>
      <c r="AM323" s="157"/>
      <c r="AN323" s="157"/>
      <c r="AO323" s="157"/>
      <c r="AP323" s="157"/>
      <c r="AQ323" s="157"/>
      <c r="AR323" s="157"/>
      <c r="AS323" s="157"/>
      <c r="AT323" s="157"/>
      <c r="AU323" s="157"/>
    </row>
    <row r="324" spans="1:47" x14ac:dyDescent="0.2">
      <c r="A324" s="157"/>
      <c r="B324" s="157"/>
      <c r="C324" s="157"/>
      <c r="D324" s="157"/>
      <c r="E324" s="157"/>
      <c r="F324" s="157"/>
      <c r="G324" s="157"/>
      <c r="H324" s="157"/>
      <c r="I324" s="157"/>
      <c r="J324" s="157"/>
      <c r="K324" s="157"/>
      <c r="L324" s="157"/>
      <c r="M324" s="157"/>
      <c r="N324" s="157"/>
      <c r="O324" s="157"/>
      <c r="P324" s="157"/>
      <c r="Q324" s="157"/>
      <c r="R324" s="157"/>
      <c r="S324" s="157"/>
      <c r="T324" s="157"/>
      <c r="U324" s="157"/>
      <c r="V324" s="157"/>
      <c r="W324" s="157"/>
      <c r="X324" s="157"/>
      <c r="Y324" s="157"/>
      <c r="Z324" s="157"/>
      <c r="AA324" s="157"/>
      <c r="AB324" s="157"/>
      <c r="AC324" s="157"/>
      <c r="AD324" s="157"/>
      <c r="AE324" s="157"/>
      <c r="AF324" s="157"/>
      <c r="AG324" s="157"/>
      <c r="AH324" s="157"/>
      <c r="AI324" s="157"/>
      <c r="AJ324" s="157"/>
      <c r="AK324" s="157"/>
      <c r="AL324" s="157"/>
      <c r="AM324" s="157"/>
      <c r="AN324" s="157"/>
      <c r="AO324" s="157"/>
      <c r="AP324" s="157"/>
      <c r="AQ324" s="157"/>
      <c r="AR324" s="157"/>
      <c r="AS324" s="157"/>
      <c r="AT324" s="157"/>
      <c r="AU324" s="157"/>
    </row>
    <row r="325" spans="1:47" x14ac:dyDescent="0.2">
      <c r="A325" s="157"/>
      <c r="B325" s="157"/>
      <c r="C325" s="157"/>
      <c r="D325" s="157"/>
      <c r="E325" s="157"/>
      <c r="F325" s="157"/>
      <c r="G325" s="157"/>
      <c r="H325" s="157"/>
      <c r="I325" s="157"/>
      <c r="J325" s="157"/>
      <c r="K325" s="157"/>
      <c r="L325" s="157"/>
      <c r="M325" s="157"/>
      <c r="N325" s="157"/>
      <c r="O325" s="157"/>
      <c r="P325" s="157"/>
      <c r="Q325" s="157"/>
      <c r="R325" s="157"/>
      <c r="S325" s="157"/>
      <c r="T325" s="157"/>
      <c r="U325" s="157"/>
      <c r="V325" s="157"/>
      <c r="W325" s="157"/>
      <c r="X325" s="157"/>
      <c r="Y325" s="157"/>
      <c r="Z325" s="157"/>
      <c r="AA325" s="157"/>
      <c r="AB325" s="157"/>
      <c r="AC325" s="157"/>
      <c r="AD325" s="157"/>
      <c r="AE325" s="157"/>
      <c r="AF325" s="157"/>
      <c r="AG325" s="157"/>
      <c r="AH325" s="157"/>
      <c r="AI325" s="157"/>
      <c r="AJ325" s="157"/>
      <c r="AK325" s="157"/>
      <c r="AL325" s="157"/>
      <c r="AM325" s="157"/>
      <c r="AN325" s="157"/>
      <c r="AO325" s="157"/>
      <c r="AP325" s="157"/>
      <c r="AQ325" s="157"/>
      <c r="AR325" s="157"/>
      <c r="AS325" s="157"/>
      <c r="AT325" s="157"/>
      <c r="AU325" s="157"/>
    </row>
    <row r="326" spans="1:47" x14ac:dyDescent="0.2">
      <c r="A326" s="157"/>
      <c r="B326" s="157"/>
      <c r="C326" s="157"/>
      <c r="D326" s="157"/>
      <c r="E326" s="157"/>
      <c r="F326" s="157"/>
      <c r="G326" s="157"/>
      <c r="H326" s="157"/>
      <c r="I326" s="157"/>
      <c r="J326" s="157"/>
      <c r="K326" s="157"/>
      <c r="L326" s="157"/>
      <c r="M326" s="157"/>
      <c r="N326" s="157"/>
      <c r="O326" s="157"/>
      <c r="P326" s="157"/>
      <c r="Q326" s="157"/>
      <c r="R326" s="157"/>
      <c r="S326" s="157"/>
      <c r="T326" s="157"/>
      <c r="U326" s="157"/>
      <c r="V326" s="157"/>
      <c r="W326" s="157"/>
      <c r="X326" s="157"/>
      <c r="Y326" s="157"/>
      <c r="Z326" s="157"/>
      <c r="AA326" s="157"/>
      <c r="AB326" s="157"/>
      <c r="AC326" s="157"/>
      <c r="AD326" s="157"/>
      <c r="AE326" s="157"/>
      <c r="AF326" s="157"/>
      <c r="AG326" s="157"/>
      <c r="AH326" s="157"/>
      <c r="AI326" s="157"/>
      <c r="AJ326" s="157"/>
      <c r="AK326" s="157"/>
      <c r="AL326" s="157"/>
      <c r="AM326" s="157"/>
      <c r="AN326" s="157"/>
      <c r="AO326" s="157"/>
      <c r="AP326" s="157"/>
      <c r="AQ326" s="157"/>
      <c r="AR326" s="157"/>
      <c r="AS326" s="157"/>
      <c r="AT326" s="157"/>
      <c r="AU326" s="157"/>
    </row>
    <row r="327" spans="1:47" x14ac:dyDescent="0.2">
      <c r="A327" s="157"/>
      <c r="B327" s="157"/>
      <c r="C327" s="157"/>
      <c r="D327" s="157"/>
      <c r="E327" s="157"/>
      <c r="F327" s="157"/>
      <c r="G327" s="157"/>
      <c r="H327" s="157"/>
      <c r="I327" s="157"/>
      <c r="J327" s="157"/>
      <c r="K327" s="157"/>
      <c r="L327" s="157"/>
      <c r="M327" s="157"/>
      <c r="N327" s="157"/>
      <c r="O327" s="157"/>
      <c r="P327" s="157"/>
      <c r="Q327" s="157"/>
      <c r="R327" s="157"/>
      <c r="S327" s="157"/>
      <c r="T327" s="157"/>
      <c r="U327" s="157"/>
      <c r="V327" s="157"/>
      <c r="W327" s="157"/>
      <c r="X327" s="157"/>
      <c r="Y327" s="157"/>
      <c r="Z327" s="157"/>
      <c r="AA327" s="157"/>
      <c r="AB327" s="157"/>
      <c r="AC327" s="157"/>
      <c r="AD327" s="157"/>
      <c r="AE327" s="157"/>
      <c r="AF327" s="157"/>
      <c r="AG327" s="157"/>
      <c r="AH327" s="157"/>
      <c r="AI327" s="157"/>
      <c r="AJ327" s="157"/>
      <c r="AK327" s="157"/>
      <c r="AL327" s="157"/>
      <c r="AM327" s="157"/>
      <c r="AN327" s="157"/>
      <c r="AO327" s="157"/>
      <c r="AP327" s="157"/>
      <c r="AQ327" s="157"/>
      <c r="AR327" s="157"/>
      <c r="AS327" s="157"/>
      <c r="AT327" s="157"/>
      <c r="AU327" s="157"/>
    </row>
    <row r="328" spans="1:47" x14ac:dyDescent="0.2">
      <c r="A328" s="157"/>
      <c r="B328" s="157"/>
      <c r="C328" s="157"/>
      <c r="D328" s="157"/>
      <c r="E328" s="157"/>
      <c r="F328" s="157"/>
      <c r="G328" s="157"/>
      <c r="H328" s="157"/>
      <c r="I328" s="157"/>
      <c r="J328" s="157"/>
      <c r="K328" s="157"/>
      <c r="L328" s="157"/>
      <c r="M328" s="157"/>
      <c r="N328" s="157"/>
      <c r="O328" s="157"/>
      <c r="P328" s="157"/>
      <c r="Q328" s="157"/>
      <c r="R328" s="157"/>
      <c r="S328" s="157"/>
      <c r="T328" s="157"/>
      <c r="U328" s="157"/>
      <c r="V328" s="157"/>
      <c r="W328" s="157"/>
      <c r="X328" s="157"/>
      <c r="Y328" s="157"/>
      <c r="Z328" s="157"/>
      <c r="AA328" s="157"/>
      <c r="AB328" s="157"/>
      <c r="AC328" s="157"/>
      <c r="AD328" s="157"/>
      <c r="AE328" s="157"/>
      <c r="AF328" s="157"/>
      <c r="AG328" s="157"/>
      <c r="AH328" s="157"/>
      <c r="AI328" s="157"/>
      <c r="AJ328" s="157"/>
      <c r="AK328" s="157"/>
      <c r="AL328" s="157"/>
      <c r="AM328" s="157"/>
      <c r="AN328" s="157"/>
      <c r="AO328" s="157"/>
      <c r="AP328" s="157"/>
      <c r="AQ328" s="157"/>
      <c r="AR328" s="157"/>
      <c r="AS328" s="157"/>
      <c r="AT328" s="157"/>
      <c r="AU328" s="157"/>
    </row>
    <row r="329" spans="1:47" x14ac:dyDescent="0.2">
      <c r="A329" s="157"/>
      <c r="B329" s="157"/>
      <c r="C329" s="157"/>
      <c r="D329" s="157"/>
      <c r="E329" s="157"/>
      <c r="F329" s="157"/>
      <c r="G329" s="157"/>
      <c r="H329" s="157"/>
      <c r="I329" s="157"/>
      <c r="J329" s="157"/>
      <c r="K329" s="157"/>
      <c r="L329" s="157"/>
      <c r="M329" s="157"/>
      <c r="N329" s="157"/>
      <c r="O329" s="157"/>
      <c r="P329" s="157"/>
      <c r="Q329" s="157"/>
      <c r="R329" s="157"/>
      <c r="S329" s="157"/>
      <c r="T329" s="157"/>
      <c r="U329" s="157"/>
      <c r="V329" s="157"/>
      <c r="W329" s="157"/>
      <c r="X329" s="157"/>
      <c r="Y329" s="157"/>
      <c r="Z329" s="157"/>
      <c r="AA329" s="157"/>
      <c r="AB329" s="157"/>
      <c r="AC329" s="157"/>
      <c r="AD329" s="157"/>
      <c r="AE329" s="157"/>
      <c r="AF329" s="157"/>
      <c r="AG329" s="157"/>
      <c r="AH329" s="157"/>
      <c r="AI329" s="157"/>
      <c r="AJ329" s="157"/>
      <c r="AK329" s="157"/>
      <c r="AL329" s="157"/>
      <c r="AM329" s="157"/>
      <c r="AN329" s="157"/>
      <c r="AO329" s="157"/>
      <c r="AP329" s="157"/>
      <c r="AQ329" s="157"/>
      <c r="AR329" s="157"/>
      <c r="AS329" s="157"/>
      <c r="AT329" s="157"/>
      <c r="AU329" s="157"/>
    </row>
    <row r="330" spans="1:47" x14ac:dyDescent="0.2">
      <c r="A330" s="157"/>
      <c r="B330" s="157"/>
      <c r="C330" s="157"/>
      <c r="D330" s="157"/>
      <c r="E330" s="157"/>
      <c r="F330" s="157"/>
      <c r="G330" s="157"/>
      <c r="H330" s="157"/>
      <c r="I330" s="157"/>
      <c r="J330" s="157"/>
      <c r="K330" s="157"/>
      <c r="L330" s="157"/>
      <c r="M330" s="157"/>
      <c r="N330" s="157"/>
      <c r="O330" s="157"/>
      <c r="P330" s="157"/>
      <c r="Q330" s="157"/>
      <c r="R330" s="157"/>
      <c r="S330" s="157"/>
      <c r="T330" s="157"/>
      <c r="U330" s="157"/>
      <c r="V330" s="157"/>
      <c r="W330" s="157"/>
      <c r="X330" s="157"/>
      <c r="Y330" s="157"/>
      <c r="Z330" s="157"/>
      <c r="AA330" s="157"/>
      <c r="AB330" s="157"/>
      <c r="AC330" s="157"/>
      <c r="AD330" s="157"/>
      <c r="AE330" s="157"/>
      <c r="AF330" s="157"/>
      <c r="AG330" s="157"/>
      <c r="AH330" s="157"/>
      <c r="AI330" s="157"/>
      <c r="AJ330" s="157"/>
      <c r="AK330" s="157"/>
      <c r="AL330" s="157"/>
      <c r="AM330" s="157"/>
      <c r="AN330" s="157"/>
      <c r="AO330" s="157"/>
      <c r="AP330" s="157"/>
      <c r="AQ330" s="157"/>
      <c r="AR330" s="157"/>
      <c r="AS330" s="157"/>
      <c r="AT330" s="157"/>
      <c r="AU330" s="157"/>
    </row>
    <row r="331" spans="1:47" x14ac:dyDescent="0.2">
      <c r="A331" s="157"/>
      <c r="B331" s="157"/>
      <c r="C331" s="157"/>
      <c r="D331" s="157"/>
      <c r="E331" s="157"/>
      <c r="F331" s="157"/>
      <c r="G331" s="157"/>
      <c r="H331" s="157"/>
      <c r="I331" s="157"/>
      <c r="J331" s="157"/>
      <c r="K331" s="157"/>
      <c r="L331" s="157"/>
      <c r="M331" s="157"/>
      <c r="N331" s="157"/>
      <c r="O331" s="157"/>
      <c r="P331" s="157"/>
      <c r="Q331" s="157"/>
      <c r="R331" s="157"/>
      <c r="S331" s="157"/>
      <c r="T331" s="157"/>
      <c r="U331" s="157"/>
      <c r="V331" s="157"/>
      <c r="W331" s="157"/>
      <c r="X331" s="157"/>
      <c r="Y331" s="157"/>
      <c r="Z331" s="157"/>
      <c r="AA331" s="157"/>
      <c r="AB331" s="157"/>
      <c r="AC331" s="157"/>
      <c r="AD331" s="157"/>
      <c r="AE331" s="157"/>
      <c r="AF331" s="157"/>
      <c r="AG331" s="157"/>
      <c r="AH331" s="157"/>
      <c r="AI331" s="157"/>
      <c r="AJ331" s="157"/>
      <c r="AK331" s="157"/>
      <c r="AL331" s="157"/>
      <c r="AM331" s="157"/>
      <c r="AN331" s="157"/>
      <c r="AO331" s="157"/>
      <c r="AP331" s="157"/>
      <c r="AQ331" s="157"/>
      <c r="AR331" s="157"/>
      <c r="AS331" s="157"/>
      <c r="AT331" s="157"/>
      <c r="AU331" s="157"/>
    </row>
    <row r="332" spans="1:47" x14ac:dyDescent="0.2">
      <c r="A332" s="157"/>
      <c r="B332" s="157"/>
      <c r="C332" s="157"/>
      <c r="D332" s="157"/>
      <c r="E332" s="157"/>
      <c r="F332" s="157"/>
      <c r="G332" s="157"/>
      <c r="H332" s="157"/>
      <c r="I332" s="157"/>
      <c r="J332" s="157"/>
      <c r="K332" s="157"/>
      <c r="L332" s="157"/>
      <c r="M332" s="157"/>
      <c r="N332" s="157"/>
      <c r="O332" s="157"/>
      <c r="P332" s="157"/>
      <c r="Q332" s="157"/>
      <c r="R332" s="157"/>
      <c r="S332" s="157"/>
      <c r="T332" s="157"/>
      <c r="U332" s="157"/>
      <c r="V332" s="157"/>
      <c r="W332" s="157"/>
      <c r="X332" s="157"/>
      <c r="Y332" s="157"/>
      <c r="Z332" s="157"/>
      <c r="AA332" s="157"/>
      <c r="AB332" s="157"/>
      <c r="AC332" s="157"/>
      <c r="AD332" s="157"/>
      <c r="AE332" s="157"/>
      <c r="AF332" s="157"/>
      <c r="AG332" s="157"/>
      <c r="AH332" s="157"/>
      <c r="AI332" s="157"/>
      <c r="AJ332" s="157"/>
      <c r="AK332" s="157"/>
      <c r="AL332" s="157"/>
      <c r="AM332" s="157"/>
      <c r="AN332" s="157"/>
      <c r="AO332" s="157"/>
      <c r="AP332" s="157"/>
      <c r="AQ332" s="157"/>
      <c r="AR332" s="157"/>
      <c r="AS332" s="157"/>
      <c r="AT332" s="157"/>
      <c r="AU332" s="157"/>
    </row>
    <row r="333" spans="1:47" x14ac:dyDescent="0.2">
      <c r="A333" s="157"/>
      <c r="B333" s="157"/>
      <c r="C333" s="157"/>
      <c r="D333" s="157"/>
      <c r="E333" s="157"/>
      <c r="F333" s="157"/>
      <c r="G333" s="157"/>
      <c r="H333" s="157"/>
      <c r="I333" s="157"/>
      <c r="J333" s="157"/>
      <c r="K333" s="157"/>
      <c r="L333" s="157"/>
      <c r="M333" s="157"/>
      <c r="N333" s="157"/>
      <c r="O333" s="157"/>
      <c r="P333" s="157"/>
      <c r="Q333" s="157"/>
      <c r="R333" s="157"/>
      <c r="S333" s="157"/>
      <c r="T333" s="157"/>
      <c r="U333" s="157"/>
      <c r="V333" s="157"/>
      <c r="W333" s="157"/>
      <c r="X333" s="157"/>
      <c r="Y333" s="157"/>
      <c r="Z333" s="157"/>
      <c r="AA333" s="157"/>
      <c r="AB333" s="157"/>
      <c r="AC333" s="157"/>
      <c r="AD333" s="157"/>
      <c r="AE333" s="157"/>
      <c r="AF333" s="157"/>
      <c r="AG333" s="157"/>
      <c r="AH333" s="157"/>
      <c r="AI333" s="157"/>
      <c r="AJ333" s="157"/>
      <c r="AK333" s="157"/>
      <c r="AL333" s="157"/>
      <c r="AM333" s="157"/>
      <c r="AN333" s="157"/>
      <c r="AO333" s="157"/>
      <c r="AP333" s="157"/>
      <c r="AQ333" s="157"/>
      <c r="AR333" s="157"/>
      <c r="AS333" s="157"/>
      <c r="AT333" s="157"/>
      <c r="AU333" s="157"/>
    </row>
    <row r="334" spans="1:47" x14ac:dyDescent="0.2">
      <c r="A334" s="157"/>
      <c r="B334" s="157"/>
      <c r="C334" s="157"/>
      <c r="D334" s="157"/>
      <c r="E334" s="157"/>
      <c r="F334" s="157"/>
      <c r="G334" s="157"/>
      <c r="H334" s="157"/>
      <c r="I334" s="157"/>
      <c r="J334" s="157"/>
      <c r="K334" s="157"/>
      <c r="L334" s="157"/>
      <c r="M334" s="157"/>
      <c r="N334" s="157"/>
      <c r="O334" s="157"/>
      <c r="P334" s="157"/>
      <c r="Q334" s="157"/>
      <c r="R334" s="157"/>
      <c r="S334" s="157"/>
      <c r="T334" s="157"/>
      <c r="U334" s="157"/>
      <c r="V334" s="157"/>
      <c r="W334" s="157"/>
      <c r="X334" s="157"/>
      <c r="Y334" s="157"/>
      <c r="Z334" s="157"/>
      <c r="AA334" s="157"/>
      <c r="AB334" s="157"/>
      <c r="AC334" s="157"/>
      <c r="AD334" s="157"/>
      <c r="AE334" s="157"/>
      <c r="AF334" s="157"/>
      <c r="AG334" s="157"/>
      <c r="AH334" s="157"/>
      <c r="AI334" s="157"/>
      <c r="AJ334" s="157"/>
      <c r="AK334" s="157"/>
      <c r="AL334" s="157"/>
      <c r="AM334" s="157"/>
      <c r="AN334" s="157"/>
      <c r="AO334" s="157"/>
      <c r="AP334" s="157"/>
      <c r="AQ334" s="157"/>
      <c r="AR334" s="157"/>
      <c r="AS334" s="157"/>
      <c r="AT334" s="157"/>
      <c r="AU334" s="157"/>
    </row>
    <row r="335" spans="1:47" x14ac:dyDescent="0.2">
      <c r="A335" s="157"/>
      <c r="B335" s="157"/>
      <c r="C335" s="157"/>
      <c r="D335" s="157"/>
      <c r="E335" s="157"/>
      <c r="F335" s="157"/>
      <c r="G335" s="157"/>
      <c r="H335" s="157"/>
      <c r="I335" s="157"/>
      <c r="J335" s="157"/>
      <c r="K335" s="157"/>
      <c r="L335" s="157"/>
      <c r="M335" s="157"/>
      <c r="N335" s="157"/>
      <c r="O335" s="157"/>
      <c r="P335" s="157"/>
      <c r="Q335" s="157"/>
      <c r="R335" s="157"/>
      <c r="S335" s="157"/>
      <c r="T335" s="157"/>
      <c r="U335" s="157"/>
      <c r="V335" s="157"/>
      <c r="W335" s="157"/>
      <c r="X335" s="157"/>
      <c r="Y335" s="157"/>
      <c r="Z335" s="157"/>
      <c r="AA335" s="157"/>
      <c r="AB335" s="157"/>
      <c r="AC335" s="157"/>
      <c r="AD335" s="157"/>
      <c r="AE335" s="157"/>
      <c r="AF335" s="157"/>
      <c r="AG335" s="157"/>
      <c r="AH335" s="157"/>
      <c r="AI335" s="157"/>
      <c r="AJ335" s="157"/>
      <c r="AK335" s="157"/>
      <c r="AL335" s="157"/>
      <c r="AM335" s="157"/>
      <c r="AN335" s="157"/>
      <c r="AO335" s="157"/>
      <c r="AP335" s="157"/>
      <c r="AQ335" s="157"/>
      <c r="AR335" s="157"/>
      <c r="AS335" s="157"/>
      <c r="AT335" s="157"/>
      <c r="AU335" s="157"/>
    </row>
    <row r="336" spans="1:47" x14ac:dyDescent="0.2">
      <c r="A336" s="157"/>
      <c r="B336" s="157"/>
      <c r="C336" s="157"/>
      <c r="D336" s="157"/>
      <c r="E336" s="157"/>
      <c r="F336" s="157"/>
      <c r="G336" s="157"/>
      <c r="H336" s="157"/>
      <c r="I336" s="157"/>
      <c r="J336" s="157"/>
      <c r="K336" s="157"/>
      <c r="L336" s="157"/>
      <c r="M336" s="157"/>
      <c r="N336" s="157"/>
      <c r="O336" s="157"/>
      <c r="P336" s="157"/>
      <c r="Q336" s="157"/>
      <c r="R336" s="157"/>
      <c r="S336" s="157"/>
      <c r="T336" s="157"/>
      <c r="U336" s="157"/>
      <c r="V336" s="157"/>
      <c r="W336" s="157"/>
      <c r="X336" s="157"/>
      <c r="Y336" s="157"/>
      <c r="Z336" s="157"/>
      <c r="AA336" s="157"/>
      <c r="AB336" s="157"/>
      <c r="AC336" s="157"/>
      <c r="AD336" s="157"/>
      <c r="AE336" s="157"/>
      <c r="AF336" s="157"/>
      <c r="AG336" s="157"/>
      <c r="AH336" s="157"/>
      <c r="AI336" s="157"/>
      <c r="AJ336" s="157"/>
      <c r="AK336" s="157"/>
      <c r="AL336" s="157"/>
      <c r="AM336" s="157"/>
      <c r="AN336" s="157"/>
      <c r="AO336" s="157"/>
      <c r="AP336" s="157"/>
      <c r="AQ336" s="157"/>
      <c r="AR336" s="157"/>
      <c r="AS336" s="157"/>
      <c r="AT336" s="157"/>
      <c r="AU336" s="157"/>
    </row>
    <row r="337" spans="1:47" x14ac:dyDescent="0.2">
      <c r="A337" s="157"/>
      <c r="B337" s="157"/>
      <c r="C337" s="157"/>
      <c r="D337" s="157"/>
      <c r="E337" s="157"/>
      <c r="F337" s="157"/>
      <c r="G337" s="157"/>
      <c r="H337" s="157"/>
      <c r="I337" s="157"/>
      <c r="J337" s="157"/>
      <c r="K337" s="157"/>
      <c r="L337" s="157"/>
      <c r="M337" s="157"/>
      <c r="N337" s="157"/>
      <c r="O337" s="157"/>
      <c r="P337" s="157"/>
      <c r="Q337" s="157"/>
      <c r="R337" s="157"/>
      <c r="S337" s="157"/>
      <c r="T337" s="157"/>
      <c r="U337" s="157"/>
      <c r="V337" s="157"/>
      <c r="W337" s="157"/>
      <c r="X337" s="157"/>
      <c r="Y337" s="157"/>
      <c r="Z337" s="157"/>
      <c r="AA337" s="157"/>
      <c r="AB337" s="157"/>
      <c r="AC337" s="157"/>
      <c r="AD337" s="157"/>
      <c r="AE337" s="157"/>
      <c r="AF337" s="157"/>
      <c r="AG337" s="157"/>
      <c r="AH337" s="157"/>
      <c r="AI337" s="157"/>
      <c r="AJ337" s="157"/>
      <c r="AK337" s="157"/>
      <c r="AL337" s="157"/>
      <c r="AM337" s="157"/>
      <c r="AN337" s="157"/>
      <c r="AO337" s="157"/>
      <c r="AP337" s="157"/>
      <c r="AQ337" s="157"/>
      <c r="AR337" s="157"/>
      <c r="AS337" s="157"/>
      <c r="AT337" s="157"/>
      <c r="AU337" s="157"/>
    </row>
    <row r="338" spans="1:47" x14ac:dyDescent="0.2">
      <c r="A338" s="157"/>
      <c r="B338" s="157"/>
      <c r="C338" s="157"/>
      <c r="D338" s="157"/>
      <c r="E338" s="157"/>
      <c r="F338" s="157"/>
      <c r="G338" s="157"/>
      <c r="H338" s="157"/>
      <c r="I338" s="157"/>
      <c r="J338" s="157"/>
      <c r="K338" s="157"/>
      <c r="L338" s="157"/>
      <c r="M338" s="157"/>
      <c r="N338" s="157"/>
      <c r="O338" s="157"/>
      <c r="P338" s="157"/>
      <c r="Q338" s="157"/>
      <c r="R338" s="157"/>
      <c r="S338" s="157"/>
      <c r="T338" s="157"/>
      <c r="U338" s="157"/>
      <c r="V338" s="157"/>
      <c r="W338" s="157"/>
      <c r="X338" s="157"/>
      <c r="Y338" s="157"/>
      <c r="Z338" s="157"/>
      <c r="AA338" s="157"/>
      <c r="AB338" s="157"/>
      <c r="AC338" s="157"/>
      <c r="AD338" s="157"/>
      <c r="AE338" s="157"/>
      <c r="AF338" s="157"/>
      <c r="AG338" s="157"/>
      <c r="AH338" s="157"/>
      <c r="AI338" s="157"/>
      <c r="AJ338" s="157"/>
      <c r="AK338" s="157"/>
      <c r="AL338" s="157"/>
      <c r="AM338" s="157"/>
      <c r="AN338" s="157"/>
      <c r="AO338" s="157"/>
      <c r="AP338" s="157"/>
      <c r="AQ338" s="157"/>
      <c r="AR338" s="157"/>
      <c r="AS338" s="157"/>
      <c r="AT338" s="157"/>
      <c r="AU338" s="157"/>
    </row>
    <row r="339" spans="1:47" x14ac:dyDescent="0.2">
      <c r="A339" s="157"/>
      <c r="B339" s="157"/>
      <c r="C339" s="157"/>
      <c r="D339" s="157"/>
      <c r="E339" s="157"/>
      <c r="F339" s="157"/>
      <c r="G339" s="157"/>
      <c r="H339" s="157"/>
      <c r="I339" s="157"/>
      <c r="J339" s="157"/>
      <c r="K339" s="157"/>
      <c r="L339" s="157"/>
      <c r="M339" s="157"/>
      <c r="N339" s="157"/>
      <c r="O339" s="157"/>
      <c r="P339" s="157"/>
      <c r="Q339" s="157"/>
      <c r="R339" s="157"/>
      <c r="S339" s="157"/>
      <c r="T339" s="157"/>
      <c r="U339" s="157"/>
      <c r="V339" s="157"/>
      <c r="W339" s="157"/>
      <c r="X339" s="157"/>
      <c r="Y339" s="157"/>
      <c r="Z339" s="157"/>
      <c r="AA339" s="157"/>
      <c r="AB339" s="157"/>
      <c r="AC339" s="157"/>
      <c r="AD339" s="157"/>
      <c r="AE339" s="157"/>
      <c r="AF339" s="157"/>
      <c r="AG339" s="157"/>
      <c r="AH339" s="157"/>
      <c r="AI339" s="157"/>
      <c r="AJ339" s="157"/>
      <c r="AK339" s="157"/>
      <c r="AL339" s="157"/>
      <c r="AM339" s="157"/>
      <c r="AN339" s="157"/>
      <c r="AO339" s="157"/>
      <c r="AP339" s="157"/>
      <c r="AQ339" s="157"/>
      <c r="AR339" s="157"/>
      <c r="AS339" s="157"/>
      <c r="AT339" s="157"/>
      <c r="AU339" s="157"/>
    </row>
    <row r="340" spans="1:47" x14ac:dyDescent="0.2">
      <c r="A340" s="157"/>
      <c r="B340" s="157"/>
      <c r="C340" s="157"/>
      <c r="D340" s="157"/>
      <c r="E340" s="157"/>
      <c r="F340" s="157"/>
      <c r="G340" s="157"/>
      <c r="H340" s="157"/>
      <c r="I340" s="157"/>
      <c r="J340" s="157"/>
      <c r="K340" s="157"/>
      <c r="L340" s="157"/>
      <c r="M340" s="157"/>
      <c r="N340" s="157"/>
      <c r="O340" s="157"/>
      <c r="P340" s="157"/>
      <c r="Q340" s="157"/>
      <c r="R340" s="157"/>
      <c r="S340" s="157"/>
      <c r="T340" s="157"/>
      <c r="U340" s="157"/>
      <c r="V340" s="157"/>
      <c r="W340" s="157"/>
      <c r="X340" s="157"/>
      <c r="Y340" s="157"/>
      <c r="Z340" s="157"/>
      <c r="AA340" s="157"/>
      <c r="AB340" s="157"/>
      <c r="AC340" s="157"/>
      <c r="AD340" s="157"/>
      <c r="AE340" s="157"/>
      <c r="AF340" s="157"/>
      <c r="AG340" s="157"/>
      <c r="AH340" s="157"/>
      <c r="AI340" s="157"/>
      <c r="AJ340" s="157"/>
      <c r="AK340" s="157"/>
      <c r="AL340" s="157"/>
      <c r="AM340" s="157"/>
      <c r="AN340" s="157"/>
      <c r="AO340" s="157"/>
      <c r="AP340" s="157"/>
      <c r="AQ340" s="157"/>
      <c r="AR340" s="157"/>
      <c r="AS340" s="157"/>
      <c r="AT340" s="157"/>
      <c r="AU340" s="157"/>
    </row>
    <row r="341" spans="1:47" x14ac:dyDescent="0.2">
      <c r="A341" s="157"/>
      <c r="B341" s="157"/>
      <c r="C341" s="157"/>
      <c r="D341" s="157"/>
      <c r="E341" s="157"/>
      <c r="F341" s="157"/>
      <c r="G341" s="157"/>
      <c r="H341" s="157"/>
      <c r="I341" s="157"/>
      <c r="J341" s="157"/>
      <c r="K341" s="157"/>
      <c r="L341" s="157"/>
      <c r="M341" s="157"/>
      <c r="N341" s="157"/>
      <c r="O341" s="157"/>
      <c r="P341" s="157"/>
      <c r="Q341" s="157"/>
      <c r="R341" s="157"/>
      <c r="S341" s="157"/>
      <c r="T341" s="157"/>
      <c r="U341" s="157"/>
      <c r="V341" s="157"/>
      <c r="W341" s="157"/>
      <c r="X341" s="157"/>
      <c r="Y341" s="157"/>
      <c r="Z341" s="157"/>
      <c r="AA341" s="157"/>
      <c r="AB341" s="157"/>
      <c r="AC341" s="157"/>
      <c r="AD341" s="157"/>
      <c r="AE341" s="157"/>
      <c r="AF341" s="157"/>
      <c r="AG341" s="157"/>
      <c r="AH341" s="157"/>
      <c r="AI341" s="157"/>
      <c r="AJ341" s="157"/>
      <c r="AK341" s="157"/>
      <c r="AL341" s="157"/>
      <c r="AM341" s="157"/>
      <c r="AN341" s="157"/>
      <c r="AO341" s="157"/>
      <c r="AP341" s="157"/>
      <c r="AQ341" s="157"/>
      <c r="AR341" s="157"/>
      <c r="AS341" s="157"/>
      <c r="AT341" s="157"/>
      <c r="AU341" s="157"/>
    </row>
    <row r="342" spans="1:47" x14ac:dyDescent="0.2">
      <c r="A342" s="157"/>
      <c r="B342" s="157"/>
      <c r="C342" s="157"/>
      <c r="D342" s="157"/>
      <c r="E342" s="157"/>
      <c r="F342" s="157"/>
      <c r="G342" s="157"/>
      <c r="H342" s="157"/>
      <c r="I342" s="157"/>
      <c r="J342" s="157"/>
      <c r="K342" s="157"/>
      <c r="L342" s="157"/>
      <c r="M342" s="157"/>
      <c r="N342" s="157"/>
      <c r="O342" s="157"/>
      <c r="P342" s="157"/>
      <c r="Q342" s="157"/>
      <c r="R342" s="157"/>
      <c r="S342" s="157"/>
      <c r="T342" s="157"/>
      <c r="U342" s="157"/>
      <c r="V342" s="157"/>
      <c r="W342" s="157"/>
      <c r="X342" s="157"/>
      <c r="Y342" s="157"/>
      <c r="Z342" s="157"/>
      <c r="AA342" s="157"/>
      <c r="AB342" s="157"/>
      <c r="AC342" s="157"/>
      <c r="AD342" s="157"/>
      <c r="AE342" s="157"/>
      <c r="AF342" s="157"/>
      <c r="AG342" s="157"/>
      <c r="AH342" s="157"/>
      <c r="AI342" s="157"/>
      <c r="AJ342" s="157"/>
      <c r="AK342" s="157"/>
      <c r="AL342" s="157"/>
      <c r="AM342" s="157"/>
      <c r="AN342" s="157"/>
      <c r="AO342" s="157"/>
      <c r="AP342" s="157"/>
      <c r="AQ342" s="157"/>
      <c r="AR342" s="157"/>
      <c r="AS342" s="157"/>
      <c r="AT342" s="157"/>
      <c r="AU342" s="157"/>
    </row>
    <row r="343" spans="1:47" x14ac:dyDescent="0.2">
      <c r="A343" s="157"/>
      <c r="B343" s="157"/>
      <c r="C343" s="157"/>
      <c r="D343" s="157"/>
      <c r="E343" s="157"/>
      <c r="F343" s="157"/>
      <c r="G343" s="157"/>
      <c r="H343" s="157"/>
      <c r="I343" s="157"/>
      <c r="J343" s="157"/>
      <c r="K343" s="157"/>
      <c r="L343" s="157"/>
      <c r="M343" s="157"/>
      <c r="N343" s="157"/>
      <c r="O343" s="157"/>
      <c r="P343" s="157"/>
      <c r="Q343" s="157"/>
      <c r="R343" s="157"/>
      <c r="S343" s="157"/>
      <c r="T343" s="157"/>
      <c r="U343" s="157"/>
      <c r="V343" s="157"/>
      <c r="W343" s="157"/>
      <c r="X343" s="157"/>
      <c r="Y343" s="157"/>
      <c r="Z343" s="157"/>
      <c r="AA343" s="157"/>
      <c r="AB343" s="157"/>
      <c r="AC343" s="157"/>
      <c r="AD343" s="157"/>
      <c r="AE343" s="157"/>
      <c r="AF343" s="157"/>
      <c r="AG343" s="157"/>
      <c r="AH343" s="157"/>
      <c r="AI343" s="157"/>
      <c r="AJ343" s="157"/>
      <c r="AK343" s="157"/>
      <c r="AL343" s="157"/>
      <c r="AM343" s="157"/>
      <c r="AN343" s="157"/>
      <c r="AO343" s="157"/>
      <c r="AP343" s="157"/>
      <c r="AQ343" s="157"/>
      <c r="AR343" s="157"/>
      <c r="AS343" s="157"/>
      <c r="AT343" s="157"/>
      <c r="AU343" s="157"/>
    </row>
    <row r="344" spans="1:47" x14ac:dyDescent="0.2">
      <c r="A344" s="157"/>
      <c r="B344" s="157"/>
      <c r="C344" s="157"/>
      <c r="D344" s="157"/>
      <c r="E344" s="157"/>
      <c r="F344" s="157"/>
      <c r="G344" s="157"/>
      <c r="H344" s="157"/>
      <c r="I344" s="157"/>
      <c r="J344" s="157"/>
      <c r="K344" s="157"/>
      <c r="L344" s="157"/>
      <c r="M344" s="157"/>
      <c r="N344" s="157"/>
      <c r="O344" s="157"/>
      <c r="P344" s="157"/>
      <c r="Q344" s="157"/>
      <c r="R344" s="157"/>
      <c r="S344" s="157"/>
      <c r="T344" s="157"/>
      <c r="U344" s="157"/>
      <c r="V344" s="157"/>
      <c r="W344" s="157"/>
      <c r="X344" s="157"/>
      <c r="Y344" s="157"/>
      <c r="Z344" s="157"/>
      <c r="AA344" s="157"/>
      <c r="AB344" s="157"/>
      <c r="AC344" s="157"/>
      <c r="AD344" s="157"/>
      <c r="AE344" s="157"/>
      <c r="AF344" s="157"/>
      <c r="AG344" s="157"/>
      <c r="AH344" s="157"/>
      <c r="AI344" s="157"/>
      <c r="AJ344" s="157"/>
      <c r="AK344" s="157"/>
      <c r="AL344" s="157"/>
      <c r="AM344" s="157"/>
      <c r="AN344" s="157"/>
      <c r="AO344" s="157"/>
      <c r="AP344" s="157"/>
      <c r="AQ344" s="157"/>
      <c r="AR344" s="157"/>
      <c r="AS344" s="157"/>
      <c r="AT344" s="157"/>
      <c r="AU344" s="157"/>
    </row>
    <row r="345" spans="1:47" x14ac:dyDescent="0.2">
      <c r="A345" s="157"/>
      <c r="B345" s="157"/>
      <c r="C345" s="157"/>
      <c r="D345" s="157"/>
      <c r="E345" s="157"/>
      <c r="F345" s="157"/>
      <c r="G345" s="157"/>
      <c r="H345" s="157"/>
      <c r="I345" s="157"/>
      <c r="J345" s="157"/>
      <c r="K345" s="157"/>
      <c r="L345" s="157"/>
      <c r="M345" s="157"/>
      <c r="N345" s="157"/>
      <c r="O345" s="157"/>
      <c r="P345" s="157"/>
      <c r="Q345" s="157"/>
      <c r="R345" s="157"/>
      <c r="S345" s="157"/>
      <c r="T345" s="157"/>
      <c r="U345" s="157"/>
      <c r="V345" s="157"/>
      <c r="W345" s="157"/>
      <c r="X345" s="157"/>
      <c r="Y345" s="157"/>
      <c r="Z345" s="157"/>
      <c r="AA345" s="157"/>
      <c r="AB345" s="157"/>
      <c r="AC345" s="157"/>
      <c r="AD345" s="157"/>
      <c r="AE345" s="157"/>
      <c r="AF345" s="157"/>
      <c r="AG345" s="157"/>
      <c r="AH345" s="157"/>
      <c r="AI345" s="157"/>
      <c r="AJ345" s="157"/>
      <c r="AK345" s="157"/>
      <c r="AL345" s="157"/>
      <c r="AM345" s="157"/>
      <c r="AN345" s="157"/>
      <c r="AO345" s="157"/>
      <c r="AP345" s="157"/>
      <c r="AQ345" s="157"/>
      <c r="AR345" s="157"/>
      <c r="AS345" s="157"/>
      <c r="AT345" s="157"/>
      <c r="AU345" s="157"/>
    </row>
    <row r="346" spans="1:47" x14ac:dyDescent="0.2">
      <c r="A346" s="157"/>
      <c r="B346" s="157"/>
      <c r="C346" s="157"/>
      <c r="D346" s="157"/>
      <c r="E346" s="157"/>
      <c r="F346" s="157"/>
      <c r="G346" s="157"/>
      <c r="H346" s="157"/>
      <c r="I346" s="157"/>
      <c r="J346" s="157"/>
      <c r="K346" s="157"/>
      <c r="L346" s="157"/>
      <c r="M346" s="157"/>
      <c r="N346" s="157"/>
      <c r="O346" s="157"/>
      <c r="P346" s="157"/>
      <c r="Q346" s="157"/>
      <c r="R346" s="157"/>
      <c r="S346" s="157"/>
      <c r="T346" s="157"/>
      <c r="U346" s="157"/>
      <c r="V346" s="157"/>
      <c r="W346" s="157"/>
      <c r="X346" s="157"/>
      <c r="Y346" s="157"/>
      <c r="Z346" s="157"/>
      <c r="AA346" s="157"/>
      <c r="AB346" s="157"/>
      <c r="AC346" s="157"/>
      <c r="AD346" s="157"/>
      <c r="AE346" s="157"/>
      <c r="AF346" s="157"/>
      <c r="AG346" s="157"/>
      <c r="AH346" s="157"/>
      <c r="AI346" s="157"/>
      <c r="AJ346" s="157"/>
      <c r="AK346" s="157"/>
      <c r="AL346" s="157"/>
      <c r="AM346" s="157"/>
      <c r="AN346" s="157"/>
      <c r="AO346" s="157"/>
      <c r="AP346" s="157"/>
      <c r="AQ346" s="157"/>
      <c r="AR346" s="157"/>
      <c r="AS346" s="157"/>
      <c r="AT346" s="157"/>
      <c r="AU346" s="157"/>
    </row>
    <row r="347" spans="1:47" x14ac:dyDescent="0.2">
      <c r="A347" s="157"/>
      <c r="B347" s="157"/>
      <c r="C347" s="157"/>
      <c r="D347" s="157"/>
      <c r="E347" s="157"/>
      <c r="F347" s="157"/>
      <c r="G347" s="157"/>
      <c r="H347" s="157"/>
      <c r="I347" s="157"/>
      <c r="J347" s="157"/>
      <c r="K347" s="157"/>
      <c r="L347" s="157"/>
      <c r="M347" s="157"/>
      <c r="N347" s="157"/>
      <c r="O347" s="157"/>
      <c r="P347" s="157"/>
      <c r="Q347" s="157"/>
      <c r="R347" s="157"/>
      <c r="S347" s="157"/>
      <c r="T347" s="157"/>
      <c r="U347" s="157"/>
      <c r="V347" s="157"/>
      <c r="W347" s="157"/>
      <c r="X347" s="157"/>
      <c r="Y347" s="157"/>
      <c r="Z347" s="157"/>
      <c r="AA347" s="157"/>
      <c r="AB347" s="157"/>
      <c r="AC347" s="157"/>
      <c r="AD347" s="157"/>
      <c r="AE347" s="157"/>
      <c r="AF347" s="157"/>
      <c r="AG347" s="157"/>
      <c r="AH347" s="157"/>
      <c r="AI347" s="157"/>
      <c r="AJ347" s="157"/>
      <c r="AK347" s="157"/>
      <c r="AL347" s="157"/>
      <c r="AM347" s="157"/>
      <c r="AN347" s="157"/>
      <c r="AO347" s="157"/>
      <c r="AP347" s="157"/>
      <c r="AQ347" s="157"/>
      <c r="AR347" s="157"/>
      <c r="AS347" s="157"/>
      <c r="AT347" s="157"/>
      <c r="AU347" s="157"/>
    </row>
    <row r="348" spans="1:47" x14ac:dyDescent="0.2">
      <c r="A348" s="157"/>
      <c r="B348" s="157"/>
      <c r="C348" s="157"/>
      <c r="D348" s="157"/>
      <c r="E348" s="157"/>
      <c r="F348" s="157"/>
      <c r="G348" s="157"/>
      <c r="H348" s="157"/>
      <c r="I348" s="157"/>
      <c r="J348" s="157"/>
      <c r="K348" s="157"/>
      <c r="L348" s="157"/>
      <c r="M348" s="157"/>
      <c r="N348" s="157"/>
      <c r="O348" s="157"/>
      <c r="P348" s="157"/>
      <c r="Q348" s="157"/>
      <c r="R348" s="157"/>
      <c r="S348" s="157"/>
      <c r="T348" s="157"/>
      <c r="U348" s="157"/>
      <c r="V348" s="157"/>
      <c r="W348" s="157"/>
      <c r="X348" s="157"/>
      <c r="Y348" s="157"/>
      <c r="Z348" s="157"/>
      <c r="AA348" s="157"/>
      <c r="AB348" s="157"/>
      <c r="AC348" s="157"/>
      <c r="AD348" s="157"/>
      <c r="AE348" s="157"/>
      <c r="AF348" s="157"/>
      <c r="AG348" s="157"/>
      <c r="AH348" s="157"/>
      <c r="AI348" s="157"/>
      <c r="AJ348" s="157"/>
      <c r="AK348" s="157"/>
      <c r="AL348" s="157"/>
      <c r="AM348" s="157"/>
      <c r="AN348" s="157"/>
      <c r="AO348" s="157"/>
      <c r="AP348" s="157"/>
      <c r="AQ348" s="157"/>
      <c r="AR348" s="157"/>
      <c r="AS348" s="157"/>
      <c r="AT348" s="157"/>
      <c r="AU348" s="157"/>
    </row>
    <row r="349" spans="1:47" x14ac:dyDescent="0.2">
      <c r="A349" s="157"/>
      <c r="B349" s="157"/>
      <c r="C349" s="157"/>
      <c r="D349" s="157"/>
      <c r="E349" s="157"/>
      <c r="F349" s="157"/>
      <c r="G349" s="157"/>
      <c r="H349" s="157"/>
      <c r="I349" s="157"/>
      <c r="J349" s="157"/>
      <c r="K349" s="157"/>
      <c r="L349" s="157"/>
      <c r="M349" s="157"/>
      <c r="N349" s="157"/>
      <c r="O349" s="157"/>
      <c r="P349" s="157"/>
      <c r="Q349" s="157"/>
      <c r="R349" s="157"/>
      <c r="S349" s="157"/>
      <c r="T349" s="157"/>
      <c r="U349" s="157"/>
      <c r="V349" s="157"/>
      <c r="W349" s="157"/>
      <c r="X349" s="157"/>
      <c r="Y349" s="157"/>
      <c r="Z349" s="157"/>
      <c r="AA349" s="157"/>
      <c r="AB349" s="157"/>
      <c r="AC349" s="157"/>
      <c r="AD349" s="157"/>
      <c r="AE349" s="157"/>
      <c r="AF349" s="157"/>
      <c r="AG349" s="157"/>
      <c r="AH349" s="157"/>
      <c r="AI349" s="157"/>
      <c r="AJ349" s="157"/>
      <c r="AK349" s="157"/>
      <c r="AL349" s="157"/>
      <c r="AM349" s="157"/>
      <c r="AN349" s="157"/>
      <c r="AO349" s="157"/>
      <c r="AP349" s="157"/>
      <c r="AQ349" s="157"/>
      <c r="AR349" s="157"/>
      <c r="AS349" s="157"/>
      <c r="AT349" s="157"/>
      <c r="AU349" s="157"/>
    </row>
    <row r="350" spans="1:47" x14ac:dyDescent="0.2">
      <c r="A350" s="157"/>
      <c r="B350" s="157"/>
      <c r="C350" s="157"/>
      <c r="D350" s="157"/>
      <c r="E350" s="157"/>
      <c r="F350" s="157"/>
      <c r="G350" s="157"/>
      <c r="H350" s="157"/>
      <c r="I350" s="157"/>
      <c r="J350" s="157"/>
      <c r="K350" s="157"/>
      <c r="L350" s="157"/>
      <c r="M350" s="157"/>
      <c r="N350" s="157"/>
      <c r="O350" s="157"/>
      <c r="P350" s="157"/>
      <c r="Q350" s="157"/>
      <c r="R350" s="157"/>
      <c r="S350" s="157"/>
      <c r="T350" s="157"/>
      <c r="U350" s="157"/>
      <c r="V350" s="157"/>
      <c r="W350" s="157"/>
      <c r="X350" s="157"/>
      <c r="Y350" s="157"/>
      <c r="Z350" s="157"/>
      <c r="AA350" s="157"/>
      <c r="AB350" s="157"/>
      <c r="AC350" s="157"/>
      <c r="AD350" s="157"/>
      <c r="AE350" s="157"/>
      <c r="AF350" s="157"/>
      <c r="AG350" s="157"/>
      <c r="AH350" s="157"/>
      <c r="AI350" s="157"/>
      <c r="AJ350" s="157"/>
      <c r="AK350" s="157"/>
      <c r="AL350" s="157"/>
      <c r="AM350" s="157"/>
      <c r="AN350" s="157"/>
      <c r="AO350" s="157"/>
      <c r="AP350" s="157"/>
      <c r="AQ350" s="157"/>
      <c r="AR350" s="157"/>
      <c r="AS350" s="157"/>
      <c r="AT350" s="157"/>
      <c r="AU350" s="157"/>
    </row>
    <row r="351" spans="1:47" x14ac:dyDescent="0.2">
      <c r="A351" s="157"/>
      <c r="B351" s="157"/>
      <c r="C351" s="157"/>
      <c r="D351" s="157"/>
      <c r="E351" s="157"/>
      <c r="F351" s="157"/>
      <c r="G351" s="157"/>
      <c r="H351" s="157"/>
      <c r="I351" s="157"/>
      <c r="J351" s="157"/>
      <c r="K351" s="157"/>
      <c r="L351" s="157"/>
      <c r="M351" s="157"/>
      <c r="N351" s="157"/>
      <c r="O351" s="157"/>
      <c r="P351" s="157"/>
      <c r="Q351" s="157"/>
      <c r="R351" s="157"/>
      <c r="S351" s="157"/>
      <c r="T351" s="157"/>
      <c r="U351" s="157"/>
      <c r="V351" s="157"/>
      <c r="W351" s="157"/>
      <c r="X351" s="157"/>
      <c r="Y351" s="157"/>
      <c r="Z351" s="157"/>
      <c r="AA351" s="157"/>
      <c r="AB351" s="157"/>
      <c r="AC351" s="157"/>
      <c r="AD351" s="157"/>
      <c r="AE351" s="157"/>
      <c r="AF351" s="157"/>
      <c r="AG351" s="157"/>
      <c r="AH351" s="157"/>
      <c r="AI351" s="157"/>
      <c r="AJ351" s="157"/>
      <c r="AK351" s="157"/>
      <c r="AL351" s="157"/>
      <c r="AM351" s="157"/>
      <c r="AN351" s="157"/>
      <c r="AO351" s="157"/>
      <c r="AP351" s="157"/>
      <c r="AQ351" s="157"/>
      <c r="AR351" s="157"/>
      <c r="AS351" s="157"/>
      <c r="AT351" s="157"/>
      <c r="AU351" s="157"/>
    </row>
    <row r="352" spans="1:47" x14ac:dyDescent="0.2">
      <c r="A352" s="157"/>
      <c r="B352" s="157"/>
      <c r="C352" s="157"/>
      <c r="D352" s="157"/>
      <c r="E352" s="157"/>
      <c r="F352" s="157"/>
      <c r="G352" s="157"/>
      <c r="H352" s="157"/>
      <c r="I352" s="157"/>
      <c r="J352" s="157"/>
      <c r="K352" s="157"/>
      <c r="L352" s="157"/>
      <c r="M352" s="157"/>
      <c r="N352" s="157"/>
      <c r="O352" s="157"/>
      <c r="P352" s="157"/>
      <c r="Q352" s="157"/>
      <c r="R352" s="157"/>
      <c r="S352" s="157"/>
      <c r="T352" s="157"/>
      <c r="U352" s="157"/>
      <c r="V352" s="157"/>
      <c r="W352" s="157"/>
      <c r="X352" s="157"/>
      <c r="Y352" s="157"/>
      <c r="Z352" s="157"/>
      <c r="AA352" s="157"/>
      <c r="AB352" s="157"/>
      <c r="AC352" s="157"/>
      <c r="AD352" s="157"/>
      <c r="AE352" s="157"/>
      <c r="AF352" s="157"/>
      <c r="AG352" s="157"/>
      <c r="AH352" s="157"/>
      <c r="AI352" s="157"/>
      <c r="AJ352" s="157"/>
      <c r="AK352" s="157"/>
      <c r="AL352" s="157"/>
      <c r="AM352" s="157"/>
      <c r="AN352" s="157"/>
      <c r="AO352" s="157"/>
      <c r="AP352" s="157"/>
      <c r="AQ352" s="157"/>
      <c r="AR352" s="157"/>
      <c r="AS352" s="157"/>
      <c r="AT352" s="157"/>
      <c r="AU352" s="157"/>
    </row>
    <row r="353" spans="1:47" x14ac:dyDescent="0.2">
      <c r="A353" s="157"/>
      <c r="B353" s="157"/>
      <c r="C353" s="157"/>
      <c r="D353" s="157"/>
      <c r="E353" s="157"/>
      <c r="F353" s="157"/>
      <c r="G353" s="157"/>
      <c r="H353" s="157"/>
      <c r="I353" s="157"/>
      <c r="J353" s="157"/>
      <c r="K353" s="157"/>
      <c r="L353" s="157"/>
      <c r="M353" s="157"/>
      <c r="N353" s="157"/>
      <c r="O353" s="157"/>
      <c r="P353" s="157"/>
      <c r="Q353" s="157"/>
      <c r="R353" s="157"/>
      <c r="S353" s="157"/>
      <c r="T353" s="157"/>
      <c r="U353" s="157"/>
      <c r="V353" s="157"/>
      <c r="W353" s="157"/>
      <c r="X353" s="157"/>
      <c r="Y353" s="157"/>
      <c r="Z353" s="157"/>
      <c r="AA353" s="157"/>
      <c r="AB353" s="157"/>
      <c r="AC353" s="157"/>
      <c r="AD353" s="157"/>
      <c r="AE353" s="157"/>
      <c r="AF353" s="157"/>
      <c r="AG353" s="157"/>
      <c r="AH353" s="157"/>
      <c r="AI353" s="157"/>
      <c r="AJ353" s="157"/>
      <c r="AK353" s="157"/>
      <c r="AL353" s="157"/>
      <c r="AM353" s="157"/>
      <c r="AN353" s="157"/>
      <c r="AO353" s="157"/>
      <c r="AP353" s="157"/>
      <c r="AQ353" s="157"/>
      <c r="AR353" s="157"/>
      <c r="AS353" s="157"/>
      <c r="AT353" s="157"/>
      <c r="AU353" s="157"/>
    </row>
    <row r="354" spans="1:47" x14ac:dyDescent="0.2">
      <c r="A354" s="157"/>
      <c r="B354" s="157"/>
      <c r="C354" s="157"/>
      <c r="D354" s="157"/>
      <c r="E354" s="157"/>
      <c r="F354" s="157"/>
      <c r="G354" s="157"/>
      <c r="H354" s="157"/>
      <c r="I354" s="157"/>
      <c r="J354" s="157"/>
      <c r="K354" s="157"/>
      <c r="L354" s="157"/>
      <c r="M354" s="157"/>
      <c r="N354" s="157"/>
      <c r="O354" s="157"/>
      <c r="P354" s="157"/>
      <c r="Q354" s="157"/>
      <c r="R354" s="157"/>
      <c r="S354" s="157"/>
      <c r="T354" s="157"/>
      <c r="U354" s="157"/>
      <c r="V354" s="157"/>
      <c r="W354" s="157"/>
      <c r="X354" s="157"/>
      <c r="Y354" s="157"/>
      <c r="Z354" s="157"/>
      <c r="AA354" s="157"/>
      <c r="AB354" s="157"/>
      <c r="AC354" s="157"/>
      <c r="AD354" s="157"/>
      <c r="AE354" s="157"/>
      <c r="AF354" s="157"/>
      <c r="AG354" s="157"/>
      <c r="AH354" s="157"/>
      <c r="AI354" s="157"/>
      <c r="AJ354" s="157"/>
      <c r="AK354" s="157"/>
      <c r="AL354" s="157"/>
      <c r="AM354" s="157"/>
      <c r="AN354" s="157"/>
      <c r="AO354" s="157"/>
      <c r="AP354" s="157"/>
      <c r="AQ354" s="157"/>
      <c r="AR354" s="157"/>
      <c r="AS354" s="157"/>
      <c r="AT354" s="157"/>
      <c r="AU354" s="157"/>
    </row>
    <row r="355" spans="1:47" x14ac:dyDescent="0.2">
      <c r="A355" s="157"/>
      <c r="B355" s="157"/>
      <c r="C355" s="157"/>
      <c r="D355" s="157"/>
      <c r="E355" s="157"/>
      <c r="F355" s="157"/>
      <c r="G355" s="157"/>
      <c r="H355" s="157"/>
      <c r="I355" s="157"/>
      <c r="J355" s="157"/>
      <c r="K355" s="157"/>
      <c r="L355" s="157"/>
      <c r="M355" s="157"/>
      <c r="N355" s="157"/>
      <c r="O355" s="157"/>
      <c r="P355" s="157"/>
      <c r="Q355" s="157"/>
      <c r="R355" s="157"/>
      <c r="S355" s="157"/>
      <c r="T355" s="157"/>
      <c r="U355" s="157"/>
      <c r="V355" s="157"/>
      <c r="W355" s="157"/>
      <c r="X355" s="157"/>
      <c r="Y355" s="157"/>
      <c r="Z355" s="157"/>
      <c r="AA355" s="157"/>
      <c r="AB355" s="157"/>
      <c r="AC355" s="157"/>
      <c r="AD355" s="157"/>
      <c r="AE355" s="157"/>
      <c r="AF355" s="157"/>
      <c r="AG355" s="157"/>
      <c r="AH355" s="157"/>
      <c r="AI355" s="157"/>
      <c r="AJ355" s="157"/>
      <c r="AK355" s="157"/>
      <c r="AL355" s="157"/>
      <c r="AM355" s="157"/>
      <c r="AN355" s="157"/>
      <c r="AO355" s="157"/>
      <c r="AP355" s="157"/>
      <c r="AQ355" s="157"/>
      <c r="AR355" s="157"/>
      <c r="AS355" s="157"/>
      <c r="AT355" s="157"/>
      <c r="AU355" s="157"/>
    </row>
    <row r="356" spans="1:47" x14ac:dyDescent="0.2">
      <c r="A356" s="157"/>
      <c r="B356" s="157"/>
      <c r="C356" s="157"/>
      <c r="D356" s="157"/>
      <c r="E356" s="157"/>
      <c r="F356" s="157"/>
      <c r="G356" s="157"/>
      <c r="H356" s="157"/>
      <c r="I356" s="157"/>
      <c r="J356" s="157"/>
      <c r="K356" s="157"/>
      <c r="L356" s="157"/>
      <c r="M356" s="157"/>
      <c r="N356" s="157"/>
      <c r="O356" s="157"/>
      <c r="P356" s="157"/>
      <c r="Q356" s="157"/>
      <c r="R356" s="157"/>
      <c r="S356" s="157"/>
      <c r="T356" s="157"/>
      <c r="U356" s="157"/>
      <c r="V356" s="157"/>
      <c r="W356" s="157"/>
      <c r="X356" s="157"/>
      <c r="Y356" s="157"/>
      <c r="Z356" s="157"/>
      <c r="AA356" s="157"/>
      <c r="AB356" s="157"/>
      <c r="AC356" s="157"/>
      <c r="AD356" s="157"/>
      <c r="AE356" s="157"/>
      <c r="AF356" s="157"/>
      <c r="AG356" s="157"/>
      <c r="AH356" s="157"/>
      <c r="AI356" s="157"/>
      <c r="AJ356" s="157"/>
      <c r="AK356" s="157"/>
      <c r="AL356" s="157"/>
      <c r="AM356" s="157"/>
      <c r="AN356" s="157"/>
      <c r="AO356" s="157"/>
      <c r="AP356" s="157"/>
      <c r="AQ356" s="157"/>
      <c r="AR356" s="157"/>
      <c r="AS356" s="157"/>
      <c r="AT356" s="157"/>
      <c r="AU356" s="157"/>
    </row>
    <row r="357" spans="1:47" x14ac:dyDescent="0.2">
      <c r="A357" s="157"/>
      <c r="B357" s="157"/>
      <c r="C357" s="157"/>
      <c r="D357" s="157"/>
      <c r="E357" s="157"/>
      <c r="F357" s="157"/>
      <c r="G357" s="157"/>
      <c r="H357" s="157"/>
      <c r="I357" s="157"/>
      <c r="J357" s="157"/>
      <c r="K357" s="157"/>
      <c r="L357" s="157"/>
      <c r="M357" s="157"/>
      <c r="N357" s="157"/>
      <c r="O357" s="157"/>
      <c r="P357" s="157"/>
      <c r="Q357" s="157"/>
      <c r="R357" s="157"/>
      <c r="S357" s="157"/>
      <c r="T357" s="157"/>
      <c r="U357" s="157"/>
      <c r="V357" s="157"/>
      <c r="W357" s="157"/>
      <c r="X357" s="157"/>
      <c r="Y357" s="157"/>
      <c r="Z357" s="157"/>
      <c r="AA357" s="157"/>
      <c r="AB357" s="157"/>
      <c r="AC357" s="157"/>
      <c r="AD357" s="157"/>
      <c r="AE357" s="157"/>
      <c r="AF357" s="157"/>
      <c r="AG357" s="157"/>
      <c r="AH357" s="157"/>
      <c r="AI357" s="157"/>
      <c r="AJ357" s="157"/>
      <c r="AK357" s="157"/>
      <c r="AL357" s="157"/>
      <c r="AM357" s="157"/>
      <c r="AN357" s="157"/>
      <c r="AO357" s="157"/>
      <c r="AP357" s="157"/>
      <c r="AQ357" s="157"/>
      <c r="AR357" s="157"/>
      <c r="AS357" s="157"/>
      <c r="AT357" s="157"/>
      <c r="AU357" s="157"/>
    </row>
    <row r="358" spans="1:47" x14ac:dyDescent="0.2">
      <c r="A358" s="157"/>
      <c r="B358" s="157"/>
      <c r="C358" s="157"/>
      <c r="D358" s="157"/>
      <c r="E358" s="157"/>
      <c r="F358" s="157"/>
      <c r="G358" s="157"/>
      <c r="H358" s="157"/>
      <c r="I358" s="157"/>
      <c r="J358" s="157"/>
      <c r="K358" s="157"/>
      <c r="L358" s="157"/>
      <c r="M358" s="157"/>
      <c r="N358" s="157"/>
      <c r="O358" s="157"/>
      <c r="P358" s="157"/>
      <c r="Q358" s="157"/>
      <c r="R358" s="157"/>
      <c r="S358" s="157"/>
      <c r="T358" s="157"/>
      <c r="U358" s="157"/>
      <c r="V358" s="157"/>
      <c r="W358" s="157"/>
      <c r="X358" s="157"/>
      <c r="Y358" s="157"/>
      <c r="Z358" s="157"/>
      <c r="AA358" s="157"/>
      <c r="AB358" s="157"/>
      <c r="AC358" s="157"/>
      <c r="AD358" s="157"/>
      <c r="AE358" s="157"/>
      <c r="AF358" s="157"/>
      <c r="AG358" s="157"/>
      <c r="AH358" s="157"/>
      <c r="AI358" s="157"/>
      <c r="AJ358" s="157"/>
      <c r="AK358" s="157"/>
      <c r="AL358" s="157"/>
      <c r="AM358" s="157"/>
      <c r="AN358" s="157"/>
      <c r="AO358" s="157"/>
      <c r="AP358" s="157"/>
      <c r="AQ358" s="157"/>
      <c r="AR358" s="157"/>
      <c r="AS358" s="157"/>
      <c r="AT358" s="157"/>
      <c r="AU358" s="157"/>
    </row>
    <row r="359" spans="1:47" x14ac:dyDescent="0.2">
      <c r="A359" s="157"/>
      <c r="B359" s="157"/>
      <c r="C359" s="157"/>
      <c r="D359" s="157"/>
      <c r="E359" s="157"/>
      <c r="F359" s="157"/>
      <c r="G359" s="157"/>
      <c r="H359" s="157"/>
      <c r="I359" s="157"/>
      <c r="J359" s="157"/>
      <c r="K359" s="157"/>
      <c r="L359" s="157"/>
      <c r="M359" s="157"/>
      <c r="N359" s="157"/>
      <c r="O359" s="157"/>
      <c r="P359" s="157"/>
      <c r="Q359" s="157"/>
      <c r="R359" s="157"/>
      <c r="S359" s="157"/>
      <c r="T359" s="157"/>
      <c r="U359" s="157"/>
      <c r="V359" s="157"/>
      <c r="W359" s="157"/>
      <c r="X359" s="157"/>
      <c r="Y359" s="157"/>
      <c r="Z359" s="157"/>
      <c r="AA359" s="157"/>
      <c r="AB359" s="157"/>
      <c r="AC359" s="157"/>
      <c r="AD359" s="157"/>
      <c r="AE359" s="157"/>
      <c r="AF359" s="157"/>
      <c r="AG359" s="157"/>
      <c r="AH359" s="157"/>
      <c r="AI359" s="157"/>
      <c r="AJ359" s="157"/>
      <c r="AK359" s="157"/>
      <c r="AL359" s="157"/>
      <c r="AM359" s="157"/>
      <c r="AN359" s="157"/>
      <c r="AO359" s="157"/>
      <c r="AP359" s="157"/>
      <c r="AQ359" s="157"/>
      <c r="AR359" s="157"/>
      <c r="AS359" s="157"/>
      <c r="AT359" s="157"/>
      <c r="AU359" s="157"/>
    </row>
    <row r="360" spans="1:47" x14ac:dyDescent="0.2">
      <c r="A360" s="157"/>
      <c r="B360" s="157"/>
      <c r="C360" s="157"/>
      <c r="D360" s="157"/>
      <c r="E360" s="157"/>
      <c r="F360" s="157"/>
      <c r="G360" s="157"/>
      <c r="H360" s="157"/>
      <c r="I360" s="157"/>
      <c r="J360" s="157"/>
      <c r="K360" s="157"/>
      <c r="L360" s="157"/>
      <c r="M360" s="157"/>
      <c r="N360" s="157"/>
      <c r="O360" s="157"/>
      <c r="P360" s="157"/>
      <c r="Q360" s="157"/>
      <c r="R360" s="157"/>
      <c r="S360" s="157"/>
      <c r="T360" s="157"/>
      <c r="U360" s="157"/>
      <c r="V360" s="157"/>
      <c r="W360" s="157"/>
      <c r="X360" s="157"/>
      <c r="Y360" s="157"/>
      <c r="Z360" s="157"/>
      <c r="AA360" s="157"/>
      <c r="AB360" s="157"/>
      <c r="AC360" s="157"/>
      <c r="AD360" s="157"/>
      <c r="AE360" s="157"/>
      <c r="AF360" s="157"/>
      <c r="AG360" s="157"/>
      <c r="AH360" s="157"/>
      <c r="AI360" s="157"/>
      <c r="AJ360" s="157"/>
      <c r="AK360" s="157"/>
      <c r="AL360" s="157"/>
      <c r="AM360" s="157"/>
      <c r="AN360" s="157"/>
      <c r="AO360" s="157"/>
      <c r="AP360" s="157"/>
      <c r="AQ360" s="157"/>
      <c r="AR360" s="157"/>
      <c r="AS360" s="157"/>
      <c r="AT360" s="157"/>
      <c r="AU360" s="157"/>
    </row>
    <row r="361" spans="1:47" x14ac:dyDescent="0.2">
      <c r="A361" s="157"/>
      <c r="B361" s="157"/>
      <c r="C361" s="157"/>
      <c r="D361" s="157"/>
      <c r="E361" s="157"/>
      <c r="F361" s="157"/>
      <c r="G361" s="157"/>
      <c r="H361" s="157"/>
      <c r="I361" s="157"/>
      <c r="J361" s="157"/>
      <c r="K361" s="157"/>
      <c r="L361" s="157"/>
      <c r="M361" s="157"/>
      <c r="N361" s="157"/>
      <c r="O361" s="157"/>
      <c r="P361" s="157"/>
      <c r="Q361" s="157"/>
      <c r="R361" s="157"/>
      <c r="S361" s="157"/>
      <c r="T361" s="157"/>
      <c r="U361" s="157"/>
      <c r="V361" s="157"/>
      <c r="W361" s="157"/>
      <c r="X361" s="157"/>
      <c r="Y361" s="157"/>
      <c r="Z361" s="157"/>
      <c r="AA361" s="157"/>
      <c r="AB361" s="157"/>
      <c r="AC361" s="157"/>
      <c r="AD361" s="157"/>
      <c r="AE361" s="157"/>
      <c r="AF361" s="157"/>
      <c r="AG361" s="157"/>
      <c r="AH361" s="157"/>
      <c r="AI361" s="157"/>
      <c r="AJ361" s="157"/>
      <c r="AK361" s="157"/>
      <c r="AL361" s="157"/>
      <c r="AM361" s="157"/>
      <c r="AN361" s="157"/>
      <c r="AO361" s="157"/>
      <c r="AP361" s="157"/>
      <c r="AQ361" s="157"/>
      <c r="AR361" s="157"/>
      <c r="AS361" s="157"/>
      <c r="AT361" s="157"/>
      <c r="AU361" s="157"/>
    </row>
    <row r="362" spans="1:47" x14ac:dyDescent="0.2">
      <c r="A362" s="157"/>
      <c r="B362" s="157"/>
      <c r="C362" s="157"/>
      <c r="D362" s="157"/>
      <c r="E362" s="157"/>
      <c r="F362" s="157"/>
      <c r="G362" s="157"/>
      <c r="H362" s="157"/>
      <c r="I362" s="157"/>
      <c r="J362" s="157"/>
      <c r="K362" s="157"/>
      <c r="L362" s="157"/>
      <c r="M362" s="157"/>
      <c r="N362" s="157"/>
      <c r="O362" s="157"/>
      <c r="P362" s="157"/>
      <c r="Q362" s="157"/>
      <c r="R362" s="157"/>
      <c r="S362" s="157"/>
      <c r="T362" s="157"/>
      <c r="U362" s="157"/>
      <c r="V362" s="157"/>
      <c r="W362" s="157"/>
      <c r="X362" s="157"/>
      <c r="Y362" s="157"/>
      <c r="Z362" s="157"/>
      <c r="AA362" s="157"/>
      <c r="AB362" s="157"/>
      <c r="AC362" s="157"/>
      <c r="AD362" s="157"/>
      <c r="AE362" s="157"/>
      <c r="AF362" s="157"/>
      <c r="AG362" s="157"/>
      <c r="AH362" s="157"/>
      <c r="AI362" s="157"/>
      <c r="AJ362" s="157"/>
      <c r="AK362" s="157"/>
      <c r="AL362" s="157"/>
      <c r="AM362" s="157"/>
      <c r="AN362" s="157"/>
      <c r="AO362" s="157"/>
      <c r="AP362" s="157"/>
      <c r="AQ362" s="157"/>
      <c r="AR362" s="157"/>
      <c r="AS362" s="157"/>
      <c r="AT362" s="157"/>
      <c r="AU362" s="157"/>
    </row>
    <row r="363" spans="1:47" x14ac:dyDescent="0.2">
      <c r="A363" s="157"/>
      <c r="B363" s="157"/>
      <c r="C363" s="157"/>
      <c r="D363" s="157"/>
      <c r="E363" s="157"/>
      <c r="F363" s="157"/>
      <c r="G363" s="157"/>
      <c r="H363" s="157"/>
      <c r="I363" s="157"/>
      <c r="J363" s="157"/>
      <c r="K363" s="157"/>
      <c r="L363" s="157"/>
      <c r="M363" s="157"/>
      <c r="N363" s="157"/>
      <c r="O363" s="157"/>
      <c r="P363" s="157"/>
      <c r="Q363" s="157"/>
      <c r="R363" s="157"/>
      <c r="S363" s="157"/>
      <c r="T363" s="157"/>
      <c r="U363" s="157"/>
      <c r="V363" s="157"/>
      <c r="W363" s="157"/>
      <c r="X363" s="157"/>
      <c r="Y363" s="157"/>
      <c r="Z363" s="157"/>
      <c r="AA363" s="157"/>
      <c r="AB363" s="157"/>
      <c r="AC363" s="157"/>
      <c r="AD363" s="157"/>
      <c r="AE363" s="157"/>
      <c r="AF363" s="157"/>
      <c r="AG363" s="157"/>
      <c r="AH363" s="157"/>
      <c r="AI363" s="157"/>
      <c r="AJ363" s="157"/>
      <c r="AK363" s="157"/>
      <c r="AL363" s="157"/>
      <c r="AM363" s="157"/>
      <c r="AN363" s="157"/>
      <c r="AO363" s="157"/>
      <c r="AP363" s="157"/>
      <c r="AQ363" s="157"/>
      <c r="AR363" s="157"/>
      <c r="AS363" s="157"/>
      <c r="AT363" s="157"/>
      <c r="AU363" s="157"/>
    </row>
    <row r="364" spans="1:47" x14ac:dyDescent="0.2">
      <c r="A364" s="157"/>
      <c r="B364" s="157"/>
      <c r="C364" s="157"/>
      <c r="D364" s="157"/>
      <c r="E364" s="157"/>
      <c r="F364" s="157"/>
      <c r="G364" s="157"/>
      <c r="H364" s="157"/>
      <c r="I364" s="157"/>
      <c r="J364" s="157"/>
      <c r="K364" s="157"/>
      <c r="L364" s="157"/>
      <c r="M364" s="157"/>
      <c r="N364" s="157"/>
      <c r="O364" s="157"/>
      <c r="P364" s="157"/>
      <c r="Q364" s="157"/>
      <c r="R364" s="157"/>
      <c r="S364" s="157"/>
      <c r="T364" s="157"/>
      <c r="U364" s="157"/>
      <c r="V364" s="157"/>
      <c r="W364" s="157"/>
      <c r="X364" s="157"/>
      <c r="Y364" s="157"/>
      <c r="Z364" s="157"/>
      <c r="AA364" s="157"/>
      <c r="AB364" s="157"/>
      <c r="AC364" s="157"/>
      <c r="AD364" s="157"/>
      <c r="AE364" s="157"/>
      <c r="AF364" s="157"/>
      <c r="AG364" s="157"/>
      <c r="AH364" s="157"/>
      <c r="AI364" s="157"/>
      <c r="AJ364" s="157"/>
      <c r="AK364" s="157"/>
      <c r="AL364" s="157"/>
      <c r="AM364" s="157"/>
      <c r="AN364" s="157"/>
      <c r="AO364" s="157"/>
      <c r="AP364" s="157"/>
      <c r="AQ364" s="157"/>
      <c r="AR364" s="157"/>
      <c r="AS364" s="157"/>
      <c r="AT364" s="157"/>
      <c r="AU364" s="157"/>
    </row>
    <row r="365" spans="1:47" x14ac:dyDescent="0.2">
      <c r="A365" s="157"/>
      <c r="B365" s="157"/>
      <c r="C365" s="157"/>
      <c r="D365" s="157"/>
      <c r="E365" s="157"/>
      <c r="F365" s="157"/>
      <c r="G365" s="157"/>
      <c r="H365" s="157"/>
      <c r="I365" s="157"/>
      <c r="J365" s="157"/>
      <c r="K365" s="157"/>
      <c r="L365" s="157"/>
      <c r="M365" s="157"/>
      <c r="N365" s="157"/>
      <c r="O365" s="157"/>
      <c r="P365" s="157"/>
      <c r="Q365" s="157"/>
      <c r="R365" s="157"/>
      <c r="S365" s="157"/>
      <c r="T365" s="157"/>
      <c r="U365" s="157"/>
      <c r="V365" s="157"/>
      <c r="W365" s="157"/>
      <c r="X365" s="157"/>
      <c r="Y365" s="157"/>
      <c r="Z365" s="157"/>
      <c r="AA365" s="157"/>
      <c r="AB365" s="157"/>
      <c r="AC365" s="157"/>
      <c r="AD365" s="157"/>
      <c r="AE365" s="157"/>
      <c r="AF365" s="157"/>
      <c r="AG365" s="157"/>
      <c r="AH365" s="157"/>
      <c r="AI365" s="157"/>
      <c r="AJ365" s="157"/>
      <c r="AK365" s="157"/>
      <c r="AL365" s="157"/>
      <c r="AM365" s="157"/>
      <c r="AN365" s="157"/>
      <c r="AO365" s="157"/>
      <c r="AP365" s="157"/>
      <c r="AQ365" s="157"/>
      <c r="AR365" s="157"/>
      <c r="AS365" s="157"/>
      <c r="AT365" s="157"/>
      <c r="AU365" s="157"/>
    </row>
    <row r="366" spans="1:47" x14ac:dyDescent="0.2">
      <c r="A366" s="157"/>
      <c r="B366" s="157"/>
      <c r="C366" s="157"/>
      <c r="D366" s="157"/>
      <c r="E366" s="157"/>
      <c r="F366" s="157"/>
      <c r="G366" s="157"/>
      <c r="H366" s="157"/>
      <c r="I366" s="157"/>
      <c r="J366" s="157"/>
      <c r="K366" s="157"/>
      <c r="L366" s="157"/>
      <c r="M366" s="157"/>
      <c r="N366" s="157"/>
      <c r="O366" s="157"/>
      <c r="P366" s="157"/>
      <c r="Q366" s="157"/>
      <c r="R366" s="157"/>
      <c r="S366" s="157"/>
      <c r="T366" s="157"/>
      <c r="U366" s="157"/>
      <c r="V366" s="157"/>
      <c r="W366" s="157"/>
      <c r="X366" s="157"/>
      <c r="Y366" s="157"/>
      <c r="Z366" s="157"/>
      <c r="AA366" s="157"/>
      <c r="AB366" s="157"/>
      <c r="AC366" s="157"/>
      <c r="AD366" s="157"/>
      <c r="AE366" s="157"/>
      <c r="AF366" s="157"/>
      <c r="AG366" s="157"/>
      <c r="AH366" s="157"/>
      <c r="AI366" s="157"/>
      <c r="AJ366" s="157"/>
      <c r="AK366" s="157"/>
      <c r="AL366" s="157"/>
      <c r="AM366" s="157"/>
      <c r="AN366" s="157"/>
      <c r="AO366" s="157"/>
      <c r="AP366" s="157"/>
      <c r="AQ366" s="157"/>
      <c r="AR366" s="157"/>
      <c r="AS366" s="157"/>
      <c r="AT366" s="157"/>
      <c r="AU366" s="157"/>
    </row>
    <row r="367" spans="1:47" x14ac:dyDescent="0.2">
      <c r="A367" s="157"/>
      <c r="B367" s="157"/>
      <c r="C367" s="157"/>
      <c r="D367" s="157"/>
      <c r="E367" s="157"/>
      <c r="F367" s="157"/>
      <c r="G367" s="157"/>
      <c r="H367" s="157"/>
      <c r="I367" s="157"/>
      <c r="J367" s="157"/>
      <c r="K367" s="157"/>
      <c r="L367" s="157"/>
      <c r="M367" s="157"/>
      <c r="N367" s="157"/>
      <c r="O367" s="157"/>
      <c r="P367" s="157"/>
      <c r="Q367" s="157"/>
      <c r="R367" s="157"/>
      <c r="S367" s="157"/>
      <c r="T367" s="157"/>
      <c r="U367" s="157"/>
      <c r="V367" s="157"/>
      <c r="W367" s="157"/>
      <c r="X367" s="157"/>
      <c r="Y367" s="157"/>
      <c r="Z367" s="157"/>
      <c r="AA367" s="157"/>
      <c r="AB367" s="157"/>
      <c r="AC367" s="157"/>
      <c r="AD367" s="157"/>
      <c r="AE367" s="157"/>
      <c r="AF367" s="157"/>
      <c r="AG367" s="157"/>
      <c r="AH367" s="157"/>
      <c r="AI367" s="157"/>
      <c r="AJ367" s="157"/>
      <c r="AK367" s="157"/>
      <c r="AL367" s="157"/>
      <c r="AM367" s="157"/>
      <c r="AN367" s="157"/>
      <c r="AO367" s="157"/>
      <c r="AP367" s="157"/>
      <c r="AQ367" s="157"/>
      <c r="AR367" s="157"/>
      <c r="AS367" s="157"/>
      <c r="AT367" s="157"/>
      <c r="AU367" s="157"/>
    </row>
    <row r="368" spans="1:47" x14ac:dyDescent="0.2">
      <c r="A368" s="157"/>
      <c r="B368" s="157"/>
      <c r="C368" s="157"/>
      <c r="D368" s="157"/>
      <c r="E368" s="157"/>
      <c r="F368" s="157"/>
      <c r="G368" s="157"/>
      <c r="H368" s="157"/>
      <c r="I368" s="157"/>
      <c r="J368" s="157"/>
      <c r="K368" s="157"/>
      <c r="L368" s="157"/>
      <c r="M368" s="157"/>
      <c r="N368" s="157"/>
      <c r="O368" s="157"/>
      <c r="P368" s="157"/>
      <c r="Q368" s="157"/>
      <c r="R368" s="157"/>
      <c r="S368" s="157"/>
      <c r="T368" s="157"/>
      <c r="U368" s="157"/>
      <c r="V368" s="157"/>
      <c r="W368" s="157"/>
      <c r="X368" s="157"/>
      <c r="Y368" s="157"/>
      <c r="Z368" s="157"/>
      <c r="AA368" s="157"/>
      <c r="AB368" s="157"/>
      <c r="AC368" s="157"/>
      <c r="AD368" s="157"/>
      <c r="AE368" s="157"/>
      <c r="AF368" s="157"/>
      <c r="AG368" s="157"/>
      <c r="AH368" s="157"/>
      <c r="AI368" s="157"/>
      <c r="AJ368" s="157"/>
      <c r="AK368" s="157"/>
      <c r="AL368" s="157"/>
      <c r="AM368" s="157"/>
      <c r="AN368" s="157"/>
      <c r="AO368" s="157"/>
      <c r="AP368" s="157"/>
      <c r="AQ368" s="157"/>
      <c r="AR368" s="157"/>
      <c r="AS368" s="157"/>
      <c r="AT368" s="157"/>
      <c r="AU368" s="157"/>
    </row>
    <row r="369" spans="1:47" x14ac:dyDescent="0.2">
      <c r="A369" s="157"/>
      <c r="B369" s="157"/>
      <c r="C369" s="157"/>
      <c r="D369" s="157"/>
      <c r="E369" s="157"/>
      <c r="F369" s="157"/>
      <c r="G369" s="157"/>
      <c r="H369" s="157"/>
      <c r="I369" s="157"/>
      <c r="J369" s="157"/>
      <c r="K369" s="157"/>
      <c r="L369" s="157"/>
      <c r="M369" s="157"/>
      <c r="N369" s="157"/>
      <c r="O369" s="157"/>
      <c r="P369" s="157"/>
      <c r="Q369" s="157"/>
      <c r="R369" s="157"/>
      <c r="S369" s="157"/>
      <c r="T369" s="157"/>
      <c r="U369" s="157"/>
      <c r="V369" s="157"/>
      <c r="W369" s="157"/>
      <c r="X369" s="157"/>
      <c r="Y369" s="157"/>
      <c r="Z369" s="157"/>
      <c r="AA369" s="157"/>
      <c r="AB369" s="157"/>
      <c r="AC369" s="157"/>
      <c r="AD369" s="157"/>
      <c r="AE369" s="157"/>
      <c r="AF369" s="157"/>
      <c r="AG369" s="157"/>
      <c r="AH369" s="157"/>
      <c r="AI369" s="157"/>
      <c r="AJ369" s="157"/>
      <c r="AK369" s="157"/>
      <c r="AL369" s="157"/>
      <c r="AM369" s="157"/>
      <c r="AN369" s="157"/>
      <c r="AO369" s="157"/>
      <c r="AP369" s="157"/>
      <c r="AQ369" s="157"/>
      <c r="AR369" s="157"/>
      <c r="AS369" s="157"/>
      <c r="AT369" s="157"/>
      <c r="AU369" s="157"/>
    </row>
    <row r="370" spans="1:47" x14ac:dyDescent="0.2">
      <c r="A370" s="157"/>
      <c r="B370" s="157"/>
      <c r="C370" s="157"/>
      <c r="D370" s="157"/>
      <c r="E370" s="157"/>
      <c r="F370" s="157"/>
      <c r="G370" s="157"/>
      <c r="H370" s="157"/>
      <c r="I370" s="157"/>
      <c r="J370" s="157"/>
      <c r="K370" s="157"/>
      <c r="L370" s="157"/>
      <c r="M370" s="157"/>
      <c r="N370" s="157"/>
      <c r="O370" s="157"/>
      <c r="P370" s="157"/>
      <c r="Q370" s="157"/>
      <c r="R370" s="157"/>
      <c r="S370" s="157"/>
      <c r="T370" s="157"/>
      <c r="U370" s="157"/>
      <c r="V370" s="157"/>
      <c r="W370" s="157"/>
      <c r="X370" s="157"/>
      <c r="Y370" s="157"/>
      <c r="Z370" s="157"/>
      <c r="AA370" s="157"/>
      <c r="AB370" s="157"/>
      <c r="AC370" s="157"/>
      <c r="AD370" s="157"/>
      <c r="AE370" s="157"/>
      <c r="AF370" s="157"/>
      <c r="AG370" s="157"/>
      <c r="AH370" s="157"/>
      <c r="AI370" s="157"/>
      <c r="AJ370" s="157"/>
      <c r="AK370" s="157"/>
      <c r="AL370" s="157"/>
      <c r="AM370" s="157"/>
      <c r="AN370" s="157"/>
      <c r="AO370" s="157"/>
      <c r="AP370" s="157"/>
      <c r="AQ370" s="157"/>
      <c r="AR370" s="157"/>
      <c r="AS370" s="157"/>
      <c r="AT370" s="157"/>
      <c r="AU370" s="157"/>
    </row>
    <row r="371" spans="1:47" x14ac:dyDescent="0.2">
      <c r="A371" s="157"/>
      <c r="B371" s="157"/>
      <c r="C371" s="157"/>
      <c r="D371" s="157"/>
      <c r="E371" s="157"/>
      <c r="F371" s="157"/>
      <c r="G371" s="157"/>
      <c r="H371" s="157"/>
      <c r="I371" s="157"/>
      <c r="J371" s="157"/>
      <c r="K371" s="157"/>
      <c r="L371" s="157"/>
      <c r="M371" s="157"/>
      <c r="N371" s="157"/>
      <c r="O371" s="157"/>
      <c r="P371" s="157"/>
      <c r="Q371" s="157"/>
      <c r="R371" s="157"/>
      <c r="S371" s="157"/>
      <c r="T371" s="157"/>
      <c r="U371" s="157"/>
      <c r="V371" s="157"/>
      <c r="W371" s="157"/>
      <c r="X371" s="157"/>
      <c r="Y371" s="157"/>
      <c r="Z371" s="157"/>
      <c r="AA371" s="157"/>
      <c r="AB371" s="157"/>
      <c r="AC371" s="157"/>
      <c r="AD371" s="157"/>
      <c r="AE371" s="157"/>
      <c r="AF371" s="157"/>
      <c r="AG371" s="157"/>
      <c r="AH371" s="157"/>
      <c r="AI371" s="157"/>
      <c r="AJ371" s="157"/>
      <c r="AK371" s="157"/>
      <c r="AL371" s="157"/>
      <c r="AM371" s="157"/>
      <c r="AN371" s="157"/>
      <c r="AO371" s="157"/>
      <c r="AP371" s="157"/>
      <c r="AQ371" s="157"/>
      <c r="AR371" s="157"/>
      <c r="AS371" s="157"/>
      <c r="AT371" s="157"/>
      <c r="AU371" s="157"/>
    </row>
    <row r="372" spans="1:47" x14ac:dyDescent="0.2">
      <c r="A372" s="157"/>
      <c r="B372" s="157"/>
      <c r="C372" s="157"/>
      <c r="D372" s="157"/>
      <c r="E372" s="157"/>
      <c r="F372" s="157"/>
      <c r="G372" s="157"/>
      <c r="H372" s="157"/>
      <c r="I372" s="157"/>
      <c r="J372" s="157"/>
      <c r="K372" s="157"/>
      <c r="L372" s="157"/>
      <c r="M372" s="157"/>
      <c r="N372" s="157"/>
      <c r="O372" s="157"/>
      <c r="P372" s="157"/>
      <c r="Q372" s="157"/>
      <c r="R372" s="157"/>
      <c r="S372" s="157"/>
      <c r="T372" s="157"/>
      <c r="U372" s="157"/>
      <c r="V372" s="157"/>
      <c r="W372" s="157"/>
      <c r="X372" s="157"/>
      <c r="Y372" s="157"/>
      <c r="Z372" s="157"/>
      <c r="AA372" s="157"/>
      <c r="AB372" s="157"/>
      <c r="AC372" s="157"/>
      <c r="AD372" s="157"/>
      <c r="AE372" s="157"/>
      <c r="AF372" s="157"/>
      <c r="AG372" s="157"/>
      <c r="AH372" s="157"/>
      <c r="AI372" s="157"/>
      <c r="AJ372" s="157"/>
      <c r="AK372" s="157"/>
      <c r="AL372" s="157"/>
      <c r="AM372" s="157"/>
      <c r="AN372" s="157"/>
      <c r="AO372" s="157"/>
      <c r="AP372" s="157"/>
      <c r="AQ372" s="157"/>
      <c r="AR372" s="157"/>
      <c r="AS372" s="157"/>
      <c r="AT372" s="157"/>
      <c r="AU372" s="157"/>
    </row>
    <row r="373" spans="1:47" x14ac:dyDescent="0.2">
      <c r="A373" s="157"/>
      <c r="B373" s="157"/>
      <c r="C373" s="157"/>
      <c r="D373" s="157"/>
      <c r="E373" s="157"/>
      <c r="F373" s="157"/>
      <c r="G373" s="157"/>
      <c r="H373" s="157"/>
      <c r="I373" s="157"/>
      <c r="J373" s="157"/>
      <c r="K373" s="157"/>
      <c r="L373" s="157"/>
      <c r="M373" s="157"/>
      <c r="N373" s="157"/>
      <c r="O373" s="157"/>
      <c r="P373" s="157"/>
      <c r="Q373" s="157"/>
      <c r="R373" s="157"/>
      <c r="S373" s="157"/>
      <c r="T373" s="157"/>
      <c r="U373" s="157"/>
      <c r="V373" s="157"/>
      <c r="W373" s="157"/>
      <c r="X373" s="157"/>
      <c r="Y373" s="157"/>
      <c r="Z373" s="157"/>
      <c r="AA373" s="157"/>
      <c r="AB373" s="157"/>
      <c r="AC373" s="157"/>
      <c r="AD373" s="157"/>
      <c r="AE373" s="157"/>
      <c r="AF373" s="157"/>
      <c r="AG373" s="157"/>
      <c r="AH373" s="157"/>
      <c r="AI373" s="157"/>
      <c r="AJ373" s="157"/>
      <c r="AK373" s="157"/>
      <c r="AL373" s="157"/>
      <c r="AM373" s="157"/>
      <c r="AN373" s="157"/>
      <c r="AO373" s="157"/>
      <c r="AP373" s="157"/>
      <c r="AQ373" s="157"/>
      <c r="AR373" s="157"/>
      <c r="AS373" s="157"/>
      <c r="AT373" s="157"/>
      <c r="AU373" s="157"/>
    </row>
    <row r="374" spans="1:47" x14ac:dyDescent="0.2">
      <c r="A374" s="157"/>
      <c r="B374" s="157"/>
      <c r="C374" s="157"/>
      <c r="D374" s="157"/>
      <c r="E374" s="157"/>
      <c r="F374" s="157"/>
      <c r="G374" s="157"/>
      <c r="H374" s="157"/>
      <c r="I374" s="157"/>
      <c r="J374" s="157"/>
      <c r="K374" s="157"/>
      <c r="L374" s="157"/>
      <c r="M374" s="157"/>
      <c r="N374" s="157"/>
      <c r="O374" s="157"/>
      <c r="P374" s="157"/>
      <c r="Q374" s="157"/>
      <c r="R374" s="157"/>
      <c r="S374" s="157"/>
      <c r="T374" s="157"/>
      <c r="U374" s="157"/>
      <c r="V374" s="157"/>
      <c r="W374" s="157"/>
      <c r="X374" s="157"/>
      <c r="Y374" s="157"/>
      <c r="Z374" s="157"/>
      <c r="AA374" s="157"/>
      <c r="AB374" s="157"/>
      <c r="AC374" s="157"/>
      <c r="AD374" s="157"/>
      <c r="AE374" s="157"/>
      <c r="AF374" s="157"/>
      <c r="AG374" s="157"/>
      <c r="AH374" s="157"/>
      <c r="AI374" s="157"/>
      <c r="AJ374" s="157"/>
      <c r="AK374" s="157"/>
      <c r="AL374" s="157"/>
      <c r="AM374" s="157"/>
      <c r="AN374" s="157"/>
      <c r="AO374" s="157"/>
      <c r="AP374" s="157"/>
      <c r="AQ374" s="157"/>
      <c r="AR374" s="157"/>
      <c r="AS374" s="157"/>
      <c r="AT374" s="157"/>
      <c r="AU374" s="157"/>
    </row>
    <row r="375" spans="1:47" x14ac:dyDescent="0.2">
      <c r="A375" s="157"/>
      <c r="B375" s="157"/>
      <c r="C375" s="157"/>
      <c r="D375" s="157"/>
      <c r="E375" s="157"/>
      <c r="F375" s="157"/>
      <c r="G375" s="157"/>
      <c r="H375" s="157"/>
      <c r="I375" s="157"/>
      <c r="J375" s="157"/>
      <c r="K375" s="157"/>
      <c r="L375" s="157"/>
      <c r="M375" s="157"/>
      <c r="N375" s="157"/>
      <c r="O375" s="157"/>
      <c r="P375" s="157"/>
      <c r="Q375" s="157"/>
      <c r="R375" s="157"/>
      <c r="S375" s="157"/>
      <c r="T375" s="157"/>
      <c r="U375" s="157"/>
      <c r="V375" s="157"/>
      <c r="W375" s="157"/>
      <c r="X375" s="157"/>
      <c r="Y375" s="157"/>
      <c r="Z375" s="157"/>
      <c r="AA375" s="157"/>
      <c r="AB375" s="157"/>
      <c r="AC375" s="157"/>
      <c r="AD375" s="157"/>
      <c r="AE375" s="157"/>
      <c r="AF375" s="157"/>
      <c r="AG375" s="157"/>
      <c r="AH375" s="157"/>
      <c r="AI375" s="157"/>
      <c r="AJ375" s="157"/>
      <c r="AK375" s="157"/>
      <c r="AL375" s="157"/>
      <c r="AM375" s="157"/>
      <c r="AN375" s="157"/>
      <c r="AO375" s="157"/>
      <c r="AP375" s="157"/>
      <c r="AQ375" s="157"/>
      <c r="AR375" s="157"/>
      <c r="AS375" s="157"/>
      <c r="AT375" s="157"/>
      <c r="AU375" s="157"/>
    </row>
    <row r="376" spans="1:47" x14ac:dyDescent="0.2">
      <c r="A376" s="157"/>
      <c r="B376" s="157"/>
      <c r="C376" s="157"/>
      <c r="D376" s="157"/>
      <c r="E376" s="157"/>
      <c r="F376" s="157"/>
      <c r="G376" s="157"/>
      <c r="H376" s="157"/>
      <c r="I376" s="157"/>
      <c r="J376" s="157"/>
      <c r="K376" s="157"/>
      <c r="L376" s="157"/>
      <c r="M376" s="157"/>
      <c r="N376" s="157"/>
      <c r="O376" s="157"/>
      <c r="P376" s="157"/>
      <c r="Q376" s="157"/>
      <c r="R376" s="157"/>
      <c r="S376" s="157"/>
      <c r="T376" s="157"/>
      <c r="U376" s="157"/>
      <c r="V376" s="157"/>
      <c r="W376" s="157"/>
      <c r="X376" s="157"/>
      <c r="Y376" s="157"/>
      <c r="Z376" s="157"/>
      <c r="AA376" s="157"/>
      <c r="AB376" s="157"/>
      <c r="AC376" s="157"/>
      <c r="AD376" s="157"/>
      <c r="AE376" s="157"/>
      <c r="AF376" s="157"/>
      <c r="AG376" s="157"/>
      <c r="AH376" s="157"/>
      <c r="AI376" s="157"/>
      <c r="AJ376" s="157"/>
      <c r="AK376" s="157"/>
      <c r="AL376" s="157"/>
      <c r="AM376" s="157"/>
      <c r="AN376" s="157"/>
      <c r="AO376" s="157"/>
      <c r="AP376" s="157"/>
      <c r="AQ376" s="157"/>
      <c r="AR376" s="157"/>
      <c r="AS376" s="157"/>
      <c r="AT376" s="157"/>
      <c r="AU376" s="157"/>
    </row>
    <row r="377" spans="1:47" x14ac:dyDescent="0.2">
      <c r="A377" s="157"/>
      <c r="B377" s="157"/>
      <c r="C377" s="157"/>
      <c r="D377" s="157"/>
      <c r="E377" s="157"/>
      <c r="F377" s="157"/>
      <c r="G377" s="157"/>
      <c r="H377" s="157"/>
      <c r="I377" s="157"/>
      <c r="J377" s="157"/>
      <c r="K377" s="157"/>
      <c r="L377" s="157"/>
      <c r="M377" s="157"/>
      <c r="N377" s="157"/>
      <c r="O377" s="157"/>
      <c r="P377" s="157"/>
      <c r="Q377" s="157"/>
      <c r="R377" s="157"/>
      <c r="S377" s="157"/>
      <c r="T377" s="157"/>
      <c r="U377" s="157"/>
      <c r="V377" s="157"/>
      <c r="W377" s="157"/>
      <c r="X377" s="157"/>
      <c r="Y377" s="157"/>
      <c r="Z377" s="157"/>
      <c r="AA377" s="157"/>
      <c r="AB377" s="157"/>
      <c r="AC377" s="157"/>
      <c r="AD377" s="157"/>
      <c r="AE377" s="157"/>
      <c r="AF377" s="157"/>
      <c r="AG377" s="157"/>
      <c r="AH377" s="157"/>
      <c r="AI377" s="157"/>
      <c r="AJ377" s="157"/>
      <c r="AK377" s="157"/>
      <c r="AL377" s="157"/>
      <c r="AM377" s="157"/>
      <c r="AN377" s="157"/>
      <c r="AO377" s="157"/>
      <c r="AP377" s="157"/>
      <c r="AQ377" s="157"/>
      <c r="AR377" s="157"/>
      <c r="AS377" s="157"/>
      <c r="AT377" s="157"/>
      <c r="AU377" s="157"/>
    </row>
    <row r="378" spans="1:47" x14ac:dyDescent="0.2">
      <c r="A378" s="157"/>
      <c r="B378" s="157"/>
      <c r="C378" s="157"/>
      <c r="D378" s="157"/>
      <c r="E378" s="157"/>
      <c r="F378" s="157"/>
      <c r="G378" s="157"/>
      <c r="H378" s="157"/>
      <c r="I378" s="157"/>
      <c r="J378" s="157"/>
      <c r="K378" s="157"/>
      <c r="L378" s="157"/>
      <c r="M378" s="157"/>
      <c r="N378" s="157"/>
      <c r="O378" s="157"/>
      <c r="P378" s="157"/>
      <c r="Q378" s="157"/>
      <c r="R378" s="157"/>
      <c r="S378" s="157"/>
      <c r="T378" s="157"/>
      <c r="U378" s="157"/>
      <c r="V378" s="157"/>
      <c r="W378" s="157"/>
      <c r="X378" s="157"/>
      <c r="Y378" s="157"/>
      <c r="Z378" s="157"/>
      <c r="AA378" s="157"/>
      <c r="AB378" s="157"/>
      <c r="AC378" s="157"/>
      <c r="AD378" s="157"/>
      <c r="AE378" s="157"/>
      <c r="AF378" s="157"/>
      <c r="AG378" s="157"/>
      <c r="AH378" s="157"/>
      <c r="AI378" s="157"/>
      <c r="AJ378" s="157"/>
      <c r="AK378" s="157"/>
      <c r="AL378" s="157"/>
      <c r="AM378" s="157"/>
      <c r="AN378" s="157"/>
      <c r="AO378" s="157"/>
      <c r="AP378" s="157"/>
      <c r="AQ378" s="157"/>
      <c r="AR378" s="157"/>
      <c r="AS378" s="157"/>
      <c r="AT378" s="157"/>
      <c r="AU378" s="157"/>
    </row>
    <row r="379" spans="1:47" x14ac:dyDescent="0.2">
      <c r="A379" s="157"/>
      <c r="B379" s="157"/>
      <c r="C379" s="157"/>
      <c r="D379" s="157"/>
      <c r="E379" s="157"/>
      <c r="F379" s="157"/>
      <c r="G379" s="157"/>
      <c r="H379" s="157"/>
      <c r="I379" s="157"/>
      <c r="J379" s="157"/>
      <c r="K379" s="157"/>
      <c r="L379" s="157"/>
      <c r="M379" s="157"/>
      <c r="N379" s="157"/>
      <c r="O379" s="157"/>
      <c r="P379" s="157"/>
      <c r="Q379" s="157"/>
      <c r="R379" s="157"/>
      <c r="S379" s="157"/>
      <c r="T379" s="157"/>
      <c r="U379" s="157"/>
      <c r="V379" s="157"/>
      <c r="W379" s="157"/>
      <c r="X379" s="157"/>
      <c r="Y379" s="157"/>
      <c r="Z379" s="157"/>
      <c r="AA379" s="157"/>
      <c r="AB379" s="157"/>
      <c r="AC379" s="157"/>
      <c r="AD379" s="157"/>
      <c r="AE379" s="157"/>
      <c r="AF379" s="157"/>
      <c r="AG379" s="157"/>
      <c r="AH379" s="157"/>
      <c r="AI379" s="157"/>
      <c r="AJ379" s="157"/>
      <c r="AK379" s="157"/>
      <c r="AL379" s="157"/>
      <c r="AM379" s="157"/>
      <c r="AN379" s="157"/>
      <c r="AO379" s="157"/>
      <c r="AP379" s="157"/>
      <c r="AQ379" s="157"/>
      <c r="AR379" s="157"/>
      <c r="AS379" s="157"/>
      <c r="AT379" s="157"/>
      <c r="AU379" s="157"/>
    </row>
    <row r="380" spans="1:47" x14ac:dyDescent="0.2">
      <c r="A380" s="157"/>
      <c r="B380" s="157"/>
      <c r="C380" s="157"/>
      <c r="D380" s="157"/>
      <c r="E380" s="157"/>
      <c r="F380" s="157"/>
      <c r="G380" s="157"/>
      <c r="H380" s="157"/>
      <c r="I380" s="157"/>
      <c r="J380" s="157"/>
      <c r="K380" s="157"/>
      <c r="L380" s="157"/>
      <c r="M380" s="157"/>
      <c r="N380" s="157"/>
      <c r="O380" s="157"/>
      <c r="P380" s="157"/>
      <c r="Q380" s="157"/>
      <c r="R380" s="157"/>
      <c r="S380" s="157"/>
      <c r="T380" s="157"/>
      <c r="U380" s="157"/>
      <c r="V380" s="157"/>
      <c r="W380" s="157"/>
      <c r="X380" s="157"/>
      <c r="Y380" s="157"/>
      <c r="Z380" s="157"/>
      <c r="AA380" s="157"/>
      <c r="AB380" s="157"/>
      <c r="AC380" s="157"/>
      <c r="AD380" s="157"/>
      <c r="AE380" s="157"/>
      <c r="AF380" s="157"/>
      <c r="AG380" s="157"/>
      <c r="AH380" s="157"/>
      <c r="AI380" s="157"/>
      <c r="AJ380" s="157"/>
      <c r="AK380" s="157"/>
      <c r="AL380" s="157"/>
      <c r="AM380" s="157"/>
      <c r="AN380" s="157"/>
      <c r="AO380" s="157"/>
      <c r="AP380" s="157"/>
      <c r="AQ380" s="157"/>
      <c r="AR380" s="157"/>
      <c r="AS380" s="157"/>
      <c r="AT380" s="157"/>
      <c r="AU380" s="157"/>
    </row>
    <row r="381" spans="1:47" x14ac:dyDescent="0.2">
      <c r="A381" s="157"/>
      <c r="B381" s="157"/>
      <c r="C381" s="157"/>
      <c r="D381" s="157"/>
      <c r="E381" s="157"/>
      <c r="F381" s="157"/>
      <c r="G381" s="157"/>
      <c r="H381" s="157"/>
      <c r="I381" s="157"/>
      <c r="J381" s="157"/>
      <c r="K381" s="157"/>
      <c r="L381" s="157"/>
      <c r="M381" s="157"/>
      <c r="N381" s="157"/>
      <c r="O381" s="157"/>
      <c r="P381" s="157"/>
      <c r="Q381" s="157"/>
      <c r="R381" s="157"/>
      <c r="S381" s="157"/>
      <c r="T381" s="157"/>
      <c r="U381" s="157"/>
      <c r="V381" s="157"/>
      <c r="W381" s="157"/>
      <c r="X381" s="157"/>
      <c r="Y381" s="157"/>
      <c r="Z381" s="157"/>
      <c r="AA381" s="157"/>
      <c r="AB381" s="157"/>
      <c r="AC381" s="157"/>
      <c r="AD381" s="157"/>
      <c r="AE381" s="157"/>
      <c r="AF381" s="157"/>
      <c r="AG381" s="157"/>
      <c r="AH381" s="157"/>
      <c r="AI381" s="157"/>
      <c r="AJ381" s="157"/>
      <c r="AK381" s="157"/>
      <c r="AL381" s="157"/>
      <c r="AM381" s="157"/>
      <c r="AN381" s="157"/>
      <c r="AO381" s="157"/>
      <c r="AP381" s="157"/>
      <c r="AQ381" s="157"/>
      <c r="AR381" s="157"/>
      <c r="AS381" s="157"/>
      <c r="AT381" s="157"/>
      <c r="AU381" s="157"/>
    </row>
    <row r="382" spans="1:47" x14ac:dyDescent="0.2">
      <c r="A382" s="157"/>
      <c r="B382" s="157"/>
      <c r="C382" s="157"/>
      <c r="D382" s="157"/>
      <c r="E382" s="157"/>
      <c r="F382" s="157"/>
      <c r="G382" s="157"/>
      <c r="H382" s="157"/>
      <c r="I382" s="157"/>
      <c r="J382" s="157"/>
      <c r="K382" s="157"/>
      <c r="L382" s="157"/>
      <c r="M382" s="157"/>
      <c r="N382" s="157"/>
      <c r="O382" s="157"/>
      <c r="P382" s="157"/>
      <c r="Q382" s="157"/>
      <c r="R382" s="157"/>
      <c r="S382" s="157"/>
      <c r="T382" s="157"/>
      <c r="U382" s="157"/>
      <c r="V382" s="157"/>
      <c r="W382" s="157"/>
      <c r="X382" s="157"/>
      <c r="Y382" s="157"/>
      <c r="Z382" s="157"/>
      <c r="AA382" s="157"/>
      <c r="AB382" s="157"/>
      <c r="AC382" s="157"/>
      <c r="AD382" s="157"/>
      <c r="AE382" s="157"/>
      <c r="AF382" s="157"/>
      <c r="AG382" s="157"/>
      <c r="AH382" s="157"/>
      <c r="AI382" s="157"/>
      <c r="AJ382" s="157"/>
      <c r="AK382" s="157"/>
      <c r="AL382" s="157"/>
      <c r="AM382" s="157"/>
      <c r="AN382" s="157"/>
      <c r="AO382" s="157"/>
      <c r="AP382" s="157"/>
      <c r="AQ382" s="157"/>
      <c r="AR382" s="157"/>
      <c r="AS382" s="157"/>
      <c r="AT382" s="157"/>
      <c r="AU382" s="157"/>
    </row>
    <row r="383" spans="1:47" x14ac:dyDescent="0.2">
      <c r="A383" s="157"/>
      <c r="B383" s="157"/>
      <c r="C383" s="157"/>
      <c r="D383" s="157"/>
      <c r="E383" s="157"/>
      <c r="F383" s="157"/>
      <c r="G383" s="157"/>
      <c r="H383" s="157"/>
      <c r="I383" s="157"/>
      <c r="J383" s="157"/>
      <c r="K383" s="157"/>
      <c r="L383" s="157"/>
      <c r="M383" s="157"/>
      <c r="N383" s="157"/>
      <c r="O383" s="157"/>
      <c r="P383" s="157"/>
      <c r="Q383" s="157"/>
      <c r="R383" s="157"/>
      <c r="S383" s="157"/>
      <c r="T383" s="157"/>
      <c r="U383" s="157"/>
      <c r="V383" s="157"/>
      <c r="W383" s="157"/>
      <c r="X383" s="157"/>
      <c r="Y383" s="157"/>
      <c r="Z383" s="157"/>
      <c r="AA383" s="157"/>
      <c r="AB383" s="157"/>
      <c r="AC383" s="157"/>
      <c r="AD383" s="157"/>
      <c r="AE383" s="157"/>
      <c r="AF383" s="157"/>
      <c r="AG383" s="157"/>
      <c r="AH383" s="157"/>
      <c r="AI383" s="157"/>
      <c r="AJ383" s="157"/>
      <c r="AK383" s="157"/>
      <c r="AL383" s="157"/>
      <c r="AM383" s="157"/>
      <c r="AN383" s="157"/>
      <c r="AO383" s="157"/>
      <c r="AP383" s="157"/>
      <c r="AQ383" s="157"/>
      <c r="AR383" s="157"/>
      <c r="AS383" s="157"/>
      <c r="AT383" s="157"/>
      <c r="AU383" s="157"/>
    </row>
    <row r="384" spans="1:47" x14ac:dyDescent="0.2">
      <c r="A384" s="157"/>
      <c r="B384" s="157"/>
      <c r="C384" s="157"/>
      <c r="D384" s="157"/>
      <c r="E384" s="157"/>
      <c r="F384" s="157"/>
      <c r="G384" s="157"/>
      <c r="H384" s="157"/>
      <c r="I384" s="157"/>
      <c r="J384" s="157"/>
      <c r="K384" s="157"/>
      <c r="L384" s="157"/>
      <c r="M384" s="157"/>
      <c r="N384" s="157"/>
      <c r="O384" s="157"/>
      <c r="P384" s="157"/>
      <c r="Q384" s="157"/>
      <c r="R384" s="157"/>
      <c r="S384" s="157"/>
      <c r="T384" s="157"/>
      <c r="U384" s="157"/>
      <c r="V384" s="157"/>
      <c r="W384" s="157"/>
      <c r="X384" s="157"/>
      <c r="Y384" s="157"/>
      <c r="Z384" s="157"/>
      <c r="AA384" s="157"/>
      <c r="AB384" s="157"/>
      <c r="AC384" s="157"/>
      <c r="AD384" s="157"/>
      <c r="AE384" s="157"/>
      <c r="AF384" s="157"/>
      <c r="AG384" s="157"/>
      <c r="AH384" s="157"/>
      <c r="AI384" s="157"/>
      <c r="AJ384" s="157"/>
      <c r="AK384" s="157"/>
      <c r="AL384" s="157"/>
      <c r="AM384" s="157"/>
      <c r="AN384" s="157"/>
      <c r="AO384" s="157"/>
      <c r="AP384" s="157"/>
      <c r="AQ384" s="157"/>
      <c r="AR384" s="157"/>
      <c r="AS384" s="157"/>
      <c r="AT384" s="157"/>
      <c r="AU384" s="157"/>
    </row>
    <row r="385" spans="1:47" x14ac:dyDescent="0.2">
      <c r="A385" s="157"/>
      <c r="B385" s="157"/>
      <c r="C385" s="157"/>
      <c r="D385" s="157"/>
      <c r="E385" s="157"/>
      <c r="F385" s="157"/>
      <c r="G385" s="157"/>
      <c r="H385" s="157"/>
      <c r="I385" s="157"/>
      <c r="J385" s="157"/>
      <c r="K385" s="157"/>
      <c r="L385" s="157"/>
      <c r="M385" s="157"/>
      <c r="N385" s="157"/>
      <c r="O385" s="157"/>
      <c r="P385" s="157"/>
      <c r="Q385" s="157"/>
      <c r="R385" s="157"/>
      <c r="S385" s="157"/>
      <c r="T385" s="157"/>
      <c r="U385" s="157"/>
      <c r="V385" s="157"/>
      <c r="W385" s="157"/>
      <c r="X385" s="157"/>
      <c r="Y385" s="157"/>
      <c r="Z385" s="157"/>
      <c r="AA385" s="157"/>
      <c r="AB385" s="157"/>
      <c r="AC385" s="157"/>
      <c r="AD385" s="157"/>
      <c r="AE385" s="157"/>
      <c r="AF385" s="157"/>
      <c r="AG385" s="157"/>
      <c r="AH385" s="157"/>
      <c r="AI385" s="157"/>
      <c r="AJ385" s="157"/>
      <c r="AK385" s="157"/>
      <c r="AL385" s="157"/>
      <c r="AM385" s="157"/>
      <c r="AN385" s="157"/>
      <c r="AO385" s="157"/>
      <c r="AP385" s="157"/>
      <c r="AQ385" s="157"/>
      <c r="AR385" s="157"/>
      <c r="AS385" s="157"/>
      <c r="AT385" s="157"/>
      <c r="AU385" s="157"/>
    </row>
    <row r="386" spans="1:47" x14ac:dyDescent="0.2">
      <c r="A386" s="157"/>
      <c r="B386" s="157"/>
      <c r="C386" s="157"/>
      <c r="D386" s="157"/>
      <c r="E386" s="157"/>
      <c r="F386" s="157"/>
      <c r="G386" s="157"/>
      <c r="H386" s="157"/>
      <c r="I386" s="157"/>
      <c r="J386" s="157"/>
      <c r="K386" s="157"/>
      <c r="L386" s="157"/>
      <c r="M386" s="157"/>
      <c r="N386" s="157"/>
      <c r="O386" s="157"/>
      <c r="P386" s="157"/>
      <c r="Q386" s="157"/>
      <c r="R386" s="157"/>
      <c r="S386" s="157"/>
      <c r="T386" s="157"/>
      <c r="U386" s="157"/>
      <c r="V386" s="157"/>
      <c r="W386" s="157"/>
      <c r="X386" s="157"/>
      <c r="Y386" s="157"/>
      <c r="Z386" s="157"/>
      <c r="AA386" s="157"/>
      <c r="AB386" s="157"/>
      <c r="AC386" s="157"/>
      <c r="AD386" s="157"/>
      <c r="AE386" s="157"/>
      <c r="AF386" s="157"/>
      <c r="AG386" s="157"/>
      <c r="AH386" s="157"/>
      <c r="AI386" s="157"/>
      <c r="AJ386" s="157"/>
      <c r="AK386" s="157"/>
      <c r="AL386" s="157"/>
      <c r="AM386" s="157"/>
      <c r="AN386" s="157"/>
      <c r="AO386" s="157"/>
      <c r="AP386" s="157"/>
      <c r="AQ386" s="157"/>
      <c r="AR386" s="157"/>
      <c r="AS386" s="157"/>
      <c r="AT386" s="157"/>
      <c r="AU386" s="157"/>
    </row>
    <row r="387" spans="1:47" x14ac:dyDescent="0.2">
      <c r="A387" s="157"/>
      <c r="B387" s="157"/>
      <c r="C387" s="157"/>
      <c r="D387" s="157"/>
      <c r="E387" s="157"/>
      <c r="F387" s="157"/>
      <c r="G387" s="157"/>
      <c r="H387" s="157"/>
      <c r="I387" s="157"/>
      <c r="J387" s="157"/>
      <c r="K387" s="157"/>
      <c r="L387" s="157"/>
      <c r="M387" s="157"/>
      <c r="N387" s="157"/>
      <c r="O387" s="157"/>
      <c r="P387" s="157"/>
      <c r="Q387" s="157"/>
      <c r="R387" s="157"/>
      <c r="S387" s="157"/>
      <c r="T387" s="157"/>
      <c r="U387" s="157"/>
      <c r="V387" s="157"/>
      <c r="W387" s="157"/>
      <c r="X387" s="157"/>
      <c r="Y387" s="157"/>
      <c r="Z387" s="157"/>
      <c r="AA387" s="157"/>
      <c r="AB387" s="157"/>
      <c r="AC387" s="157"/>
      <c r="AD387" s="157"/>
      <c r="AE387" s="157"/>
      <c r="AF387" s="157"/>
      <c r="AG387" s="157"/>
      <c r="AH387" s="157"/>
      <c r="AI387" s="157"/>
      <c r="AJ387" s="157"/>
      <c r="AK387" s="157"/>
      <c r="AL387" s="157"/>
      <c r="AM387" s="157"/>
      <c r="AN387" s="157"/>
      <c r="AO387" s="157"/>
      <c r="AP387" s="157"/>
      <c r="AQ387" s="157"/>
      <c r="AR387" s="157"/>
      <c r="AS387" s="157"/>
      <c r="AT387" s="157"/>
      <c r="AU387" s="157"/>
    </row>
    <row r="388" spans="1:47" x14ac:dyDescent="0.2">
      <c r="A388" s="157"/>
      <c r="B388" s="157"/>
      <c r="C388" s="157"/>
      <c r="D388" s="157"/>
      <c r="E388" s="157"/>
      <c r="F388" s="157"/>
      <c r="G388" s="157"/>
      <c r="H388" s="157"/>
      <c r="I388" s="157"/>
      <c r="J388" s="157"/>
      <c r="K388" s="157"/>
      <c r="L388" s="157"/>
      <c r="M388" s="157"/>
      <c r="N388" s="157"/>
      <c r="O388" s="157"/>
      <c r="P388" s="157"/>
      <c r="Q388" s="157"/>
      <c r="R388" s="157"/>
      <c r="S388" s="157"/>
      <c r="T388" s="157"/>
      <c r="U388" s="157"/>
      <c r="V388" s="157"/>
      <c r="W388" s="157"/>
      <c r="X388" s="157"/>
      <c r="Y388" s="157"/>
      <c r="Z388" s="157"/>
      <c r="AA388" s="157"/>
      <c r="AB388" s="157"/>
      <c r="AC388" s="157"/>
      <c r="AD388" s="157"/>
      <c r="AE388" s="157"/>
      <c r="AF388" s="157"/>
      <c r="AG388" s="157"/>
      <c r="AH388" s="157"/>
      <c r="AI388" s="157"/>
      <c r="AJ388" s="157"/>
      <c r="AK388" s="157"/>
      <c r="AL388" s="157"/>
      <c r="AM388" s="157"/>
      <c r="AN388" s="157"/>
      <c r="AO388" s="157"/>
      <c r="AP388" s="157"/>
      <c r="AQ388" s="157"/>
      <c r="AR388" s="157"/>
      <c r="AS388" s="157"/>
      <c r="AT388" s="157"/>
      <c r="AU388" s="157"/>
    </row>
    <row r="389" spans="1:47" x14ac:dyDescent="0.2">
      <c r="A389" s="157"/>
      <c r="B389" s="157"/>
      <c r="C389" s="157"/>
      <c r="D389" s="157"/>
      <c r="E389" s="157"/>
      <c r="F389" s="157"/>
      <c r="G389" s="157"/>
      <c r="H389" s="157"/>
      <c r="I389" s="157"/>
      <c r="J389" s="157"/>
      <c r="K389" s="157"/>
      <c r="L389" s="157"/>
      <c r="M389" s="157"/>
      <c r="N389" s="157"/>
      <c r="O389" s="157"/>
      <c r="P389" s="157"/>
      <c r="Q389" s="157"/>
      <c r="R389" s="157"/>
      <c r="S389" s="157"/>
      <c r="T389" s="157"/>
      <c r="U389" s="157"/>
      <c r="V389" s="157"/>
      <c r="W389" s="157"/>
      <c r="X389" s="157"/>
      <c r="Y389" s="157"/>
      <c r="Z389" s="157"/>
      <c r="AA389" s="157"/>
      <c r="AB389" s="157"/>
      <c r="AC389" s="157"/>
      <c r="AD389" s="157"/>
      <c r="AE389" s="157"/>
      <c r="AF389" s="157"/>
      <c r="AG389" s="157"/>
      <c r="AH389" s="157"/>
      <c r="AI389" s="157"/>
      <c r="AJ389" s="157"/>
      <c r="AK389" s="157"/>
      <c r="AL389" s="157"/>
      <c r="AM389" s="157"/>
      <c r="AN389" s="157"/>
      <c r="AO389" s="157"/>
      <c r="AP389" s="157"/>
      <c r="AQ389" s="157"/>
      <c r="AR389" s="157"/>
      <c r="AS389" s="157"/>
      <c r="AT389" s="157"/>
      <c r="AU389" s="157"/>
    </row>
    <row r="390" spans="1:47" x14ac:dyDescent="0.2">
      <c r="A390" s="157"/>
      <c r="B390" s="157"/>
      <c r="C390" s="157"/>
      <c r="D390" s="157"/>
      <c r="E390" s="157"/>
      <c r="F390" s="157"/>
      <c r="G390" s="157"/>
      <c r="H390" s="157"/>
      <c r="I390" s="157"/>
      <c r="J390" s="157"/>
      <c r="K390" s="157"/>
      <c r="L390" s="157"/>
      <c r="M390" s="157"/>
      <c r="N390" s="157"/>
      <c r="O390" s="157"/>
      <c r="P390" s="157"/>
      <c r="Q390" s="157"/>
      <c r="R390" s="157"/>
      <c r="S390" s="157"/>
      <c r="T390" s="157"/>
      <c r="U390" s="157"/>
      <c r="V390" s="157"/>
      <c r="W390" s="157"/>
      <c r="X390" s="157"/>
      <c r="Y390" s="157"/>
      <c r="Z390" s="157"/>
      <c r="AA390" s="157"/>
      <c r="AB390" s="157"/>
      <c r="AC390" s="157"/>
      <c r="AD390" s="157"/>
      <c r="AE390" s="157"/>
      <c r="AF390" s="157"/>
      <c r="AG390" s="157"/>
      <c r="AH390" s="157"/>
      <c r="AI390" s="157"/>
      <c r="AJ390" s="157"/>
      <c r="AK390" s="157"/>
      <c r="AL390" s="157"/>
      <c r="AM390" s="157"/>
      <c r="AN390" s="157"/>
      <c r="AO390" s="157"/>
      <c r="AP390" s="157"/>
      <c r="AQ390" s="157"/>
      <c r="AR390" s="157"/>
      <c r="AS390" s="157"/>
      <c r="AT390" s="157"/>
      <c r="AU390" s="157"/>
    </row>
    <row r="391" spans="1:47" x14ac:dyDescent="0.2">
      <c r="A391" s="157"/>
      <c r="B391" s="157"/>
      <c r="C391" s="157"/>
      <c r="D391" s="157"/>
      <c r="E391" s="157"/>
      <c r="F391" s="157"/>
      <c r="G391" s="157"/>
      <c r="H391" s="157"/>
      <c r="I391" s="157"/>
      <c r="J391" s="157"/>
      <c r="K391" s="157"/>
      <c r="L391" s="157"/>
      <c r="M391" s="157"/>
      <c r="N391" s="157"/>
      <c r="O391" s="157"/>
      <c r="P391" s="157"/>
      <c r="Q391" s="157"/>
      <c r="R391" s="157"/>
      <c r="S391" s="157"/>
      <c r="T391" s="157"/>
      <c r="U391" s="157"/>
      <c r="V391" s="157"/>
      <c r="W391" s="157"/>
      <c r="X391" s="157"/>
      <c r="Y391" s="157"/>
      <c r="Z391" s="157"/>
      <c r="AA391" s="157"/>
      <c r="AB391" s="157"/>
      <c r="AC391" s="157"/>
      <c r="AD391" s="157"/>
      <c r="AE391" s="157"/>
      <c r="AF391" s="157"/>
      <c r="AG391" s="157"/>
      <c r="AH391" s="157"/>
      <c r="AI391" s="157"/>
      <c r="AJ391" s="157"/>
      <c r="AK391" s="157"/>
      <c r="AL391" s="157"/>
      <c r="AM391" s="157"/>
      <c r="AN391" s="157"/>
      <c r="AO391" s="157"/>
      <c r="AP391" s="157"/>
      <c r="AQ391" s="157"/>
      <c r="AR391" s="157"/>
      <c r="AS391" s="157"/>
      <c r="AT391" s="157"/>
      <c r="AU391" s="157"/>
    </row>
    <row r="392" spans="1:47" x14ac:dyDescent="0.2">
      <c r="A392" s="157"/>
      <c r="B392" s="157"/>
      <c r="C392" s="157"/>
      <c r="D392" s="157"/>
      <c r="E392" s="157"/>
      <c r="F392" s="157"/>
      <c r="G392" s="157"/>
      <c r="H392" s="157"/>
      <c r="I392" s="157"/>
      <c r="J392" s="157"/>
      <c r="K392" s="157"/>
      <c r="L392" s="157"/>
      <c r="M392" s="157"/>
      <c r="N392" s="157"/>
      <c r="O392" s="157"/>
      <c r="P392" s="157"/>
      <c r="Q392" s="157"/>
      <c r="R392" s="157"/>
      <c r="S392" s="157"/>
      <c r="T392" s="157"/>
      <c r="U392" s="157"/>
      <c r="V392" s="157"/>
      <c r="W392" s="157"/>
      <c r="X392" s="157"/>
      <c r="Y392" s="157"/>
      <c r="Z392" s="157"/>
      <c r="AA392" s="157"/>
      <c r="AB392" s="157"/>
      <c r="AC392" s="157"/>
      <c r="AD392" s="157"/>
      <c r="AE392" s="157"/>
      <c r="AF392" s="157"/>
      <c r="AG392" s="157"/>
      <c r="AH392" s="157"/>
      <c r="AI392" s="157"/>
      <c r="AJ392" s="157"/>
      <c r="AK392" s="157"/>
      <c r="AL392" s="157"/>
      <c r="AM392" s="157"/>
      <c r="AN392" s="157"/>
      <c r="AO392" s="157"/>
      <c r="AP392" s="157"/>
      <c r="AQ392" s="157"/>
      <c r="AR392" s="157"/>
      <c r="AS392" s="157"/>
      <c r="AT392" s="157"/>
      <c r="AU392" s="157"/>
    </row>
    <row r="393" spans="1:47" x14ac:dyDescent="0.2">
      <c r="A393" s="157"/>
      <c r="B393" s="157"/>
      <c r="C393" s="157"/>
      <c r="D393" s="157"/>
      <c r="E393" s="157"/>
      <c r="F393" s="157"/>
      <c r="G393" s="157"/>
      <c r="H393" s="157"/>
      <c r="I393" s="157"/>
      <c r="J393" s="157"/>
      <c r="K393" s="157"/>
      <c r="L393" s="157"/>
      <c r="M393" s="157"/>
      <c r="N393" s="157"/>
      <c r="O393" s="157"/>
      <c r="P393" s="157"/>
      <c r="Q393" s="157"/>
      <c r="R393" s="157"/>
      <c r="S393" s="157"/>
      <c r="T393" s="157"/>
      <c r="U393" s="157"/>
      <c r="V393" s="157"/>
      <c r="W393" s="157"/>
      <c r="X393" s="157"/>
      <c r="Y393" s="157"/>
      <c r="Z393" s="157"/>
      <c r="AA393" s="157"/>
      <c r="AB393" s="157"/>
      <c r="AC393" s="157"/>
      <c r="AD393" s="157"/>
      <c r="AE393" s="157"/>
      <c r="AF393" s="157"/>
      <c r="AG393" s="157"/>
      <c r="AH393" s="157"/>
      <c r="AI393" s="157"/>
      <c r="AJ393" s="157"/>
      <c r="AK393" s="157"/>
      <c r="AL393" s="157"/>
      <c r="AM393" s="157"/>
      <c r="AN393" s="157"/>
      <c r="AO393" s="157"/>
      <c r="AP393" s="157"/>
      <c r="AQ393" s="157"/>
      <c r="AR393" s="157"/>
      <c r="AS393" s="157"/>
      <c r="AT393" s="157"/>
      <c r="AU393" s="157"/>
    </row>
    <row r="394" spans="1:47" x14ac:dyDescent="0.2">
      <c r="A394" s="157"/>
      <c r="B394" s="157"/>
      <c r="C394" s="157"/>
      <c r="D394" s="157"/>
      <c r="E394" s="157"/>
      <c r="F394" s="157"/>
      <c r="G394" s="157"/>
      <c r="H394" s="157"/>
      <c r="I394" s="157"/>
      <c r="J394" s="157"/>
      <c r="K394" s="157"/>
      <c r="L394" s="157"/>
      <c r="M394" s="157"/>
      <c r="N394" s="157"/>
      <c r="O394" s="157"/>
      <c r="P394" s="157"/>
      <c r="Q394" s="157"/>
      <c r="R394" s="157"/>
      <c r="S394" s="157"/>
      <c r="T394" s="157"/>
      <c r="U394" s="157"/>
      <c r="V394" s="157"/>
      <c r="W394" s="157"/>
      <c r="X394" s="157"/>
      <c r="Y394" s="157"/>
      <c r="Z394" s="157"/>
      <c r="AA394" s="157"/>
      <c r="AB394" s="157"/>
      <c r="AC394" s="157"/>
      <c r="AD394" s="157"/>
      <c r="AE394" s="157"/>
      <c r="AF394" s="157"/>
      <c r="AG394" s="157"/>
      <c r="AH394" s="157"/>
      <c r="AI394" s="157"/>
      <c r="AJ394" s="157"/>
      <c r="AK394" s="157"/>
      <c r="AL394" s="157"/>
      <c r="AM394" s="157"/>
      <c r="AN394" s="157"/>
      <c r="AO394" s="157"/>
      <c r="AP394" s="157"/>
      <c r="AQ394" s="157"/>
      <c r="AR394" s="157"/>
      <c r="AS394" s="157"/>
      <c r="AT394" s="157"/>
      <c r="AU394" s="157"/>
    </row>
    <row r="395" spans="1:47" x14ac:dyDescent="0.2">
      <c r="A395" s="157"/>
      <c r="B395" s="157"/>
      <c r="C395" s="157"/>
      <c r="D395" s="157"/>
      <c r="E395" s="157"/>
      <c r="F395" s="157"/>
      <c r="G395" s="157"/>
      <c r="H395" s="157"/>
      <c r="I395" s="157"/>
      <c r="J395" s="157"/>
      <c r="K395" s="157"/>
      <c r="L395" s="157"/>
      <c r="M395" s="157"/>
      <c r="N395" s="157"/>
      <c r="O395" s="157"/>
      <c r="P395" s="157"/>
      <c r="Q395" s="157"/>
      <c r="R395" s="157"/>
      <c r="S395" s="157"/>
      <c r="T395" s="157"/>
      <c r="U395" s="157"/>
      <c r="V395" s="157"/>
      <c r="W395" s="157"/>
      <c r="X395" s="157"/>
      <c r="Y395" s="157"/>
      <c r="Z395" s="157"/>
      <c r="AA395" s="157"/>
      <c r="AB395" s="157"/>
      <c r="AC395" s="157"/>
      <c r="AD395" s="157"/>
      <c r="AE395" s="157"/>
      <c r="AF395" s="157"/>
      <c r="AG395" s="157"/>
      <c r="AH395" s="157"/>
      <c r="AI395" s="157"/>
      <c r="AJ395" s="157"/>
      <c r="AK395" s="157"/>
      <c r="AL395" s="157"/>
      <c r="AM395" s="157"/>
      <c r="AN395" s="157"/>
      <c r="AO395" s="157"/>
      <c r="AP395" s="157"/>
      <c r="AQ395" s="157"/>
      <c r="AR395" s="157"/>
      <c r="AS395" s="157"/>
      <c r="AT395" s="157"/>
      <c r="AU395" s="157"/>
    </row>
    <row r="396" spans="1:47" x14ac:dyDescent="0.2">
      <c r="A396" s="157"/>
      <c r="B396" s="157"/>
      <c r="C396" s="157"/>
      <c r="D396" s="157"/>
      <c r="E396" s="157"/>
      <c r="F396" s="157"/>
      <c r="G396" s="157"/>
      <c r="H396" s="157"/>
      <c r="I396" s="157"/>
      <c r="J396" s="157"/>
      <c r="K396" s="157"/>
      <c r="L396" s="157"/>
      <c r="M396" s="157"/>
      <c r="N396" s="157"/>
      <c r="O396" s="157"/>
      <c r="P396" s="157"/>
      <c r="Q396" s="157"/>
      <c r="R396" s="157"/>
      <c r="S396" s="157"/>
      <c r="T396" s="157"/>
      <c r="U396" s="157"/>
      <c r="V396" s="157"/>
      <c r="W396" s="157"/>
      <c r="X396" s="157"/>
      <c r="Y396" s="157"/>
      <c r="Z396" s="157"/>
      <c r="AA396" s="157"/>
      <c r="AB396" s="157"/>
      <c r="AC396" s="157"/>
      <c r="AD396" s="157"/>
      <c r="AE396" s="157"/>
      <c r="AF396" s="157"/>
      <c r="AG396" s="157"/>
      <c r="AH396" s="157"/>
      <c r="AI396" s="157"/>
      <c r="AJ396" s="157"/>
      <c r="AK396" s="157"/>
      <c r="AL396" s="157"/>
      <c r="AM396" s="157"/>
      <c r="AN396" s="157"/>
      <c r="AO396" s="157"/>
      <c r="AP396" s="157"/>
      <c r="AQ396" s="157"/>
      <c r="AR396" s="157"/>
      <c r="AS396" s="157"/>
      <c r="AT396" s="157"/>
      <c r="AU396" s="157"/>
    </row>
    <row r="397" spans="1:47" x14ac:dyDescent="0.2">
      <c r="A397" s="157"/>
      <c r="B397" s="157"/>
      <c r="C397" s="157"/>
      <c r="D397" s="157"/>
      <c r="E397" s="157"/>
      <c r="F397" s="157"/>
      <c r="G397" s="157"/>
      <c r="H397" s="157"/>
      <c r="I397" s="157"/>
      <c r="J397" s="157"/>
      <c r="K397" s="157"/>
      <c r="L397" s="157"/>
      <c r="M397" s="157"/>
      <c r="N397" s="157"/>
      <c r="O397" s="157"/>
      <c r="P397" s="157"/>
      <c r="Q397" s="157"/>
      <c r="R397" s="157"/>
      <c r="S397" s="157"/>
      <c r="T397" s="157"/>
      <c r="U397" s="157"/>
      <c r="V397" s="157"/>
      <c r="W397" s="157"/>
      <c r="X397" s="157"/>
      <c r="Y397" s="157"/>
      <c r="Z397" s="157"/>
      <c r="AA397" s="157"/>
      <c r="AB397" s="157"/>
      <c r="AC397" s="157"/>
      <c r="AD397" s="157"/>
      <c r="AE397" s="157"/>
      <c r="AF397" s="157"/>
      <c r="AG397" s="157"/>
      <c r="AH397" s="157"/>
      <c r="AI397" s="157"/>
      <c r="AJ397" s="157"/>
      <c r="AK397" s="157"/>
      <c r="AL397" s="157"/>
      <c r="AM397" s="157"/>
      <c r="AN397" s="157"/>
      <c r="AO397" s="157"/>
      <c r="AP397" s="157"/>
      <c r="AQ397" s="157"/>
      <c r="AR397" s="157"/>
      <c r="AS397" s="157"/>
      <c r="AT397" s="157"/>
      <c r="AU397" s="157"/>
    </row>
    <row r="398" spans="1:47" x14ac:dyDescent="0.2">
      <c r="A398" s="157"/>
      <c r="B398" s="157"/>
      <c r="C398" s="157"/>
      <c r="D398" s="157"/>
      <c r="E398" s="157"/>
      <c r="F398" s="157"/>
      <c r="G398" s="157"/>
      <c r="H398" s="157"/>
      <c r="I398" s="157"/>
      <c r="J398" s="157"/>
      <c r="K398" s="157"/>
      <c r="L398" s="157"/>
      <c r="M398" s="157"/>
      <c r="N398" s="157"/>
      <c r="O398" s="157"/>
      <c r="P398" s="157"/>
      <c r="Q398" s="157"/>
      <c r="R398" s="157"/>
      <c r="S398" s="157"/>
      <c r="T398" s="157"/>
      <c r="U398" s="157"/>
      <c r="V398" s="157"/>
      <c r="W398" s="157"/>
      <c r="X398" s="157"/>
      <c r="Y398" s="157"/>
      <c r="Z398" s="157"/>
      <c r="AA398" s="157"/>
      <c r="AB398" s="157"/>
      <c r="AC398" s="157"/>
      <c r="AD398" s="157"/>
      <c r="AE398" s="157"/>
      <c r="AF398" s="157"/>
      <c r="AG398" s="157"/>
      <c r="AH398" s="157"/>
      <c r="AI398" s="157"/>
      <c r="AJ398" s="157"/>
      <c r="AK398" s="157"/>
      <c r="AL398" s="157"/>
      <c r="AM398" s="157"/>
      <c r="AN398" s="157"/>
      <c r="AO398" s="157"/>
      <c r="AP398" s="157"/>
      <c r="AQ398" s="157"/>
      <c r="AR398" s="157"/>
      <c r="AS398" s="157"/>
      <c r="AT398" s="157"/>
      <c r="AU398" s="157"/>
    </row>
    <row r="399" spans="1:47" x14ac:dyDescent="0.2">
      <c r="A399" s="157"/>
      <c r="B399" s="157"/>
      <c r="C399" s="157"/>
      <c r="D399" s="157"/>
      <c r="E399" s="157"/>
      <c r="F399" s="157"/>
      <c r="G399" s="157"/>
      <c r="H399" s="157"/>
      <c r="I399" s="157"/>
      <c r="J399" s="157"/>
      <c r="K399" s="157"/>
      <c r="L399" s="157"/>
      <c r="M399" s="157"/>
      <c r="N399" s="157"/>
      <c r="O399" s="157"/>
      <c r="P399" s="157"/>
      <c r="Q399" s="157"/>
      <c r="R399" s="157"/>
      <c r="S399" s="157"/>
      <c r="T399" s="157"/>
      <c r="U399" s="157"/>
      <c r="V399" s="157"/>
      <c r="W399" s="157"/>
      <c r="X399" s="157"/>
      <c r="Y399" s="157"/>
      <c r="Z399" s="157"/>
      <c r="AA399" s="157"/>
      <c r="AB399" s="157"/>
      <c r="AC399" s="157"/>
      <c r="AD399" s="157"/>
      <c r="AE399" s="157"/>
      <c r="AF399" s="157"/>
      <c r="AG399" s="157"/>
      <c r="AH399" s="157"/>
      <c r="AI399" s="157"/>
      <c r="AJ399" s="157"/>
      <c r="AK399" s="157"/>
      <c r="AL399" s="157"/>
      <c r="AM399" s="157"/>
      <c r="AN399" s="157"/>
      <c r="AO399" s="157"/>
      <c r="AP399" s="157"/>
      <c r="AQ399" s="157"/>
      <c r="AR399" s="157"/>
      <c r="AS399" s="157"/>
      <c r="AT399" s="157"/>
      <c r="AU399" s="157"/>
    </row>
    <row r="400" spans="1:47" x14ac:dyDescent="0.2">
      <c r="A400" s="157"/>
      <c r="B400" s="157"/>
      <c r="C400" s="157"/>
      <c r="D400" s="157"/>
      <c r="E400" s="157"/>
      <c r="F400" s="157"/>
      <c r="G400" s="157"/>
      <c r="H400" s="157"/>
      <c r="I400" s="157"/>
      <c r="J400" s="157"/>
      <c r="K400" s="157"/>
      <c r="L400" s="157"/>
      <c r="M400" s="157"/>
      <c r="N400" s="157"/>
      <c r="O400" s="157"/>
      <c r="P400" s="157"/>
      <c r="Q400" s="157"/>
      <c r="R400" s="157"/>
      <c r="S400" s="157"/>
      <c r="T400" s="157"/>
      <c r="U400" s="157"/>
      <c r="V400" s="157"/>
      <c r="W400" s="157"/>
      <c r="X400" s="157"/>
      <c r="Y400" s="157"/>
      <c r="Z400" s="157"/>
      <c r="AA400" s="157"/>
      <c r="AB400" s="157"/>
      <c r="AC400" s="157"/>
      <c r="AD400" s="157"/>
      <c r="AE400" s="157"/>
      <c r="AF400" s="157"/>
      <c r="AG400" s="157"/>
      <c r="AH400" s="157"/>
      <c r="AI400" s="157"/>
      <c r="AJ400" s="157"/>
      <c r="AK400" s="157"/>
      <c r="AL400" s="157"/>
      <c r="AM400" s="157"/>
      <c r="AN400" s="157"/>
      <c r="AO400" s="157"/>
      <c r="AP400" s="157"/>
      <c r="AQ400" s="157"/>
      <c r="AR400" s="157"/>
      <c r="AS400" s="157"/>
      <c r="AT400" s="157"/>
      <c r="AU400" s="157"/>
    </row>
    <row r="401" spans="1:47" x14ac:dyDescent="0.2">
      <c r="A401" s="157"/>
      <c r="B401" s="157"/>
      <c r="C401" s="157"/>
      <c r="D401" s="157"/>
      <c r="E401" s="157"/>
      <c r="F401" s="157"/>
      <c r="G401" s="157"/>
      <c r="H401" s="157"/>
      <c r="I401" s="157"/>
      <c r="J401" s="157"/>
      <c r="K401" s="157"/>
      <c r="L401" s="157"/>
      <c r="M401" s="157"/>
      <c r="N401" s="157"/>
      <c r="O401" s="157"/>
      <c r="P401" s="157"/>
      <c r="Q401" s="157"/>
      <c r="R401" s="157"/>
      <c r="S401" s="157"/>
      <c r="T401" s="157"/>
      <c r="U401" s="157"/>
      <c r="V401" s="157"/>
      <c r="W401" s="157"/>
      <c r="X401" s="157"/>
      <c r="Y401" s="157"/>
      <c r="Z401" s="157"/>
      <c r="AA401" s="157"/>
      <c r="AB401" s="157"/>
      <c r="AC401" s="157"/>
      <c r="AD401" s="157"/>
      <c r="AE401" s="157"/>
      <c r="AF401" s="157"/>
      <c r="AG401" s="157"/>
      <c r="AH401" s="157"/>
      <c r="AI401" s="157"/>
      <c r="AJ401" s="157"/>
      <c r="AK401" s="157"/>
      <c r="AL401" s="157"/>
      <c r="AM401" s="157"/>
      <c r="AN401" s="157"/>
      <c r="AO401" s="157"/>
      <c r="AP401" s="157"/>
      <c r="AQ401" s="157"/>
      <c r="AR401" s="157"/>
      <c r="AS401" s="157"/>
      <c r="AT401" s="157"/>
      <c r="AU401" s="157"/>
    </row>
    <row r="402" spans="1:47" x14ac:dyDescent="0.2">
      <c r="A402" s="157"/>
      <c r="B402" s="157"/>
      <c r="C402" s="157"/>
      <c r="D402" s="157"/>
      <c r="E402" s="157"/>
      <c r="F402" s="157"/>
      <c r="G402" s="157"/>
      <c r="H402" s="157"/>
      <c r="I402" s="157"/>
      <c r="J402" s="157"/>
      <c r="K402" s="157"/>
      <c r="L402" s="157"/>
      <c r="M402" s="157"/>
      <c r="N402" s="157"/>
      <c r="O402" s="157"/>
      <c r="P402" s="157"/>
      <c r="Q402" s="157"/>
      <c r="R402" s="157"/>
      <c r="S402" s="157"/>
      <c r="T402" s="157"/>
      <c r="U402" s="157"/>
      <c r="V402" s="157"/>
      <c r="W402" s="157"/>
      <c r="X402" s="157"/>
      <c r="Y402" s="157"/>
      <c r="Z402" s="157"/>
      <c r="AA402" s="157"/>
      <c r="AB402" s="157"/>
      <c r="AC402" s="157"/>
      <c r="AD402" s="157"/>
      <c r="AE402" s="157"/>
      <c r="AF402" s="157"/>
      <c r="AG402" s="157"/>
      <c r="AH402" s="157"/>
      <c r="AI402" s="157"/>
      <c r="AJ402" s="157"/>
      <c r="AK402" s="157"/>
      <c r="AL402" s="157"/>
      <c r="AM402" s="157"/>
      <c r="AN402" s="157"/>
      <c r="AO402" s="157"/>
      <c r="AP402" s="157"/>
      <c r="AQ402" s="157"/>
      <c r="AR402" s="157"/>
      <c r="AS402" s="157"/>
      <c r="AT402" s="157"/>
      <c r="AU402" s="157"/>
    </row>
    <row r="403" spans="1:47" x14ac:dyDescent="0.2">
      <c r="A403" s="157"/>
      <c r="B403" s="157"/>
      <c r="C403" s="157"/>
      <c r="D403" s="157"/>
      <c r="E403" s="157"/>
      <c r="F403" s="157"/>
      <c r="G403" s="157"/>
      <c r="H403" s="157"/>
      <c r="I403" s="157"/>
      <c r="J403" s="157"/>
      <c r="K403" s="157"/>
      <c r="L403" s="157"/>
      <c r="M403" s="157"/>
      <c r="N403" s="157"/>
      <c r="O403" s="157"/>
      <c r="P403" s="157"/>
      <c r="Q403" s="157"/>
      <c r="R403" s="157"/>
      <c r="S403" s="157"/>
      <c r="T403" s="157"/>
      <c r="U403" s="157"/>
      <c r="V403" s="157"/>
      <c r="W403" s="157"/>
      <c r="X403" s="157"/>
      <c r="Y403" s="157"/>
      <c r="Z403" s="157"/>
      <c r="AA403" s="157"/>
      <c r="AB403" s="157"/>
      <c r="AC403" s="157"/>
      <c r="AD403" s="157"/>
      <c r="AE403" s="157"/>
      <c r="AF403" s="157"/>
      <c r="AG403" s="157"/>
      <c r="AH403" s="157"/>
      <c r="AI403" s="157"/>
      <c r="AJ403" s="157"/>
      <c r="AK403" s="157"/>
      <c r="AL403" s="157"/>
      <c r="AM403" s="157"/>
      <c r="AN403" s="157"/>
      <c r="AO403" s="157"/>
      <c r="AP403" s="157"/>
      <c r="AQ403" s="157"/>
      <c r="AR403" s="157"/>
      <c r="AS403" s="157"/>
      <c r="AT403" s="157"/>
      <c r="AU403" s="157"/>
    </row>
    <row r="404" spans="1:47" x14ac:dyDescent="0.2">
      <c r="A404" s="157"/>
      <c r="B404" s="157"/>
      <c r="C404" s="157"/>
      <c r="D404" s="157"/>
      <c r="E404" s="157"/>
      <c r="F404" s="157"/>
      <c r="G404" s="157"/>
      <c r="H404" s="157"/>
      <c r="I404" s="157"/>
      <c r="J404" s="157"/>
      <c r="K404" s="157"/>
      <c r="L404" s="157"/>
      <c r="M404" s="157"/>
      <c r="N404" s="157"/>
      <c r="O404" s="157"/>
      <c r="P404" s="157"/>
      <c r="Q404" s="157"/>
      <c r="R404" s="157"/>
      <c r="S404" s="157"/>
      <c r="T404" s="157"/>
      <c r="U404" s="157"/>
      <c r="V404" s="157"/>
      <c r="W404" s="157"/>
      <c r="X404" s="157"/>
      <c r="Y404" s="157"/>
      <c r="Z404" s="157"/>
      <c r="AA404" s="157"/>
      <c r="AB404" s="157"/>
      <c r="AC404" s="157"/>
      <c r="AD404" s="157"/>
      <c r="AE404" s="157"/>
      <c r="AF404" s="157"/>
      <c r="AG404" s="157"/>
      <c r="AH404" s="157"/>
      <c r="AI404" s="157"/>
      <c r="AJ404" s="157"/>
      <c r="AK404" s="157"/>
      <c r="AL404" s="157"/>
      <c r="AM404" s="157"/>
      <c r="AN404" s="157"/>
      <c r="AO404" s="157"/>
      <c r="AP404" s="157"/>
      <c r="AQ404" s="157"/>
      <c r="AR404" s="157"/>
      <c r="AS404" s="157"/>
      <c r="AT404" s="157"/>
      <c r="AU404" s="157"/>
    </row>
    <row r="405" spans="1:47" x14ac:dyDescent="0.2">
      <c r="A405" s="157"/>
      <c r="B405" s="157"/>
      <c r="C405" s="157"/>
      <c r="D405" s="157"/>
      <c r="E405" s="157"/>
      <c r="F405" s="157"/>
      <c r="G405" s="157"/>
      <c r="H405" s="157"/>
      <c r="I405" s="157"/>
      <c r="J405" s="157"/>
      <c r="K405" s="157"/>
      <c r="L405" s="157"/>
      <c r="M405" s="157"/>
      <c r="N405" s="157"/>
      <c r="O405" s="157"/>
      <c r="P405" s="157"/>
      <c r="Q405" s="157"/>
      <c r="R405" s="157"/>
      <c r="S405" s="157"/>
      <c r="T405" s="157"/>
      <c r="U405" s="157"/>
      <c r="V405" s="157"/>
      <c r="W405" s="157"/>
      <c r="X405" s="157"/>
      <c r="Y405" s="157"/>
      <c r="Z405" s="157"/>
      <c r="AA405" s="157"/>
      <c r="AB405" s="157"/>
      <c r="AC405" s="157"/>
      <c r="AD405" s="157"/>
      <c r="AE405" s="157"/>
      <c r="AF405" s="157"/>
      <c r="AG405" s="157"/>
      <c r="AH405" s="157"/>
      <c r="AI405" s="157"/>
      <c r="AJ405" s="157"/>
      <c r="AK405" s="157"/>
      <c r="AL405" s="157"/>
      <c r="AM405" s="157"/>
      <c r="AN405" s="157"/>
      <c r="AO405" s="157"/>
      <c r="AP405" s="157"/>
      <c r="AQ405" s="157"/>
      <c r="AR405" s="157"/>
      <c r="AS405" s="157"/>
      <c r="AT405" s="157"/>
      <c r="AU405" s="157"/>
    </row>
    <row r="406" spans="1:47" x14ac:dyDescent="0.2">
      <c r="A406" s="157"/>
      <c r="B406" s="157"/>
      <c r="C406" s="157"/>
      <c r="D406" s="157"/>
      <c r="E406" s="157"/>
      <c r="F406" s="157"/>
      <c r="G406" s="157"/>
      <c r="H406" s="157"/>
      <c r="I406" s="157"/>
      <c r="J406" s="157"/>
      <c r="K406" s="157"/>
      <c r="L406" s="157"/>
      <c r="M406" s="157"/>
      <c r="N406" s="157"/>
      <c r="O406" s="157"/>
      <c r="P406" s="157"/>
      <c r="Q406" s="157"/>
      <c r="R406" s="157"/>
      <c r="S406" s="157"/>
      <c r="T406" s="157"/>
      <c r="U406" s="157"/>
      <c r="V406" s="157"/>
      <c r="W406" s="157"/>
      <c r="X406" s="157"/>
      <c r="Y406" s="157"/>
      <c r="Z406" s="157"/>
      <c r="AA406" s="157"/>
      <c r="AB406" s="157"/>
      <c r="AC406" s="157"/>
      <c r="AD406" s="157"/>
      <c r="AE406" s="157"/>
      <c r="AF406" s="157"/>
      <c r="AG406" s="157"/>
      <c r="AH406" s="157"/>
      <c r="AI406" s="157"/>
      <c r="AJ406" s="157"/>
      <c r="AK406" s="157"/>
      <c r="AL406" s="157"/>
      <c r="AM406" s="157"/>
      <c r="AN406" s="157"/>
      <c r="AO406" s="157"/>
      <c r="AP406" s="157"/>
      <c r="AQ406" s="157"/>
      <c r="AR406" s="157"/>
      <c r="AS406" s="157"/>
      <c r="AT406" s="157"/>
      <c r="AU406" s="157"/>
    </row>
    <row r="407" spans="1:47" x14ac:dyDescent="0.2">
      <c r="A407" s="157"/>
      <c r="B407" s="157"/>
      <c r="C407" s="157"/>
      <c r="D407" s="157"/>
      <c r="E407" s="157"/>
      <c r="F407" s="157"/>
      <c r="G407" s="157"/>
      <c r="H407" s="157"/>
      <c r="I407" s="157"/>
      <c r="J407" s="157"/>
      <c r="K407" s="157"/>
      <c r="L407" s="157"/>
      <c r="M407" s="157"/>
      <c r="N407" s="157"/>
      <c r="O407" s="157"/>
      <c r="P407" s="157"/>
      <c r="Q407" s="157"/>
      <c r="R407" s="157"/>
      <c r="S407" s="157"/>
      <c r="T407" s="157"/>
      <c r="U407" s="157"/>
      <c r="V407" s="157"/>
      <c r="W407" s="157"/>
      <c r="X407" s="157"/>
      <c r="Y407" s="157"/>
      <c r="Z407" s="157"/>
      <c r="AA407" s="157"/>
      <c r="AB407" s="157"/>
      <c r="AC407" s="157"/>
      <c r="AD407" s="157"/>
      <c r="AE407" s="157"/>
      <c r="AF407" s="157"/>
      <c r="AG407" s="157"/>
      <c r="AH407" s="157"/>
      <c r="AI407" s="157"/>
      <c r="AJ407" s="157"/>
      <c r="AK407" s="157"/>
      <c r="AL407" s="157"/>
      <c r="AM407" s="157"/>
      <c r="AN407" s="157"/>
      <c r="AO407" s="157"/>
      <c r="AP407" s="157"/>
      <c r="AQ407" s="157"/>
      <c r="AR407" s="157"/>
      <c r="AS407" s="157"/>
      <c r="AT407" s="157"/>
      <c r="AU407" s="157"/>
    </row>
    <row r="408" spans="1:47" x14ac:dyDescent="0.2">
      <c r="A408" s="157"/>
      <c r="B408" s="157"/>
      <c r="C408" s="157"/>
      <c r="D408" s="157"/>
      <c r="E408" s="157"/>
      <c r="F408" s="157"/>
      <c r="G408" s="157"/>
      <c r="H408" s="157"/>
      <c r="I408" s="157"/>
      <c r="J408" s="157"/>
      <c r="K408" s="157"/>
      <c r="L408" s="157"/>
      <c r="M408" s="157"/>
      <c r="N408" s="157"/>
      <c r="O408" s="157"/>
      <c r="P408" s="157"/>
      <c r="Q408" s="157"/>
      <c r="R408" s="157"/>
      <c r="S408" s="157"/>
      <c r="T408" s="157"/>
      <c r="U408" s="157"/>
      <c r="V408" s="157"/>
      <c r="W408" s="157"/>
      <c r="X408" s="157"/>
      <c r="Y408" s="157"/>
      <c r="Z408" s="157"/>
      <c r="AA408" s="157"/>
      <c r="AB408" s="157"/>
      <c r="AC408" s="157"/>
      <c r="AD408" s="157"/>
      <c r="AE408" s="157"/>
      <c r="AF408" s="157"/>
      <c r="AG408" s="157"/>
      <c r="AH408" s="157"/>
      <c r="AI408" s="157"/>
      <c r="AJ408" s="157"/>
      <c r="AK408" s="157"/>
      <c r="AL408" s="157"/>
      <c r="AM408" s="157"/>
      <c r="AN408" s="157"/>
      <c r="AO408" s="157"/>
      <c r="AP408" s="157"/>
      <c r="AQ408" s="157"/>
      <c r="AR408" s="157"/>
      <c r="AS408" s="157"/>
      <c r="AT408" s="157"/>
      <c r="AU408" s="157"/>
    </row>
    <row r="409" spans="1:47" x14ac:dyDescent="0.2">
      <c r="A409" s="157"/>
      <c r="B409" s="157"/>
      <c r="C409" s="157"/>
      <c r="D409" s="157"/>
      <c r="E409" s="157"/>
      <c r="F409" s="157"/>
      <c r="G409" s="157"/>
      <c r="H409" s="157"/>
      <c r="I409" s="157"/>
      <c r="J409" s="157"/>
      <c r="K409" s="157"/>
      <c r="L409" s="157"/>
      <c r="M409" s="157"/>
      <c r="N409" s="157"/>
      <c r="O409" s="157"/>
      <c r="P409" s="157"/>
      <c r="Q409" s="157"/>
      <c r="R409" s="157"/>
      <c r="S409" s="157"/>
      <c r="T409" s="157"/>
      <c r="U409" s="157"/>
      <c r="V409" s="157"/>
      <c r="W409" s="157"/>
      <c r="X409" s="157"/>
      <c r="Y409" s="157"/>
      <c r="Z409" s="157"/>
      <c r="AA409" s="157"/>
      <c r="AB409" s="157"/>
      <c r="AC409" s="157"/>
      <c r="AD409" s="157"/>
      <c r="AE409" s="157"/>
      <c r="AF409" s="157"/>
      <c r="AG409" s="157"/>
      <c r="AH409" s="157"/>
      <c r="AI409" s="157"/>
      <c r="AJ409" s="157"/>
      <c r="AK409" s="157"/>
      <c r="AL409" s="157"/>
      <c r="AM409" s="157"/>
      <c r="AN409" s="157"/>
      <c r="AO409" s="157"/>
      <c r="AP409" s="157"/>
      <c r="AQ409" s="157"/>
      <c r="AR409" s="157"/>
      <c r="AS409" s="157"/>
      <c r="AT409" s="157"/>
      <c r="AU409" s="157"/>
    </row>
    <row r="410" spans="1:47" x14ac:dyDescent="0.2">
      <c r="A410" s="157"/>
      <c r="B410" s="157"/>
      <c r="C410" s="157"/>
      <c r="D410" s="157"/>
      <c r="E410" s="157"/>
      <c r="F410" s="157"/>
      <c r="G410" s="157"/>
      <c r="H410" s="157"/>
      <c r="I410" s="157"/>
      <c r="J410" s="157"/>
      <c r="K410" s="157"/>
      <c r="L410" s="157"/>
      <c r="M410" s="157"/>
      <c r="N410" s="157"/>
      <c r="O410" s="157"/>
      <c r="P410" s="157"/>
      <c r="Q410" s="157"/>
      <c r="R410" s="157"/>
      <c r="S410" s="157"/>
      <c r="T410" s="157"/>
      <c r="U410" s="157"/>
      <c r="V410" s="157"/>
      <c r="W410" s="157"/>
      <c r="X410" s="157"/>
      <c r="Y410" s="157"/>
      <c r="Z410" s="157"/>
      <c r="AA410" s="157"/>
      <c r="AB410" s="157"/>
      <c r="AC410" s="157"/>
      <c r="AD410" s="157"/>
      <c r="AE410" s="157"/>
      <c r="AF410" s="157"/>
      <c r="AG410" s="157"/>
      <c r="AH410" s="157"/>
      <c r="AI410" s="157"/>
      <c r="AJ410" s="157"/>
      <c r="AK410" s="157"/>
      <c r="AL410" s="157"/>
      <c r="AM410" s="157"/>
      <c r="AN410" s="157"/>
      <c r="AO410" s="157"/>
      <c r="AP410" s="157"/>
      <c r="AQ410" s="157"/>
      <c r="AR410" s="157"/>
      <c r="AS410" s="157"/>
      <c r="AT410" s="157"/>
      <c r="AU410" s="157"/>
    </row>
    <row r="411" spans="1:47" x14ac:dyDescent="0.2">
      <c r="A411" s="157"/>
      <c r="B411" s="157"/>
      <c r="C411" s="157"/>
      <c r="D411" s="157"/>
      <c r="E411" s="157"/>
      <c r="F411" s="157"/>
      <c r="G411" s="157"/>
      <c r="H411" s="157"/>
      <c r="I411" s="157"/>
      <c r="J411" s="157"/>
      <c r="K411" s="157"/>
      <c r="L411" s="157"/>
      <c r="M411" s="157"/>
      <c r="N411" s="157"/>
      <c r="O411" s="157"/>
      <c r="P411" s="157"/>
      <c r="Q411" s="157"/>
      <c r="R411" s="157"/>
      <c r="S411" s="157"/>
      <c r="T411" s="157"/>
      <c r="U411" s="157"/>
      <c r="V411" s="157"/>
      <c r="W411" s="157"/>
      <c r="X411" s="157"/>
      <c r="Y411" s="157"/>
      <c r="Z411" s="157"/>
      <c r="AA411" s="157"/>
      <c r="AB411" s="157"/>
      <c r="AC411" s="157"/>
      <c r="AD411" s="157"/>
      <c r="AE411" s="157"/>
      <c r="AF411" s="157"/>
      <c r="AG411" s="157"/>
      <c r="AH411" s="157"/>
      <c r="AI411" s="157"/>
      <c r="AJ411" s="157"/>
      <c r="AK411" s="157"/>
      <c r="AL411" s="157"/>
      <c r="AM411" s="157"/>
      <c r="AN411" s="157"/>
      <c r="AO411" s="157"/>
      <c r="AP411" s="157"/>
      <c r="AQ411" s="157"/>
      <c r="AR411" s="157"/>
      <c r="AS411" s="157"/>
      <c r="AT411" s="157"/>
      <c r="AU411" s="157"/>
    </row>
    <row r="412" spans="1:47" x14ac:dyDescent="0.2">
      <c r="A412" s="157"/>
      <c r="B412" s="157"/>
      <c r="C412" s="157"/>
      <c r="D412" s="157"/>
      <c r="E412" s="157"/>
      <c r="F412" s="157"/>
      <c r="G412" s="157"/>
      <c r="H412" s="157"/>
      <c r="I412" s="157"/>
      <c r="J412" s="157"/>
      <c r="K412" s="157"/>
      <c r="L412" s="157"/>
      <c r="M412" s="157"/>
      <c r="N412" s="157"/>
      <c r="O412" s="157"/>
      <c r="P412" s="157"/>
      <c r="Q412" s="157"/>
      <c r="R412" s="157"/>
      <c r="S412" s="157"/>
      <c r="T412" s="157"/>
      <c r="U412" s="157"/>
      <c r="V412" s="157"/>
      <c r="W412" s="157"/>
      <c r="X412" s="157"/>
      <c r="Y412" s="157"/>
      <c r="Z412" s="157"/>
      <c r="AA412" s="157"/>
      <c r="AB412" s="157"/>
      <c r="AC412" s="157"/>
      <c r="AD412" s="157"/>
      <c r="AE412" s="157"/>
      <c r="AF412" s="157"/>
      <c r="AG412" s="157"/>
      <c r="AH412" s="157"/>
      <c r="AI412" s="157"/>
      <c r="AJ412" s="157"/>
      <c r="AK412" s="157"/>
      <c r="AL412" s="157"/>
      <c r="AM412" s="157"/>
      <c r="AN412" s="157"/>
      <c r="AO412" s="157"/>
      <c r="AP412" s="157"/>
      <c r="AQ412" s="157"/>
      <c r="AR412" s="157"/>
      <c r="AS412" s="157"/>
      <c r="AT412" s="157"/>
      <c r="AU412" s="157"/>
    </row>
    <row r="413" spans="1:47" x14ac:dyDescent="0.2">
      <c r="A413" s="157"/>
      <c r="B413" s="157"/>
      <c r="C413" s="157"/>
      <c r="D413" s="157"/>
      <c r="E413" s="157"/>
      <c r="F413" s="157"/>
      <c r="G413" s="157"/>
      <c r="H413" s="157"/>
      <c r="I413" s="157"/>
      <c r="J413" s="157"/>
      <c r="K413" s="157"/>
      <c r="L413" s="157"/>
      <c r="M413" s="157"/>
      <c r="N413" s="157"/>
      <c r="O413" s="157"/>
      <c r="P413" s="157"/>
      <c r="Q413" s="157"/>
      <c r="R413" s="157"/>
      <c r="S413" s="157"/>
      <c r="T413" s="157"/>
      <c r="U413" s="157"/>
      <c r="V413" s="157"/>
      <c r="W413" s="157"/>
      <c r="X413" s="157"/>
      <c r="Y413" s="157"/>
      <c r="Z413" s="157"/>
      <c r="AA413" s="157"/>
      <c r="AB413" s="157"/>
      <c r="AC413" s="157"/>
      <c r="AD413" s="157"/>
      <c r="AE413" s="157"/>
      <c r="AF413" s="157"/>
      <c r="AG413" s="157"/>
      <c r="AH413" s="157"/>
      <c r="AI413" s="157"/>
      <c r="AJ413" s="157"/>
      <c r="AK413" s="157"/>
      <c r="AL413" s="157"/>
      <c r="AM413" s="157"/>
      <c r="AN413" s="157"/>
      <c r="AO413" s="157"/>
      <c r="AP413" s="157"/>
      <c r="AQ413" s="157"/>
      <c r="AR413" s="157"/>
      <c r="AS413" s="157"/>
      <c r="AT413" s="157"/>
      <c r="AU413" s="157"/>
    </row>
    <row r="414" spans="1:47" x14ac:dyDescent="0.2">
      <c r="A414" s="157"/>
      <c r="B414" s="157"/>
      <c r="C414" s="157"/>
      <c r="D414" s="157"/>
      <c r="E414" s="157"/>
      <c r="F414" s="157"/>
      <c r="G414" s="157"/>
      <c r="H414" s="157"/>
      <c r="I414" s="157"/>
      <c r="J414" s="157"/>
      <c r="K414" s="157"/>
      <c r="L414" s="157"/>
      <c r="M414" s="157"/>
      <c r="N414" s="157"/>
      <c r="O414" s="157"/>
      <c r="P414" s="157"/>
      <c r="Q414" s="157"/>
      <c r="R414" s="157"/>
      <c r="S414" s="157"/>
      <c r="T414" s="157"/>
      <c r="U414" s="157"/>
      <c r="V414" s="157"/>
      <c r="W414" s="157"/>
      <c r="X414" s="157"/>
      <c r="Y414" s="157"/>
      <c r="Z414" s="157"/>
      <c r="AA414" s="157"/>
      <c r="AB414" s="157"/>
      <c r="AC414" s="157"/>
      <c r="AD414" s="157"/>
      <c r="AE414" s="157"/>
      <c r="AF414" s="157"/>
      <c r="AG414" s="157"/>
      <c r="AH414" s="157"/>
      <c r="AI414" s="157"/>
      <c r="AJ414" s="157"/>
      <c r="AK414" s="157"/>
      <c r="AL414" s="157"/>
      <c r="AM414" s="157"/>
      <c r="AN414" s="157"/>
      <c r="AO414" s="157"/>
      <c r="AP414" s="157"/>
      <c r="AQ414" s="157"/>
      <c r="AR414" s="157"/>
      <c r="AS414" s="157"/>
      <c r="AT414" s="157"/>
      <c r="AU414" s="157"/>
    </row>
    <row r="415" spans="1:47" x14ac:dyDescent="0.2">
      <c r="A415" s="157"/>
      <c r="B415" s="157"/>
      <c r="C415" s="157"/>
      <c r="D415" s="157"/>
      <c r="E415" s="157"/>
      <c r="F415" s="157"/>
      <c r="G415" s="157"/>
      <c r="H415" s="157"/>
      <c r="I415" s="157"/>
      <c r="J415" s="157"/>
      <c r="K415" s="157"/>
      <c r="L415" s="157"/>
      <c r="M415" s="157"/>
      <c r="N415" s="157"/>
      <c r="O415" s="157"/>
      <c r="P415" s="157"/>
      <c r="Q415" s="157"/>
      <c r="R415" s="157"/>
      <c r="S415" s="157"/>
      <c r="T415" s="157"/>
      <c r="U415" s="157"/>
      <c r="V415" s="157"/>
      <c r="W415" s="157"/>
      <c r="X415" s="157"/>
      <c r="Y415" s="157"/>
      <c r="Z415" s="157"/>
      <c r="AA415" s="157"/>
      <c r="AB415" s="157"/>
      <c r="AC415" s="157"/>
      <c r="AD415" s="157"/>
      <c r="AE415" s="157"/>
      <c r="AF415" s="157"/>
      <c r="AG415" s="157"/>
      <c r="AH415" s="157"/>
      <c r="AI415" s="157"/>
      <c r="AJ415" s="157"/>
      <c r="AK415" s="157"/>
      <c r="AL415" s="157"/>
      <c r="AM415" s="157"/>
      <c r="AN415" s="157"/>
      <c r="AO415" s="157"/>
      <c r="AP415" s="157"/>
      <c r="AQ415" s="157"/>
      <c r="AR415" s="157"/>
      <c r="AS415" s="157"/>
      <c r="AT415" s="157"/>
      <c r="AU415" s="157"/>
    </row>
    <row r="416" spans="1:47" x14ac:dyDescent="0.2">
      <c r="A416" s="157"/>
      <c r="B416" s="157"/>
      <c r="C416" s="157"/>
      <c r="D416" s="157"/>
      <c r="E416" s="157"/>
      <c r="F416" s="157"/>
      <c r="G416" s="157"/>
      <c r="H416" s="157"/>
      <c r="I416" s="157"/>
      <c r="J416" s="157"/>
      <c r="K416" s="157"/>
      <c r="L416" s="157"/>
      <c r="M416" s="157"/>
      <c r="N416" s="157"/>
      <c r="O416" s="157"/>
      <c r="P416" s="157"/>
      <c r="Q416" s="157"/>
      <c r="R416" s="157"/>
      <c r="S416" s="157"/>
      <c r="T416" s="157"/>
      <c r="U416" s="157"/>
      <c r="V416" s="157"/>
      <c r="W416" s="157"/>
      <c r="X416" s="157"/>
      <c r="Y416" s="157"/>
      <c r="Z416" s="157"/>
      <c r="AA416" s="157"/>
      <c r="AB416" s="157"/>
      <c r="AC416" s="157"/>
      <c r="AD416" s="157"/>
      <c r="AE416" s="157"/>
      <c r="AF416" s="157"/>
      <c r="AG416" s="157"/>
      <c r="AH416" s="157"/>
      <c r="AI416" s="157"/>
      <c r="AJ416" s="157"/>
      <c r="AK416" s="157"/>
      <c r="AL416" s="157"/>
      <c r="AM416" s="157"/>
      <c r="AN416" s="157"/>
      <c r="AO416" s="157"/>
      <c r="AP416" s="157"/>
      <c r="AQ416" s="157"/>
      <c r="AR416" s="157"/>
      <c r="AS416" s="157"/>
      <c r="AT416" s="157"/>
      <c r="AU416" s="157"/>
    </row>
    <row r="417" spans="1:47" x14ac:dyDescent="0.2">
      <c r="A417" s="157"/>
      <c r="B417" s="157"/>
      <c r="C417" s="157"/>
      <c r="D417" s="157"/>
      <c r="E417" s="157"/>
      <c r="F417" s="157"/>
      <c r="G417" s="157"/>
      <c r="H417" s="157"/>
      <c r="I417" s="157"/>
      <c r="J417" s="157"/>
      <c r="K417" s="157"/>
      <c r="L417" s="157"/>
      <c r="M417" s="157"/>
      <c r="N417" s="157"/>
      <c r="O417" s="157"/>
      <c r="P417" s="157"/>
      <c r="Q417" s="157"/>
      <c r="R417" s="157"/>
      <c r="S417" s="157"/>
      <c r="T417" s="157"/>
      <c r="U417" s="157"/>
      <c r="V417" s="157"/>
      <c r="W417" s="157"/>
      <c r="X417" s="157"/>
      <c r="Y417" s="157"/>
      <c r="Z417" s="157"/>
      <c r="AA417" s="157"/>
      <c r="AB417" s="157"/>
      <c r="AC417" s="157"/>
      <c r="AD417" s="157"/>
      <c r="AE417" s="157"/>
      <c r="AF417" s="157"/>
      <c r="AG417" s="157"/>
      <c r="AH417" s="157"/>
      <c r="AI417" s="157"/>
      <c r="AJ417" s="157"/>
      <c r="AK417" s="157"/>
      <c r="AL417" s="157"/>
      <c r="AM417" s="157"/>
      <c r="AN417" s="157"/>
      <c r="AO417" s="157"/>
      <c r="AP417" s="157"/>
      <c r="AQ417" s="157"/>
      <c r="AR417" s="157"/>
      <c r="AS417" s="157"/>
      <c r="AT417" s="157"/>
      <c r="AU417" s="157"/>
    </row>
    <row r="418" spans="1:47" x14ac:dyDescent="0.2">
      <c r="A418" s="157"/>
      <c r="B418" s="157"/>
      <c r="C418" s="157"/>
      <c r="D418" s="157"/>
      <c r="E418" s="157"/>
      <c r="F418" s="157"/>
      <c r="G418" s="157"/>
      <c r="H418" s="157"/>
      <c r="I418" s="157"/>
      <c r="J418" s="157"/>
      <c r="K418" s="157"/>
      <c r="L418" s="157"/>
      <c r="M418" s="157"/>
      <c r="N418" s="157"/>
      <c r="O418" s="157"/>
      <c r="P418" s="157"/>
      <c r="Q418" s="157"/>
      <c r="R418" s="157"/>
      <c r="S418" s="157"/>
      <c r="T418" s="157"/>
      <c r="U418" s="157"/>
      <c r="V418" s="157"/>
      <c r="W418" s="157"/>
      <c r="X418" s="157"/>
      <c r="Y418" s="157"/>
      <c r="Z418" s="157"/>
      <c r="AA418" s="157"/>
      <c r="AB418" s="157"/>
      <c r="AC418" s="157"/>
      <c r="AD418" s="157"/>
      <c r="AE418" s="157"/>
      <c r="AF418" s="157"/>
      <c r="AG418" s="157"/>
      <c r="AH418" s="157"/>
      <c r="AI418" s="157"/>
      <c r="AJ418" s="157"/>
      <c r="AK418" s="157"/>
      <c r="AL418" s="157"/>
      <c r="AM418" s="157"/>
      <c r="AN418" s="157"/>
      <c r="AO418" s="157"/>
      <c r="AP418" s="157"/>
      <c r="AQ418" s="157"/>
      <c r="AR418" s="157"/>
      <c r="AS418" s="157"/>
      <c r="AT418" s="157"/>
      <c r="AU418" s="157"/>
    </row>
    <row r="419" spans="1:47" x14ac:dyDescent="0.2">
      <c r="A419" s="157"/>
      <c r="B419" s="157"/>
      <c r="C419" s="157"/>
      <c r="D419" s="157"/>
      <c r="E419" s="157"/>
      <c r="F419" s="157"/>
      <c r="G419" s="157"/>
      <c r="H419" s="157"/>
      <c r="I419" s="157"/>
      <c r="J419" s="157"/>
      <c r="K419" s="157"/>
      <c r="L419" s="157"/>
      <c r="M419" s="157"/>
      <c r="N419" s="157"/>
      <c r="O419" s="157"/>
      <c r="P419" s="157"/>
      <c r="Q419" s="157"/>
      <c r="R419" s="157"/>
      <c r="S419" s="157"/>
      <c r="T419" s="157"/>
      <c r="U419" s="157"/>
      <c r="V419" s="157"/>
      <c r="W419" s="157"/>
      <c r="X419" s="157"/>
      <c r="Y419" s="157"/>
      <c r="Z419" s="157"/>
      <c r="AA419" s="157"/>
      <c r="AB419" s="157"/>
      <c r="AC419" s="157"/>
      <c r="AD419" s="157"/>
      <c r="AE419" s="157"/>
      <c r="AF419" s="157"/>
      <c r="AG419" s="157"/>
      <c r="AH419" s="157"/>
      <c r="AI419" s="157"/>
      <c r="AJ419" s="157"/>
      <c r="AK419" s="157"/>
      <c r="AL419" s="157"/>
      <c r="AM419" s="157"/>
      <c r="AN419" s="157"/>
      <c r="AO419" s="157"/>
      <c r="AP419" s="157"/>
      <c r="AQ419" s="157"/>
      <c r="AR419" s="157"/>
      <c r="AS419" s="157"/>
      <c r="AT419" s="157"/>
      <c r="AU419" s="157"/>
    </row>
    <row r="420" spans="1:47" x14ac:dyDescent="0.2">
      <c r="A420" s="157"/>
      <c r="B420" s="157"/>
      <c r="C420" s="157"/>
      <c r="D420" s="157"/>
      <c r="E420" s="157"/>
      <c r="F420" s="157"/>
      <c r="G420" s="157"/>
      <c r="H420" s="157"/>
      <c r="I420" s="157"/>
      <c r="J420" s="157"/>
      <c r="K420" s="157"/>
      <c r="L420" s="157"/>
      <c r="M420" s="157"/>
      <c r="N420" s="157"/>
      <c r="O420" s="157"/>
      <c r="P420" s="157"/>
      <c r="Q420" s="157"/>
      <c r="R420" s="157"/>
      <c r="S420" s="157"/>
      <c r="T420" s="157"/>
      <c r="U420" s="157"/>
      <c r="V420" s="157"/>
      <c r="W420" s="157"/>
      <c r="X420" s="157"/>
      <c r="Y420" s="157"/>
      <c r="Z420" s="157"/>
      <c r="AA420" s="157"/>
      <c r="AB420" s="157"/>
      <c r="AC420" s="157"/>
      <c r="AD420" s="157"/>
      <c r="AE420" s="157"/>
      <c r="AF420" s="157"/>
      <c r="AG420" s="157"/>
      <c r="AH420" s="157"/>
      <c r="AI420" s="157"/>
      <c r="AJ420" s="157"/>
      <c r="AK420" s="157"/>
      <c r="AL420" s="157"/>
      <c r="AM420" s="157"/>
      <c r="AN420" s="157"/>
      <c r="AO420" s="157"/>
      <c r="AP420" s="157"/>
      <c r="AQ420" s="157"/>
      <c r="AR420" s="157"/>
      <c r="AS420" s="157"/>
      <c r="AT420" s="157"/>
      <c r="AU420" s="157"/>
    </row>
    <row r="421" spans="1:47" x14ac:dyDescent="0.2">
      <c r="A421" s="157"/>
      <c r="B421" s="157"/>
      <c r="C421" s="157"/>
      <c r="D421" s="157"/>
      <c r="E421" s="157"/>
      <c r="F421" s="157"/>
      <c r="G421" s="157"/>
      <c r="H421" s="157"/>
      <c r="I421" s="157"/>
      <c r="J421" s="157"/>
      <c r="K421" s="157"/>
      <c r="L421" s="157"/>
      <c r="M421" s="157"/>
      <c r="N421" s="157"/>
      <c r="O421" s="157"/>
      <c r="P421" s="157"/>
      <c r="Q421" s="157"/>
      <c r="R421" s="157"/>
      <c r="S421" s="157"/>
      <c r="T421" s="157"/>
      <c r="U421" s="157"/>
      <c r="V421" s="157"/>
      <c r="W421" s="157"/>
      <c r="X421" s="157"/>
      <c r="Y421" s="157"/>
      <c r="Z421" s="157"/>
      <c r="AA421" s="157"/>
      <c r="AB421" s="157"/>
      <c r="AC421" s="157"/>
      <c r="AD421" s="157"/>
      <c r="AE421" s="157"/>
      <c r="AF421" s="157"/>
      <c r="AG421" s="157"/>
      <c r="AH421" s="157"/>
      <c r="AI421" s="157"/>
      <c r="AJ421" s="157"/>
      <c r="AK421" s="157"/>
      <c r="AL421" s="157"/>
      <c r="AM421" s="157"/>
      <c r="AN421" s="157"/>
      <c r="AO421" s="157"/>
      <c r="AP421" s="157"/>
      <c r="AQ421" s="157"/>
      <c r="AR421" s="157"/>
      <c r="AS421" s="157"/>
      <c r="AT421" s="157"/>
      <c r="AU421" s="157"/>
    </row>
    <row r="422" spans="1:47" x14ac:dyDescent="0.2">
      <c r="A422" s="157"/>
      <c r="B422" s="157"/>
      <c r="C422" s="157"/>
      <c r="D422" s="157"/>
      <c r="E422" s="157"/>
      <c r="F422" s="157"/>
      <c r="G422" s="157"/>
      <c r="H422" s="157"/>
      <c r="I422" s="157"/>
      <c r="J422" s="157"/>
      <c r="K422" s="157"/>
      <c r="L422" s="157"/>
      <c r="M422" s="157"/>
      <c r="N422" s="157"/>
      <c r="O422" s="157"/>
      <c r="P422" s="157"/>
      <c r="Q422" s="157"/>
      <c r="R422" s="157"/>
      <c r="S422" s="157"/>
      <c r="T422" s="157"/>
      <c r="U422" s="157"/>
      <c r="V422" s="157"/>
      <c r="W422" s="157"/>
      <c r="X422" s="157"/>
      <c r="Y422" s="157"/>
      <c r="Z422" s="157"/>
      <c r="AA422" s="157"/>
      <c r="AB422" s="157"/>
      <c r="AC422" s="157"/>
      <c r="AD422" s="157"/>
      <c r="AE422" s="157"/>
      <c r="AF422" s="157"/>
      <c r="AG422" s="157"/>
      <c r="AH422" s="157"/>
      <c r="AI422" s="157"/>
      <c r="AJ422" s="157"/>
      <c r="AK422" s="157"/>
      <c r="AL422" s="157"/>
      <c r="AM422" s="157"/>
      <c r="AN422" s="157"/>
      <c r="AO422" s="157"/>
      <c r="AP422" s="157"/>
      <c r="AQ422" s="157"/>
      <c r="AR422" s="157"/>
      <c r="AS422" s="157"/>
      <c r="AT422" s="157"/>
      <c r="AU422" s="157"/>
    </row>
    <row r="423" spans="1:47" x14ac:dyDescent="0.2">
      <c r="A423" s="157"/>
      <c r="B423" s="157"/>
      <c r="C423" s="157"/>
      <c r="D423" s="157"/>
      <c r="E423" s="157"/>
      <c r="F423" s="157"/>
      <c r="G423" s="157"/>
      <c r="H423" s="157"/>
      <c r="I423" s="157"/>
      <c r="J423" s="157"/>
      <c r="K423" s="157"/>
      <c r="L423" s="157"/>
      <c r="M423" s="157"/>
      <c r="N423" s="157"/>
      <c r="O423" s="157"/>
      <c r="P423" s="157"/>
      <c r="Q423" s="157"/>
      <c r="R423" s="157"/>
      <c r="S423" s="157"/>
      <c r="T423" s="157"/>
      <c r="U423" s="157"/>
      <c r="V423" s="157"/>
      <c r="W423" s="157"/>
      <c r="X423" s="157"/>
      <c r="Y423" s="157"/>
      <c r="Z423" s="157"/>
      <c r="AA423" s="157"/>
      <c r="AB423" s="157"/>
      <c r="AC423" s="157"/>
      <c r="AD423" s="157"/>
      <c r="AE423" s="157"/>
      <c r="AF423" s="157"/>
      <c r="AG423" s="157"/>
      <c r="AH423" s="157"/>
      <c r="AI423" s="157"/>
      <c r="AJ423" s="157"/>
      <c r="AK423" s="157"/>
      <c r="AL423" s="157"/>
      <c r="AM423" s="157"/>
      <c r="AN423" s="157"/>
      <c r="AO423" s="157"/>
      <c r="AP423" s="157"/>
      <c r="AQ423" s="157"/>
      <c r="AR423" s="157"/>
      <c r="AS423" s="157"/>
      <c r="AT423" s="157"/>
      <c r="AU423" s="157"/>
    </row>
    <row r="424" spans="1:47" x14ac:dyDescent="0.2">
      <c r="A424" s="157"/>
      <c r="B424" s="157"/>
      <c r="C424" s="157"/>
      <c r="D424" s="157"/>
      <c r="E424" s="157"/>
      <c r="F424" s="157"/>
      <c r="G424" s="157"/>
      <c r="H424" s="157"/>
      <c r="I424" s="157"/>
      <c r="J424" s="157"/>
      <c r="K424" s="157"/>
      <c r="L424" s="157"/>
      <c r="M424" s="157"/>
      <c r="N424" s="157"/>
      <c r="O424" s="157"/>
      <c r="P424" s="157"/>
      <c r="Q424" s="157"/>
      <c r="R424" s="157"/>
      <c r="S424" s="157"/>
      <c r="T424" s="157"/>
      <c r="U424" s="157"/>
      <c r="V424" s="157"/>
      <c r="W424" s="157"/>
      <c r="X424" s="157"/>
      <c r="Y424" s="157"/>
      <c r="Z424" s="157"/>
      <c r="AA424" s="157"/>
      <c r="AB424" s="157"/>
      <c r="AC424" s="157"/>
      <c r="AD424" s="157"/>
      <c r="AE424" s="157"/>
      <c r="AF424" s="157"/>
      <c r="AG424" s="157"/>
      <c r="AH424" s="157"/>
      <c r="AI424" s="157"/>
      <c r="AJ424" s="157"/>
      <c r="AK424" s="157"/>
      <c r="AL424" s="157"/>
      <c r="AM424" s="157"/>
      <c r="AN424" s="157"/>
      <c r="AO424" s="157"/>
      <c r="AP424" s="157"/>
      <c r="AQ424" s="157"/>
      <c r="AR424" s="157"/>
      <c r="AS424" s="157"/>
      <c r="AT424" s="157"/>
      <c r="AU424" s="157"/>
    </row>
    <row r="425" spans="1:47" x14ac:dyDescent="0.2">
      <c r="A425" s="157"/>
      <c r="B425" s="157"/>
      <c r="C425" s="157"/>
      <c r="D425" s="157"/>
      <c r="E425" s="157"/>
      <c r="F425" s="157"/>
      <c r="G425" s="157"/>
      <c r="H425" s="157"/>
      <c r="I425" s="157"/>
      <c r="J425" s="157"/>
      <c r="K425" s="157"/>
      <c r="L425" s="157"/>
      <c r="M425" s="157"/>
      <c r="N425" s="157"/>
      <c r="O425" s="157"/>
      <c r="P425" s="157"/>
      <c r="Q425" s="157"/>
      <c r="R425" s="157"/>
      <c r="S425" s="157"/>
      <c r="T425" s="157"/>
      <c r="U425" s="157"/>
      <c r="V425" s="157"/>
      <c r="W425" s="157"/>
      <c r="X425" s="157"/>
      <c r="Y425" s="157"/>
      <c r="Z425" s="157"/>
      <c r="AA425" s="157"/>
      <c r="AB425" s="157"/>
      <c r="AC425" s="157"/>
      <c r="AD425" s="157"/>
      <c r="AE425" s="157"/>
      <c r="AF425" s="157"/>
      <c r="AG425" s="157"/>
      <c r="AH425" s="157"/>
      <c r="AI425" s="157"/>
      <c r="AJ425" s="157"/>
      <c r="AK425" s="157"/>
      <c r="AL425" s="157"/>
      <c r="AM425" s="157"/>
      <c r="AN425" s="157"/>
      <c r="AO425" s="157"/>
      <c r="AP425" s="157"/>
      <c r="AQ425" s="157"/>
      <c r="AR425" s="157"/>
      <c r="AS425" s="157"/>
      <c r="AT425" s="157"/>
      <c r="AU425" s="157"/>
    </row>
    <row r="426" spans="1:47" x14ac:dyDescent="0.2">
      <c r="A426" s="157"/>
      <c r="B426" s="157"/>
      <c r="C426" s="157"/>
      <c r="D426" s="157"/>
      <c r="E426" s="157"/>
      <c r="F426" s="157"/>
      <c r="G426" s="157"/>
      <c r="H426" s="157"/>
      <c r="I426" s="157"/>
      <c r="J426" s="157"/>
      <c r="K426" s="157"/>
      <c r="L426" s="157"/>
      <c r="M426" s="157"/>
      <c r="N426" s="157"/>
      <c r="O426" s="157"/>
      <c r="P426" s="157"/>
      <c r="Q426" s="157"/>
      <c r="R426" s="157"/>
      <c r="S426" s="157"/>
      <c r="T426" s="157"/>
      <c r="U426" s="157"/>
      <c r="V426" s="157"/>
      <c r="W426" s="157"/>
      <c r="X426" s="157"/>
      <c r="Y426" s="157"/>
      <c r="Z426" s="157"/>
      <c r="AA426" s="157"/>
      <c r="AB426" s="157"/>
      <c r="AC426" s="157"/>
      <c r="AD426" s="157"/>
      <c r="AE426" s="157"/>
      <c r="AF426" s="157"/>
      <c r="AG426" s="157"/>
      <c r="AH426" s="157"/>
      <c r="AI426" s="157"/>
      <c r="AJ426" s="157"/>
      <c r="AK426" s="157"/>
      <c r="AL426" s="157"/>
      <c r="AM426" s="157"/>
      <c r="AN426" s="157"/>
      <c r="AO426" s="157"/>
      <c r="AP426" s="157"/>
      <c r="AQ426" s="157"/>
      <c r="AR426" s="157"/>
      <c r="AS426" s="157"/>
      <c r="AT426" s="157"/>
      <c r="AU426" s="157"/>
    </row>
    <row r="427" spans="1:47" x14ac:dyDescent="0.2">
      <c r="A427" s="157"/>
      <c r="B427" s="157"/>
      <c r="C427" s="157"/>
      <c r="D427" s="157"/>
      <c r="E427" s="157"/>
      <c r="F427" s="157"/>
      <c r="G427" s="157"/>
      <c r="H427" s="157"/>
      <c r="I427" s="157"/>
      <c r="J427" s="157"/>
      <c r="K427" s="157"/>
      <c r="L427" s="157"/>
      <c r="M427" s="157"/>
      <c r="N427" s="157"/>
      <c r="O427" s="157"/>
      <c r="P427" s="157"/>
      <c r="Q427" s="157"/>
      <c r="R427" s="157"/>
      <c r="S427" s="157"/>
      <c r="T427" s="157"/>
      <c r="U427" s="157"/>
      <c r="V427" s="157"/>
      <c r="W427" s="157"/>
      <c r="X427" s="157"/>
      <c r="Y427" s="157"/>
      <c r="Z427" s="157"/>
      <c r="AA427" s="157"/>
      <c r="AB427" s="157"/>
      <c r="AC427" s="157"/>
      <c r="AD427" s="157"/>
      <c r="AE427" s="157"/>
      <c r="AF427" s="157"/>
      <c r="AG427" s="157"/>
      <c r="AH427" s="157"/>
      <c r="AI427" s="157"/>
      <c r="AJ427" s="157"/>
      <c r="AK427" s="157"/>
      <c r="AL427" s="157"/>
      <c r="AM427" s="157"/>
      <c r="AN427" s="157"/>
      <c r="AO427" s="157"/>
      <c r="AP427" s="157"/>
      <c r="AQ427" s="157"/>
      <c r="AR427" s="157"/>
      <c r="AS427" s="157"/>
      <c r="AT427" s="157"/>
      <c r="AU427" s="157"/>
    </row>
    <row r="428" spans="1:47" x14ac:dyDescent="0.2">
      <c r="A428" s="157"/>
      <c r="B428" s="157"/>
      <c r="C428" s="157"/>
      <c r="D428" s="157"/>
      <c r="E428" s="157"/>
      <c r="F428" s="157"/>
      <c r="G428" s="157"/>
      <c r="H428" s="157"/>
      <c r="I428" s="157"/>
      <c r="J428" s="157"/>
      <c r="K428" s="157"/>
      <c r="L428" s="157"/>
      <c r="M428" s="157"/>
      <c r="N428" s="157"/>
      <c r="O428" s="157"/>
      <c r="P428" s="157"/>
      <c r="Q428" s="157"/>
      <c r="R428" s="157"/>
      <c r="S428" s="157"/>
      <c r="T428" s="157"/>
      <c r="U428" s="157"/>
      <c r="V428" s="157"/>
      <c r="W428" s="157"/>
      <c r="X428" s="157"/>
      <c r="Y428" s="157"/>
      <c r="Z428" s="157"/>
      <c r="AA428" s="157"/>
      <c r="AB428" s="157"/>
      <c r="AC428" s="157"/>
      <c r="AD428" s="157"/>
      <c r="AE428" s="157"/>
      <c r="AF428" s="157"/>
      <c r="AG428" s="157"/>
      <c r="AH428" s="157"/>
      <c r="AI428" s="157"/>
      <c r="AJ428" s="157"/>
      <c r="AK428" s="157"/>
      <c r="AL428" s="157"/>
      <c r="AM428" s="157"/>
      <c r="AN428" s="157"/>
      <c r="AO428" s="157"/>
      <c r="AP428" s="157"/>
      <c r="AQ428" s="157"/>
      <c r="AR428" s="157"/>
      <c r="AS428" s="157"/>
      <c r="AT428" s="157"/>
      <c r="AU428" s="157"/>
    </row>
    <row r="429" spans="1:47" x14ac:dyDescent="0.2">
      <c r="A429" s="157"/>
      <c r="B429" s="157"/>
      <c r="C429" s="157"/>
      <c r="D429" s="157"/>
      <c r="E429" s="157"/>
      <c r="F429" s="157"/>
      <c r="G429" s="157"/>
      <c r="H429" s="157"/>
      <c r="I429" s="157"/>
      <c r="J429" s="157"/>
      <c r="K429" s="157"/>
      <c r="L429" s="157"/>
      <c r="M429" s="157"/>
      <c r="N429" s="157"/>
      <c r="O429" s="157"/>
      <c r="P429" s="157"/>
      <c r="Q429" s="157"/>
      <c r="R429" s="157"/>
      <c r="S429" s="157"/>
      <c r="T429" s="157"/>
      <c r="U429" s="157"/>
      <c r="V429" s="157"/>
      <c r="W429" s="157"/>
      <c r="X429" s="157"/>
      <c r="Y429" s="157"/>
      <c r="Z429" s="157"/>
      <c r="AA429" s="157"/>
      <c r="AB429" s="157"/>
      <c r="AC429" s="157"/>
      <c r="AD429" s="157"/>
      <c r="AE429" s="157"/>
      <c r="AF429" s="157"/>
      <c r="AG429" s="157"/>
      <c r="AH429" s="157"/>
      <c r="AI429" s="157"/>
      <c r="AJ429" s="157"/>
      <c r="AK429" s="157"/>
      <c r="AL429" s="157"/>
      <c r="AM429" s="157"/>
      <c r="AN429" s="157"/>
      <c r="AO429" s="157"/>
      <c r="AP429" s="157"/>
      <c r="AQ429" s="157"/>
      <c r="AR429" s="157"/>
      <c r="AS429" s="157"/>
      <c r="AT429" s="157"/>
      <c r="AU429" s="157"/>
    </row>
    <row r="430" spans="1:47" x14ac:dyDescent="0.2">
      <c r="A430" s="157"/>
      <c r="B430" s="157"/>
      <c r="C430" s="157"/>
      <c r="D430" s="157"/>
      <c r="E430" s="157"/>
      <c r="F430" s="157"/>
      <c r="G430" s="157"/>
      <c r="H430" s="157"/>
      <c r="I430" s="157"/>
      <c r="J430" s="157"/>
      <c r="K430" s="157"/>
      <c r="L430" s="157"/>
      <c r="M430" s="157"/>
      <c r="N430" s="157"/>
      <c r="O430" s="157"/>
      <c r="P430" s="157"/>
      <c r="Q430" s="157"/>
      <c r="R430" s="157"/>
      <c r="S430" s="157"/>
      <c r="T430" s="157"/>
      <c r="U430" s="157"/>
      <c r="V430" s="157"/>
      <c r="W430" s="157"/>
      <c r="X430" s="157"/>
      <c r="Y430" s="157"/>
      <c r="Z430" s="157"/>
      <c r="AA430" s="157"/>
      <c r="AB430" s="157"/>
      <c r="AC430" s="157"/>
      <c r="AD430" s="157"/>
      <c r="AE430" s="157"/>
      <c r="AF430" s="157"/>
      <c r="AG430" s="157"/>
      <c r="AH430" s="157"/>
      <c r="AI430" s="157"/>
      <c r="AJ430" s="157"/>
      <c r="AK430" s="157"/>
      <c r="AL430" s="157"/>
      <c r="AM430" s="157"/>
      <c r="AN430" s="157"/>
      <c r="AO430" s="157"/>
      <c r="AP430" s="157"/>
      <c r="AQ430" s="157"/>
      <c r="AR430" s="157"/>
      <c r="AS430" s="157"/>
      <c r="AT430" s="157"/>
      <c r="AU430" s="157"/>
    </row>
    <row r="431" spans="1:47" x14ac:dyDescent="0.2">
      <c r="A431" s="157"/>
      <c r="B431" s="157"/>
      <c r="C431" s="157"/>
      <c r="D431" s="157"/>
      <c r="E431" s="157"/>
      <c r="F431" s="157"/>
      <c r="G431" s="157"/>
      <c r="H431" s="157"/>
      <c r="I431" s="157"/>
      <c r="J431" s="157"/>
      <c r="K431" s="157"/>
      <c r="L431" s="157"/>
      <c r="M431" s="157"/>
      <c r="N431" s="157"/>
      <c r="O431" s="157"/>
      <c r="P431" s="157"/>
      <c r="Q431" s="157"/>
      <c r="R431" s="157"/>
      <c r="S431" s="157"/>
      <c r="T431" s="157"/>
      <c r="U431" s="157"/>
      <c r="V431" s="157"/>
      <c r="W431" s="157"/>
      <c r="X431" s="157"/>
      <c r="Y431" s="157"/>
      <c r="Z431" s="157"/>
      <c r="AA431" s="157"/>
      <c r="AB431" s="157"/>
      <c r="AC431" s="157"/>
      <c r="AD431" s="157"/>
      <c r="AE431" s="157"/>
      <c r="AF431" s="157"/>
      <c r="AG431" s="157"/>
      <c r="AH431" s="157"/>
      <c r="AI431" s="157"/>
      <c r="AJ431" s="157"/>
      <c r="AK431" s="157"/>
      <c r="AL431" s="157"/>
      <c r="AM431" s="157"/>
      <c r="AN431" s="157"/>
      <c r="AO431" s="157"/>
      <c r="AP431" s="157"/>
      <c r="AQ431" s="157"/>
      <c r="AR431" s="157"/>
      <c r="AS431" s="157"/>
      <c r="AT431" s="157"/>
      <c r="AU431" s="157"/>
    </row>
    <row r="432" spans="1:47" x14ac:dyDescent="0.2">
      <c r="A432" s="157"/>
      <c r="B432" s="157"/>
      <c r="C432" s="157"/>
      <c r="D432" s="157"/>
      <c r="E432" s="157"/>
      <c r="F432" s="157"/>
      <c r="G432" s="157"/>
      <c r="H432" s="157"/>
      <c r="I432" s="157"/>
      <c r="J432" s="157"/>
      <c r="K432" s="157"/>
      <c r="L432" s="157"/>
      <c r="M432" s="157"/>
      <c r="N432" s="157"/>
      <c r="O432" s="157"/>
      <c r="P432" s="157"/>
      <c r="Q432" s="157"/>
      <c r="R432" s="157"/>
      <c r="S432" s="157"/>
      <c r="T432" s="157"/>
      <c r="U432" s="157"/>
      <c r="V432" s="157"/>
      <c r="W432" s="157"/>
      <c r="X432" s="157"/>
      <c r="Y432" s="157"/>
      <c r="Z432" s="157"/>
      <c r="AA432" s="157"/>
      <c r="AB432" s="157"/>
      <c r="AC432" s="157"/>
      <c r="AD432" s="157"/>
      <c r="AE432" s="157"/>
      <c r="AF432" s="157"/>
      <c r="AG432" s="157"/>
      <c r="AH432" s="157"/>
      <c r="AI432" s="157"/>
      <c r="AJ432" s="157"/>
      <c r="AK432" s="157"/>
      <c r="AL432" s="157"/>
      <c r="AM432" s="157"/>
      <c r="AN432" s="157"/>
      <c r="AO432" s="157"/>
      <c r="AP432" s="157"/>
      <c r="AQ432" s="157"/>
      <c r="AR432" s="157"/>
      <c r="AS432" s="157"/>
      <c r="AT432" s="157"/>
      <c r="AU432" s="157"/>
    </row>
    <row r="433" spans="1:47" x14ac:dyDescent="0.2">
      <c r="A433" s="157"/>
      <c r="B433" s="157"/>
      <c r="C433" s="157"/>
      <c r="D433" s="157"/>
      <c r="E433" s="157"/>
      <c r="F433" s="157"/>
      <c r="G433" s="157"/>
      <c r="H433" s="157"/>
      <c r="I433" s="157"/>
      <c r="J433" s="157"/>
      <c r="K433" s="157"/>
      <c r="L433" s="157"/>
      <c r="M433" s="157"/>
      <c r="N433" s="157"/>
      <c r="O433" s="157"/>
      <c r="P433" s="157"/>
      <c r="Q433" s="157"/>
      <c r="R433" s="157"/>
      <c r="S433" s="157"/>
      <c r="T433" s="157"/>
      <c r="U433" s="157"/>
      <c r="V433" s="157"/>
      <c r="W433" s="157"/>
      <c r="X433" s="157"/>
      <c r="Y433" s="157"/>
      <c r="Z433" s="157"/>
      <c r="AA433" s="157"/>
      <c r="AB433" s="157"/>
      <c r="AC433" s="157"/>
      <c r="AD433" s="157"/>
      <c r="AE433" s="157"/>
      <c r="AF433" s="157"/>
      <c r="AG433" s="157"/>
      <c r="AH433" s="157"/>
      <c r="AI433" s="157"/>
      <c r="AJ433" s="157"/>
      <c r="AK433" s="157"/>
      <c r="AL433" s="157"/>
      <c r="AM433" s="157"/>
      <c r="AN433" s="157"/>
      <c r="AO433" s="157"/>
      <c r="AP433" s="157"/>
      <c r="AQ433" s="157"/>
      <c r="AR433" s="157"/>
      <c r="AS433" s="157"/>
      <c r="AT433" s="157"/>
      <c r="AU433" s="157"/>
    </row>
    <row r="434" spans="1:47" x14ac:dyDescent="0.2">
      <c r="A434" s="157"/>
      <c r="B434" s="157"/>
      <c r="C434" s="157"/>
      <c r="D434" s="157"/>
      <c r="E434" s="157"/>
      <c r="F434" s="157"/>
      <c r="G434" s="157"/>
      <c r="H434" s="157"/>
      <c r="I434" s="157"/>
      <c r="J434" s="157"/>
      <c r="K434" s="157"/>
      <c r="L434" s="157"/>
      <c r="M434" s="157"/>
      <c r="N434" s="157"/>
      <c r="O434" s="157"/>
      <c r="P434" s="157"/>
      <c r="Q434" s="157"/>
      <c r="R434" s="157"/>
      <c r="S434" s="157"/>
      <c r="T434" s="157"/>
      <c r="U434" s="157"/>
      <c r="V434" s="157"/>
      <c r="W434" s="157"/>
      <c r="X434" s="157"/>
      <c r="Y434" s="157"/>
      <c r="Z434" s="157"/>
      <c r="AA434" s="157"/>
      <c r="AB434" s="157"/>
      <c r="AC434" s="157"/>
      <c r="AD434" s="157"/>
      <c r="AE434" s="157"/>
      <c r="AF434" s="157"/>
      <c r="AG434" s="157"/>
      <c r="AH434" s="157"/>
      <c r="AI434" s="157"/>
      <c r="AJ434" s="157"/>
      <c r="AK434" s="157"/>
      <c r="AL434" s="157"/>
      <c r="AM434" s="157"/>
      <c r="AN434" s="157"/>
      <c r="AO434" s="157"/>
      <c r="AP434" s="157"/>
      <c r="AQ434" s="157"/>
      <c r="AR434" s="157"/>
      <c r="AS434" s="157"/>
      <c r="AT434" s="157"/>
      <c r="AU434" s="157"/>
    </row>
    <row r="435" spans="1:47" x14ac:dyDescent="0.2">
      <c r="A435" s="157"/>
      <c r="B435" s="157"/>
      <c r="C435" s="157"/>
      <c r="D435" s="157"/>
      <c r="E435" s="157"/>
      <c r="F435" s="157"/>
      <c r="G435" s="157"/>
      <c r="H435" s="157"/>
      <c r="I435" s="157"/>
      <c r="J435" s="157"/>
      <c r="K435" s="157"/>
      <c r="L435" s="157"/>
      <c r="M435" s="157"/>
      <c r="N435" s="157"/>
      <c r="O435" s="157"/>
      <c r="P435" s="157"/>
      <c r="Q435" s="157"/>
      <c r="R435" s="157"/>
      <c r="S435" s="157"/>
      <c r="T435" s="157"/>
      <c r="U435" s="157"/>
      <c r="V435" s="157"/>
      <c r="W435" s="157"/>
      <c r="X435" s="157"/>
      <c r="Y435" s="157"/>
      <c r="Z435" s="157"/>
      <c r="AA435" s="157"/>
      <c r="AB435" s="157"/>
      <c r="AC435" s="157"/>
      <c r="AD435" s="157"/>
      <c r="AE435" s="157"/>
      <c r="AF435" s="157"/>
      <c r="AG435" s="157"/>
      <c r="AH435" s="157"/>
      <c r="AI435" s="157"/>
      <c r="AJ435" s="157"/>
      <c r="AK435" s="157"/>
      <c r="AL435" s="157"/>
      <c r="AM435" s="157"/>
      <c r="AN435" s="157"/>
      <c r="AO435" s="157"/>
      <c r="AP435" s="157"/>
      <c r="AQ435" s="157"/>
      <c r="AR435" s="157"/>
      <c r="AS435" s="157"/>
      <c r="AT435" s="157"/>
      <c r="AU435" s="157"/>
    </row>
    <row r="436" spans="1:47" x14ac:dyDescent="0.2">
      <c r="A436" s="157"/>
      <c r="B436" s="157"/>
      <c r="C436" s="157"/>
      <c r="D436" s="157"/>
      <c r="E436" s="157"/>
      <c r="F436" s="157"/>
      <c r="G436" s="157"/>
      <c r="H436" s="157"/>
      <c r="I436" s="157"/>
      <c r="J436" s="157"/>
      <c r="K436" s="157"/>
      <c r="L436" s="157"/>
      <c r="M436" s="157"/>
      <c r="N436" s="157"/>
      <c r="O436" s="157"/>
      <c r="P436" s="157"/>
      <c r="Q436" s="157"/>
      <c r="R436" s="157"/>
      <c r="S436" s="157"/>
      <c r="T436" s="157"/>
      <c r="U436" s="157"/>
      <c r="V436" s="157"/>
      <c r="W436" s="157"/>
      <c r="X436" s="157"/>
      <c r="Y436" s="157"/>
      <c r="Z436" s="157"/>
      <c r="AA436" s="157"/>
      <c r="AB436" s="157"/>
      <c r="AC436" s="157"/>
      <c r="AD436" s="157"/>
      <c r="AE436" s="157"/>
      <c r="AF436" s="157"/>
      <c r="AG436" s="157"/>
      <c r="AH436" s="157"/>
      <c r="AI436" s="157"/>
      <c r="AJ436" s="157"/>
      <c r="AK436" s="157"/>
      <c r="AL436" s="157"/>
      <c r="AM436" s="157"/>
      <c r="AN436" s="157"/>
      <c r="AO436" s="157"/>
      <c r="AP436" s="157"/>
      <c r="AQ436" s="157"/>
      <c r="AR436" s="157"/>
      <c r="AS436" s="157"/>
      <c r="AT436" s="157"/>
      <c r="AU436" s="157"/>
    </row>
    <row r="437" spans="1:47" x14ac:dyDescent="0.2">
      <c r="A437" s="157"/>
      <c r="B437" s="157"/>
      <c r="C437" s="157"/>
      <c r="D437" s="157"/>
      <c r="E437" s="157"/>
      <c r="F437" s="157"/>
      <c r="G437" s="157"/>
      <c r="H437" s="157"/>
      <c r="I437" s="157"/>
      <c r="J437" s="157"/>
      <c r="K437" s="157"/>
      <c r="L437" s="157"/>
      <c r="M437" s="157"/>
      <c r="N437" s="157"/>
      <c r="O437" s="157"/>
      <c r="P437" s="157"/>
      <c r="Q437" s="157"/>
      <c r="R437" s="157"/>
      <c r="S437" s="157"/>
      <c r="T437" s="157"/>
      <c r="U437" s="157"/>
      <c r="V437" s="157"/>
      <c r="W437" s="157"/>
      <c r="X437" s="157"/>
      <c r="Y437" s="157"/>
      <c r="Z437" s="157"/>
      <c r="AA437" s="157"/>
      <c r="AB437" s="157"/>
      <c r="AC437" s="157"/>
      <c r="AD437" s="157"/>
      <c r="AE437" s="157"/>
      <c r="AF437" s="157"/>
      <c r="AG437" s="157"/>
      <c r="AH437" s="157"/>
      <c r="AI437" s="157"/>
      <c r="AJ437" s="157"/>
      <c r="AK437" s="157"/>
      <c r="AL437" s="157"/>
      <c r="AM437" s="157"/>
      <c r="AN437" s="157"/>
      <c r="AO437" s="157"/>
      <c r="AP437" s="157"/>
      <c r="AQ437" s="157"/>
      <c r="AR437" s="157"/>
      <c r="AS437" s="157"/>
      <c r="AT437" s="157"/>
      <c r="AU437" s="157"/>
    </row>
    <row r="438" spans="1:47" x14ac:dyDescent="0.2">
      <c r="A438" s="157"/>
      <c r="B438" s="157"/>
      <c r="C438" s="157"/>
      <c r="D438" s="157"/>
      <c r="E438" s="157"/>
      <c r="F438" s="157"/>
      <c r="G438" s="157"/>
      <c r="H438" s="157"/>
      <c r="I438" s="157"/>
      <c r="J438" s="157"/>
      <c r="K438" s="157"/>
      <c r="L438" s="157"/>
      <c r="M438" s="157"/>
      <c r="N438" s="157"/>
      <c r="O438" s="157"/>
      <c r="P438" s="157"/>
      <c r="Q438" s="157"/>
      <c r="R438" s="157"/>
      <c r="S438" s="157"/>
      <c r="T438" s="157"/>
      <c r="U438" s="157"/>
      <c r="V438" s="157"/>
      <c r="W438" s="157"/>
      <c r="X438" s="157"/>
      <c r="Y438" s="157"/>
      <c r="Z438" s="157"/>
      <c r="AA438" s="157"/>
      <c r="AB438" s="157"/>
      <c r="AC438" s="157"/>
      <c r="AD438" s="157"/>
      <c r="AE438" s="157"/>
      <c r="AF438" s="157"/>
      <c r="AG438" s="157"/>
      <c r="AH438" s="157"/>
      <c r="AI438" s="157"/>
      <c r="AJ438" s="157"/>
      <c r="AK438" s="157"/>
      <c r="AL438" s="157"/>
      <c r="AM438" s="157"/>
      <c r="AN438" s="157"/>
      <c r="AO438" s="157"/>
      <c r="AP438" s="157"/>
      <c r="AQ438" s="157"/>
      <c r="AR438" s="157"/>
      <c r="AS438" s="157"/>
      <c r="AT438" s="157"/>
      <c r="AU438" s="157"/>
    </row>
    <row r="439" spans="1:47" x14ac:dyDescent="0.2">
      <c r="A439" s="157"/>
      <c r="B439" s="157"/>
      <c r="C439" s="157"/>
      <c r="D439" s="157"/>
      <c r="E439" s="157"/>
      <c r="F439" s="157"/>
      <c r="G439" s="157"/>
      <c r="H439" s="157"/>
      <c r="I439" s="157"/>
      <c r="J439" s="157"/>
      <c r="K439" s="157"/>
      <c r="L439" s="157"/>
      <c r="M439" s="157"/>
      <c r="N439" s="157"/>
      <c r="O439" s="157"/>
      <c r="P439" s="157"/>
      <c r="Q439" s="157"/>
      <c r="R439" s="157"/>
      <c r="S439" s="157"/>
      <c r="T439" s="157"/>
      <c r="U439" s="157"/>
      <c r="V439" s="157"/>
      <c r="W439" s="157"/>
      <c r="X439" s="157"/>
      <c r="Y439" s="157"/>
      <c r="Z439" s="157"/>
      <c r="AA439" s="157"/>
      <c r="AB439" s="157"/>
      <c r="AC439" s="157"/>
      <c r="AD439" s="157"/>
      <c r="AE439" s="157"/>
      <c r="AF439" s="157"/>
      <c r="AG439" s="157"/>
      <c r="AH439" s="157"/>
      <c r="AI439" s="157"/>
      <c r="AJ439" s="157"/>
      <c r="AK439" s="157"/>
      <c r="AL439" s="157"/>
      <c r="AM439" s="157"/>
      <c r="AN439" s="157"/>
      <c r="AO439" s="157"/>
      <c r="AP439" s="157"/>
      <c r="AQ439" s="157"/>
      <c r="AR439" s="157"/>
      <c r="AS439" s="157"/>
      <c r="AT439" s="157"/>
      <c r="AU439" s="157"/>
    </row>
    <row r="440" spans="1:47" x14ac:dyDescent="0.2">
      <c r="A440" s="157"/>
      <c r="B440" s="157"/>
      <c r="C440" s="157"/>
      <c r="D440" s="157"/>
      <c r="E440" s="157"/>
      <c r="F440" s="157"/>
      <c r="G440" s="157"/>
      <c r="H440" s="157"/>
      <c r="I440" s="157"/>
      <c r="J440" s="157"/>
      <c r="K440" s="157"/>
      <c r="L440" s="157"/>
      <c r="M440" s="157"/>
      <c r="N440" s="157"/>
      <c r="O440" s="157"/>
      <c r="P440" s="157"/>
      <c r="Q440" s="157"/>
      <c r="R440" s="157"/>
      <c r="S440" s="157"/>
      <c r="T440" s="157"/>
      <c r="U440" s="157"/>
      <c r="V440" s="157"/>
      <c r="W440" s="157"/>
      <c r="X440" s="157"/>
      <c r="Y440" s="157"/>
      <c r="Z440" s="157"/>
      <c r="AA440" s="157"/>
      <c r="AB440" s="157"/>
      <c r="AC440" s="157"/>
      <c r="AD440" s="157"/>
      <c r="AE440" s="157"/>
      <c r="AF440" s="157"/>
      <c r="AG440" s="157"/>
      <c r="AH440" s="157"/>
      <c r="AI440" s="157"/>
      <c r="AJ440" s="157"/>
      <c r="AK440" s="157"/>
      <c r="AL440" s="157"/>
      <c r="AM440" s="157"/>
      <c r="AN440" s="157"/>
      <c r="AO440" s="157"/>
      <c r="AP440" s="157"/>
      <c r="AQ440" s="157"/>
      <c r="AR440" s="157"/>
      <c r="AS440" s="157"/>
      <c r="AT440" s="157"/>
      <c r="AU440" s="157"/>
    </row>
    <row r="441" spans="1:47" x14ac:dyDescent="0.2">
      <c r="A441" s="157"/>
      <c r="B441" s="157"/>
      <c r="C441" s="157"/>
      <c r="D441" s="157"/>
      <c r="E441" s="157"/>
      <c r="F441" s="157"/>
      <c r="G441" s="157"/>
      <c r="H441" s="157"/>
      <c r="I441" s="157"/>
      <c r="J441" s="157"/>
      <c r="K441" s="157"/>
      <c r="L441" s="157"/>
      <c r="M441" s="157"/>
      <c r="N441" s="157"/>
      <c r="O441" s="157"/>
      <c r="P441" s="157"/>
      <c r="Q441" s="157"/>
      <c r="R441" s="157"/>
      <c r="S441" s="157"/>
      <c r="T441" s="157"/>
      <c r="U441" s="157"/>
      <c r="V441" s="157"/>
      <c r="W441" s="157"/>
      <c r="X441" s="157"/>
      <c r="Y441" s="157"/>
      <c r="Z441" s="157"/>
      <c r="AA441" s="157"/>
      <c r="AB441" s="157"/>
      <c r="AC441" s="157"/>
      <c r="AD441" s="157"/>
      <c r="AE441" s="157"/>
      <c r="AF441" s="157"/>
      <c r="AG441" s="157"/>
      <c r="AH441" s="157"/>
      <c r="AI441" s="157"/>
      <c r="AJ441" s="157"/>
      <c r="AK441" s="157"/>
      <c r="AL441" s="157"/>
      <c r="AM441" s="157"/>
      <c r="AN441" s="157"/>
      <c r="AO441" s="157"/>
      <c r="AP441" s="157"/>
      <c r="AQ441" s="157"/>
      <c r="AR441" s="157"/>
      <c r="AS441" s="157"/>
      <c r="AT441" s="157"/>
      <c r="AU441" s="157"/>
    </row>
    <row r="442" spans="1:47" x14ac:dyDescent="0.2">
      <c r="A442" s="157"/>
      <c r="B442" s="157"/>
      <c r="C442" s="157"/>
      <c r="D442" s="157"/>
      <c r="E442" s="157"/>
      <c r="F442" s="157"/>
      <c r="G442" s="157"/>
      <c r="H442" s="157"/>
      <c r="I442" s="157"/>
      <c r="J442" s="157"/>
      <c r="K442" s="157"/>
      <c r="L442" s="157"/>
      <c r="M442" s="157"/>
      <c r="N442" s="157"/>
      <c r="O442" s="157"/>
      <c r="P442" s="157"/>
      <c r="Q442" s="157"/>
      <c r="R442" s="157"/>
      <c r="S442" s="157"/>
      <c r="T442" s="157"/>
      <c r="U442" s="157"/>
      <c r="V442" s="157"/>
      <c r="W442" s="157"/>
      <c r="X442" s="157"/>
      <c r="Y442" s="157"/>
      <c r="Z442" s="157"/>
      <c r="AA442" s="157"/>
      <c r="AB442" s="157"/>
      <c r="AC442" s="157"/>
      <c r="AD442" s="157"/>
      <c r="AE442" s="157"/>
      <c r="AF442" s="157"/>
      <c r="AG442" s="157"/>
      <c r="AH442" s="157"/>
      <c r="AI442" s="157"/>
      <c r="AJ442" s="157"/>
      <c r="AK442" s="157"/>
      <c r="AL442" s="157"/>
      <c r="AM442" s="157"/>
      <c r="AN442" s="157"/>
      <c r="AO442" s="157"/>
      <c r="AP442" s="157"/>
      <c r="AQ442" s="157"/>
      <c r="AR442" s="157"/>
      <c r="AS442" s="157"/>
      <c r="AT442" s="157"/>
      <c r="AU442" s="157"/>
    </row>
    <row r="443" spans="1:47" x14ac:dyDescent="0.2">
      <c r="A443" s="157"/>
      <c r="B443" s="157"/>
      <c r="C443" s="157"/>
      <c r="D443" s="157"/>
      <c r="E443" s="157"/>
      <c r="F443" s="157"/>
      <c r="G443" s="157"/>
      <c r="H443" s="157"/>
      <c r="I443" s="157"/>
      <c r="J443" s="157"/>
      <c r="K443" s="157"/>
      <c r="L443" s="157"/>
      <c r="M443" s="157"/>
      <c r="N443" s="157"/>
      <c r="O443" s="157"/>
      <c r="P443" s="157"/>
      <c r="Q443" s="157"/>
      <c r="R443" s="157"/>
      <c r="S443" s="157"/>
      <c r="T443" s="157"/>
      <c r="U443" s="157"/>
      <c r="V443" s="157"/>
      <c r="W443" s="157"/>
      <c r="X443" s="157"/>
      <c r="Y443" s="157"/>
      <c r="Z443" s="157"/>
      <c r="AA443" s="157"/>
      <c r="AB443" s="157"/>
      <c r="AC443" s="157"/>
      <c r="AD443" s="157"/>
      <c r="AE443" s="157"/>
      <c r="AF443" s="157"/>
      <c r="AG443" s="157"/>
      <c r="AH443" s="157"/>
      <c r="AI443" s="157"/>
      <c r="AJ443" s="157"/>
      <c r="AK443" s="157"/>
      <c r="AL443" s="157"/>
      <c r="AM443" s="157"/>
      <c r="AN443" s="157"/>
      <c r="AO443" s="157"/>
      <c r="AP443" s="157"/>
      <c r="AQ443" s="157"/>
      <c r="AR443" s="157"/>
      <c r="AS443" s="157"/>
      <c r="AT443" s="157"/>
      <c r="AU443" s="157"/>
    </row>
    <row r="444" spans="1:47" x14ac:dyDescent="0.2">
      <c r="A444" s="157"/>
      <c r="B444" s="157"/>
      <c r="C444" s="157"/>
      <c r="D444" s="157"/>
      <c r="E444" s="157"/>
      <c r="F444" s="157"/>
      <c r="G444" s="157"/>
      <c r="H444" s="157"/>
      <c r="I444" s="157"/>
      <c r="J444" s="157"/>
      <c r="K444" s="157"/>
      <c r="L444" s="157"/>
      <c r="M444" s="157"/>
      <c r="N444" s="157"/>
      <c r="O444" s="157"/>
      <c r="P444" s="157"/>
      <c r="Q444" s="157"/>
      <c r="R444" s="157"/>
      <c r="S444" s="157"/>
      <c r="T444" s="157"/>
      <c r="U444" s="157"/>
      <c r="V444" s="157"/>
      <c r="W444" s="157"/>
      <c r="X444" s="157"/>
      <c r="Y444" s="157"/>
      <c r="Z444" s="157"/>
      <c r="AA444" s="157"/>
      <c r="AB444" s="157"/>
      <c r="AC444" s="157"/>
      <c r="AD444" s="157"/>
      <c r="AE444" s="157"/>
      <c r="AF444" s="157"/>
      <c r="AG444" s="157"/>
      <c r="AH444" s="157"/>
      <c r="AI444" s="157"/>
      <c r="AJ444" s="157"/>
      <c r="AK444" s="157"/>
      <c r="AL444" s="157"/>
      <c r="AM444" s="157"/>
      <c r="AN444" s="157"/>
      <c r="AO444" s="157"/>
      <c r="AP444" s="157"/>
      <c r="AQ444" s="157"/>
      <c r="AR444" s="157"/>
      <c r="AS444" s="157"/>
      <c r="AT444" s="157"/>
      <c r="AU444" s="157"/>
    </row>
    <row r="445" spans="1:47" x14ac:dyDescent="0.2">
      <c r="A445" s="157"/>
      <c r="B445" s="157"/>
      <c r="C445" s="157"/>
      <c r="D445" s="157"/>
      <c r="E445" s="157"/>
      <c r="F445" s="157"/>
      <c r="G445" s="157"/>
      <c r="H445" s="157"/>
      <c r="I445" s="157"/>
      <c r="J445" s="157"/>
      <c r="K445" s="157"/>
      <c r="L445" s="157"/>
      <c r="M445" s="157"/>
      <c r="N445" s="157"/>
      <c r="O445" s="157"/>
      <c r="P445" s="157"/>
      <c r="Q445" s="157"/>
      <c r="R445" s="157"/>
      <c r="S445" s="157"/>
      <c r="T445" s="157"/>
      <c r="U445" s="157"/>
      <c r="V445" s="157"/>
      <c r="W445" s="157"/>
      <c r="X445" s="157"/>
      <c r="Y445" s="157"/>
      <c r="Z445" s="157"/>
      <c r="AA445" s="157"/>
      <c r="AB445" s="157"/>
      <c r="AC445" s="157"/>
      <c r="AD445" s="157"/>
      <c r="AE445" s="157"/>
      <c r="AF445" s="157"/>
      <c r="AG445" s="157"/>
      <c r="AH445" s="157"/>
      <c r="AI445" s="157"/>
      <c r="AJ445" s="157"/>
      <c r="AK445" s="157"/>
      <c r="AL445" s="157"/>
      <c r="AM445" s="157"/>
      <c r="AN445" s="157"/>
      <c r="AO445" s="157"/>
      <c r="AP445" s="157"/>
      <c r="AQ445" s="157"/>
      <c r="AR445" s="157"/>
      <c r="AS445" s="157"/>
      <c r="AT445" s="157"/>
      <c r="AU445" s="157"/>
    </row>
    <row r="446" spans="1:47" x14ac:dyDescent="0.2">
      <c r="A446" s="157"/>
      <c r="B446" s="157"/>
      <c r="C446" s="157"/>
      <c r="D446" s="157"/>
      <c r="E446" s="157"/>
      <c r="F446" s="157"/>
      <c r="G446" s="157"/>
      <c r="H446" s="157"/>
      <c r="I446" s="157"/>
      <c r="J446" s="157"/>
      <c r="K446" s="157"/>
      <c r="L446" s="157"/>
      <c r="M446" s="157"/>
      <c r="N446" s="157"/>
      <c r="O446" s="157"/>
      <c r="P446" s="157"/>
      <c r="Q446" s="157"/>
      <c r="R446" s="157"/>
      <c r="S446" s="157"/>
      <c r="T446" s="157"/>
      <c r="U446" s="157"/>
      <c r="V446" s="157"/>
      <c r="W446" s="157"/>
      <c r="X446" s="157"/>
      <c r="Y446" s="157"/>
      <c r="Z446" s="157"/>
      <c r="AA446" s="157"/>
      <c r="AB446" s="157"/>
      <c r="AC446" s="157"/>
      <c r="AD446" s="157"/>
      <c r="AE446" s="157"/>
      <c r="AF446" s="157"/>
      <c r="AG446" s="157"/>
      <c r="AH446" s="157"/>
      <c r="AI446" s="157"/>
      <c r="AJ446" s="157"/>
      <c r="AK446" s="157"/>
      <c r="AL446" s="157"/>
      <c r="AM446" s="157"/>
      <c r="AN446" s="157"/>
      <c r="AO446" s="157"/>
      <c r="AP446" s="157"/>
      <c r="AQ446" s="157"/>
      <c r="AR446" s="157"/>
      <c r="AS446" s="157"/>
      <c r="AT446" s="157"/>
      <c r="AU446" s="157"/>
    </row>
    <row r="447" spans="1:47" x14ac:dyDescent="0.2">
      <c r="A447" s="157"/>
      <c r="B447" s="157"/>
      <c r="C447" s="157"/>
      <c r="D447" s="157"/>
      <c r="E447" s="157"/>
      <c r="F447" s="157"/>
      <c r="G447" s="157"/>
      <c r="H447" s="157"/>
      <c r="I447" s="157"/>
      <c r="J447" s="157"/>
      <c r="K447" s="157"/>
      <c r="L447" s="157"/>
      <c r="M447" s="157"/>
      <c r="N447" s="157"/>
      <c r="O447" s="157"/>
      <c r="P447" s="157"/>
      <c r="Q447" s="157"/>
      <c r="R447" s="157"/>
      <c r="S447" s="157"/>
      <c r="T447" s="157"/>
      <c r="U447" s="157"/>
      <c r="V447" s="157"/>
      <c r="W447" s="157"/>
      <c r="X447" s="157"/>
      <c r="Y447" s="157"/>
      <c r="Z447" s="157"/>
      <c r="AA447" s="157"/>
      <c r="AB447" s="157"/>
      <c r="AC447" s="157"/>
      <c r="AD447" s="157"/>
      <c r="AE447" s="157"/>
      <c r="AF447" s="157"/>
      <c r="AG447" s="157"/>
      <c r="AH447" s="157"/>
      <c r="AI447" s="157"/>
      <c r="AJ447" s="157"/>
      <c r="AK447" s="157"/>
      <c r="AL447" s="157"/>
      <c r="AM447" s="157"/>
      <c r="AN447" s="157"/>
      <c r="AO447" s="157"/>
      <c r="AP447" s="157"/>
      <c r="AQ447" s="157"/>
      <c r="AR447" s="157"/>
      <c r="AS447" s="157"/>
      <c r="AT447" s="157"/>
      <c r="AU447" s="157"/>
    </row>
    <row r="448" spans="1:47" x14ac:dyDescent="0.2">
      <c r="A448" s="157"/>
      <c r="B448" s="157"/>
      <c r="C448" s="157"/>
      <c r="D448" s="157"/>
      <c r="E448" s="157"/>
      <c r="F448" s="157"/>
      <c r="G448" s="157"/>
      <c r="H448" s="157"/>
      <c r="I448" s="157"/>
      <c r="J448" s="157"/>
      <c r="K448" s="157"/>
      <c r="L448" s="157"/>
      <c r="M448" s="157"/>
      <c r="N448" s="157"/>
      <c r="O448" s="157"/>
      <c r="P448" s="157"/>
      <c r="Q448" s="157"/>
      <c r="R448" s="157"/>
      <c r="S448" s="157"/>
      <c r="T448" s="157"/>
      <c r="U448" s="157"/>
      <c r="V448" s="157"/>
      <c r="W448" s="157"/>
      <c r="X448" s="157"/>
      <c r="Y448" s="157"/>
      <c r="Z448" s="157"/>
      <c r="AA448" s="157"/>
      <c r="AB448" s="157"/>
      <c r="AC448" s="157"/>
      <c r="AD448" s="157"/>
      <c r="AE448" s="157"/>
      <c r="AF448" s="157"/>
      <c r="AG448" s="157"/>
      <c r="AH448" s="157"/>
      <c r="AI448" s="157"/>
      <c r="AJ448" s="157"/>
      <c r="AK448" s="157"/>
      <c r="AL448" s="157"/>
      <c r="AM448" s="157"/>
      <c r="AN448" s="157"/>
      <c r="AO448" s="157"/>
      <c r="AP448" s="157"/>
      <c r="AQ448" s="157"/>
      <c r="AR448" s="157"/>
      <c r="AS448" s="157"/>
      <c r="AT448" s="157"/>
      <c r="AU448" s="157"/>
    </row>
    <row r="449" spans="1:47" x14ac:dyDescent="0.2">
      <c r="A449" s="157"/>
      <c r="B449" s="157"/>
      <c r="C449" s="157"/>
      <c r="D449" s="157"/>
      <c r="E449" s="157"/>
      <c r="F449" s="157"/>
      <c r="G449" s="157"/>
      <c r="H449" s="157"/>
      <c r="I449" s="157"/>
      <c r="J449" s="157"/>
      <c r="K449" s="157"/>
      <c r="L449" s="157"/>
      <c r="M449" s="157"/>
      <c r="N449" s="157"/>
      <c r="O449" s="157"/>
      <c r="P449" s="157"/>
      <c r="Q449" s="157"/>
      <c r="R449" s="157"/>
      <c r="S449" s="157"/>
      <c r="T449" s="157"/>
      <c r="U449" s="157"/>
      <c r="V449" s="157"/>
      <c r="W449" s="157"/>
      <c r="X449" s="157"/>
      <c r="Y449" s="157"/>
      <c r="Z449" s="157"/>
      <c r="AA449" s="157"/>
      <c r="AB449" s="157"/>
      <c r="AC449" s="157"/>
      <c r="AD449" s="157"/>
      <c r="AE449" s="157"/>
      <c r="AF449" s="157"/>
      <c r="AG449" s="157"/>
      <c r="AH449" s="157"/>
      <c r="AI449" s="157"/>
      <c r="AJ449" s="157"/>
      <c r="AK449" s="157"/>
      <c r="AL449" s="157"/>
      <c r="AM449" s="157"/>
      <c r="AN449" s="157"/>
      <c r="AO449" s="157"/>
      <c r="AP449" s="157"/>
      <c r="AQ449" s="157"/>
      <c r="AR449" s="157"/>
      <c r="AS449" s="157"/>
      <c r="AT449" s="157"/>
      <c r="AU449" s="157"/>
    </row>
    <row r="450" spans="1:47" x14ac:dyDescent="0.2">
      <c r="A450" s="157"/>
      <c r="B450" s="157"/>
      <c r="C450" s="157"/>
      <c r="D450" s="157"/>
      <c r="E450" s="157"/>
      <c r="F450" s="157"/>
      <c r="G450" s="157"/>
      <c r="H450" s="157"/>
      <c r="I450" s="157"/>
      <c r="J450" s="157"/>
      <c r="K450" s="157"/>
      <c r="L450" s="157"/>
      <c r="M450" s="157"/>
      <c r="N450" s="157"/>
      <c r="O450" s="157"/>
      <c r="P450" s="157"/>
      <c r="Q450" s="157"/>
      <c r="R450" s="157"/>
      <c r="S450" s="157"/>
      <c r="T450" s="157"/>
      <c r="U450" s="157"/>
      <c r="V450" s="157"/>
      <c r="W450" s="157"/>
      <c r="X450" s="157"/>
      <c r="Y450" s="157"/>
      <c r="Z450" s="157"/>
      <c r="AA450" s="157"/>
      <c r="AB450" s="157"/>
      <c r="AC450" s="157"/>
      <c r="AD450" s="157"/>
      <c r="AE450" s="157"/>
      <c r="AF450" s="157"/>
      <c r="AG450" s="157"/>
      <c r="AH450" s="157"/>
      <c r="AI450" s="157"/>
      <c r="AJ450" s="157"/>
      <c r="AK450" s="157"/>
      <c r="AL450" s="157"/>
      <c r="AM450" s="157"/>
      <c r="AN450" s="157"/>
      <c r="AO450" s="157"/>
      <c r="AP450" s="157"/>
      <c r="AQ450" s="157"/>
      <c r="AR450" s="157"/>
      <c r="AS450" s="157"/>
      <c r="AT450" s="157"/>
      <c r="AU450" s="157"/>
    </row>
    <row r="451" spans="1:47" x14ac:dyDescent="0.2">
      <c r="A451" s="157"/>
      <c r="B451" s="157"/>
      <c r="C451" s="157"/>
      <c r="D451" s="157"/>
      <c r="E451" s="157"/>
      <c r="F451" s="157"/>
      <c r="G451" s="157"/>
      <c r="H451" s="157"/>
      <c r="I451" s="157"/>
      <c r="J451" s="157"/>
      <c r="K451" s="157"/>
      <c r="L451" s="157"/>
      <c r="M451" s="157"/>
      <c r="N451" s="157"/>
      <c r="O451" s="157"/>
      <c r="P451" s="157"/>
      <c r="Q451" s="157"/>
      <c r="R451" s="157"/>
      <c r="S451" s="157"/>
      <c r="T451" s="157"/>
      <c r="U451" s="157"/>
      <c r="V451" s="157"/>
      <c r="W451" s="157"/>
      <c r="X451" s="157"/>
      <c r="Y451" s="157"/>
      <c r="Z451" s="157"/>
      <c r="AA451" s="157"/>
      <c r="AB451" s="157"/>
      <c r="AC451" s="157"/>
      <c r="AD451" s="157"/>
      <c r="AE451" s="157"/>
      <c r="AF451" s="157"/>
      <c r="AG451" s="157"/>
      <c r="AH451" s="157"/>
      <c r="AI451" s="157"/>
      <c r="AJ451" s="157"/>
      <c r="AK451" s="157"/>
      <c r="AL451" s="157"/>
      <c r="AM451" s="157"/>
      <c r="AN451" s="157"/>
      <c r="AO451" s="157"/>
      <c r="AP451" s="157"/>
      <c r="AQ451" s="157"/>
      <c r="AR451" s="157"/>
      <c r="AS451" s="157"/>
      <c r="AT451" s="157"/>
      <c r="AU451" s="157"/>
    </row>
    <row r="452" spans="1:47" x14ac:dyDescent="0.2">
      <c r="A452" s="157"/>
      <c r="B452" s="157"/>
      <c r="C452" s="157"/>
      <c r="D452" s="157"/>
      <c r="E452" s="157"/>
      <c r="F452" s="157"/>
      <c r="G452" s="157"/>
      <c r="H452" s="157"/>
      <c r="I452" s="157"/>
      <c r="J452" s="157"/>
      <c r="K452" s="157"/>
      <c r="L452" s="157"/>
      <c r="M452" s="157"/>
      <c r="N452" s="157"/>
      <c r="O452" s="157"/>
      <c r="P452" s="157"/>
      <c r="Q452" s="157"/>
      <c r="R452" s="157"/>
      <c r="S452" s="157"/>
      <c r="T452" s="157"/>
      <c r="U452" s="157"/>
      <c r="V452" s="157"/>
      <c r="W452" s="157"/>
      <c r="X452" s="157"/>
      <c r="Y452" s="157"/>
      <c r="Z452" s="157"/>
      <c r="AA452" s="157"/>
      <c r="AB452" s="157"/>
      <c r="AC452" s="157"/>
      <c r="AD452" s="157"/>
      <c r="AE452" s="157"/>
      <c r="AF452" s="157"/>
      <c r="AG452" s="157"/>
      <c r="AH452" s="157"/>
      <c r="AI452" s="157"/>
      <c r="AJ452" s="157"/>
      <c r="AK452" s="157"/>
      <c r="AL452" s="157"/>
      <c r="AM452" s="157"/>
      <c r="AN452" s="157"/>
      <c r="AO452" s="157"/>
      <c r="AP452" s="157"/>
      <c r="AQ452" s="157"/>
      <c r="AR452" s="157"/>
      <c r="AS452" s="157"/>
      <c r="AT452" s="157"/>
      <c r="AU452" s="157"/>
    </row>
    <row r="453" spans="1:47" x14ac:dyDescent="0.2">
      <c r="A453" s="157"/>
      <c r="B453" s="157"/>
      <c r="C453" s="157"/>
      <c r="D453" s="157"/>
      <c r="E453" s="157"/>
      <c r="F453" s="157"/>
      <c r="G453" s="157"/>
      <c r="H453" s="157"/>
      <c r="I453" s="157"/>
      <c r="J453" s="157"/>
      <c r="K453" s="157"/>
      <c r="L453" s="157"/>
      <c r="M453" s="157"/>
      <c r="N453" s="157"/>
      <c r="O453" s="157"/>
      <c r="P453" s="157"/>
      <c r="Q453" s="157"/>
      <c r="R453" s="157"/>
      <c r="S453" s="157"/>
      <c r="T453" s="157"/>
      <c r="U453" s="157"/>
      <c r="V453" s="157"/>
      <c r="W453" s="157"/>
      <c r="X453" s="157"/>
      <c r="Y453" s="157"/>
      <c r="Z453" s="157"/>
      <c r="AA453" s="157"/>
      <c r="AB453" s="157"/>
      <c r="AC453" s="157"/>
      <c r="AD453" s="157"/>
      <c r="AE453" s="157"/>
      <c r="AF453" s="157"/>
      <c r="AG453" s="157"/>
      <c r="AH453" s="157"/>
      <c r="AI453" s="157"/>
      <c r="AJ453" s="157"/>
      <c r="AK453" s="157"/>
      <c r="AL453" s="157"/>
      <c r="AM453" s="157"/>
      <c r="AN453" s="157"/>
      <c r="AO453" s="157"/>
      <c r="AP453" s="157"/>
      <c r="AQ453" s="157"/>
      <c r="AR453" s="157"/>
      <c r="AS453" s="157"/>
      <c r="AT453" s="157"/>
      <c r="AU453" s="157"/>
    </row>
    <row r="454" spans="1:47" x14ac:dyDescent="0.2">
      <c r="A454" s="157"/>
      <c r="B454" s="157"/>
      <c r="C454" s="157"/>
      <c r="D454" s="157"/>
      <c r="E454" s="157"/>
      <c r="F454" s="157"/>
      <c r="G454" s="157"/>
      <c r="H454" s="157"/>
      <c r="I454" s="157"/>
      <c r="J454" s="157"/>
      <c r="K454" s="157"/>
      <c r="L454" s="157"/>
      <c r="M454" s="157"/>
      <c r="N454" s="157"/>
      <c r="O454" s="157"/>
      <c r="P454" s="157"/>
      <c r="Q454" s="157"/>
      <c r="R454" s="157"/>
      <c r="S454" s="157"/>
      <c r="T454" s="157"/>
      <c r="U454" s="157"/>
      <c r="V454" s="157"/>
      <c r="W454" s="157"/>
      <c r="X454" s="157"/>
      <c r="Y454" s="157"/>
      <c r="Z454" s="157"/>
      <c r="AA454" s="157"/>
      <c r="AB454" s="157"/>
      <c r="AC454" s="157"/>
      <c r="AD454" s="157"/>
      <c r="AE454" s="157"/>
      <c r="AF454" s="157"/>
      <c r="AG454" s="157"/>
      <c r="AH454" s="157"/>
      <c r="AI454" s="157"/>
      <c r="AJ454" s="157"/>
      <c r="AK454" s="157"/>
      <c r="AL454" s="157"/>
      <c r="AM454" s="157"/>
      <c r="AN454" s="157"/>
      <c r="AO454" s="157"/>
      <c r="AP454" s="157"/>
      <c r="AQ454" s="157"/>
      <c r="AR454" s="157"/>
      <c r="AS454" s="157"/>
      <c r="AT454" s="157"/>
      <c r="AU454" s="157"/>
    </row>
    <row r="455" spans="1:47" x14ac:dyDescent="0.2">
      <c r="A455" s="157"/>
      <c r="B455" s="157"/>
      <c r="C455" s="157"/>
      <c r="D455" s="157"/>
      <c r="E455" s="157"/>
      <c r="F455" s="157"/>
      <c r="G455" s="157"/>
      <c r="H455" s="157"/>
      <c r="I455" s="157"/>
      <c r="J455" s="157"/>
      <c r="K455" s="157"/>
      <c r="L455" s="157"/>
      <c r="M455" s="157"/>
      <c r="N455" s="157"/>
      <c r="O455" s="157"/>
      <c r="P455" s="157"/>
      <c r="Q455" s="157"/>
      <c r="R455" s="157"/>
      <c r="S455" s="157"/>
      <c r="T455" s="157"/>
      <c r="U455" s="157"/>
      <c r="V455" s="157"/>
      <c r="W455" s="157"/>
      <c r="X455" s="157"/>
      <c r="Y455" s="157"/>
      <c r="Z455" s="157"/>
      <c r="AA455" s="157"/>
      <c r="AB455" s="157"/>
      <c r="AC455" s="157"/>
      <c r="AD455" s="157"/>
      <c r="AE455" s="157"/>
      <c r="AF455" s="157"/>
      <c r="AG455" s="157"/>
      <c r="AH455" s="157"/>
      <c r="AI455" s="157"/>
      <c r="AJ455" s="157"/>
      <c r="AK455" s="157"/>
      <c r="AL455" s="157"/>
      <c r="AM455" s="157"/>
      <c r="AN455" s="157"/>
      <c r="AO455" s="157"/>
      <c r="AP455" s="157"/>
      <c r="AQ455" s="157"/>
      <c r="AR455" s="157"/>
      <c r="AS455" s="157"/>
      <c r="AT455" s="157"/>
      <c r="AU455" s="157"/>
    </row>
    <row r="456" spans="1:47" x14ac:dyDescent="0.2">
      <c r="A456" s="157"/>
      <c r="B456" s="157"/>
      <c r="C456" s="157"/>
      <c r="D456" s="157"/>
      <c r="E456" s="157"/>
      <c r="F456" s="157"/>
      <c r="G456" s="157"/>
      <c r="H456" s="157"/>
      <c r="I456" s="157"/>
      <c r="J456" s="157"/>
      <c r="K456" s="157"/>
      <c r="L456" s="157"/>
      <c r="M456" s="157"/>
      <c r="N456" s="157"/>
      <c r="O456" s="157"/>
      <c r="P456" s="157"/>
      <c r="Q456" s="157"/>
      <c r="R456" s="157"/>
      <c r="S456" s="157"/>
      <c r="T456" s="157"/>
      <c r="U456" s="157"/>
      <c r="V456" s="157"/>
      <c r="W456" s="157"/>
      <c r="X456" s="157"/>
      <c r="Y456" s="157"/>
      <c r="Z456" s="157"/>
      <c r="AA456" s="157"/>
      <c r="AB456" s="157"/>
      <c r="AC456" s="157"/>
      <c r="AD456" s="157"/>
      <c r="AE456" s="157"/>
      <c r="AF456" s="157"/>
      <c r="AG456" s="157"/>
      <c r="AH456" s="157"/>
      <c r="AI456" s="157"/>
      <c r="AJ456" s="157"/>
      <c r="AK456" s="157"/>
      <c r="AL456" s="157"/>
      <c r="AM456" s="157"/>
      <c r="AN456" s="157"/>
      <c r="AO456" s="157"/>
      <c r="AP456" s="157"/>
      <c r="AQ456" s="157"/>
      <c r="AR456" s="157"/>
      <c r="AS456" s="157"/>
      <c r="AT456" s="157"/>
      <c r="AU456" s="157"/>
    </row>
    <row r="457" spans="1:47" x14ac:dyDescent="0.2">
      <c r="A457" s="157"/>
      <c r="B457" s="157"/>
      <c r="C457" s="157"/>
      <c r="D457" s="157"/>
      <c r="E457" s="157"/>
      <c r="F457" s="157"/>
      <c r="G457" s="157"/>
      <c r="H457" s="157"/>
      <c r="I457" s="157"/>
      <c r="J457" s="157"/>
      <c r="K457" s="157"/>
      <c r="L457" s="157"/>
      <c r="M457" s="157"/>
      <c r="N457" s="157"/>
      <c r="O457" s="157"/>
      <c r="P457" s="157"/>
      <c r="Q457" s="157"/>
      <c r="R457" s="157"/>
      <c r="S457" s="157"/>
      <c r="T457" s="157"/>
      <c r="U457" s="157"/>
      <c r="V457" s="157"/>
      <c r="W457" s="157"/>
      <c r="X457" s="157"/>
      <c r="Y457" s="157"/>
      <c r="Z457" s="157"/>
      <c r="AA457" s="157"/>
      <c r="AB457" s="157"/>
      <c r="AC457" s="157"/>
      <c r="AD457" s="157"/>
      <c r="AE457" s="157"/>
      <c r="AF457" s="157"/>
      <c r="AG457" s="157"/>
      <c r="AH457" s="157"/>
      <c r="AI457" s="157"/>
      <c r="AJ457" s="157"/>
      <c r="AK457" s="157"/>
      <c r="AL457" s="157"/>
      <c r="AM457" s="157"/>
      <c r="AN457" s="157"/>
      <c r="AO457" s="157"/>
      <c r="AP457" s="157"/>
      <c r="AQ457" s="157"/>
      <c r="AR457" s="157"/>
      <c r="AS457" s="157"/>
      <c r="AT457" s="157"/>
      <c r="AU457" s="157"/>
    </row>
    <row r="458" spans="1:47" x14ac:dyDescent="0.2">
      <c r="A458" s="157"/>
      <c r="B458" s="157"/>
      <c r="C458" s="157"/>
      <c r="D458" s="157"/>
      <c r="E458" s="157"/>
      <c r="F458" s="157"/>
      <c r="G458" s="157"/>
      <c r="H458" s="157"/>
      <c r="I458" s="157"/>
      <c r="J458" s="157"/>
      <c r="K458" s="157"/>
      <c r="L458" s="157"/>
      <c r="M458" s="157"/>
      <c r="N458" s="157"/>
      <c r="O458" s="157"/>
      <c r="P458" s="157"/>
      <c r="Q458" s="157"/>
      <c r="R458" s="157"/>
      <c r="S458" s="157"/>
      <c r="T458" s="157"/>
      <c r="U458" s="157"/>
      <c r="V458" s="157"/>
      <c r="W458" s="157"/>
      <c r="X458" s="157"/>
      <c r="Y458" s="157"/>
      <c r="Z458" s="157"/>
      <c r="AA458" s="157"/>
      <c r="AB458" s="157"/>
      <c r="AC458" s="157"/>
      <c r="AD458" s="157"/>
      <c r="AE458" s="157"/>
      <c r="AF458" s="157"/>
      <c r="AG458" s="157"/>
      <c r="AH458" s="157"/>
      <c r="AI458" s="157"/>
      <c r="AJ458" s="157"/>
      <c r="AK458" s="157"/>
      <c r="AL458" s="157"/>
      <c r="AM458" s="157"/>
      <c r="AN458" s="157"/>
      <c r="AO458" s="157"/>
      <c r="AP458" s="157"/>
      <c r="AQ458" s="157"/>
      <c r="AR458" s="157"/>
      <c r="AS458" s="157"/>
      <c r="AT458" s="157"/>
      <c r="AU458" s="157"/>
    </row>
    <row r="459" spans="1:47" x14ac:dyDescent="0.2">
      <c r="A459" s="157"/>
      <c r="B459" s="157"/>
      <c r="C459" s="157"/>
      <c r="D459" s="157"/>
      <c r="E459" s="157"/>
      <c r="F459" s="157"/>
      <c r="G459" s="157"/>
      <c r="H459" s="157"/>
      <c r="I459" s="157"/>
      <c r="J459" s="157"/>
      <c r="K459" s="157"/>
      <c r="L459" s="157"/>
      <c r="M459" s="157"/>
      <c r="N459" s="157"/>
      <c r="O459" s="157"/>
      <c r="P459" s="157"/>
      <c r="Q459" s="157"/>
      <c r="R459" s="157"/>
      <c r="S459" s="157"/>
      <c r="T459" s="157"/>
      <c r="U459" s="157"/>
      <c r="V459" s="157"/>
      <c r="W459" s="157"/>
      <c r="X459" s="157"/>
      <c r="Y459" s="157"/>
      <c r="Z459" s="157"/>
      <c r="AA459" s="157"/>
      <c r="AB459" s="157"/>
      <c r="AC459" s="157"/>
      <c r="AD459" s="157"/>
      <c r="AE459" s="157"/>
      <c r="AF459" s="157"/>
      <c r="AG459" s="157"/>
      <c r="AH459" s="157"/>
      <c r="AI459" s="157"/>
      <c r="AJ459" s="157"/>
      <c r="AK459" s="157"/>
      <c r="AL459" s="157"/>
      <c r="AM459" s="157"/>
      <c r="AN459" s="157"/>
      <c r="AO459" s="157"/>
      <c r="AP459" s="157"/>
      <c r="AQ459" s="157"/>
      <c r="AR459" s="157"/>
      <c r="AS459" s="157"/>
      <c r="AT459" s="157"/>
      <c r="AU459" s="157"/>
    </row>
    <row r="460" spans="1:47" x14ac:dyDescent="0.2">
      <c r="A460" s="157"/>
      <c r="B460" s="157"/>
      <c r="C460" s="157"/>
      <c r="D460" s="157"/>
      <c r="E460" s="157"/>
      <c r="F460" s="157"/>
      <c r="G460" s="157"/>
      <c r="H460" s="157"/>
      <c r="I460" s="157"/>
      <c r="J460" s="157"/>
      <c r="K460" s="157"/>
      <c r="L460" s="157"/>
      <c r="M460" s="157"/>
      <c r="N460" s="157"/>
      <c r="O460" s="157"/>
      <c r="P460" s="157"/>
      <c r="Q460" s="157"/>
      <c r="R460" s="157"/>
      <c r="S460" s="157"/>
      <c r="T460" s="157"/>
      <c r="U460" s="157"/>
      <c r="V460" s="157"/>
      <c r="W460" s="157"/>
      <c r="X460" s="157"/>
      <c r="Y460" s="157"/>
      <c r="Z460" s="157"/>
      <c r="AA460" s="157"/>
      <c r="AB460" s="157"/>
      <c r="AC460" s="157"/>
      <c r="AD460" s="157"/>
      <c r="AE460" s="157"/>
      <c r="AF460" s="157"/>
      <c r="AG460" s="157"/>
      <c r="AH460" s="157"/>
      <c r="AI460" s="157"/>
      <c r="AJ460" s="157"/>
      <c r="AK460" s="157"/>
      <c r="AL460" s="157"/>
      <c r="AM460" s="157"/>
      <c r="AN460" s="157"/>
      <c r="AO460" s="157"/>
      <c r="AP460" s="157"/>
      <c r="AQ460" s="157"/>
      <c r="AR460" s="157"/>
      <c r="AS460" s="157"/>
      <c r="AT460" s="157"/>
      <c r="AU460" s="157"/>
    </row>
    <row r="461" spans="1:47" x14ac:dyDescent="0.2">
      <c r="A461" s="157"/>
      <c r="B461" s="157"/>
      <c r="C461" s="157"/>
      <c r="D461" s="157"/>
      <c r="E461" s="157"/>
      <c r="F461" s="157"/>
      <c r="G461" s="157"/>
      <c r="H461" s="157"/>
      <c r="I461" s="157"/>
      <c r="J461" s="157"/>
      <c r="K461" s="157"/>
      <c r="L461" s="157"/>
      <c r="M461" s="157"/>
      <c r="N461" s="157"/>
      <c r="O461" s="157"/>
      <c r="P461" s="157"/>
      <c r="Q461" s="157"/>
      <c r="R461" s="157"/>
      <c r="S461" s="157"/>
      <c r="T461" s="157"/>
      <c r="U461" s="157"/>
      <c r="V461" s="157"/>
      <c r="W461" s="157"/>
      <c r="X461" s="157"/>
      <c r="Y461" s="157"/>
      <c r="Z461" s="157"/>
      <c r="AA461" s="157"/>
      <c r="AB461" s="157"/>
      <c r="AC461" s="157"/>
      <c r="AD461" s="157"/>
      <c r="AE461" s="157"/>
      <c r="AF461" s="157"/>
      <c r="AG461" s="157"/>
      <c r="AH461" s="157"/>
      <c r="AI461" s="157"/>
      <c r="AJ461" s="157"/>
      <c r="AK461" s="157"/>
      <c r="AL461" s="157"/>
      <c r="AM461" s="157"/>
      <c r="AN461" s="157"/>
      <c r="AO461" s="157"/>
      <c r="AP461" s="157"/>
      <c r="AQ461" s="157"/>
      <c r="AR461" s="157"/>
      <c r="AS461" s="157"/>
      <c r="AT461" s="157"/>
      <c r="AU461" s="157"/>
    </row>
    <row r="462" spans="1:47" x14ac:dyDescent="0.2">
      <c r="A462" s="157"/>
      <c r="B462" s="157"/>
      <c r="C462" s="157"/>
      <c r="D462" s="157"/>
      <c r="E462" s="157"/>
      <c r="F462" s="157"/>
      <c r="G462" s="157"/>
      <c r="H462" s="157"/>
      <c r="I462" s="157"/>
      <c r="J462" s="157"/>
      <c r="K462" s="157"/>
      <c r="L462" s="157"/>
      <c r="M462" s="157"/>
      <c r="N462" s="157"/>
      <c r="O462" s="157"/>
      <c r="P462" s="157"/>
      <c r="Q462" s="157"/>
      <c r="R462" s="157"/>
      <c r="S462" s="157"/>
      <c r="T462" s="157"/>
      <c r="U462" s="157"/>
      <c r="V462" s="157"/>
      <c r="W462" s="157"/>
      <c r="X462" s="157"/>
      <c r="Y462" s="157"/>
      <c r="Z462" s="157"/>
      <c r="AA462" s="157"/>
      <c r="AB462" s="157"/>
      <c r="AC462" s="157"/>
      <c r="AD462" s="157"/>
      <c r="AE462" s="157"/>
      <c r="AF462" s="157"/>
      <c r="AG462" s="157"/>
      <c r="AH462" s="157"/>
      <c r="AI462" s="157"/>
      <c r="AJ462" s="157"/>
      <c r="AK462" s="157"/>
      <c r="AL462" s="157"/>
      <c r="AM462" s="157"/>
      <c r="AN462" s="157"/>
      <c r="AO462" s="157"/>
      <c r="AP462" s="157"/>
      <c r="AQ462" s="157"/>
      <c r="AR462" s="157"/>
      <c r="AS462" s="157"/>
      <c r="AT462" s="157"/>
      <c r="AU462" s="157"/>
    </row>
    <row r="463" spans="1:47" x14ac:dyDescent="0.2">
      <c r="A463" s="157"/>
      <c r="B463" s="157"/>
      <c r="C463" s="157"/>
      <c r="D463" s="157"/>
      <c r="E463" s="157"/>
      <c r="F463" s="157"/>
      <c r="G463" s="157"/>
      <c r="H463" s="157"/>
      <c r="I463" s="157"/>
      <c r="J463" s="157"/>
      <c r="K463" s="157"/>
      <c r="L463" s="157"/>
      <c r="M463" s="157"/>
      <c r="N463" s="157"/>
      <c r="O463" s="157"/>
      <c r="P463" s="157"/>
      <c r="Q463" s="157"/>
      <c r="R463" s="157"/>
      <c r="S463" s="157"/>
      <c r="T463" s="157"/>
      <c r="U463" s="157"/>
      <c r="V463" s="157"/>
      <c r="W463" s="157"/>
      <c r="X463" s="157"/>
      <c r="Y463" s="157"/>
      <c r="Z463" s="157"/>
      <c r="AA463" s="157"/>
      <c r="AB463" s="157"/>
      <c r="AC463" s="157"/>
      <c r="AD463" s="157"/>
      <c r="AE463" s="157"/>
      <c r="AF463" s="157"/>
      <c r="AG463" s="157"/>
      <c r="AH463" s="157"/>
      <c r="AI463" s="157"/>
      <c r="AJ463" s="157"/>
      <c r="AK463" s="157"/>
      <c r="AL463" s="157"/>
      <c r="AM463" s="157"/>
      <c r="AN463" s="157"/>
      <c r="AO463" s="157"/>
      <c r="AP463" s="157"/>
      <c r="AQ463" s="157"/>
      <c r="AR463" s="157"/>
      <c r="AS463" s="157"/>
      <c r="AT463" s="157"/>
      <c r="AU463" s="157"/>
    </row>
    <row r="464" spans="1:47" x14ac:dyDescent="0.2">
      <c r="A464" s="157"/>
      <c r="B464" s="157"/>
      <c r="C464" s="157"/>
      <c r="D464" s="157"/>
      <c r="E464" s="157"/>
      <c r="F464" s="157"/>
      <c r="G464" s="157"/>
      <c r="H464" s="157"/>
      <c r="I464" s="157"/>
      <c r="J464" s="157"/>
      <c r="K464" s="157"/>
      <c r="L464" s="157"/>
      <c r="M464" s="157"/>
      <c r="N464" s="157"/>
      <c r="O464" s="157"/>
      <c r="P464" s="157"/>
      <c r="Q464" s="157"/>
      <c r="R464" s="157"/>
      <c r="S464" s="157"/>
      <c r="T464" s="157"/>
      <c r="U464" s="157"/>
      <c r="V464" s="157"/>
      <c r="W464" s="157"/>
      <c r="X464" s="157"/>
      <c r="Y464" s="157"/>
      <c r="Z464" s="157"/>
      <c r="AA464" s="157"/>
      <c r="AB464" s="157"/>
      <c r="AC464" s="157"/>
      <c r="AD464" s="157"/>
      <c r="AE464" s="157"/>
      <c r="AF464" s="157"/>
      <c r="AG464" s="157"/>
      <c r="AH464" s="157"/>
      <c r="AI464" s="157"/>
      <c r="AJ464" s="157"/>
      <c r="AK464" s="157"/>
      <c r="AL464" s="157"/>
      <c r="AM464" s="157"/>
      <c r="AN464" s="157"/>
      <c r="AO464" s="157"/>
      <c r="AP464" s="157"/>
      <c r="AQ464" s="157"/>
      <c r="AR464" s="157"/>
      <c r="AS464" s="157"/>
      <c r="AT464" s="157"/>
      <c r="AU464" s="157"/>
    </row>
    <row r="465" spans="1:47" x14ac:dyDescent="0.2">
      <c r="A465" s="157"/>
      <c r="B465" s="157"/>
      <c r="C465" s="157"/>
      <c r="D465" s="157"/>
      <c r="E465" s="157"/>
      <c r="F465" s="157"/>
      <c r="G465" s="157"/>
      <c r="H465" s="157"/>
      <c r="I465" s="157"/>
      <c r="J465" s="157"/>
      <c r="K465" s="157"/>
      <c r="L465" s="157"/>
      <c r="M465" s="157"/>
      <c r="N465" s="157"/>
      <c r="O465" s="157"/>
      <c r="P465" s="157"/>
      <c r="Q465" s="157"/>
      <c r="R465" s="157"/>
      <c r="S465" s="157"/>
      <c r="T465" s="157"/>
      <c r="U465" s="157"/>
      <c r="V465" s="157"/>
      <c r="W465" s="157"/>
      <c r="X465" s="157"/>
      <c r="Y465" s="157"/>
      <c r="Z465" s="157"/>
      <c r="AA465" s="157"/>
      <c r="AB465" s="157"/>
      <c r="AC465" s="157"/>
      <c r="AD465" s="157"/>
      <c r="AE465" s="157"/>
      <c r="AF465" s="157"/>
      <c r="AG465" s="157"/>
      <c r="AH465" s="157"/>
      <c r="AI465" s="157"/>
      <c r="AJ465" s="157"/>
      <c r="AK465" s="157"/>
      <c r="AL465" s="157"/>
      <c r="AM465" s="157"/>
      <c r="AN465" s="157"/>
      <c r="AO465" s="157"/>
      <c r="AP465" s="157"/>
      <c r="AQ465" s="157"/>
      <c r="AR465" s="157"/>
      <c r="AS465" s="157"/>
      <c r="AT465" s="157"/>
      <c r="AU465" s="157"/>
    </row>
    <row r="466" spans="1:47" x14ac:dyDescent="0.2">
      <c r="A466" s="157"/>
      <c r="B466" s="157"/>
      <c r="C466" s="157"/>
      <c r="D466" s="157"/>
      <c r="E466" s="157"/>
      <c r="F466" s="157"/>
      <c r="G466" s="157"/>
      <c r="H466" s="157"/>
      <c r="I466" s="157"/>
      <c r="J466" s="157"/>
      <c r="K466" s="157"/>
      <c r="L466" s="157"/>
      <c r="M466" s="157"/>
      <c r="N466" s="157"/>
      <c r="O466" s="157"/>
      <c r="P466" s="157"/>
      <c r="Q466" s="157"/>
      <c r="R466" s="157"/>
      <c r="S466" s="157"/>
      <c r="T466" s="157"/>
      <c r="U466" s="157"/>
      <c r="V466" s="157"/>
      <c r="W466" s="157"/>
      <c r="X466" s="157"/>
      <c r="Y466" s="157"/>
      <c r="Z466" s="157"/>
      <c r="AA466" s="157"/>
      <c r="AB466" s="157"/>
      <c r="AC466" s="157"/>
      <c r="AD466" s="157"/>
      <c r="AE466" s="157"/>
      <c r="AF466" s="157"/>
      <c r="AG466" s="157"/>
      <c r="AH466" s="157"/>
      <c r="AI466" s="157"/>
      <c r="AJ466" s="157"/>
      <c r="AK466" s="157"/>
      <c r="AL466" s="157"/>
      <c r="AM466" s="157"/>
      <c r="AN466" s="157"/>
      <c r="AO466" s="157"/>
      <c r="AP466" s="157"/>
      <c r="AQ466" s="157"/>
      <c r="AR466" s="157"/>
      <c r="AS466" s="157"/>
      <c r="AT466" s="157"/>
      <c r="AU466" s="157"/>
    </row>
    <row r="467" spans="1:47" x14ac:dyDescent="0.2">
      <c r="A467" s="157"/>
      <c r="B467" s="157"/>
      <c r="C467" s="157"/>
      <c r="D467" s="157"/>
      <c r="E467" s="157"/>
      <c r="F467" s="157"/>
      <c r="G467" s="157"/>
      <c r="H467" s="157"/>
      <c r="I467" s="157"/>
      <c r="J467" s="157"/>
      <c r="K467" s="157"/>
      <c r="L467" s="157"/>
      <c r="M467" s="157"/>
      <c r="N467" s="157"/>
      <c r="O467" s="157"/>
      <c r="P467" s="157"/>
      <c r="Q467" s="157"/>
      <c r="R467" s="157"/>
      <c r="S467" s="157"/>
      <c r="T467" s="157"/>
      <c r="U467" s="157"/>
      <c r="V467" s="157"/>
      <c r="W467" s="157"/>
      <c r="X467" s="157"/>
      <c r="Y467" s="157"/>
      <c r="Z467" s="157"/>
      <c r="AA467" s="157"/>
      <c r="AB467" s="157"/>
      <c r="AC467" s="157"/>
      <c r="AD467" s="157"/>
      <c r="AE467" s="157"/>
      <c r="AF467" s="157"/>
      <c r="AG467" s="157"/>
      <c r="AH467" s="157"/>
      <c r="AI467" s="157"/>
      <c r="AJ467" s="157"/>
      <c r="AK467" s="157"/>
      <c r="AL467" s="157"/>
      <c r="AM467" s="157"/>
      <c r="AN467" s="157"/>
      <c r="AO467" s="157"/>
      <c r="AP467" s="157"/>
      <c r="AQ467" s="157"/>
      <c r="AR467" s="157"/>
      <c r="AS467" s="157"/>
      <c r="AT467" s="157"/>
      <c r="AU467" s="157"/>
    </row>
    <row r="468" spans="1:47" x14ac:dyDescent="0.2">
      <c r="A468" s="157"/>
      <c r="B468" s="157"/>
      <c r="C468" s="157"/>
      <c r="D468" s="157"/>
      <c r="E468" s="157"/>
      <c r="F468" s="157"/>
      <c r="G468" s="157"/>
      <c r="H468" s="157"/>
      <c r="I468" s="157"/>
      <c r="J468" s="157"/>
      <c r="K468" s="157"/>
      <c r="L468" s="157"/>
      <c r="M468" s="157"/>
      <c r="N468" s="157"/>
      <c r="O468" s="157"/>
      <c r="P468" s="157"/>
      <c r="Q468" s="157"/>
      <c r="R468" s="157"/>
      <c r="S468" s="157"/>
      <c r="T468" s="157"/>
      <c r="U468" s="157"/>
      <c r="V468" s="157"/>
      <c r="W468" s="157"/>
      <c r="X468" s="157"/>
      <c r="Y468" s="157"/>
      <c r="Z468" s="157"/>
      <c r="AA468" s="157"/>
      <c r="AB468" s="157"/>
      <c r="AC468" s="157"/>
      <c r="AD468" s="157"/>
      <c r="AE468" s="157"/>
      <c r="AF468" s="157"/>
      <c r="AG468" s="157"/>
      <c r="AH468" s="157"/>
      <c r="AI468" s="157"/>
      <c r="AJ468" s="157"/>
      <c r="AK468" s="157"/>
      <c r="AL468" s="157"/>
      <c r="AM468" s="157"/>
      <c r="AN468" s="157"/>
      <c r="AO468" s="157"/>
      <c r="AP468" s="157"/>
      <c r="AQ468" s="157"/>
      <c r="AR468" s="157"/>
      <c r="AS468" s="157"/>
      <c r="AT468" s="157"/>
      <c r="AU468" s="157"/>
    </row>
    <row r="469" spans="1:47" x14ac:dyDescent="0.2">
      <c r="A469" s="157"/>
      <c r="B469" s="157"/>
      <c r="C469" s="157"/>
      <c r="D469" s="157"/>
      <c r="E469" s="157"/>
      <c r="F469" s="157"/>
      <c r="G469" s="157"/>
      <c r="H469" s="157"/>
      <c r="I469" s="157"/>
      <c r="J469" s="157"/>
      <c r="K469" s="157"/>
      <c r="L469" s="157"/>
      <c r="M469" s="157"/>
      <c r="N469" s="157"/>
      <c r="O469" s="157"/>
      <c r="P469" s="157"/>
      <c r="Q469" s="157"/>
      <c r="R469" s="157"/>
      <c r="S469" s="157"/>
      <c r="T469" s="157"/>
      <c r="U469" s="157"/>
      <c r="V469" s="157"/>
      <c r="W469" s="157"/>
      <c r="X469" s="157"/>
      <c r="Y469" s="157"/>
      <c r="Z469" s="157"/>
      <c r="AA469" s="157"/>
      <c r="AB469" s="157"/>
      <c r="AC469" s="157"/>
      <c r="AD469" s="157"/>
      <c r="AE469" s="157"/>
      <c r="AF469" s="157"/>
      <c r="AG469" s="157"/>
      <c r="AH469" s="157"/>
      <c r="AI469" s="157"/>
      <c r="AJ469" s="157"/>
      <c r="AK469" s="157"/>
      <c r="AL469" s="157"/>
      <c r="AM469" s="157"/>
      <c r="AN469" s="157"/>
      <c r="AO469" s="157"/>
      <c r="AP469" s="157"/>
      <c r="AQ469" s="157"/>
      <c r="AR469" s="157"/>
      <c r="AS469" s="157"/>
      <c r="AT469" s="157"/>
      <c r="AU469" s="157"/>
    </row>
    <row r="470" spans="1:47" x14ac:dyDescent="0.2">
      <c r="A470" s="157"/>
      <c r="B470" s="157"/>
      <c r="C470" s="157"/>
      <c r="D470" s="157"/>
      <c r="E470" s="157"/>
      <c r="F470" s="157"/>
      <c r="G470" s="157"/>
      <c r="H470" s="157"/>
      <c r="I470" s="157"/>
      <c r="J470" s="157"/>
      <c r="K470" s="157"/>
      <c r="L470" s="157"/>
      <c r="M470" s="157"/>
      <c r="N470" s="157"/>
      <c r="O470" s="157"/>
      <c r="P470" s="157"/>
      <c r="Q470" s="157"/>
      <c r="R470" s="157"/>
      <c r="S470" s="157"/>
      <c r="T470" s="157"/>
      <c r="U470" s="157"/>
      <c r="V470" s="157"/>
      <c r="W470" s="157"/>
      <c r="X470" s="157"/>
      <c r="Y470" s="157"/>
      <c r="Z470" s="157"/>
      <c r="AA470" s="157"/>
      <c r="AB470" s="157"/>
      <c r="AC470" s="157"/>
      <c r="AD470" s="157"/>
      <c r="AE470" s="157"/>
      <c r="AF470" s="157"/>
      <c r="AG470" s="157"/>
      <c r="AH470" s="157"/>
      <c r="AI470" s="157"/>
      <c r="AJ470" s="157"/>
      <c r="AK470" s="157"/>
      <c r="AL470" s="157"/>
      <c r="AM470" s="157"/>
      <c r="AN470" s="157"/>
      <c r="AO470" s="157"/>
      <c r="AP470" s="157"/>
      <c r="AQ470" s="157"/>
      <c r="AR470" s="157"/>
      <c r="AS470" s="157"/>
      <c r="AT470" s="157"/>
      <c r="AU470" s="157"/>
    </row>
    <row r="471" spans="1:47" x14ac:dyDescent="0.2">
      <c r="A471" s="157"/>
      <c r="B471" s="157"/>
      <c r="C471" s="157"/>
      <c r="D471" s="157"/>
      <c r="E471" s="157"/>
      <c r="F471" s="157"/>
      <c r="G471" s="157"/>
      <c r="H471" s="157"/>
      <c r="I471" s="157"/>
      <c r="J471" s="157"/>
      <c r="K471" s="157"/>
      <c r="L471" s="157"/>
      <c r="M471" s="157"/>
      <c r="N471" s="157"/>
      <c r="O471" s="157"/>
      <c r="P471" s="157"/>
      <c r="Q471" s="157"/>
      <c r="R471" s="157"/>
      <c r="S471" s="157"/>
      <c r="T471" s="157"/>
      <c r="U471" s="157"/>
      <c r="V471" s="157"/>
      <c r="W471" s="157"/>
      <c r="X471" s="157"/>
      <c r="Y471" s="157"/>
      <c r="Z471" s="157"/>
      <c r="AA471" s="157"/>
      <c r="AB471" s="157"/>
      <c r="AC471" s="157"/>
      <c r="AD471" s="157"/>
      <c r="AE471" s="157"/>
      <c r="AF471" s="157"/>
      <c r="AG471" s="157"/>
      <c r="AH471" s="157"/>
      <c r="AI471" s="157"/>
      <c r="AJ471" s="157"/>
      <c r="AK471" s="157"/>
      <c r="AL471" s="157"/>
      <c r="AM471" s="157"/>
      <c r="AN471" s="157"/>
      <c r="AO471" s="157"/>
      <c r="AP471" s="157"/>
      <c r="AQ471" s="157"/>
      <c r="AR471" s="157"/>
      <c r="AS471" s="157"/>
      <c r="AT471" s="157"/>
      <c r="AU471" s="157"/>
    </row>
    <row r="472" spans="1:47" x14ac:dyDescent="0.2">
      <c r="A472" s="157"/>
      <c r="B472" s="157"/>
      <c r="C472" s="157"/>
      <c r="D472" s="157"/>
      <c r="E472" s="157"/>
      <c r="F472" s="157"/>
      <c r="G472" s="157"/>
      <c r="H472" s="157"/>
      <c r="I472" s="157"/>
      <c r="J472" s="157"/>
      <c r="K472" s="157"/>
      <c r="L472" s="157"/>
      <c r="M472" s="157"/>
      <c r="N472" s="157"/>
      <c r="O472" s="157"/>
      <c r="P472" s="157"/>
      <c r="Q472" s="157"/>
      <c r="R472" s="157"/>
      <c r="S472" s="157"/>
      <c r="T472" s="157"/>
      <c r="U472" s="157"/>
      <c r="V472" s="157"/>
      <c r="W472" s="157"/>
      <c r="X472" s="157"/>
      <c r="Y472" s="157"/>
      <c r="Z472" s="157"/>
      <c r="AA472" s="157"/>
      <c r="AB472" s="157"/>
      <c r="AC472" s="157"/>
      <c r="AD472" s="157"/>
      <c r="AE472" s="157"/>
      <c r="AF472" s="157"/>
      <c r="AG472" s="157"/>
      <c r="AH472" s="157"/>
      <c r="AI472" s="157"/>
      <c r="AJ472" s="157"/>
      <c r="AK472" s="157"/>
      <c r="AL472" s="157"/>
      <c r="AM472" s="157"/>
      <c r="AN472" s="157"/>
      <c r="AO472" s="157"/>
      <c r="AP472" s="157"/>
      <c r="AQ472" s="157"/>
      <c r="AR472" s="157"/>
      <c r="AS472" s="157"/>
      <c r="AT472" s="157"/>
      <c r="AU472" s="157"/>
    </row>
    <row r="473" spans="1:47" x14ac:dyDescent="0.2">
      <c r="A473" s="157"/>
      <c r="B473" s="157"/>
      <c r="C473" s="157"/>
      <c r="D473" s="157"/>
      <c r="E473" s="157"/>
      <c r="F473" s="157"/>
      <c r="G473" s="157"/>
      <c r="H473" s="157"/>
      <c r="I473" s="157"/>
      <c r="J473" s="157"/>
      <c r="K473" s="157"/>
      <c r="L473" s="157"/>
      <c r="M473" s="157"/>
      <c r="N473" s="157"/>
      <c r="O473" s="157"/>
      <c r="P473" s="157"/>
      <c r="Q473" s="157"/>
      <c r="R473" s="157"/>
      <c r="S473" s="157"/>
      <c r="T473" s="157"/>
      <c r="U473" s="157"/>
      <c r="V473" s="157"/>
      <c r="W473" s="157"/>
      <c r="X473" s="157"/>
      <c r="Y473" s="157"/>
      <c r="Z473" s="157"/>
      <c r="AA473" s="157"/>
      <c r="AB473" s="157"/>
      <c r="AC473" s="157"/>
      <c r="AD473" s="157"/>
      <c r="AE473" s="157"/>
      <c r="AF473" s="157"/>
      <c r="AG473" s="157"/>
      <c r="AH473" s="157"/>
      <c r="AI473" s="157"/>
      <c r="AJ473" s="157"/>
      <c r="AK473" s="157"/>
      <c r="AL473" s="157"/>
      <c r="AM473" s="157"/>
      <c r="AN473" s="157"/>
      <c r="AO473" s="157"/>
      <c r="AP473" s="157"/>
      <c r="AQ473" s="157"/>
      <c r="AR473" s="157"/>
      <c r="AS473" s="157"/>
      <c r="AT473" s="157"/>
      <c r="AU473" s="157"/>
    </row>
    <row r="474" spans="1:47" x14ac:dyDescent="0.2">
      <c r="A474" s="157"/>
      <c r="B474" s="157"/>
      <c r="C474" s="157"/>
      <c r="D474" s="157"/>
      <c r="E474" s="157"/>
      <c r="F474" s="157"/>
      <c r="G474" s="157"/>
      <c r="H474" s="157"/>
      <c r="I474" s="157"/>
      <c r="J474" s="157"/>
      <c r="K474" s="157"/>
      <c r="L474" s="157"/>
      <c r="M474" s="157"/>
      <c r="N474" s="157"/>
      <c r="O474" s="157"/>
      <c r="P474" s="157"/>
      <c r="Q474" s="157"/>
      <c r="R474" s="157"/>
      <c r="S474" s="157"/>
      <c r="T474" s="157"/>
      <c r="U474" s="157"/>
      <c r="V474" s="157"/>
      <c r="W474" s="157"/>
      <c r="X474" s="157"/>
      <c r="Y474" s="157"/>
      <c r="Z474" s="157"/>
      <c r="AA474" s="157"/>
      <c r="AB474" s="157"/>
      <c r="AC474" s="157"/>
      <c r="AD474" s="157"/>
      <c r="AE474" s="157"/>
      <c r="AF474" s="157"/>
      <c r="AG474" s="157"/>
      <c r="AH474" s="157"/>
      <c r="AI474" s="157"/>
      <c r="AJ474" s="157"/>
      <c r="AK474" s="157"/>
      <c r="AL474" s="157"/>
      <c r="AM474" s="157"/>
      <c r="AN474" s="157"/>
      <c r="AO474" s="157"/>
      <c r="AP474" s="157"/>
      <c r="AQ474" s="157"/>
      <c r="AR474" s="157"/>
      <c r="AS474" s="157"/>
      <c r="AT474" s="157"/>
      <c r="AU474" s="157"/>
    </row>
    <row r="475" spans="1:47" x14ac:dyDescent="0.2">
      <c r="A475" s="157"/>
      <c r="B475" s="157"/>
      <c r="C475" s="157"/>
      <c r="D475" s="157"/>
      <c r="E475" s="157"/>
      <c r="F475" s="157"/>
      <c r="G475" s="157"/>
      <c r="H475" s="157"/>
      <c r="I475" s="157"/>
      <c r="J475" s="157"/>
      <c r="K475" s="157"/>
      <c r="L475" s="157"/>
      <c r="M475" s="157"/>
      <c r="N475" s="157"/>
      <c r="O475" s="157"/>
      <c r="P475" s="157"/>
      <c r="Q475" s="157"/>
      <c r="R475" s="157"/>
      <c r="S475" s="157"/>
      <c r="T475" s="157"/>
      <c r="U475" s="157"/>
      <c r="V475" s="157"/>
      <c r="W475" s="157"/>
      <c r="X475" s="157"/>
      <c r="Y475" s="157"/>
      <c r="Z475" s="157"/>
      <c r="AA475" s="157"/>
      <c r="AB475" s="157"/>
      <c r="AC475" s="157"/>
      <c r="AD475" s="157"/>
      <c r="AE475" s="157"/>
      <c r="AF475" s="157"/>
      <c r="AG475" s="157"/>
      <c r="AH475" s="157"/>
      <c r="AI475" s="157"/>
      <c r="AJ475" s="157"/>
      <c r="AK475" s="157"/>
      <c r="AL475" s="157"/>
      <c r="AM475" s="157"/>
      <c r="AN475" s="157"/>
      <c r="AO475" s="157"/>
      <c r="AP475" s="157"/>
      <c r="AQ475" s="157"/>
      <c r="AR475" s="157"/>
      <c r="AS475" s="157"/>
      <c r="AT475" s="157"/>
      <c r="AU475" s="157"/>
    </row>
    <row r="476" spans="1:47" x14ac:dyDescent="0.2">
      <c r="A476" s="157"/>
      <c r="B476" s="157"/>
      <c r="C476" s="157"/>
      <c r="D476" s="157"/>
      <c r="E476" s="157"/>
      <c r="F476" s="157"/>
      <c r="G476" s="157"/>
      <c r="H476" s="157"/>
      <c r="I476" s="157"/>
      <c r="J476" s="157"/>
      <c r="K476" s="157"/>
      <c r="L476" s="157"/>
      <c r="M476" s="157"/>
      <c r="N476" s="157"/>
      <c r="O476" s="157"/>
      <c r="P476" s="157"/>
      <c r="Q476" s="157"/>
      <c r="R476" s="157"/>
      <c r="S476" s="157"/>
      <c r="T476" s="157"/>
      <c r="U476" s="157"/>
      <c r="V476" s="157"/>
      <c r="W476" s="157"/>
      <c r="X476" s="157"/>
      <c r="Y476" s="157"/>
      <c r="Z476" s="157"/>
      <c r="AA476" s="157"/>
      <c r="AB476" s="157"/>
      <c r="AC476" s="157"/>
      <c r="AD476" s="157"/>
      <c r="AE476" s="157"/>
      <c r="AF476" s="157"/>
      <c r="AG476" s="157"/>
      <c r="AH476" s="157"/>
      <c r="AI476" s="157"/>
      <c r="AJ476" s="157"/>
      <c r="AK476" s="157"/>
      <c r="AL476" s="157"/>
      <c r="AM476" s="157"/>
      <c r="AN476" s="157"/>
      <c r="AO476" s="157"/>
      <c r="AP476" s="157"/>
      <c r="AQ476" s="157"/>
      <c r="AR476" s="157"/>
      <c r="AS476" s="157"/>
      <c r="AT476" s="157"/>
      <c r="AU476" s="157"/>
    </row>
    <row r="477" spans="1:47" x14ac:dyDescent="0.2">
      <c r="A477" s="157"/>
      <c r="B477" s="157"/>
      <c r="C477" s="157"/>
      <c r="D477" s="157"/>
      <c r="E477" s="157"/>
      <c r="F477" s="157"/>
      <c r="G477" s="157"/>
      <c r="H477" s="157"/>
      <c r="I477" s="157"/>
      <c r="J477" s="157"/>
      <c r="K477" s="157"/>
      <c r="L477" s="157"/>
      <c r="M477" s="157"/>
      <c r="N477" s="157"/>
      <c r="O477" s="157"/>
      <c r="P477" s="157"/>
      <c r="Q477" s="157"/>
      <c r="R477" s="157"/>
      <c r="S477" s="157"/>
      <c r="T477" s="157"/>
      <c r="U477" s="157"/>
      <c r="V477" s="157"/>
      <c r="W477" s="157"/>
      <c r="X477" s="157"/>
      <c r="Y477" s="157"/>
      <c r="Z477" s="157"/>
      <c r="AA477" s="157"/>
      <c r="AB477" s="157"/>
      <c r="AC477" s="157"/>
      <c r="AD477" s="157"/>
      <c r="AE477" s="157"/>
      <c r="AF477" s="157"/>
      <c r="AG477" s="157"/>
      <c r="AH477" s="157"/>
      <c r="AI477" s="157"/>
      <c r="AJ477" s="157"/>
      <c r="AK477" s="157"/>
      <c r="AL477" s="157"/>
      <c r="AM477" s="157"/>
      <c r="AN477" s="157"/>
      <c r="AO477" s="157"/>
      <c r="AP477" s="157"/>
      <c r="AQ477" s="157"/>
      <c r="AR477" s="157"/>
      <c r="AS477" s="157"/>
      <c r="AT477" s="157"/>
      <c r="AU477" s="157"/>
    </row>
    <row r="478" spans="1:47" x14ac:dyDescent="0.2">
      <c r="A478" s="157"/>
      <c r="B478" s="157"/>
      <c r="C478" s="157"/>
      <c r="D478" s="157"/>
      <c r="E478" s="157"/>
      <c r="F478" s="157"/>
      <c r="G478" s="157"/>
      <c r="H478" s="157"/>
      <c r="I478" s="157"/>
      <c r="J478" s="157"/>
      <c r="K478" s="157"/>
      <c r="L478" s="157"/>
      <c r="M478" s="157"/>
      <c r="N478" s="157"/>
      <c r="O478" s="157"/>
      <c r="P478" s="157"/>
      <c r="Q478" s="157"/>
      <c r="R478" s="157"/>
      <c r="S478" s="157"/>
      <c r="T478" s="157"/>
      <c r="U478" s="157"/>
      <c r="V478" s="157"/>
      <c r="W478" s="157"/>
      <c r="X478" s="157"/>
      <c r="Y478" s="157"/>
      <c r="Z478" s="157"/>
      <c r="AA478" s="157"/>
      <c r="AB478" s="157"/>
      <c r="AC478" s="157"/>
      <c r="AD478" s="157"/>
      <c r="AE478" s="157"/>
      <c r="AF478" s="157"/>
      <c r="AG478" s="157"/>
      <c r="AH478" s="157"/>
      <c r="AI478" s="157"/>
      <c r="AJ478" s="157"/>
      <c r="AK478" s="157"/>
      <c r="AL478" s="157"/>
      <c r="AM478" s="157"/>
      <c r="AN478" s="157"/>
      <c r="AO478" s="157"/>
      <c r="AP478" s="157"/>
      <c r="AQ478" s="157"/>
      <c r="AR478" s="157"/>
      <c r="AS478" s="157"/>
      <c r="AT478" s="157"/>
      <c r="AU478" s="157"/>
    </row>
    <row r="479" spans="1:47" x14ac:dyDescent="0.2">
      <c r="A479" s="157"/>
      <c r="B479" s="157"/>
      <c r="C479" s="157"/>
      <c r="D479" s="157"/>
      <c r="E479" s="157"/>
      <c r="F479" s="157"/>
      <c r="G479" s="157"/>
      <c r="H479" s="157"/>
      <c r="I479" s="157"/>
      <c r="J479" s="157"/>
      <c r="K479" s="157"/>
      <c r="L479" s="157"/>
      <c r="M479" s="157"/>
      <c r="N479" s="157"/>
      <c r="O479" s="157"/>
      <c r="P479" s="157"/>
      <c r="Q479" s="157"/>
      <c r="R479" s="157"/>
      <c r="S479" s="157"/>
      <c r="T479" s="157"/>
      <c r="U479" s="157"/>
      <c r="V479" s="157"/>
      <c r="W479" s="157"/>
      <c r="X479" s="157"/>
      <c r="Y479" s="157"/>
      <c r="Z479" s="157"/>
      <c r="AA479" s="157"/>
      <c r="AB479" s="157"/>
      <c r="AC479" s="157"/>
      <c r="AD479" s="157"/>
      <c r="AE479" s="157"/>
      <c r="AF479" s="157"/>
      <c r="AG479" s="157"/>
      <c r="AH479" s="157"/>
      <c r="AI479" s="157"/>
      <c r="AJ479" s="157"/>
      <c r="AK479" s="157"/>
      <c r="AL479" s="157"/>
      <c r="AM479" s="157"/>
      <c r="AN479" s="157"/>
      <c r="AO479" s="157"/>
      <c r="AP479" s="157"/>
      <c r="AQ479" s="157"/>
      <c r="AR479" s="157"/>
      <c r="AS479" s="157"/>
      <c r="AT479" s="157"/>
      <c r="AU479" s="157"/>
    </row>
    <row r="480" spans="1:47" x14ac:dyDescent="0.2">
      <c r="A480" s="157"/>
      <c r="B480" s="157"/>
      <c r="C480" s="157"/>
      <c r="D480" s="157"/>
      <c r="E480" s="157"/>
      <c r="F480" s="157"/>
      <c r="G480" s="157"/>
      <c r="H480" s="157"/>
      <c r="I480" s="157"/>
      <c r="J480" s="157"/>
      <c r="K480" s="157"/>
      <c r="L480" s="157"/>
      <c r="M480" s="157"/>
      <c r="N480" s="157"/>
      <c r="O480" s="157"/>
      <c r="P480" s="157"/>
      <c r="Q480" s="157"/>
      <c r="R480" s="157"/>
      <c r="S480" s="157"/>
      <c r="T480" s="157"/>
      <c r="U480" s="157"/>
      <c r="V480" s="157"/>
      <c r="W480" s="157"/>
      <c r="X480" s="157"/>
      <c r="Y480" s="157"/>
      <c r="Z480" s="157"/>
      <c r="AA480" s="157"/>
      <c r="AB480" s="157"/>
      <c r="AC480" s="157"/>
      <c r="AD480" s="157"/>
      <c r="AE480" s="157"/>
      <c r="AF480" s="157"/>
      <c r="AG480" s="157"/>
      <c r="AH480" s="157"/>
      <c r="AI480" s="157"/>
      <c r="AJ480" s="157"/>
      <c r="AK480" s="157"/>
      <c r="AL480" s="157"/>
      <c r="AM480" s="157"/>
      <c r="AN480" s="157"/>
      <c r="AO480" s="157"/>
      <c r="AP480" s="157"/>
      <c r="AQ480" s="157"/>
      <c r="AR480" s="157"/>
      <c r="AS480" s="157"/>
      <c r="AT480" s="157"/>
      <c r="AU480" s="157"/>
    </row>
    <row r="481" spans="1:47" x14ac:dyDescent="0.2">
      <c r="A481" s="157"/>
      <c r="B481" s="157"/>
      <c r="C481" s="157"/>
      <c r="D481" s="157"/>
      <c r="E481" s="157"/>
      <c r="F481" s="157"/>
      <c r="G481" s="157"/>
      <c r="H481" s="157"/>
      <c r="I481" s="157"/>
      <c r="J481" s="157"/>
      <c r="K481" s="157"/>
      <c r="L481" s="157"/>
      <c r="M481" s="157"/>
      <c r="N481" s="157"/>
      <c r="O481" s="157"/>
      <c r="P481" s="157"/>
      <c r="Q481" s="157"/>
      <c r="R481" s="157"/>
      <c r="S481" s="157"/>
      <c r="T481" s="157"/>
      <c r="U481" s="157"/>
      <c r="V481" s="157"/>
      <c r="W481" s="157"/>
      <c r="X481" s="157"/>
      <c r="Y481" s="157"/>
      <c r="Z481" s="157"/>
      <c r="AA481" s="157"/>
      <c r="AB481" s="157"/>
      <c r="AC481" s="157"/>
      <c r="AD481" s="157"/>
      <c r="AE481" s="157"/>
      <c r="AF481" s="157"/>
      <c r="AG481" s="157"/>
      <c r="AH481" s="157"/>
      <c r="AI481" s="157"/>
      <c r="AJ481" s="157"/>
      <c r="AK481" s="157"/>
      <c r="AL481" s="157"/>
      <c r="AM481" s="157"/>
      <c r="AN481" s="157"/>
      <c r="AO481" s="157"/>
      <c r="AP481" s="157"/>
      <c r="AQ481" s="157"/>
      <c r="AR481" s="157"/>
      <c r="AS481" s="157"/>
      <c r="AT481" s="157"/>
      <c r="AU481" s="157"/>
    </row>
    <row r="482" spans="1:47" x14ac:dyDescent="0.2">
      <c r="A482" s="157"/>
      <c r="B482" s="157"/>
      <c r="C482" s="157"/>
      <c r="D482" s="157"/>
      <c r="E482" s="157"/>
      <c r="F482" s="157"/>
      <c r="G482" s="157"/>
      <c r="H482" s="157"/>
      <c r="I482" s="157"/>
      <c r="J482" s="157"/>
      <c r="K482" s="157"/>
      <c r="L482" s="157"/>
      <c r="M482" s="157"/>
      <c r="N482" s="157"/>
      <c r="O482" s="157"/>
      <c r="P482" s="157"/>
      <c r="Q482" s="157"/>
      <c r="R482" s="157"/>
      <c r="S482" s="157"/>
      <c r="T482" s="157"/>
      <c r="U482" s="157"/>
      <c r="V482" s="157"/>
      <c r="W482" s="157"/>
      <c r="X482" s="157"/>
      <c r="Y482" s="157"/>
      <c r="Z482" s="157"/>
      <c r="AA482" s="157"/>
      <c r="AB482" s="157"/>
      <c r="AC482" s="157"/>
      <c r="AD482" s="157"/>
      <c r="AE482" s="157"/>
      <c r="AF482" s="157"/>
      <c r="AG482" s="157"/>
      <c r="AH482" s="157"/>
      <c r="AI482" s="157"/>
      <c r="AJ482" s="157"/>
      <c r="AK482" s="157"/>
      <c r="AL482" s="157"/>
      <c r="AM482" s="157"/>
      <c r="AN482" s="157"/>
      <c r="AO482" s="157"/>
      <c r="AP482" s="157"/>
      <c r="AQ482" s="157"/>
      <c r="AR482" s="157"/>
      <c r="AS482" s="157"/>
      <c r="AT482" s="157"/>
      <c r="AU482" s="157"/>
    </row>
    <row r="483" spans="1:47" x14ac:dyDescent="0.2">
      <c r="A483" s="157"/>
      <c r="B483" s="157"/>
      <c r="C483" s="157"/>
      <c r="D483" s="157"/>
      <c r="E483" s="157"/>
      <c r="F483" s="157"/>
      <c r="G483" s="157"/>
      <c r="H483" s="157"/>
      <c r="I483" s="157"/>
      <c r="J483" s="157"/>
      <c r="K483" s="157"/>
      <c r="L483" s="157"/>
      <c r="M483" s="157"/>
      <c r="N483" s="157"/>
      <c r="O483" s="157"/>
      <c r="P483" s="157"/>
      <c r="Q483" s="157"/>
      <c r="R483" s="157"/>
      <c r="S483" s="157"/>
      <c r="T483" s="157"/>
      <c r="U483" s="157"/>
      <c r="V483" s="157"/>
      <c r="W483" s="157"/>
      <c r="X483" s="157"/>
      <c r="Y483" s="157"/>
      <c r="Z483" s="157"/>
      <c r="AA483" s="157"/>
      <c r="AB483" s="157"/>
      <c r="AC483" s="157"/>
      <c r="AD483" s="157"/>
      <c r="AE483" s="157"/>
      <c r="AF483" s="157"/>
      <c r="AG483" s="157"/>
      <c r="AH483" s="157"/>
      <c r="AI483" s="157"/>
      <c r="AJ483" s="157"/>
      <c r="AK483" s="157"/>
      <c r="AL483" s="157"/>
      <c r="AM483" s="157"/>
      <c r="AN483" s="157"/>
      <c r="AO483" s="157"/>
      <c r="AP483" s="157"/>
      <c r="AQ483" s="157"/>
      <c r="AR483" s="157"/>
      <c r="AS483" s="157"/>
      <c r="AT483" s="157"/>
      <c r="AU483" s="157"/>
    </row>
    <row r="484" spans="1:47" x14ac:dyDescent="0.2">
      <c r="A484" s="157"/>
      <c r="B484" s="157"/>
      <c r="C484" s="157"/>
      <c r="D484" s="157"/>
      <c r="E484" s="157"/>
      <c r="F484" s="157"/>
      <c r="G484" s="157"/>
      <c r="H484" s="157"/>
      <c r="I484" s="157"/>
      <c r="J484" s="157"/>
      <c r="K484" s="157"/>
      <c r="L484" s="157"/>
      <c r="M484" s="157"/>
      <c r="N484" s="157"/>
      <c r="O484" s="157"/>
      <c r="P484" s="157"/>
      <c r="Q484" s="157"/>
      <c r="R484" s="157"/>
      <c r="S484" s="157"/>
      <c r="T484" s="157"/>
      <c r="U484" s="157"/>
      <c r="V484" s="157"/>
      <c r="W484" s="157"/>
      <c r="X484" s="157"/>
      <c r="Y484" s="157"/>
      <c r="Z484" s="157"/>
      <c r="AA484" s="157"/>
      <c r="AB484" s="157"/>
      <c r="AC484" s="157"/>
      <c r="AD484" s="157"/>
      <c r="AE484" s="157"/>
      <c r="AF484" s="157"/>
      <c r="AG484" s="157"/>
      <c r="AH484" s="157"/>
      <c r="AI484" s="157"/>
      <c r="AJ484" s="157"/>
      <c r="AK484" s="157"/>
      <c r="AL484" s="157"/>
      <c r="AM484" s="157"/>
      <c r="AN484" s="157"/>
      <c r="AO484" s="157"/>
      <c r="AP484" s="157"/>
      <c r="AQ484" s="157"/>
      <c r="AR484" s="157"/>
      <c r="AS484" s="157"/>
      <c r="AT484" s="157"/>
      <c r="AU484" s="157"/>
    </row>
    <row r="485" spans="1:47" x14ac:dyDescent="0.2">
      <c r="A485" s="157"/>
      <c r="B485" s="157"/>
      <c r="C485" s="157"/>
      <c r="D485" s="157"/>
      <c r="E485" s="157"/>
      <c r="F485" s="157"/>
      <c r="G485" s="157"/>
      <c r="H485" s="157"/>
      <c r="I485" s="157"/>
      <c r="J485" s="157"/>
      <c r="K485" s="157"/>
      <c r="L485" s="157"/>
      <c r="M485" s="157"/>
      <c r="N485" s="157"/>
      <c r="O485" s="157"/>
      <c r="P485" s="157"/>
      <c r="Q485" s="157"/>
      <c r="R485" s="157"/>
      <c r="S485" s="157"/>
      <c r="T485" s="157"/>
      <c r="U485" s="157"/>
      <c r="V485" s="157"/>
      <c r="W485" s="157"/>
      <c r="X485" s="157"/>
      <c r="Y485" s="157"/>
      <c r="Z485" s="157"/>
      <c r="AA485" s="157"/>
      <c r="AB485" s="157"/>
      <c r="AC485" s="157"/>
      <c r="AD485" s="157"/>
      <c r="AE485" s="157"/>
      <c r="AF485" s="157"/>
      <c r="AG485" s="157"/>
      <c r="AH485" s="157"/>
      <c r="AI485" s="157"/>
      <c r="AJ485" s="157"/>
      <c r="AK485" s="157"/>
      <c r="AL485" s="157"/>
      <c r="AM485" s="157"/>
      <c r="AN485" s="157"/>
      <c r="AO485" s="157"/>
      <c r="AP485" s="157"/>
      <c r="AQ485" s="157"/>
      <c r="AR485" s="157"/>
      <c r="AS485" s="157"/>
      <c r="AT485" s="157"/>
      <c r="AU485" s="157"/>
    </row>
    <row r="486" spans="1:47" x14ac:dyDescent="0.2">
      <c r="A486" s="157"/>
      <c r="B486" s="157"/>
      <c r="C486" s="157"/>
      <c r="D486" s="157"/>
      <c r="E486" s="157"/>
      <c r="F486" s="157"/>
      <c r="G486" s="157"/>
      <c r="H486" s="157"/>
      <c r="I486" s="157"/>
      <c r="J486" s="157"/>
      <c r="K486" s="157"/>
      <c r="L486" s="157"/>
      <c r="M486" s="157"/>
      <c r="N486" s="157"/>
      <c r="O486" s="157"/>
      <c r="P486" s="157"/>
      <c r="Q486" s="157"/>
      <c r="R486" s="157"/>
      <c r="S486" s="157"/>
      <c r="T486" s="157"/>
      <c r="U486" s="157"/>
      <c r="V486" s="157"/>
      <c r="W486" s="157"/>
      <c r="X486" s="157"/>
      <c r="Y486" s="157"/>
      <c r="Z486" s="157"/>
      <c r="AA486" s="157"/>
      <c r="AB486" s="157"/>
      <c r="AC486" s="157"/>
      <c r="AD486" s="157"/>
      <c r="AE486" s="157"/>
      <c r="AF486" s="157"/>
      <c r="AG486" s="157"/>
      <c r="AH486" s="157"/>
      <c r="AI486" s="157"/>
      <c r="AJ486" s="157"/>
      <c r="AK486" s="157"/>
      <c r="AL486" s="157"/>
      <c r="AM486" s="157"/>
      <c r="AN486" s="157"/>
      <c r="AO486" s="157"/>
      <c r="AP486" s="157"/>
      <c r="AQ486" s="157"/>
      <c r="AR486" s="157"/>
      <c r="AS486" s="157"/>
      <c r="AT486" s="157"/>
      <c r="AU486" s="157"/>
    </row>
    <row r="487" spans="1:47" x14ac:dyDescent="0.2">
      <c r="A487" s="157"/>
      <c r="B487" s="157"/>
      <c r="C487" s="157"/>
      <c r="D487" s="157"/>
      <c r="E487" s="157"/>
      <c r="F487" s="157"/>
      <c r="G487" s="157"/>
      <c r="H487" s="157"/>
      <c r="I487" s="157"/>
      <c r="J487" s="157"/>
      <c r="K487" s="157"/>
      <c r="L487" s="157"/>
      <c r="M487" s="157"/>
      <c r="N487" s="157"/>
      <c r="O487" s="157"/>
      <c r="P487" s="157"/>
      <c r="Q487" s="157"/>
      <c r="R487" s="157"/>
      <c r="S487" s="157"/>
      <c r="T487" s="157"/>
      <c r="U487" s="157"/>
      <c r="V487" s="157"/>
      <c r="W487" s="157"/>
      <c r="X487" s="157"/>
      <c r="Y487" s="157"/>
      <c r="Z487" s="157"/>
      <c r="AA487" s="157"/>
      <c r="AB487" s="157"/>
      <c r="AC487" s="157"/>
      <c r="AD487" s="157"/>
      <c r="AE487" s="157"/>
      <c r="AF487" s="157"/>
      <c r="AG487" s="157"/>
      <c r="AH487" s="157"/>
      <c r="AI487" s="157"/>
      <c r="AJ487" s="157"/>
      <c r="AK487" s="157"/>
      <c r="AL487" s="157"/>
      <c r="AM487" s="157"/>
      <c r="AN487" s="157"/>
      <c r="AO487" s="157"/>
      <c r="AP487" s="157"/>
      <c r="AQ487" s="157"/>
      <c r="AR487" s="157"/>
      <c r="AS487" s="157"/>
      <c r="AT487" s="157"/>
      <c r="AU487" s="157"/>
    </row>
    <row r="488" spans="1:47" x14ac:dyDescent="0.2">
      <c r="A488" s="157"/>
      <c r="B488" s="157"/>
      <c r="C488" s="157"/>
      <c r="D488" s="157"/>
      <c r="E488" s="157"/>
      <c r="F488" s="157"/>
      <c r="G488" s="157"/>
      <c r="H488" s="157"/>
      <c r="I488" s="157"/>
      <c r="J488" s="157"/>
      <c r="K488" s="157"/>
      <c r="L488" s="157"/>
      <c r="M488" s="157"/>
      <c r="N488" s="157"/>
      <c r="O488" s="157"/>
      <c r="P488" s="157"/>
      <c r="Q488" s="157"/>
      <c r="R488" s="157"/>
      <c r="S488" s="157"/>
      <c r="T488" s="157"/>
      <c r="U488" s="157"/>
      <c r="V488" s="157"/>
      <c r="W488" s="157"/>
      <c r="X488" s="157"/>
      <c r="Y488" s="157"/>
      <c r="Z488" s="157"/>
      <c r="AA488" s="157"/>
      <c r="AB488" s="157"/>
      <c r="AC488" s="157"/>
      <c r="AD488" s="157"/>
      <c r="AE488" s="157"/>
      <c r="AF488" s="157"/>
      <c r="AG488" s="157"/>
      <c r="AH488" s="157"/>
      <c r="AI488" s="157"/>
      <c r="AJ488" s="157"/>
      <c r="AK488" s="157"/>
      <c r="AL488" s="157"/>
      <c r="AM488" s="157"/>
      <c r="AN488" s="157"/>
      <c r="AO488" s="157"/>
      <c r="AP488" s="157"/>
      <c r="AQ488" s="157"/>
      <c r="AR488" s="157"/>
      <c r="AS488" s="157"/>
      <c r="AT488" s="157"/>
      <c r="AU488" s="157"/>
    </row>
    <row r="489" spans="1:47" x14ac:dyDescent="0.2">
      <c r="A489" s="157"/>
      <c r="B489" s="157"/>
      <c r="C489" s="157"/>
      <c r="D489" s="157"/>
      <c r="E489" s="157"/>
      <c r="F489" s="157"/>
      <c r="G489" s="157"/>
      <c r="H489" s="157"/>
      <c r="I489" s="157"/>
      <c r="J489" s="157"/>
      <c r="K489" s="157"/>
      <c r="L489" s="157"/>
      <c r="M489" s="157"/>
      <c r="N489" s="157"/>
      <c r="O489" s="157"/>
      <c r="P489" s="157"/>
      <c r="Q489" s="157"/>
      <c r="R489" s="157"/>
      <c r="S489" s="157"/>
      <c r="T489" s="157"/>
      <c r="U489" s="157"/>
      <c r="V489" s="157"/>
      <c r="W489" s="157"/>
      <c r="X489" s="157"/>
      <c r="Y489" s="157"/>
      <c r="Z489" s="157"/>
      <c r="AA489" s="157"/>
      <c r="AB489" s="157"/>
      <c r="AC489" s="157"/>
      <c r="AD489" s="157"/>
      <c r="AE489" s="157"/>
      <c r="AF489" s="157"/>
      <c r="AG489" s="157"/>
      <c r="AH489" s="157"/>
      <c r="AI489" s="157"/>
      <c r="AJ489" s="157"/>
      <c r="AK489" s="157"/>
      <c r="AL489" s="157"/>
      <c r="AM489" s="157"/>
      <c r="AN489" s="157"/>
      <c r="AO489" s="157"/>
      <c r="AP489" s="157"/>
      <c r="AQ489" s="157"/>
      <c r="AR489" s="157"/>
      <c r="AS489" s="157"/>
      <c r="AT489" s="157"/>
      <c r="AU489" s="157"/>
    </row>
    <row r="490" spans="1:47" x14ac:dyDescent="0.2">
      <c r="A490" s="157"/>
      <c r="B490" s="157"/>
      <c r="C490" s="157"/>
      <c r="D490" s="157"/>
      <c r="E490" s="157"/>
      <c r="F490" s="157"/>
      <c r="G490" s="157"/>
      <c r="H490" s="157"/>
      <c r="I490" s="157"/>
      <c r="J490" s="157"/>
      <c r="K490" s="157"/>
      <c r="L490" s="157"/>
      <c r="M490" s="157"/>
      <c r="N490" s="157"/>
      <c r="O490" s="157"/>
      <c r="P490" s="157"/>
      <c r="Q490" s="157"/>
      <c r="R490" s="157"/>
      <c r="S490" s="157"/>
      <c r="T490" s="157"/>
      <c r="U490" s="157"/>
      <c r="V490" s="157"/>
      <c r="W490" s="157"/>
      <c r="X490" s="157"/>
      <c r="Y490" s="157"/>
      <c r="Z490" s="157"/>
      <c r="AA490" s="157"/>
      <c r="AB490" s="157"/>
      <c r="AC490" s="157"/>
      <c r="AD490" s="157"/>
      <c r="AE490" s="157"/>
      <c r="AF490" s="157"/>
      <c r="AG490" s="157"/>
      <c r="AH490" s="157"/>
      <c r="AI490" s="157"/>
      <c r="AJ490" s="157"/>
      <c r="AK490" s="157"/>
      <c r="AL490" s="157"/>
      <c r="AM490" s="157"/>
      <c r="AN490" s="157"/>
      <c r="AO490" s="157"/>
      <c r="AP490" s="157"/>
      <c r="AQ490" s="157"/>
      <c r="AR490" s="157"/>
      <c r="AS490" s="157"/>
      <c r="AT490" s="157"/>
      <c r="AU490" s="157"/>
    </row>
    <row r="491" spans="1:47" x14ac:dyDescent="0.2">
      <c r="A491" s="157"/>
      <c r="B491" s="157"/>
      <c r="C491" s="157"/>
      <c r="D491" s="157"/>
      <c r="E491" s="157"/>
      <c r="F491" s="157"/>
      <c r="G491" s="157"/>
      <c r="H491" s="157"/>
      <c r="I491" s="157"/>
      <c r="J491" s="157"/>
      <c r="K491" s="157"/>
      <c r="L491" s="157"/>
      <c r="M491" s="157"/>
      <c r="N491" s="157"/>
      <c r="O491" s="157"/>
      <c r="P491" s="157"/>
      <c r="Q491" s="157"/>
      <c r="R491" s="157"/>
      <c r="S491" s="157"/>
      <c r="T491" s="157"/>
      <c r="U491" s="157"/>
      <c r="V491" s="157"/>
      <c r="W491" s="157"/>
      <c r="X491" s="157"/>
      <c r="Y491" s="157"/>
      <c r="Z491" s="157"/>
      <c r="AA491" s="157"/>
      <c r="AB491" s="157"/>
      <c r="AC491" s="157"/>
      <c r="AD491" s="157"/>
      <c r="AE491" s="157"/>
      <c r="AF491" s="157"/>
      <c r="AG491" s="157"/>
      <c r="AH491" s="157"/>
      <c r="AI491" s="157"/>
      <c r="AJ491" s="157"/>
      <c r="AK491" s="157"/>
      <c r="AL491" s="157"/>
      <c r="AM491" s="157"/>
      <c r="AN491" s="157"/>
      <c r="AO491" s="157"/>
      <c r="AP491" s="157"/>
      <c r="AQ491" s="157"/>
      <c r="AR491" s="157"/>
      <c r="AS491" s="157"/>
      <c r="AT491" s="157"/>
      <c r="AU491" s="157"/>
    </row>
    <row r="492" spans="1:47" x14ac:dyDescent="0.2">
      <c r="A492" s="157"/>
      <c r="B492" s="157"/>
      <c r="C492" s="157"/>
      <c r="D492" s="157"/>
      <c r="E492" s="157"/>
      <c r="F492" s="157"/>
      <c r="G492" s="157"/>
      <c r="H492" s="157"/>
      <c r="I492" s="157"/>
      <c r="J492" s="157"/>
      <c r="K492" s="157"/>
      <c r="L492" s="157"/>
      <c r="M492" s="157"/>
      <c r="N492" s="157"/>
      <c r="O492" s="157"/>
      <c r="P492" s="157"/>
      <c r="Q492" s="157"/>
      <c r="R492" s="157"/>
      <c r="S492" s="157"/>
      <c r="T492" s="157"/>
      <c r="U492" s="157"/>
      <c r="V492" s="157"/>
      <c r="W492" s="157"/>
      <c r="X492" s="157"/>
      <c r="Y492" s="157"/>
      <c r="Z492" s="157"/>
      <c r="AA492" s="157"/>
      <c r="AB492" s="157"/>
      <c r="AC492" s="157"/>
      <c r="AD492" s="157"/>
      <c r="AE492" s="157"/>
      <c r="AF492" s="157"/>
      <c r="AG492" s="157"/>
      <c r="AH492" s="157"/>
      <c r="AI492" s="157"/>
      <c r="AJ492" s="157"/>
      <c r="AK492" s="157"/>
      <c r="AL492" s="157"/>
      <c r="AM492" s="157"/>
      <c r="AN492" s="157"/>
      <c r="AO492" s="157"/>
      <c r="AP492" s="157"/>
      <c r="AQ492" s="157"/>
      <c r="AR492" s="157"/>
      <c r="AS492" s="157"/>
      <c r="AT492" s="157"/>
      <c r="AU492" s="157"/>
    </row>
    <row r="493" spans="1:47" x14ac:dyDescent="0.2">
      <c r="A493" s="157"/>
      <c r="B493" s="157"/>
      <c r="C493" s="157"/>
      <c r="D493" s="157"/>
      <c r="E493" s="157"/>
      <c r="F493" s="157"/>
      <c r="G493" s="157"/>
      <c r="H493" s="157"/>
      <c r="I493" s="157"/>
      <c r="J493" s="157"/>
      <c r="K493" s="157"/>
      <c r="L493" s="157"/>
      <c r="M493" s="157"/>
      <c r="N493" s="157"/>
      <c r="O493" s="157"/>
      <c r="P493" s="157"/>
      <c r="Q493" s="157"/>
      <c r="R493" s="157"/>
      <c r="S493" s="157"/>
      <c r="T493" s="157"/>
      <c r="U493" s="157"/>
      <c r="V493" s="157"/>
      <c r="W493" s="157"/>
      <c r="X493" s="157"/>
      <c r="Y493" s="157"/>
      <c r="Z493" s="157"/>
      <c r="AA493" s="157"/>
      <c r="AB493" s="157"/>
      <c r="AC493" s="157"/>
      <c r="AD493" s="157"/>
      <c r="AE493" s="157"/>
      <c r="AF493" s="157"/>
      <c r="AG493" s="157"/>
      <c r="AH493" s="157"/>
      <c r="AI493" s="157"/>
      <c r="AJ493" s="157"/>
      <c r="AK493" s="157"/>
      <c r="AL493" s="157"/>
      <c r="AM493" s="157"/>
      <c r="AN493" s="157"/>
      <c r="AO493" s="157"/>
      <c r="AP493" s="157"/>
      <c r="AQ493" s="157"/>
      <c r="AR493" s="157"/>
      <c r="AS493" s="157"/>
      <c r="AT493" s="157"/>
      <c r="AU493" s="157"/>
    </row>
    <row r="494" spans="1:47" x14ac:dyDescent="0.2">
      <c r="A494" s="157"/>
      <c r="B494" s="157"/>
      <c r="C494" s="157"/>
      <c r="D494" s="157"/>
      <c r="E494" s="157"/>
      <c r="F494" s="157"/>
      <c r="G494" s="157"/>
      <c r="H494" s="157"/>
      <c r="I494" s="157"/>
      <c r="J494" s="157"/>
      <c r="K494" s="157"/>
      <c r="L494" s="157"/>
      <c r="M494" s="157"/>
      <c r="N494" s="157"/>
      <c r="O494" s="157"/>
      <c r="P494" s="157"/>
      <c r="Q494" s="157"/>
      <c r="R494" s="157"/>
      <c r="S494" s="157"/>
      <c r="T494" s="157"/>
      <c r="U494" s="157"/>
      <c r="V494" s="157"/>
      <c r="W494" s="157"/>
      <c r="X494" s="157"/>
      <c r="Y494" s="157"/>
      <c r="Z494" s="157"/>
      <c r="AA494" s="157"/>
      <c r="AB494" s="157"/>
      <c r="AC494" s="157"/>
      <c r="AD494" s="157"/>
      <c r="AE494" s="157"/>
      <c r="AF494" s="157"/>
      <c r="AG494" s="157"/>
      <c r="AH494" s="157"/>
      <c r="AI494" s="157"/>
      <c r="AJ494" s="157"/>
      <c r="AK494" s="157"/>
      <c r="AL494" s="157"/>
      <c r="AM494" s="157"/>
      <c r="AN494" s="157"/>
      <c r="AO494" s="157"/>
      <c r="AP494" s="157"/>
      <c r="AQ494" s="157"/>
      <c r="AR494" s="157"/>
      <c r="AS494" s="157"/>
      <c r="AT494" s="157"/>
      <c r="AU494" s="157"/>
    </row>
    <row r="495" spans="1:47" x14ac:dyDescent="0.2">
      <c r="A495" s="157"/>
      <c r="B495" s="157"/>
      <c r="C495" s="157"/>
      <c r="D495" s="157"/>
      <c r="E495" s="157"/>
      <c r="F495" s="157"/>
      <c r="G495" s="157"/>
      <c r="H495" s="157"/>
      <c r="I495" s="157"/>
      <c r="J495" s="157"/>
      <c r="K495" s="157"/>
      <c r="L495" s="157"/>
      <c r="M495" s="157"/>
      <c r="N495" s="157"/>
      <c r="O495" s="157"/>
      <c r="P495" s="157"/>
      <c r="Q495" s="157"/>
      <c r="R495" s="157"/>
      <c r="S495" s="157"/>
      <c r="T495" s="157"/>
      <c r="U495" s="157"/>
      <c r="V495" s="157"/>
      <c r="W495" s="157"/>
      <c r="X495" s="157"/>
      <c r="Y495" s="157"/>
      <c r="Z495" s="157"/>
      <c r="AA495" s="157"/>
      <c r="AB495" s="157"/>
      <c r="AC495" s="157"/>
      <c r="AD495" s="157"/>
      <c r="AE495" s="157"/>
      <c r="AF495" s="157"/>
      <c r="AG495" s="157"/>
      <c r="AH495" s="157"/>
      <c r="AI495" s="157"/>
      <c r="AJ495" s="157"/>
      <c r="AK495" s="157"/>
      <c r="AL495" s="157"/>
      <c r="AM495" s="157"/>
      <c r="AN495" s="157"/>
      <c r="AO495" s="157"/>
      <c r="AP495" s="157"/>
      <c r="AQ495" s="157"/>
      <c r="AR495" s="157"/>
      <c r="AS495" s="157"/>
      <c r="AT495" s="157"/>
      <c r="AU495" s="157"/>
    </row>
    <row r="496" spans="1:47" x14ac:dyDescent="0.2">
      <c r="A496" s="157"/>
      <c r="B496" s="157"/>
      <c r="C496" s="157"/>
      <c r="D496" s="157"/>
      <c r="E496" s="157"/>
      <c r="F496" s="157"/>
      <c r="G496" s="157"/>
      <c r="H496" s="157"/>
      <c r="I496" s="157"/>
      <c r="J496" s="157"/>
      <c r="K496" s="157"/>
      <c r="L496" s="157"/>
      <c r="M496" s="157"/>
      <c r="N496" s="157"/>
      <c r="O496" s="157"/>
      <c r="P496" s="157"/>
      <c r="Q496" s="157"/>
      <c r="R496" s="157"/>
      <c r="S496" s="157"/>
      <c r="T496" s="157"/>
      <c r="U496" s="157"/>
      <c r="V496" s="157"/>
      <c r="W496" s="157"/>
      <c r="X496" s="157"/>
      <c r="Y496" s="157"/>
      <c r="Z496" s="157"/>
      <c r="AA496" s="157"/>
      <c r="AB496" s="157"/>
      <c r="AC496" s="157"/>
      <c r="AD496" s="157"/>
      <c r="AE496" s="157"/>
      <c r="AF496" s="157"/>
      <c r="AG496" s="157"/>
      <c r="AH496" s="157"/>
      <c r="AI496" s="157"/>
      <c r="AJ496" s="157"/>
      <c r="AK496" s="157"/>
      <c r="AL496" s="157"/>
      <c r="AM496" s="157"/>
      <c r="AN496" s="157"/>
      <c r="AO496" s="157"/>
      <c r="AP496" s="157"/>
      <c r="AQ496" s="157"/>
      <c r="AR496" s="157"/>
      <c r="AS496" s="157"/>
      <c r="AT496" s="157"/>
      <c r="AU496" s="157"/>
    </row>
    <row r="497" spans="1:47" x14ac:dyDescent="0.2">
      <c r="A497" s="157"/>
      <c r="B497" s="157"/>
      <c r="C497" s="157"/>
      <c r="D497" s="157"/>
      <c r="E497" s="157"/>
      <c r="F497" s="157"/>
      <c r="G497" s="157"/>
      <c r="H497" s="157"/>
      <c r="I497" s="157"/>
      <c r="J497" s="157"/>
      <c r="K497" s="157"/>
      <c r="L497" s="157"/>
      <c r="M497" s="157"/>
      <c r="N497" s="157"/>
      <c r="O497" s="157"/>
      <c r="P497" s="157"/>
      <c r="Q497" s="157"/>
      <c r="R497" s="157"/>
      <c r="S497" s="157"/>
      <c r="T497" s="157"/>
      <c r="U497" s="157"/>
      <c r="V497" s="157"/>
      <c r="W497" s="157"/>
      <c r="X497" s="157"/>
      <c r="Y497" s="157"/>
      <c r="Z497" s="157"/>
      <c r="AA497" s="157"/>
      <c r="AB497" s="157"/>
      <c r="AC497" s="157"/>
      <c r="AD497" s="157"/>
      <c r="AE497" s="157"/>
      <c r="AF497" s="157"/>
      <c r="AG497" s="157"/>
      <c r="AH497" s="157"/>
      <c r="AI497" s="157"/>
      <c r="AJ497" s="157"/>
      <c r="AK497" s="157"/>
      <c r="AL497" s="157"/>
      <c r="AM497" s="157"/>
      <c r="AN497" s="157"/>
      <c r="AO497" s="157"/>
      <c r="AP497" s="157"/>
      <c r="AQ497" s="157"/>
      <c r="AR497" s="157"/>
      <c r="AS497" s="157"/>
      <c r="AT497" s="157"/>
      <c r="AU497" s="157"/>
    </row>
    <row r="498" spans="1:47" x14ac:dyDescent="0.2">
      <c r="A498" s="157"/>
      <c r="B498" s="157"/>
      <c r="C498" s="157"/>
      <c r="D498" s="157"/>
      <c r="E498" s="157"/>
      <c r="F498" s="157"/>
      <c r="G498" s="157"/>
      <c r="H498" s="157"/>
      <c r="I498" s="157"/>
      <c r="J498" s="157"/>
      <c r="K498" s="157"/>
      <c r="L498" s="157"/>
      <c r="M498" s="157"/>
      <c r="N498" s="157"/>
      <c r="O498" s="157"/>
      <c r="P498" s="157"/>
      <c r="Q498" s="157"/>
      <c r="R498" s="157"/>
      <c r="S498" s="157"/>
      <c r="T498" s="157"/>
      <c r="U498" s="157"/>
      <c r="V498" s="157"/>
      <c r="W498" s="157"/>
      <c r="X498" s="157"/>
      <c r="Y498" s="157"/>
      <c r="Z498" s="157"/>
      <c r="AA498" s="157"/>
      <c r="AB498" s="157"/>
      <c r="AC498" s="157"/>
      <c r="AD498" s="157"/>
      <c r="AE498" s="157"/>
      <c r="AF498" s="157"/>
      <c r="AG498" s="157"/>
      <c r="AH498" s="157"/>
      <c r="AI498" s="157"/>
      <c r="AJ498" s="157"/>
      <c r="AK498" s="157"/>
      <c r="AL498" s="157"/>
      <c r="AM498" s="157"/>
      <c r="AN498" s="157"/>
      <c r="AO498" s="157"/>
      <c r="AP498" s="157"/>
      <c r="AQ498" s="157"/>
      <c r="AR498" s="157"/>
      <c r="AS498" s="157"/>
      <c r="AT498" s="157"/>
      <c r="AU498" s="157"/>
    </row>
    <row r="499" spans="1:47" x14ac:dyDescent="0.2">
      <c r="A499" s="157"/>
      <c r="B499" s="157"/>
      <c r="C499" s="157"/>
      <c r="D499" s="157"/>
      <c r="E499" s="157"/>
      <c r="F499" s="157"/>
      <c r="G499" s="157"/>
      <c r="H499" s="157"/>
      <c r="I499" s="157"/>
      <c r="J499" s="157"/>
      <c r="K499" s="157"/>
      <c r="L499" s="157"/>
      <c r="M499" s="157"/>
      <c r="N499" s="157"/>
      <c r="O499" s="157"/>
      <c r="P499" s="157"/>
      <c r="Q499" s="157"/>
      <c r="R499" s="157"/>
      <c r="S499" s="157"/>
      <c r="T499" s="157"/>
      <c r="U499" s="157"/>
      <c r="V499" s="157"/>
      <c r="W499" s="157"/>
      <c r="X499" s="157"/>
      <c r="Y499" s="157"/>
      <c r="Z499" s="157"/>
      <c r="AA499" s="157"/>
      <c r="AB499" s="157"/>
      <c r="AC499" s="157"/>
      <c r="AD499" s="157"/>
      <c r="AE499" s="157"/>
      <c r="AF499" s="157"/>
      <c r="AG499" s="157"/>
      <c r="AH499" s="157"/>
      <c r="AI499" s="157"/>
      <c r="AJ499" s="157"/>
      <c r="AK499" s="157"/>
      <c r="AL499" s="157"/>
      <c r="AM499" s="157"/>
      <c r="AN499" s="157"/>
      <c r="AO499" s="157"/>
      <c r="AP499" s="157"/>
      <c r="AQ499" s="157"/>
      <c r="AR499" s="157"/>
      <c r="AS499" s="157"/>
      <c r="AT499" s="157"/>
      <c r="AU499" s="157"/>
    </row>
    <row r="500" spans="1:47" x14ac:dyDescent="0.2">
      <c r="A500" s="157"/>
      <c r="B500" s="157"/>
      <c r="C500" s="157"/>
      <c r="D500" s="157"/>
      <c r="E500" s="157"/>
      <c r="F500" s="157"/>
      <c r="G500" s="157"/>
      <c r="H500" s="157"/>
      <c r="I500" s="157"/>
      <c r="J500" s="157"/>
      <c r="K500" s="157"/>
      <c r="L500" s="157"/>
      <c r="M500" s="157"/>
      <c r="N500" s="157"/>
      <c r="O500" s="157"/>
      <c r="P500" s="157"/>
      <c r="Q500" s="157"/>
      <c r="R500" s="157"/>
      <c r="S500" s="157"/>
      <c r="T500" s="157"/>
      <c r="U500" s="157"/>
      <c r="V500" s="157"/>
      <c r="W500" s="157"/>
      <c r="X500" s="157"/>
      <c r="Y500" s="157"/>
      <c r="Z500" s="157"/>
      <c r="AA500" s="157"/>
      <c r="AB500" s="157"/>
      <c r="AC500" s="157"/>
      <c r="AD500" s="157"/>
      <c r="AE500" s="157"/>
      <c r="AF500" s="157"/>
      <c r="AG500" s="157"/>
      <c r="AH500" s="157"/>
      <c r="AI500" s="157"/>
      <c r="AJ500" s="157"/>
      <c r="AK500" s="157"/>
      <c r="AL500" s="157"/>
      <c r="AM500" s="157"/>
      <c r="AN500" s="157"/>
      <c r="AO500" s="157"/>
      <c r="AP500" s="157"/>
      <c r="AQ500" s="157"/>
      <c r="AR500" s="157"/>
      <c r="AS500" s="157"/>
      <c r="AT500" s="157"/>
      <c r="AU500" s="157"/>
    </row>
    <row r="501" spans="1:47" x14ac:dyDescent="0.2">
      <c r="A501" s="157"/>
      <c r="B501" s="157"/>
      <c r="C501" s="157"/>
      <c r="D501" s="157"/>
      <c r="E501" s="157"/>
      <c r="F501" s="157"/>
      <c r="G501" s="157"/>
      <c r="H501" s="157"/>
      <c r="I501" s="157"/>
      <c r="J501" s="157"/>
      <c r="K501" s="157"/>
      <c r="L501" s="157"/>
      <c r="M501" s="157"/>
      <c r="N501" s="157"/>
      <c r="O501" s="157"/>
      <c r="P501" s="157"/>
      <c r="Q501" s="157"/>
      <c r="R501" s="157"/>
      <c r="S501" s="157"/>
      <c r="T501" s="157"/>
      <c r="U501" s="157"/>
      <c r="V501" s="157"/>
      <c r="W501" s="157"/>
      <c r="X501" s="157"/>
      <c r="Y501" s="157"/>
      <c r="Z501" s="157"/>
      <c r="AA501" s="157"/>
      <c r="AB501" s="157"/>
      <c r="AC501" s="157"/>
      <c r="AD501" s="157"/>
      <c r="AE501" s="157"/>
      <c r="AF501" s="157"/>
      <c r="AG501" s="157"/>
      <c r="AH501" s="157"/>
      <c r="AI501" s="157"/>
      <c r="AJ501" s="157"/>
      <c r="AK501" s="157"/>
      <c r="AL501" s="157"/>
      <c r="AM501" s="157"/>
      <c r="AN501" s="157"/>
      <c r="AO501" s="157"/>
      <c r="AP501" s="157"/>
      <c r="AQ501" s="157"/>
      <c r="AR501" s="157"/>
      <c r="AS501" s="157"/>
      <c r="AT501" s="157"/>
      <c r="AU501" s="157"/>
    </row>
    <row r="502" spans="1:47" x14ac:dyDescent="0.2">
      <c r="A502" s="157"/>
      <c r="B502" s="157"/>
      <c r="C502" s="157"/>
      <c r="D502" s="157"/>
      <c r="E502" s="157"/>
      <c r="F502" s="157"/>
      <c r="G502" s="157"/>
      <c r="H502" s="157"/>
      <c r="I502" s="157"/>
      <c r="J502" s="157"/>
      <c r="K502" s="157"/>
      <c r="L502" s="157"/>
      <c r="M502" s="157"/>
      <c r="N502" s="157"/>
      <c r="O502" s="157"/>
      <c r="P502" s="157"/>
      <c r="Q502" s="157"/>
      <c r="R502" s="157"/>
      <c r="S502" s="157"/>
      <c r="T502" s="157"/>
      <c r="U502" s="157"/>
      <c r="V502" s="157"/>
      <c r="W502" s="157"/>
      <c r="X502" s="157"/>
      <c r="Y502" s="157"/>
      <c r="Z502" s="157"/>
      <c r="AA502" s="157"/>
      <c r="AB502" s="157"/>
      <c r="AC502" s="157"/>
      <c r="AD502" s="157"/>
      <c r="AE502" s="157"/>
      <c r="AF502" s="157"/>
      <c r="AG502" s="157"/>
      <c r="AH502" s="157"/>
      <c r="AI502" s="157"/>
      <c r="AJ502" s="157"/>
      <c r="AK502" s="157"/>
      <c r="AL502" s="157"/>
      <c r="AM502" s="157"/>
      <c r="AN502" s="157"/>
      <c r="AO502" s="157"/>
      <c r="AP502" s="157"/>
      <c r="AQ502" s="157"/>
      <c r="AR502" s="157"/>
      <c r="AS502" s="157"/>
      <c r="AT502" s="157"/>
      <c r="AU502" s="157"/>
    </row>
    <row r="503" spans="1:47" x14ac:dyDescent="0.2">
      <c r="A503" s="157"/>
      <c r="B503" s="157"/>
      <c r="C503" s="157"/>
      <c r="D503" s="157"/>
      <c r="E503" s="157"/>
      <c r="F503" s="157"/>
      <c r="G503" s="157"/>
      <c r="H503" s="157"/>
      <c r="I503" s="157"/>
      <c r="J503" s="157"/>
      <c r="K503" s="157"/>
      <c r="L503" s="157"/>
      <c r="M503" s="157"/>
      <c r="N503" s="157"/>
      <c r="O503" s="157"/>
      <c r="P503" s="157"/>
      <c r="Q503" s="157"/>
      <c r="R503" s="157"/>
      <c r="S503" s="157"/>
      <c r="T503" s="157"/>
      <c r="U503" s="157"/>
      <c r="V503" s="157"/>
      <c r="W503" s="157"/>
      <c r="X503" s="157"/>
      <c r="Y503" s="157"/>
      <c r="Z503" s="157"/>
      <c r="AA503" s="157"/>
      <c r="AB503" s="157"/>
      <c r="AC503" s="157"/>
      <c r="AD503" s="157"/>
      <c r="AE503" s="157"/>
      <c r="AF503" s="157"/>
      <c r="AG503" s="157"/>
      <c r="AH503" s="157"/>
      <c r="AI503" s="157"/>
      <c r="AJ503" s="157"/>
      <c r="AK503" s="157"/>
      <c r="AL503" s="157"/>
      <c r="AM503" s="157"/>
      <c r="AN503" s="157"/>
      <c r="AO503" s="157"/>
      <c r="AP503" s="157"/>
      <c r="AQ503" s="157"/>
      <c r="AR503" s="157"/>
      <c r="AS503" s="157"/>
      <c r="AT503" s="157"/>
      <c r="AU503" s="157"/>
    </row>
    <row r="504" spans="1:47" x14ac:dyDescent="0.2">
      <c r="A504" s="157"/>
      <c r="B504" s="157"/>
      <c r="C504" s="157"/>
      <c r="D504" s="157"/>
      <c r="E504" s="157"/>
      <c r="F504" s="157"/>
      <c r="G504" s="157"/>
      <c r="H504" s="157"/>
      <c r="I504" s="157"/>
      <c r="J504" s="157"/>
      <c r="K504" s="157"/>
      <c r="L504" s="157"/>
      <c r="M504" s="157"/>
      <c r="N504" s="157"/>
      <c r="O504" s="157"/>
      <c r="P504" s="157"/>
      <c r="Q504" s="157"/>
      <c r="R504" s="157"/>
      <c r="S504" s="157"/>
      <c r="T504" s="157"/>
      <c r="U504" s="157"/>
      <c r="V504" s="157"/>
      <c r="W504" s="157"/>
      <c r="X504" s="157"/>
      <c r="Y504" s="157"/>
      <c r="Z504" s="157"/>
      <c r="AA504" s="157"/>
      <c r="AB504" s="157"/>
      <c r="AC504" s="157"/>
      <c r="AD504" s="157"/>
      <c r="AE504" s="157"/>
      <c r="AF504" s="157"/>
      <c r="AG504" s="157"/>
      <c r="AH504" s="157"/>
      <c r="AI504" s="157"/>
      <c r="AJ504" s="157"/>
      <c r="AK504" s="157"/>
      <c r="AL504" s="157"/>
      <c r="AM504" s="157"/>
      <c r="AN504" s="157"/>
      <c r="AO504" s="157"/>
      <c r="AP504" s="157"/>
      <c r="AQ504" s="157"/>
      <c r="AR504" s="157"/>
      <c r="AS504" s="157"/>
      <c r="AT504" s="157"/>
      <c r="AU504" s="157"/>
    </row>
    <row r="505" spans="1:47" x14ac:dyDescent="0.2">
      <c r="A505" s="157"/>
      <c r="B505" s="157"/>
      <c r="C505" s="157"/>
      <c r="D505" s="157"/>
      <c r="E505" s="157"/>
      <c r="F505" s="157"/>
      <c r="G505" s="157"/>
      <c r="H505" s="157"/>
      <c r="I505" s="157"/>
      <c r="J505" s="157"/>
      <c r="K505" s="157"/>
      <c r="L505" s="157"/>
      <c r="M505" s="157"/>
      <c r="N505" s="157"/>
      <c r="O505" s="157"/>
      <c r="P505" s="157"/>
      <c r="Q505" s="157"/>
      <c r="R505" s="157"/>
      <c r="S505" s="157"/>
      <c r="T505" s="157"/>
      <c r="U505" s="157"/>
      <c r="V505" s="157"/>
      <c r="W505" s="157"/>
      <c r="X505" s="157"/>
      <c r="Y505" s="157"/>
      <c r="Z505" s="157"/>
      <c r="AA505" s="157"/>
      <c r="AB505" s="157"/>
      <c r="AC505" s="157"/>
      <c r="AD505" s="157"/>
      <c r="AE505" s="157"/>
      <c r="AF505" s="157"/>
      <c r="AG505" s="157"/>
      <c r="AH505" s="157"/>
      <c r="AI505" s="157"/>
      <c r="AJ505" s="157"/>
      <c r="AK505" s="157"/>
      <c r="AL505" s="157"/>
      <c r="AM505" s="157"/>
      <c r="AN505" s="157"/>
      <c r="AO505" s="157"/>
      <c r="AP505" s="157"/>
      <c r="AQ505" s="157"/>
      <c r="AR505" s="157"/>
      <c r="AS505" s="157"/>
      <c r="AT505" s="157"/>
      <c r="AU505" s="157"/>
    </row>
    <row r="506" spans="1:47" x14ac:dyDescent="0.2">
      <c r="A506" s="157"/>
      <c r="B506" s="157"/>
      <c r="C506" s="157"/>
      <c r="D506" s="157"/>
      <c r="E506" s="157"/>
      <c r="F506" s="157"/>
      <c r="G506" s="157"/>
      <c r="H506" s="157"/>
      <c r="I506" s="157"/>
      <c r="J506" s="157"/>
      <c r="K506" s="157"/>
      <c r="L506" s="157"/>
      <c r="M506" s="157"/>
      <c r="N506" s="157"/>
      <c r="O506" s="157"/>
      <c r="P506" s="157"/>
      <c r="Q506" s="157"/>
      <c r="R506" s="157"/>
      <c r="S506" s="157"/>
      <c r="T506" s="157"/>
      <c r="U506" s="157"/>
      <c r="V506" s="157"/>
      <c r="W506" s="157"/>
      <c r="X506" s="157"/>
      <c r="Y506" s="157"/>
      <c r="Z506" s="157"/>
      <c r="AA506" s="157"/>
      <c r="AB506" s="157"/>
      <c r="AC506" s="157"/>
      <c r="AD506" s="157"/>
      <c r="AE506" s="157"/>
      <c r="AF506" s="157"/>
      <c r="AG506" s="157"/>
      <c r="AH506" s="157"/>
      <c r="AI506" s="157"/>
      <c r="AJ506" s="157"/>
      <c r="AK506" s="157"/>
      <c r="AL506" s="157"/>
      <c r="AM506" s="157"/>
      <c r="AN506" s="157"/>
      <c r="AO506" s="157"/>
      <c r="AP506" s="157"/>
      <c r="AQ506" s="157"/>
      <c r="AR506" s="157"/>
      <c r="AS506" s="157"/>
      <c r="AT506" s="157"/>
      <c r="AU506" s="157"/>
    </row>
    <row r="507" spans="1:47" x14ac:dyDescent="0.2">
      <c r="A507" s="157"/>
      <c r="B507" s="157"/>
      <c r="C507" s="157"/>
      <c r="D507" s="157"/>
      <c r="E507" s="157"/>
      <c r="F507" s="157"/>
      <c r="G507" s="157"/>
      <c r="H507" s="157"/>
      <c r="I507" s="157"/>
      <c r="J507" s="157"/>
      <c r="K507" s="157"/>
      <c r="L507" s="157"/>
      <c r="M507" s="157"/>
      <c r="N507" s="157"/>
      <c r="O507" s="157"/>
      <c r="P507" s="157"/>
      <c r="Q507" s="157"/>
      <c r="R507" s="157"/>
      <c r="S507" s="157"/>
      <c r="T507" s="157"/>
      <c r="U507" s="157"/>
      <c r="V507" s="157"/>
      <c r="W507" s="157"/>
      <c r="X507" s="157"/>
      <c r="Y507" s="157"/>
      <c r="Z507" s="157"/>
      <c r="AA507" s="157"/>
      <c r="AB507" s="157"/>
      <c r="AC507" s="157"/>
      <c r="AD507" s="157"/>
      <c r="AE507" s="157"/>
      <c r="AF507" s="157"/>
      <c r="AG507" s="157"/>
      <c r="AH507" s="157"/>
      <c r="AI507" s="157"/>
      <c r="AJ507" s="157"/>
      <c r="AK507" s="157"/>
      <c r="AL507" s="157"/>
      <c r="AM507" s="157"/>
      <c r="AN507" s="157"/>
      <c r="AO507" s="157"/>
      <c r="AP507" s="157"/>
      <c r="AQ507" s="157"/>
      <c r="AR507" s="157"/>
      <c r="AS507" s="157"/>
      <c r="AT507" s="157"/>
      <c r="AU507" s="157"/>
    </row>
    <row r="508" spans="1:47" x14ac:dyDescent="0.2">
      <c r="A508" s="157"/>
      <c r="B508" s="157"/>
      <c r="C508" s="157"/>
      <c r="D508" s="157"/>
      <c r="E508" s="157"/>
      <c r="F508" s="157"/>
      <c r="G508" s="157"/>
      <c r="H508" s="157"/>
      <c r="I508" s="157"/>
      <c r="J508" s="157"/>
      <c r="K508" s="157"/>
      <c r="L508" s="157"/>
      <c r="M508" s="157"/>
      <c r="N508" s="157"/>
      <c r="O508" s="157"/>
      <c r="P508" s="157"/>
      <c r="Q508" s="157"/>
      <c r="R508" s="157"/>
      <c r="S508" s="157"/>
      <c r="T508" s="157"/>
      <c r="U508" s="157"/>
      <c r="V508" s="157"/>
      <c r="W508" s="157"/>
      <c r="X508" s="157"/>
      <c r="Y508" s="157"/>
      <c r="Z508" s="157"/>
      <c r="AA508" s="157"/>
      <c r="AB508" s="157"/>
      <c r="AC508" s="157"/>
      <c r="AD508" s="157"/>
      <c r="AE508" s="157"/>
      <c r="AF508" s="157"/>
      <c r="AG508" s="157"/>
      <c r="AH508" s="157"/>
      <c r="AI508" s="157"/>
      <c r="AJ508" s="157"/>
      <c r="AK508" s="157"/>
      <c r="AL508" s="157"/>
      <c r="AM508" s="157"/>
      <c r="AN508" s="157"/>
      <c r="AO508" s="157"/>
      <c r="AP508" s="157"/>
      <c r="AQ508" s="157"/>
      <c r="AR508" s="157"/>
      <c r="AS508" s="157"/>
      <c r="AT508" s="157"/>
      <c r="AU508" s="157"/>
    </row>
    <row r="509" spans="1:47" x14ac:dyDescent="0.2">
      <c r="A509" s="157"/>
      <c r="B509" s="157"/>
      <c r="C509" s="157"/>
      <c r="D509" s="157"/>
      <c r="E509" s="157"/>
      <c r="F509" s="157"/>
      <c r="G509" s="157"/>
      <c r="H509" s="157"/>
      <c r="I509" s="157"/>
      <c r="J509" s="157"/>
      <c r="K509" s="157"/>
      <c r="L509" s="157"/>
      <c r="M509" s="157"/>
      <c r="N509" s="157"/>
      <c r="O509" s="157"/>
      <c r="P509" s="157"/>
      <c r="Q509" s="157"/>
      <c r="R509" s="157"/>
      <c r="S509" s="157"/>
      <c r="T509" s="157"/>
      <c r="U509" s="157"/>
      <c r="V509" s="157"/>
      <c r="W509" s="157"/>
      <c r="X509" s="157"/>
      <c r="Y509" s="157"/>
      <c r="Z509" s="157"/>
      <c r="AA509" s="157"/>
      <c r="AB509" s="157"/>
      <c r="AC509" s="157"/>
      <c r="AD509" s="157"/>
      <c r="AE509" s="157"/>
      <c r="AF509" s="157"/>
      <c r="AG509" s="157"/>
      <c r="AH509" s="157"/>
      <c r="AI509" s="157"/>
      <c r="AJ509" s="157"/>
      <c r="AK509" s="157"/>
      <c r="AL509" s="157"/>
      <c r="AM509" s="157"/>
      <c r="AN509" s="157"/>
      <c r="AO509" s="157"/>
      <c r="AP509" s="157"/>
      <c r="AQ509" s="157"/>
      <c r="AR509" s="157"/>
      <c r="AS509" s="157"/>
      <c r="AT509" s="157"/>
      <c r="AU509" s="157"/>
    </row>
    <row r="510" spans="1:47" x14ac:dyDescent="0.2">
      <c r="A510" s="157"/>
      <c r="B510" s="157"/>
      <c r="C510" s="157"/>
      <c r="D510" s="157"/>
      <c r="E510" s="157"/>
      <c r="F510" s="157"/>
      <c r="G510" s="157"/>
      <c r="H510" s="157"/>
      <c r="I510" s="157"/>
      <c r="J510" s="157"/>
      <c r="K510" s="157"/>
      <c r="L510" s="157"/>
      <c r="M510" s="157"/>
      <c r="N510" s="157"/>
      <c r="O510" s="157"/>
      <c r="P510" s="157"/>
      <c r="Q510" s="157"/>
      <c r="R510" s="157"/>
      <c r="S510" s="157"/>
      <c r="T510" s="157"/>
      <c r="U510" s="157"/>
      <c r="V510" s="157"/>
      <c r="W510" s="157"/>
      <c r="X510" s="157"/>
      <c r="Y510" s="157"/>
      <c r="Z510" s="157"/>
      <c r="AA510" s="157"/>
      <c r="AB510" s="157"/>
      <c r="AC510" s="157"/>
      <c r="AD510" s="157"/>
      <c r="AE510" s="157"/>
      <c r="AF510" s="157"/>
      <c r="AG510" s="157"/>
      <c r="AH510" s="157"/>
      <c r="AI510" s="157"/>
      <c r="AJ510" s="157"/>
      <c r="AK510" s="157"/>
      <c r="AL510" s="157"/>
      <c r="AM510" s="157"/>
      <c r="AN510" s="157"/>
      <c r="AO510" s="157"/>
      <c r="AP510" s="157"/>
      <c r="AQ510" s="157"/>
      <c r="AR510" s="157"/>
      <c r="AS510" s="157"/>
      <c r="AT510" s="157"/>
      <c r="AU510" s="157"/>
    </row>
    <row r="511" spans="1:47" x14ac:dyDescent="0.2">
      <c r="A511" s="157"/>
      <c r="B511" s="157"/>
      <c r="C511" s="157"/>
      <c r="D511" s="157"/>
      <c r="E511" s="157"/>
      <c r="F511" s="157"/>
      <c r="G511" s="157"/>
      <c r="H511" s="157"/>
      <c r="I511" s="157"/>
      <c r="J511" s="157"/>
      <c r="K511" s="157"/>
      <c r="L511" s="157"/>
      <c r="M511" s="157"/>
      <c r="N511" s="157"/>
      <c r="O511" s="157"/>
      <c r="P511" s="157"/>
      <c r="Q511" s="157"/>
      <c r="R511" s="157"/>
      <c r="S511" s="157"/>
      <c r="T511" s="157"/>
      <c r="U511" s="157"/>
      <c r="V511" s="157"/>
      <c r="W511" s="157"/>
      <c r="X511" s="157"/>
      <c r="Y511" s="157"/>
      <c r="Z511" s="157"/>
      <c r="AA511" s="157"/>
      <c r="AB511" s="157"/>
      <c r="AC511" s="157"/>
      <c r="AD511" s="157"/>
      <c r="AE511" s="157"/>
      <c r="AF511" s="157"/>
      <c r="AG511" s="157"/>
      <c r="AH511" s="157"/>
      <c r="AI511" s="157"/>
      <c r="AJ511" s="157"/>
      <c r="AK511" s="157"/>
      <c r="AL511" s="157"/>
      <c r="AM511" s="157"/>
      <c r="AN511" s="157"/>
      <c r="AO511" s="157"/>
      <c r="AP511" s="157"/>
      <c r="AQ511" s="157"/>
      <c r="AR511" s="157"/>
      <c r="AS511" s="157"/>
      <c r="AT511" s="157"/>
      <c r="AU511" s="157"/>
    </row>
    <row r="512" spans="1:47" x14ac:dyDescent="0.2">
      <c r="A512" s="157"/>
      <c r="B512" s="157"/>
      <c r="C512" s="157"/>
      <c r="D512" s="157"/>
      <c r="E512" s="157"/>
      <c r="F512" s="157"/>
      <c r="G512" s="157"/>
      <c r="H512" s="157"/>
      <c r="I512" s="157"/>
      <c r="J512" s="157"/>
      <c r="K512" s="157"/>
      <c r="L512" s="157"/>
      <c r="M512" s="157"/>
      <c r="N512" s="157"/>
      <c r="O512" s="157"/>
      <c r="P512" s="157"/>
      <c r="Q512" s="157"/>
      <c r="R512" s="157"/>
      <c r="S512" s="157"/>
      <c r="T512" s="157"/>
      <c r="U512" s="157"/>
      <c r="V512" s="157"/>
      <c r="W512" s="157"/>
      <c r="X512" s="157"/>
      <c r="Y512" s="157"/>
      <c r="Z512" s="157"/>
      <c r="AA512" s="157"/>
      <c r="AB512" s="157"/>
      <c r="AC512" s="157"/>
      <c r="AD512" s="157"/>
      <c r="AE512" s="157"/>
      <c r="AF512" s="157"/>
      <c r="AG512" s="157"/>
      <c r="AH512" s="157"/>
      <c r="AI512" s="157"/>
      <c r="AJ512" s="157"/>
      <c r="AK512" s="157"/>
      <c r="AL512" s="157"/>
      <c r="AM512" s="157"/>
      <c r="AN512" s="157"/>
      <c r="AO512" s="157"/>
      <c r="AP512" s="157"/>
      <c r="AQ512" s="157"/>
      <c r="AR512" s="157"/>
      <c r="AS512" s="157"/>
      <c r="AT512" s="157"/>
      <c r="AU512" s="157"/>
    </row>
    <row r="513" spans="1:47" x14ac:dyDescent="0.2">
      <c r="A513" s="157"/>
      <c r="B513" s="157"/>
      <c r="C513" s="157"/>
      <c r="D513" s="157"/>
      <c r="E513" s="157"/>
      <c r="F513" s="157"/>
      <c r="G513" s="157"/>
      <c r="H513" s="157"/>
      <c r="I513" s="157"/>
      <c r="J513" s="157"/>
      <c r="K513" s="157"/>
      <c r="L513" s="157"/>
      <c r="M513" s="157"/>
      <c r="N513" s="157"/>
      <c r="O513" s="157"/>
      <c r="P513" s="157"/>
      <c r="Q513" s="157"/>
      <c r="R513" s="157"/>
      <c r="S513" s="157"/>
      <c r="T513" s="157"/>
      <c r="U513" s="157"/>
      <c r="V513" s="157"/>
      <c r="W513" s="157"/>
      <c r="X513" s="157"/>
      <c r="Y513" s="157"/>
      <c r="Z513" s="157"/>
      <c r="AA513" s="157"/>
      <c r="AB513" s="157"/>
      <c r="AC513" s="157"/>
      <c r="AD513" s="157"/>
      <c r="AE513" s="157"/>
      <c r="AF513" s="157"/>
      <c r="AG513" s="157"/>
      <c r="AH513" s="157"/>
      <c r="AI513" s="157"/>
      <c r="AJ513" s="157"/>
      <c r="AK513" s="157"/>
      <c r="AL513" s="157"/>
      <c r="AM513" s="157"/>
      <c r="AN513" s="157"/>
      <c r="AO513" s="157"/>
      <c r="AP513" s="157"/>
      <c r="AQ513" s="157"/>
      <c r="AR513" s="157"/>
      <c r="AS513" s="157"/>
      <c r="AT513" s="157"/>
      <c r="AU513" s="157"/>
    </row>
    <row r="514" spans="1:47" x14ac:dyDescent="0.2">
      <c r="A514" s="157"/>
      <c r="B514" s="157"/>
      <c r="C514" s="157"/>
      <c r="D514" s="157"/>
      <c r="E514" s="157"/>
      <c r="F514" s="157"/>
      <c r="G514" s="157"/>
      <c r="H514" s="157"/>
      <c r="I514" s="157"/>
      <c r="J514" s="157"/>
      <c r="K514" s="157"/>
      <c r="L514" s="157"/>
      <c r="M514" s="157"/>
      <c r="N514" s="157"/>
      <c r="O514" s="157"/>
      <c r="P514" s="157"/>
      <c r="Q514" s="157"/>
      <c r="R514" s="157"/>
      <c r="S514" s="157"/>
      <c r="T514" s="157"/>
      <c r="U514" s="157"/>
      <c r="V514" s="157"/>
      <c r="W514" s="157"/>
      <c r="X514" s="157"/>
      <c r="Y514" s="157"/>
      <c r="Z514" s="157"/>
      <c r="AA514" s="157"/>
      <c r="AB514" s="157"/>
      <c r="AC514" s="157"/>
      <c r="AD514" s="157"/>
      <c r="AE514" s="157"/>
      <c r="AF514" s="157"/>
      <c r="AG514" s="157"/>
      <c r="AH514" s="157"/>
      <c r="AI514" s="157"/>
      <c r="AJ514" s="157"/>
      <c r="AK514" s="157"/>
      <c r="AL514" s="157"/>
      <c r="AM514" s="157"/>
      <c r="AN514" s="157"/>
      <c r="AO514" s="157"/>
      <c r="AP514" s="157"/>
      <c r="AQ514" s="157"/>
      <c r="AR514" s="157"/>
      <c r="AS514" s="157"/>
      <c r="AT514" s="157"/>
      <c r="AU514" s="157"/>
    </row>
    <row r="515" spans="1:47" x14ac:dyDescent="0.2">
      <c r="A515" s="157"/>
      <c r="B515" s="157"/>
      <c r="C515" s="157"/>
      <c r="D515" s="157"/>
      <c r="E515" s="157"/>
      <c r="F515" s="157"/>
      <c r="G515" s="157"/>
      <c r="H515" s="157"/>
      <c r="I515" s="157"/>
      <c r="J515" s="157"/>
      <c r="K515" s="157"/>
      <c r="L515" s="157"/>
      <c r="M515" s="157"/>
      <c r="N515" s="157"/>
      <c r="O515" s="157"/>
      <c r="P515" s="157"/>
      <c r="Q515" s="157"/>
      <c r="R515" s="157"/>
      <c r="S515" s="157"/>
      <c r="T515" s="157"/>
      <c r="U515" s="157"/>
      <c r="V515" s="157"/>
      <c r="W515" s="157"/>
      <c r="X515" s="157"/>
      <c r="Y515" s="157"/>
      <c r="Z515" s="157"/>
      <c r="AA515" s="157"/>
      <c r="AB515" s="157"/>
      <c r="AC515" s="157"/>
      <c r="AD515" s="157"/>
      <c r="AE515" s="157"/>
      <c r="AF515" s="157"/>
      <c r="AG515" s="157"/>
      <c r="AH515" s="157"/>
      <c r="AI515" s="157"/>
      <c r="AJ515" s="157"/>
      <c r="AK515" s="157"/>
      <c r="AL515" s="157"/>
      <c r="AM515" s="157"/>
      <c r="AN515" s="157"/>
      <c r="AO515" s="157"/>
      <c r="AP515" s="157"/>
      <c r="AQ515" s="157"/>
      <c r="AR515" s="157"/>
      <c r="AS515" s="157"/>
      <c r="AT515" s="157"/>
      <c r="AU515" s="157"/>
    </row>
    <row r="516" spans="1:47" x14ac:dyDescent="0.2">
      <c r="A516" s="157"/>
      <c r="B516" s="157"/>
      <c r="C516" s="157"/>
      <c r="D516" s="157"/>
      <c r="E516" s="157"/>
      <c r="F516" s="157"/>
      <c r="G516" s="157"/>
      <c r="H516" s="157"/>
      <c r="I516" s="157"/>
      <c r="J516" s="157"/>
      <c r="K516" s="157"/>
      <c r="L516" s="157"/>
      <c r="M516" s="157"/>
      <c r="N516" s="157"/>
      <c r="O516" s="157"/>
      <c r="P516" s="157"/>
      <c r="Q516" s="157"/>
      <c r="R516" s="157"/>
      <c r="S516" s="157"/>
      <c r="T516" s="157"/>
      <c r="U516" s="157"/>
      <c r="V516" s="157"/>
      <c r="W516" s="157"/>
      <c r="X516" s="157"/>
      <c r="Y516" s="157"/>
      <c r="Z516" s="157"/>
      <c r="AA516" s="157"/>
      <c r="AB516" s="157"/>
      <c r="AC516" s="157"/>
      <c r="AD516" s="157"/>
      <c r="AE516" s="157"/>
      <c r="AF516" s="157"/>
      <c r="AG516" s="157"/>
      <c r="AH516" s="157"/>
      <c r="AI516" s="157"/>
      <c r="AJ516" s="157"/>
      <c r="AK516" s="157"/>
      <c r="AL516" s="157"/>
      <c r="AM516" s="157"/>
      <c r="AN516" s="157"/>
      <c r="AO516" s="157"/>
      <c r="AP516" s="157"/>
      <c r="AQ516" s="157"/>
      <c r="AR516" s="157"/>
      <c r="AS516" s="157"/>
      <c r="AT516" s="157"/>
      <c r="AU516" s="157"/>
    </row>
    <row r="517" spans="1:47" x14ac:dyDescent="0.2">
      <c r="A517" s="157"/>
      <c r="B517" s="157"/>
      <c r="C517" s="157"/>
      <c r="D517" s="157"/>
      <c r="E517" s="157"/>
      <c r="F517" s="157"/>
      <c r="G517" s="157"/>
      <c r="H517" s="157"/>
      <c r="I517" s="157"/>
      <c r="J517" s="157"/>
      <c r="K517" s="157"/>
      <c r="L517" s="157"/>
      <c r="M517" s="157"/>
      <c r="N517" s="157"/>
      <c r="O517" s="157"/>
      <c r="P517" s="157"/>
      <c r="Q517" s="157"/>
      <c r="R517" s="157"/>
      <c r="S517" s="157"/>
      <c r="T517" s="157"/>
      <c r="U517" s="157"/>
      <c r="V517" s="157"/>
      <c r="W517" s="157"/>
      <c r="X517" s="157"/>
      <c r="Y517" s="157"/>
      <c r="Z517" s="157"/>
      <c r="AA517" s="157"/>
      <c r="AB517" s="157"/>
      <c r="AC517" s="157"/>
      <c r="AD517" s="157"/>
      <c r="AE517" s="157"/>
      <c r="AF517" s="157"/>
      <c r="AG517" s="157"/>
      <c r="AH517" s="157"/>
      <c r="AI517" s="157"/>
      <c r="AJ517" s="157"/>
      <c r="AK517" s="157"/>
      <c r="AL517" s="157"/>
      <c r="AM517" s="157"/>
      <c r="AN517" s="157"/>
      <c r="AO517" s="157"/>
      <c r="AP517" s="157"/>
      <c r="AQ517" s="157"/>
      <c r="AR517" s="157"/>
      <c r="AS517" s="157"/>
      <c r="AT517" s="157"/>
      <c r="AU517" s="157"/>
    </row>
    <row r="518" spans="1:47" x14ac:dyDescent="0.2">
      <c r="A518" s="157"/>
      <c r="B518" s="157"/>
      <c r="C518" s="157"/>
      <c r="D518" s="157"/>
      <c r="E518" s="157"/>
      <c r="F518" s="157"/>
      <c r="G518" s="157"/>
      <c r="H518" s="157"/>
      <c r="I518" s="157"/>
      <c r="J518" s="157"/>
      <c r="K518" s="157"/>
      <c r="L518" s="157"/>
      <c r="M518" s="157"/>
      <c r="N518" s="157"/>
      <c r="O518" s="157"/>
      <c r="P518" s="157"/>
      <c r="Q518" s="157"/>
      <c r="R518" s="157"/>
      <c r="S518" s="157"/>
      <c r="T518" s="157"/>
      <c r="U518" s="157"/>
      <c r="V518" s="157"/>
      <c r="W518" s="157"/>
      <c r="X518" s="157"/>
      <c r="Y518" s="157"/>
      <c r="Z518" s="157"/>
      <c r="AA518" s="157"/>
      <c r="AB518" s="157"/>
      <c r="AC518" s="157"/>
      <c r="AD518" s="157"/>
      <c r="AE518" s="157"/>
      <c r="AF518" s="157"/>
      <c r="AG518" s="157"/>
      <c r="AH518" s="157"/>
      <c r="AI518" s="157"/>
      <c r="AJ518" s="157"/>
      <c r="AK518" s="157"/>
      <c r="AL518" s="157"/>
      <c r="AM518" s="157"/>
      <c r="AN518" s="157"/>
      <c r="AO518" s="157"/>
      <c r="AP518" s="157"/>
      <c r="AQ518" s="157"/>
      <c r="AR518" s="157"/>
      <c r="AS518" s="157"/>
      <c r="AT518" s="157"/>
      <c r="AU518" s="157"/>
    </row>
    <row r="519" spans="1:47" x14ac:dyDescent="0.2">
      <c r="A519" s="157"/>
      <c r="B519" s="157"/>
      <c r="C519" s="157"/>
      <c r="D519" s="157"/>
      <c r="E519" s="157"/>
      <c r="F519" s="157"/>
      <c r="G519" s="157"/>
      <c r="H519" s="157"/>
      <c r="I519" s="157"/>
      <c r="J519" s="157"/>
      <c r="K519" s="157"/>
      <c r="L519" s="157"/>
      <c r="M519" s="157"/>
      <c r="N519" s="157"/>
      <c r="O519" s="157"/>
      <c r="P519" s="157"/>
      <c r="Q519" s="157"/>
      <c r="R519" s="157"/>
      <c r="S519" s="157"/>
      <c r="T519" s="157"/>
      <c r="U519" s="157"/>
      <c r="V519" s="157"/>
      <c r="W519" s="157"/>
      <c r="X519" s="157"/>
      <c r="Y519" s="157"/>
      <c r="Z519" s="157"/>
      <c r="AA519" s="157"/>
      <c r="AB519" s="157"/>
      <c r="AC519" s="157"/>
      <c r="AD519" s="157"/>
      <c r="AE519" s="157"/>
      <c r="AF519" s="157"/>
      <c r="AG519" s="157"/>
      <c r="AH519" s="157"/>
      <c r="AI519" s="157"/>
      <c r="AJ519" s="157"/>
      <c r="AK519" s="157"/>
      <c r="AL519" s="157"/>
      <c r="AM519" s="157"/>
      <c r="AN519" s="157"/>
      <c r="AO519" s="157"/>
      <c r="AP519" s="157"/>
      <c r="AQ519" s="157"/>
      <c r="AR519" s="157"/>
      <c r="AS519" s="157"/>
      <c r="AT519" s="157"/>
      <c r="AU519" s="157"/>
    </row>
    <row r="520" spans="1:47" x14ac:dyDescent="0.2">
      <c r="A520" s="157"/>
      <c r="B520" s="157"/>
      <c r="C520" s="157"/>
      <c r="D520" s="157"/>
      <c r="E520" s="157"/>
      <c r="F520" s="157"/>
      <c r="G520" s="157"/>
      <c r="H520" s="157"/>
      <c r="I520" s="157"/>
      <c r="J520" s="157"/>
      <c r="K520" s="157"/>
      <c r="L520" s="157"/>
      <c r="M520" s="157"/>
      <c r="N520" s="157"/>
      <c r="O520" s="157"/>
      <c r="P520" s="157"/>
      <c r="Q520" s="157"/>
      <c r="R520" s="157"/>
      <c r="S520" s="157"/>
      <c r="T520" s="157"/>
      <c r="U520" s="157"/>
      <c r="V520" s="157"/>
      <c r="W520" s="157"/>
      <c r="X520" s="157"/>
      <c r="Y520" s="157"/>
      <c r="Z520" s="157"/>
      <c r="AA520" s="157"/>
      <c r="AB520" s="157"/>
      <c r="AC520" s="157"/>
      <c r="AD520" s="157"/>
      <c r="AE520" s="157"/>
      <c r="AF520" s="157"/>
      <c r="AG520" s="157"/>
      <c r="AH520" s="157"/>
      <c r="AI520" s="157"/>
      <c r="AJ520" s="157"/>
      <c r="AK520" s="157"/>
      <c r="AL520" s="157"/>
      <c r="AM520" s="157"/>
      <c r="AN520" s="157"/>
      <c r="AO520" s="157"/>
      <c r="AP520" s="157"/>
      <c r="AQ520" s="157"/>
      <c r="AR520" s="157"/>
      <c r="AS520" s="157"/>
      <c r="AT520" s="157"/>
      <c r="AU520" s="157"/>
    </row>
    <row r="521" spans="1:47" x14ac:dyDescent="0.2">
      <c r="A521" s="157"/>
      <c r="B521" s="157"/>
      <c r="C521" s="157"/>
      <c r="D521" s="157"/>
      <c r="E521" s="157"/>
      <c r="F521" s="157"/>
      <c r="G521" s="157"/>
      <c r="H521" s="157"/>
      <c r="I521" s="157"/>
      <c r="J521" s="157"/>
      <c r="K521" s="157"/>
      <c r="L521" s="157"/>
      <c r="M521" s="157"/>
      <c r="N521" s="157"/>
      <c r="O521" s="157"/>
      <c r="P521" s="157"/>
      <c r="Q521" s="157"/>
      <c r="R521" s="157"/>
      <c r="S521" s="157"/>
      <c r="T521" s="157"/>
      <c r="U521" s="157"/>
      <c r="V521" s="157"/>
      <c r="W521" s="157"/>
      <c r="X521" s="157"/>
      <c r="Y521" s="157"/>
      <c r="Z521" s="157"/>
      <c r="AA521" s="157"/>
      <c r="AB521" s="157"/>
      <c r="AC521" s="157"/>
      <c r="AD521" s="157"/>
      <c r="AE521" s="157"/>
      <c r="AF521" s="157"/>
      <c r="AG521" s="157"/>
      <c r="AH521" s="157"/>
      <c r="AI521" s="157"/>
      <c r="AJ521" s="157"/>
      <c r="AK521" s="157"/>
      <c r="AL521" s="157"/>
      <c r="AM521" s="157"/>
      <c r="AN521" s="157"/>
      <c r="AO521" s="157"/>
      <c r="AP521" s="157"/>
      <c r="AQ521" s="157"/>
      <c r="AR521" s="157"/>
      <c r="AS521" s="157"/>
      <c r="AT521" s="157"/>
      <c r="AU521" s="157"/>
    </row>
    <row r="522" spans="1:47" x14ac:dyDescent="0.2">
      <c r="A522" s="157"/>
      <c r="B522" s="157"/>
      <c r="C522" s="157"/>
      <c r="D522" s="157"/>
      <c r="E522" s="157"/>
      <c r="F522" s="157"/>
      <c r="G522" s="157"/>
      <c r="H522" s="157"/>
      <c r="I522" s="157"/>
      <c r="J522" s="157"/>
      <c r="K522" s="157"/>
      <c r="L522" s="157"/>
      <c r="M522" s="157"/>
      <c r="N522" s="157"/>
      <c r="O522" s="157"/>
      <c r="P522" s="157"/>
      <c r="Q522" s="157"/>
      <c r="R522" s="157"/>
      <c r="S522" s="157"/>
      <c r="T522" s="157"/>
      <c r="U522" s="157"/>
      <c r="V522" s="157"/>
      <c r="W522" s="157"/>
      <c r="X522" s="157"/>
      <c r="Y522" s="157"/>
      <c r="Z522" s="157"/>
      <c r="AA522" s="157"/>
      <c r="AB522" s="157"/>
      <c r="AC522" s="157"/>
      <c r="AD522" s="157"/>
      <c r="AE522" s="157"/>
      <c r="AF522" s="157"/>
      <c r="AG522" s="157"/>
      <c r="AH522" s="157"/>
      <c r="AI522" s="157"/>
      <c r="AJ522" s="157"/>
      <c r="AK522" s="157"/>
      <c r="AL522" s="157"/>
      <c r="AM522" s="157"/>
      <c r="AN522" s="157"/>
      <c r="AO522" s="157"/>
      <c r="AP522" s="157"/>
      <c r="AQ522" s="157"/>
      <c r="AR522" s="157"/>
      <c r="AS522" s="157"/>
      <c r="AT522" s="157"/>
      <c r="AU522" s="157"/>
    </row>
    <row r="523" spans="1:47" x14ac:dyDescent="0.2">
      <c r="A523" s="157"/>
      <c r="B523" s="157"/>
      <c r="C523" s="157"/>
      <c r="D523" s="157"/>
      <c r="E523" s="157"/>
      <c r="F523" s="157"/>
      <c r="G523" s="157"/>
      <c r="H523" s="157"/>
      <c r="I523" s="157"/>
      <c r="J523" s="157"/>
      <c r="K523" s="157"/>
      <c r="L523" s="157"/>
      <c r="M523" s="157"/>
      <c r="N523" s="157"/>
      <c r="O523" s="157"/>
      <c r="P523" s="157"/>
      <c r="Q523" s="157"/>
      <c r="R523" s="157"/>
      <c r="S523" s="157"/>
      <c r="T523" s="157"/>
      <c r="U523" s="157"/>
      <c r="V523" s="157"/>
      <c r="W523" s="157"/>
      <c r="X523" s="157"/>
      <c r="Y523" s="157"/>
      <c r="Z523" s="157"/>
      <c r="AA523" s="157"/>
      <c r="AB523" s="157"/>
      <c r="AC523" s="157"/>
      <c r="AD523" s="157"/>
      <c r="AE523" s="157"/>
      <c r="AF523" s="157"/>
      <c r="AG523" s="157"/>
      <c r="AH523" s="157"/>
      <c r="AI523" s="157"/>
      <c r="AJ523" s="157"/>
      <c r="AK523" s="157"/>
      <c r="AL523" s="157"/>
      <c r="AM523" s="157"/>
      <c r="AN523" s="157"/>
      <c r="AO523" s="157"/>
      <c r="AP523" s="157"/>
      <c r="AQ523" s="157"/>
      <c r="AR523" s="157"/>
      <c r="AS523" s="157"/>
      <c r="AT523" s="157"/>
      <c r="AU523" s="157"/>
    </row>
    <row r="524" spans="1:47" x14ac:dyDescent="0.2">
      <c r="A524" s="157"/>
      <c r="B524" s="157"/>
      <c r="C524" s="157"/>
      <c r="D524" s="157"/>
      <c r="E524" s="157"/>
      <c r="F524" s="157"/>
      <c r="G524" s="157"/>
      <c r="H524" s="157"/>
      <c r="I524" s="157"/>
      <c r="J524" s="157"/>
      <c r="K524" s="157"/>
      <c r="L524" s="157"/>
      <c r="M524" s="157"/>
      <c r="N524" s="157"/>
      <c r="O524" s="157"/>
      <c r="P524" s="157"/>
      <c r="Q524" s="157"/>
      <c r="R524" s="157"/>
      <c r="S524" s="157"/>
      <c r="T524" s="157"/>
      <c r="U524" s="157"/>
      <c r="V524" s="157"/>
      <c r="W524" s="157"/>
      <c r="X524" s="157"/>
      <c r="Y524" s="157"/>
      <c r="Z524" s="157"/>
      <c r="AA524" s="157"/>
      <c r="AB524" s="157"/>
      <c r="AC524" s="157"/>
      <c r="AD524" s="157"/>
      <c r="AE524" s="157"/>
      <c r="AF524" s="157"/>
      <c r="AG524" s="157"/>
      <c r="AH524" s="157"/>
      <c r="AI524" s="157"/>
      <c r="AJ524" s="157"/>
      <c r="AK524" s="157"/>
      <c r="AL524" s="157"/>
      <c r="AM524" s="157"/>
      <c r="AN524" s="157"/>
      <c r="AO524" s="157"/>
      <c r="AP524" s="157"/>
      <c r="AQ524" s="157"/>
      <c r="AR524" s="157"/>
      <c r="AS524" s="157"/>
      <c r="AT524" s="157"/>
      <c r="AU524" s="157"/>
    </row>
    <row r="525" spans="1:47" x14ac:dyDescent="0.2">
      <c r="A525" s="157"/>
      <c r="B525" s="157"/>
      <c r="C525" s="157"/>
      <c r="D525" s="157"/>
      <c r="E525" s="157"/>
      <c r="F525" s="157"/>
      <c r="G525" s="157"/>
      <c r="H525" s="157"/>
      <c r="I525" s="157"/>
      <c r="J525" s="157"/>
      <c r="K525" s="157"/>
      <c r="L525" s="157"/>
      <c r="M525" s="157"/>
      <c r="N525" s="157"/>
      <c r="O525" s="157"/>
      <c r="P525" s="157"/>
      <c r="Q525" s="157"/>
      <c r="R525" s="157"/>
      <c r="S525" s="157"/>
      <c r="T525" s="157"/>
      <c r="U525" s="157"/>
      <c r="V525" s="157"/>
      <c r="W525" s="157"/>
      <c r="X525" s="157"/>
      <c r="Y525" s="157"/>
      <c r="Z525" s="157"/>
      <c r="AA525" s="157"/>
      <c r="AB525" s="157"/>
      <c r="AC525" s="157"/>
      <c r="AD525" s="157"/>
      <c r="AE525" s="157"/>
      <c r="AF525" s="157"/>
      <c r="AG525" s="157"/>
      <c r="AH525" s="157"/>
      <c r="AI525" s="157"/>
      <c r="AJ525" s="157"/>
      <c r="AK525" s="157"/>
      <c r="AL525" s="157"/>
      <c r="AM525" s="157"/>
      <c r="AN525" s="157"/>
      <c r="AO525" s="157"/>
      <c r="AP525" s="157"/>
      <c r="AQ525" s="157"/>
      <c r="AR525" s="157"/>
      <c r="AS525" s="157"/>
      <c r="AT525" s="157"/>
      <c r="AU525" s="157"/>
    </row>
    <row r="526" spans="1:47" x14ac:dyDescent="0.2">
      <c r="A526" s="157"/>
      <c r="B526" s="157"/>
      <c r="C526" s="157"/>
      <c r="D526" s="157"/>
      <c r="E526" s="157"/>
      <c r="F526" s="157"/>
      <c r="G526" s="157"/>
      <c r="H526" s="157"/>
      <c r="I526" s="157"/>
      <c r="J526" s="157"/>
      <c r="K526" s="157"/>
      <c r="L526" s="157"/>
      <c r="M526" s="157"/>
      <c r="N526" s="157"/>
      <c r="O526" s="157"/>
      <c r="P526" s="157"/>
      <c r="Q526" s="157"/>
      <c r="R526" s="157"/>
      <c r="S526" s="157"/>
      <c r="T526" s="157"/>
      <c r="U526" s="157"/>
      <c r="V526" s="157"/>
      <c r="W526" s="157"/>
      <c r="X526" s="157"/>
      <c r="Y526" s="157"/>
      <c r="Z526" s="157"/>
      <c r="AA526" s="157"/>
      <c r="AB526" s="157"/>
      <c r="AC526" s="157"/>
      <c r="AD526" s="157"/>
      <c r="AE526" s="157"/>
      <c r="AF526" s="157"/>
      <c r="AG526" s="157"/>
      <c r="AH526" s="157"/>
      <c r="AI526" s="157"/>
      <c r="AJ526" s="157"/>
      <c r="AK526" s="157"/>
      <c r="AL526" s="157"/>
      <c r="AM526" s="157"/>
      <c r="AN526" s="157"/>
      <c r="AO526" s="157"/>
      <c r="AP526" s="157"/>
      <c r="AQ526" s="157"/>
      <c r="AR526" s="157"/>
      <c r="AS526" s="157"/>
      <c r="AT526" s="157"/>
      <c r="AU526" s="157"/>
    </row>
    <row r="527" spans="1:47" x14ac:dyDescent="0.2">
      <c r="A527" s="157"/>
      <c r="B527" s="157"/>
      <c r="C527" s="157"/>
      <c r="D527" s="157"/>
      <c r="E527" s="157"/>
      <c r="F527" s="157"/>
      <c r="G527" s="157"/>
      <c r="H527" s="157"/>
      <c r="I527" s="157"/>
      <c r="J527" s="157"/>
      <c r="K527" s="157"/>
      <c r="L527" s="157"/>
      <c r="M527" s="157"/>
      <c r="N527" s="157"/>
      <c r="O527" s="157"/>
      <c r="P527" s="157"/>
      <c r="Q527" s="157"/>
      <c r="R527" s="157"/>
      <c r="S527" s="157"/>
      <c r="T527" s="157"/>
      <c r="U527" s="157"/>
      <c r="V527" s="157"/>
      <c r="W527" s="157"/>
      <c r="X527" s="157"/>
      <c r="Y527" s="157"/>
      <c r="Z527" s="157"/>
      <c r="AA527" s="157"/>
      <c r="AB527" s="157"/>
      <c r="AC527" s="157"/>
      <c r="AD527" s="157"/>
      <c r="AE527" s="157"/>
      <c r="AF527" s="157"/>
      <c r="AG527" s="157"/>
      <c r="AH527" s="157"/>
      <c r="AI527" s="157"/>
      <c r="AJ527" s="157"/>
      <c r="AK527" s="157"/>
      <c r="AL527" s="157"/>
      <c r="AM527" s="157"/>
      <c r="AN527" s="157"/>
      <c r="AO527" s="157"/>
      <c r="AP527" s="157"/>
      <c r="AQ527" s="157"/>
      <c r="AR527" s="157"/>
      <c r="AS527" s="157"/>
      <c r="AT527" s="157"/>
      <c r="AU527" s="157"/>
    </row>
    <row r="528" spans="1:47" x14ac:dyDescent="0.2">
      <c r="A528" s="157"/>
      <c r="B528" s="157"/>
      <c r="C528" s="157"/>
      <c r="D528" s="157"/>
      <c r="E528" s="157"/>
      <c r="F528" s="157"/>
      <c r="G528" s="157"/>
      <c r="H528" s="157"/>
      <c r="I528" s="157"/>
      <c r="J528" s="157"/>
      <c r="K528" s="157"/>
      <c r="L528" s="157"/>
      <c r="M528" s="157"/>
      <c r="N528" s="157"/>
      <c r="O528" s="157"/>
      <c r="P528" s="157"/>
      <c r="Q528" s="157"/>
      <c r="R528" s="157"/>
      <c r="S528" s="157"/>
      <c r="T528" s="157"/>
      <c r="U528" s="157"/>
      <c r="V528" s="157"/>
      <c r="W528" s="157"/>
      <c r="X528" s="157"/>
      <c r="Y528" s="157"/>
      <c r="Z528" s="157"/>
      <c r="AA528" s="157"/>
      <c r="AB528" s="157"/>
      <c r="AC528" s="157"/>
      <c r="AD528" s="157"/>
      <c r="AE528" s="157"/>
      <c r="AF528" s="157"/>
      <c r="AG528" s="157"/>
      <c r="AH528" s="157"/>
      <c r="AI528" s="157"/>
      <c r="AJ528" s="157"/>
      <c r="AK528" s="157"/>
      <c r="AL528" s="157"/>
      <c r="AM528" s="157"/>
      <c r="AN528" s="157"/>
      <c r="AO528" s="157"/>
      <c r="AP528" s="157"/>
      <c r="AQ528" s="157"/>
      <c r="AR528" s="157"/>
      <c r="AS528" s="157"/>
      <c r="AT528" s="157"/>
      <c r="AU528" s="15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0.39997558519241921"/>
  </sheetPr>
  <dimension ref="A1:N63"/>
  <sheetViews>
    <sheetView zoomScale="85" zoomScaleNormal="85" zoomScaleSheetLayoutView="100" workbookViewId="0">
      <selection activeCell="D5" sqref="D5"/>
    </sheetView>
  </sheetViews>
  <sheetFormatPr baseColWidth="10" defaultColWidth="9.7109375" defaultRowHeight="12.75" x14ac:dyDescent="0.2"/>
  <cols>
    <col min="1" max="1" width="27" style="53" customWidth="1"/>
    <col min="2" max="2" width="16.140625" style="53" customWidth="1"/>
    <col min="3" max="3" width="16.28515625" style="53" customWidth="1"/>
    <col min="4" max="4" width="16.140625" style="53" customWidth="1"/>
    <col min="5" max="5" width="12.42578125" style="53" customWidth="1"/>
    <col min="6" max="6" width="11.5703125" style="53" customWidth="1"/>
    <col min="7" max="7" width="16.5703125" style="53" customWidth="1"/>
    <col min="8" max="8" width="24.42578125" style="53" customWidth="1"/>
    <col min="9" max="9" width="20.85546875" style="53" customWidth="1"/>
    <col min="10" max="10" width="12.28515625" style="53" customWidth="1"/>
    <col min="11" max="11" width="19.28515625" style="53" customWidth="1"/>
    <col min="12" max="12" width="18.85546875" style="53" customWidth="1"/>
    <col min="13" max="13" width="17.85546875" style="53" customWidth="1"/>
    <col min="14" max="14" width="17.140625" style="64" customWidth="1"/>
    <col min="15" max="15" width="5.42578125" style="53" customWidth="1"/>
    <col min="16" max="16384" width="9.7109375" style="53"/>
  </cols>
  <sheetData>
    <row r="1" spans="1:14" ht="24" customHeight="1" thickBot="1" x14ac:dyDescent="0.25">
      <c r="A1" s="279" t="s">
        <v>106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</row>
    <row r="2" spans="1:14" ht="88.5" customHeight="1" thickBot="1" x14ac:dyDescent="0.25">
      <c r="A2" s="281" t="s">
        <v>0</v>
      </c>
      <c r="B2" s="277" t="s">
        <v>225</v>
      </c>
      <c r="C2" s="277" t="s">
        <v>240</v>
      </c>
      <c r="D2" s="277" t="s">
        <v>241</v>
      </c>
      <c r="E2" s="284" t="s">
        <v>242</v>
      </c>
      <c r="F2" s="285"/>
      <c r="G2" s="198" t="s">
        <v>243</v>
      </c>
      <c r="H2" s="277" t="s">
        <v>244</v>
      </c>
      <c r="I2" s="277" t="s">
        <v>245</v>
      </c>
      <c r="J2" s="277" t="s">
        <v>246</v>
      </c>
      <c r="K2" s="199" t="s">
        <v>247</v>
      </c>
      <c r="L2" s="277" t="s">
        <v>248</v>
      </c>
      <c r="M2" s="277" t="s">
        <v>249</v>
      </c>
      <c r="N2" s="277" t="s">
        <v>250</v>
      </c>
    </row>
    <row r="3" spans="1:14" ht="20.45" customHeight="1" thickBot="1" x14ac:dyDescent="0.25">
      <c r="A3" s="282"/>
      <c r="B3" s="278"/>
      <c r="C3" s="278"/>
      <c r="D3" s="283"/>
      <c r="E3" s="286"/>
      <c r="F3" s="287"/>
      <c r="G3" s="200">
        <f>IF(B58&lt;B59,B58,B59)</f>
        <v>3.8088396704550768E-2</v>
      </c>
      <c r="H3" s="278"/>
      <c r="I3" s="278"/>
      <c r="J3" s="278"/>
      <c r="K3" s="201">
        <f>+H56/J56</f>
        <v>0.99999999999999978</v>
      </c>
      <c r="L3" s="278"/>
      <c r="M3" s="278"/>
      <c r="N3" s="278"/>
    </row>
    <row r="4" spans="1:14" ht="16.5" thickBot="1" x14ac:dyDescent="0.25">
      <c r="A4" s="54"/>
      <c r="B4" s="55"/>
      <c r="C4" s="55"/>
      <c r="D4" s="56" t="s">
        <v>87</v>
      </c>
      <c r="E4" s="56"/>
      <c r="F4" s="57"/>
      <c r="G4" s="56" t="s">
        <v>88</v>
      </c>
      <c r="H4" s="56" t="s">
        <v>89</v>
      </c>
      <c r="I4" s="56" t="s">
        <v>90</v>
      </c>
      <c r="J4" s="56" t="s">
        <v>91</v>
      </c>
      <c r="K4" s="56" t="s">
        <v>92</v>
      </c>
      <c r="L4" s="56"/>
      <c r="M4" s="56"/>
      <c r="N4" s="56" t="s">
        <v>93</v>
      </c>
    </row>
    <row r="5" spans="1:14" s="22" customFormat="1" ht="12.75" customHeight="1" thickTop="1" x14ac:dyDescent="0.2">
      <c r="A5" s="68" t="s">
        <v>1</v>
      </c>
      <c r="B5" s="228">
        <v>787650.80566542083</v>
      </c>
      <c r="C5" s="228">
        <f t="shared" ref="C5:C55" si="0">(+B5*G$3)+B5</f>
        <v>817651.1620162644</v>
      </c>
      <c r="D5" s="228">
        <f>('ISN 2021'!D4+CoAr14FI19!AF7)</f>
        <v>297402.69501716545</v>
      </c>
      <c r="E5" s="228">
        <f>+D5-C5</f>
        <v>-520248.46699909895</v>
      </c>
      <c r="F5" s="171">
        <f>+(D5-C5)/C5</f>
        <v>-0.63627191052502952</v>
      </c>
      <c r="G5" s="228">
        <f>IF(F5&lt;0,C5,0)</f>
        <v>817651.1620162644</v>
      </c>
      <c r="H5" s="228">
        <f>IF(F5&lt;0,G5-D5,0)</f>
        <v>520248.46699909895</v>
      </c>
      <c r="I5" s="228">
        <f>+IF(D5&gt;C5,D5,0)</f>
        <v>0</v>
      </c>
      <c r="J5" s="228">
        <f>IF(I5=0,0,D5-C5)</f>
        <v>0</v>
      </c>
      <c r="K5" s="228">
        <f>+J5*K$3</f>
        <v>0</v>
      </c>
      <c r="L5" s="228">
        <f t="shared" ref="L5:L55" si="1">IF(H5&lt;&gt;0,D5+H5,D5-K5)</f>
        <v>817651.1620162644</v>
      </c>
      <c r="M5" s="229">
        <f t="shared" ref="M5:M56" si="2">+(L5-B5)/B5</f>
        <v>3.8088396704550755E-2</v>
      </c>
      <c r="N5" s="83">
        <f>+L5/L$56</f>
        <v>1.2077418974466984E-3</v>
      </c>
    </row>
    <row r="6" spans="1:14" s="22" customFormat="1" ht="12.75" customHeight="1" x14ac:dyDescent="0.2">
      <c r="A6" s="69" t="s">
        <v>2</v>
      </c>
      <c r="B6" s="230">
        <v>1417435.9732113886</v>
      </c>
      <c r="C6" s="230">
        <f t="shared" si="0"/>
        <v>1471423.836862365</v>
      </c>
      <c r="D6" s="230">
        <f>('ISN 2021'!D5+CoAr14FI19!AF8)</f>
        <v>471192.07405674946</v>
      </c>
      <c r="E6" s="230">
        <f t="shared" ref="E6:E55" si="3">+D6-C6</f>
        <v>-1000231.7628056156</v>
      </c>
      <c r="F6" s="172">
        <f t="shared" ref="F6:F56" si="4">+(D6-C6)/C6</f>
        <v>-0.67977134646567228</v>
      </c>
      <c r="G6" s="230">
        <f t="shared" ref="G6:G55" si="5">IF(F6&lt;0,C6,0)</f>
        <v>1471423.836862365</v>
      </c>
      <c r="H6" s="230">
        <f t="shared" ref="H6:H55" si="6">IF(F6&lt;0,G6-D6,0)</f>
        <v>1000231.7628056156</v>
      </c>
      <c r="I6" s="230">
        <f t="shared" ref="I6:I55" si="7">+IF(D6&gt;C6,D6,0)</f>
        <v>0</v>
      </c>
      <c r="J6" s="230">
        <f>IF(I6=0,0,D6-C6)</f>
        <v>0</v>
      </c>
      <c r="K6" s="230">
        <f t="shared" ref="K6:K55" si="8">+J6*K$3</f>
        <v>0</v>
      </c>
      <c r="L6" s="230">
        <f t="shared" si="1"/>
        <v>1471423.836862365</v>
      </c>
      <c r="M6" s="231">
        <f t="shared" si="2"/>
        <v>3.8088396704550831E-2</v>
      </c>
      <c r="N6" s="84">
        <f t="shared" ref="N6:N55" si="9">+L6/L$56</f>
        <v>2.1734210128170825E-3</v>
      </c>
    </row>
    <row r="7" spans="1:14" s="22" customFormat="1" ht="12.75" customHeight="1" x14ac:dyDescent="0.2">
      <c r="A7" s="69" t="s">
        <v>3</v>
      </c>
      <c r="B7" s="230">
        <v>1386942.8802282026</v>
      </c>
      <c r="C7" s="230">
        <f t="shared" si="0"/>
        <v>1439769.3108568867</v>
      </c>
      <c r="D7" s="230">
        <f>('ISN 2021'!D6+CoAr14FI19!AF9)</f>
        <v>549775.2015393615</v>
      </c>
      <c r="E7" s="230">
        <f t="shared" si="3"/>
        <v>-889994.10931752517</v>
      </c>
      <c r="F7" s="172">
        <f t="shared" si="4"/>
        <v>-0.61815049300352165</v>
      </c>
      <c r="G7" s="230">
        <f t="shared" si="5"/>
        <v>1439769.3108568867</v>
      </c>
      <c r="H7" s="230">
        <f t="shared" si="6"/>
        <v>889994.10931752517</v>
      </c>
      <c r="I7" s="230">
        <f t="shared" si="7"/>
        <v>0</v>
      </c>
      <c r="J7" s="230">
        <f t="shared" ref="J7:J55" si="10">IF(I7=0,0,D7-C7)</f>
        <v>0</v>
      </c>
      <c r="K7" s="230">
        <f t="shared" si="8"/>
        <v>0</v>
      </c>
      <c r="L7" s="230">
        <f t="shared" si="1"/>
        <v>1439769.3108568867</v>
      </c>
      <c r="M7" s="231">
        <f t="shared" si="2"/>
        <v>3.8088396704550838E-2</v>
      </c>
      <c r="N7" s="84">
        <f t="shared" si="9"/>
        <v>2.1266645241375354E-3</v>
      </c>
    </row>
    <row r="8" spans="1:14" s="22" customFormat="1" ht="12.75" customHeight="1" x14ac:dyDescent="0.2">
      <c r="A8" s="69" t="s">
        <v>4</v>
      </c>
      <c r="B8" s="230">
        <v>4240561.6293498902</v>
      </c>
      <c r="C8" s="230">
        <f t="shared" si="0"/>
        <v>4402077.8229386648</v>
      </c>
      <c r="D8" s="230">
        <f>('ISN 2021'!D7+CoAr14FI19!AF10)</f>
        <v>3920225.9407037413</v>
      </c>
      <c r="E8" s="230">
        <f t="shared" si="3"/>
        <v>-481851.88223492354</v>
      </c>
      <c r="F8" s="172">
        <f t="shared" si="4"/>
        <v>-0.10946010080150219</v>
      </c>
      <c r="G8" s="230">
        <f t="shared" si="5"/>
        <v>4402077.8229386648</v>
      </c>
      <c r="H8" s="230">
        <f t="shared" si="6"/>
        <v>481851.88223492354</v>
      </c>
      <c r="I8" s="230">
        <f t="shared" si="7"/>
        <v>0</v>
      </c>
      <c r="J8" s="230">
        <f t="shared" si="10"/>
        <v>0</v>
      </c>
      <c r="K8" s="230">
        <f t="shared" si="8"/>
        <v>0</v>
      </c>
      <c r="L8" s="230">
        <f t="shared" si="1"/>
        <v>4402077.8229386648</v>
      </c>
      <c r="M8" s="231">
        <f t="shared" si="2"/>
        <v>3.8088396704550734E-2</v>
      </c>
      <c r="N8" s="84">
        <f t="shared" si="9"/>
        <v>6.5022519010108359E-3</v>
      </c>
    </row>
    <row r="9" spans="1:14" s="22" customFormat="1" ht="12.75" customHeight="1" x14ac:dyDescent="0.2">
      <c r="A9" s="69" t="s">
        <v>5</v>
      </c>
      <c r="B9" s="230">
        <v>5158278.788715736</v>
      </c>
      <c r="C9" s="230">
        <f t="shared" si="0"/>
        <v>5354749.3575330107</v>
      </c>
      <c r="D9" s="230">
        <f>('ISN 2021'!D8+CoAr14FI19!AF11)</f>
        <v>1806548.2012494477</v>
      </c>
      <c r="E9" s="230">
        <f t="shared" si="3"/>
        <v>-3548201.156283563</v>
      </c>
      <c r="F9" s="172">
        <f t="shared" si="4"/>
        <v>-0.6626269353376899</v>
      </c>
      <c r="G9" s="230">
        <f t="shared" si="5"/>
        <v>5354749.3575330107</v>
      </c>
      <c r="H9" s="230">
        <f t="shared" si="6"/>
        <v>3548201.156283563</v>
      </c>
      <c r="I9" s="230">
        <f t="shared" si="7"/>
        <v>0</v>
      </c>
      <c r="J9" s="230">
        <f t="shared" si="10"/>
        <v>0</v>
      </c>
      <c r="K9" s="230">
        <f t="shared" si="8"/>
        <v>0</v>
      </c>
      <c r="L9" s="230">
        <f t="shared" si="1"/>
        <v>5354749.3575330107</v>
      </c>
      <c r="M9" s="231">
        <f t="shared" si="2"/>
        <v>3.8088396704550782E-2</v>
      </c>
      <c r="N9" s="84">
        <f t="shared" si="9"/>
        <v>7.909430634784281E-3</v>
      </c>
    </row>
    <row r="10" spans="1:14" s="22" customFormat="1" ht="12.75" customHeight="1" x14ac:dyDescent="0.2">
      <c r="A10" s="69" t="s">
        <v>6</v>
      </c>
      <c r="B10" s="230">
        <v>54638069.653199323</v>
      </c>
      <c r="C10" s="230">
        <f t="shared" si="0"/>
        <v>56719146.125321254</v>
      </c>
      <c r="D10" s="230">
        <f>('ISN 2021'!D9+CoAr14FI19!AF12)</f>
        <v>69592191.450661182</v>
      </c>
      <c r="E10" s="230">
        <f t="shared" si="3"/>
        <v>12873045.325339928</v>
      </c>
      <c r="F10" s="172">
        <f t="shared" si="4"/>
        <v>0.22696119749223423</v>
      </c>
      <c r="G10" s="230">
        <f t="shared" si="5"/>
        <v>0</v>
      </c>
      <c r="H10" s="230">
        <f t="shared" si="6"/>
        <v>0</v>
      </c>
      <c r="I10" s="230">
        <f t="shared" si="7"/>
        <v>69592191.450661182</v>
      </c>
      <c r="J10" s="230">
        <f t="shared" si="10"/>
        <v>12873045.325339928</v>
      </c>
      <c r="K10" s="230">
        <f t="shared" si="8"/>
        <v>12873045.325339925</v>
      </c>
      <c r="L10" s="230">
        <f t="shared" si="1"/>
        <v>56719146.125321254</v>
      </c>
      <c r="M10" s="231">
        <f t="shared" si="2"/>
        <v>3.8088396704550755E-2</v>
      </c>
      <c r="N10" s="84">
        <f t="shared" si="9"/>
        <v>8.37791130804868E-2</v>
      </c>
    </row>
    <row r="11" spans="1:14" s="22" customFormat="1" ht="12.75" customHeight="1" x14ac:dyDescent="0.2">
      <c r="A11" s="69" t="s">
        <v>7</v>
      </c>
      <c r="B11" s="230">
        <v>5750147.4665599782</v>
      </c>
      <c r="C11" s="230">
        <f t="shared" si="0"/>
        <v>5969161.3643759824</v>
      </c>
      <c r="D11" s="230">
        <f>('ISN 2021'!D10+CoAr14FI19!AF13)</f>
        <v>1606159.693729443</v>
      </c>
      <c r="E11" s="230">
        <f t="shared" si="3"/>
        <v>-4363001.670646539</v>
      </c>
      <c r="F11" s="172">
        <f t="shared" si="4"/>
        <v>-0.73092372685465978</v>
      </c>
      <c r="G11" s="230">
        <f t="shared" si="5"/>
        <v>5969161.3643759824</v>
      </c>
      <c r="H11" s="230">
        <f t="shared" si="6"/>
        <v>4363001.670646539</v>
      </c>
      <c r="I11" s="230">
        <f t="shared" si="7"/>
        <v>0</v>
      </c>
      <c r="J11" s="230">
        <f t="shared" si="10"/>
        <v>0</v>
      </c>
      <c r="K11" s="230">
        <f t="shared" si="8"/>
        <v>0</v>
      </c>
      <c r="L11" s="230">
        <f t="shared" si="1"/>
        <v>5969161.3643759824</v>
      </c>
      <c r="M11" s="231">
        <f t="shared" si="2"/>
        <v>3.8088396704550803E-2</v>
      </c>
      <c r="N11" s="84">
        <f t="shared" si="9"/>
        <v>8.8169706193526685E-3</v>
      </c>
    </row>
    <row r="12" spans="1:14" s="22" customFormat="1" ht="12.75" customHeight="1" x14ac:dyDescent="0.2">
      <c r="A12" s="69" t="s">
        <v>8</v>
      </c>
      <c r="B12" s="230">
        <v>934014.41675950738</v>
      </c>
      <c r="C12" s="230">
        <f t="shared" si="0"/>
        <v>969589.52839281317</v>
      </c>
      <c r="D12" s="230">
        <f>('ISN 2021'!D11+CoAr14FI19!AF14)</f>
        <v>478069.08527179301</v>
      </c>
      <c r="E12" s="230">
        <f t="shared" si="3"/>
        <v>-491520.44312102016</v>
      </c>
      <c r="F12" s="172">
        <f t="shared" si="4"/>
        <v>-0.50693662496104097</v>
      </c>
      <c r="G12" s="230">
        <f t="shared" si="5"/>
        <v>969589.52839281317</v>
      </c>
      <c r="H12" s="230">
        <f t="shared" si="6"/>
        <v>491520.44312102016</v>
      </c>
      <c r="I12" s="230">
        <f t="shared" si="7"/>
        <v>0</v>
      </c>
      <c r="J12" s="230">
        <f t="shared" si="10"/>
        <v>0</v>
      </c>
      <c r="K12" s="230">
        <f t="shared" si="8"/>
        <v>0</v>
      </c>
      <c r="L12" s="230">
        <f t="shared" si="1"/>
        <v>969589.52839281317</v>
      </c>
      <c r="M12" s="231">
        <f t="shared" si="2"/>
        <v>3.8088396704550831E-2</v>
      </c>
      <c r="N12" s="84">
        <f t="shared" si="9"/>
        <v>1.4321680823860827E-3</v>
      </c>
    </row>
    <row r="13" spans="1:14" s="22" customFormat="1" ht="12.75" customHeight="1" x14ac:dyDescent="0.2">
      <c r="A13" s="69" t="s">
        <v>9</v>
      </c>
      <c r="B13" s="230">
        <v>9308774.2612481788</v>
      </c>
      <c r="C13" s="230">
        <f t="shared" si="0"/>
        <v>9663330.5481437109</v>
      </c>
      <c r="D13" s="230">
        <f>('ISN 2021'!D12+CoAr14FI19!AF15)</f>
        <v>8168435.4542871481</v>
      </c>
      <c r="E13" s="230">
        <f t="shared" si="3"/>
        <v>-1494895.0938565629</v>
      </c>
      <c r="F13" s="172">
        <f t="shared" si="4"/>
        <v>-0.15469770866357527</v>
      </c>
      <c r="G13" s="230">
        <f t="shared" si="5"/>
        <v>9663330.5481437109</v>
      </c>
      <c r="H13" s="230">
        <f t="shared" si="6"/>
        <v>1494895.0938565629</v>
      </c>
      <c r="I13" s="230">
        <f t="shared" si="7"/>
        <v>0</v>
      </c>
      <c r="J13" s="230">
        <f t="shared" si="10"/>
        <v>0</v>
      </c>
      <c r="K13" s="230">
        <f t="shared" si="8"/>
        <v>0</v>
      </c>
      <c r="L13" s="230">
        <f t="shared" si="1"/>
        <v>9663330.5481437109</v>
      </c>
      <c r="M13" s="231">
        <f t="shared" si="2"/>
        <v>3.8088396704550768E-2</v>
      </c>
      <c r="N13" s="84">
        <f t="shared" si="9"/>
        <v>1.4273579876154543E-2</v>
      </c>
    </row>
    <row r="14" spans="1:14" s="22" customFormat="1" ht="12.75" customHeight="1" x14ac:dyDescent="0.2">
      <c r="A14" s="69" t="s">
        <v>10</v>
      </c>
      <c r="B14" s="230">
        <v>2298012.3636786011</v>
      </c>
      <c r="C14" s="230">
        <f t="shared" si="0"/>
        <v>2385539.9702183539</v>
      </c>
      <c r="D14" s="230">
        <f>('ISN 2021'!D13+CoAr14FI19!AF16)</f>
        <v>4024382.7222782625</v>
      </c>
      <c r="E14" s="230">
        <f t="shared" si="3"/>
        <v>1638842.7520599086</v>
      </c>
      <c r="F14" s="172">
        <f t="shared" si="4"/>
        <v>0.6869902716029116</v>
      </c>
      <c r="G14" s="230">
        <f t="shared" si="5"/>
        <v>0</v>
      </c>
      <c r="H14" s="230">
        <f t="shared" si="6"/>
        <v>0</v>
      </c>
      <c r="I14" s="230">
        <f t="shared" si="7"/>
        <v>4024382.7222782625</v>
      </c>
      <c r="J14" s="230">
        <f t="shared" si="10"/>
        <v>1638842.7520599086</v>
      </c>
      <c r="K14" s="230">
        <f t="shared" si="8"/>
        <v>1638842.7520599081</v>
      </c>
      <c r="L14" s="230">
        <f t="shared" si="1"/>
        <v>2385539.9702183544</v>
      </c>
      <c r="M14" s="231">
        <f t="shared" si="2"/>
        <v>3.8088396704550907E-2</v>
      </c>
      <c r="N14" s="84">
        <f t="shared" si="9"/>
        <v>3.5236500648538741E-3</v>
      </c>
    </row>
    <row r="15" spans="1:14" s="22" customFormat="1" ht="12.75" customHeight="1" x14ac:dyDescent="0.2">
      <c r="A15" s="69" t="s">
        <v>11</v>
      </c>
      <c r="B15" s="230">
        <v>1871850.1950481455</v>
      </c>
      <c r="C15" s="230">
        <f t="shared" si="0"/>
        <v>1943145.9678486299</v>
      </c>
      <c r="D15" s="230">
        <f>('ISN 2021'!D14+CoAr14FI19!AF17)</f>
        <v>1301447.7660759818</v>
      </c>
      <c r="E15" s="230">
        <f t="shared" si="3"/>
        <v>-641698.20177264814</v>
      </c>
      <c r="F15" s="172">
        <f t="shared" si="4"/>
        <v>-0.33023674617872872</v>
      </c>
      <c r="G15" s="230">
        <f t="shared" si="5"/>
        <v>1943145.9678486299</v>
      </c>
      <c r="H15" s="230">
        <f t="shared" si="6"/>
        <v>641698.20177264814</v>
      </c>
      <c r="I15" s="230">
        <f t="shared" si="7"/>
        <v>0</v>
      </c>
      <c r="J15" s="230">
        <f t="shared" si="10"/>
        <v>0</v>
      </c>
      <c r="K15" s="230">
        <f t="shared" si="8"/>
        <v>0</v>
      </c>
      <c r="L15" s="230">
        <f t="shared" si="1"/>
        <v>1943145.9678486299</v>
      </c>
      <c r="M15" s="231">
        <f t="shared" si="2"/>
        <v>3.8088396704550741E-2</v>
      </c>
      <c r="N15" s="84">
        <f t="shared" si="9"/>
        <v>2.8701956375116406E-3</v>
      </c>
    </row>
    <row r="16" spans="1:14" s="22" customFormat="1" ht="12.75" customHeight="1" x14ac:dyDescent="0.2">
      <c r="A16" s="69" t="s">
        <v>12</v>
      </c>
      <c r="B16" s="230">
        <v>4724507.465758631</v>
      </c>
      <c r="C16" s="230">
        <f t="shared" si="0"/>
        <v>4904456.3803480575</v>
      </c>
      <c r="D16" s="230">
        <f>('ISN 2021'!D15+CoAr14FI19!AF18)</f>
        <v>1599877.8626353324</v>
      </c>
      <c r="E16" s="230">
        <f t="shared" si="3"/>
        <v>-3304578.5177127253</v>
      </c>
      <c r="F16" s="172">
        <f t="shared" si="4"/>
        <v>-0.67379098954861283</v>
      </c>
      <c r="G16" s="230">
        <f t="shared" si="5"/>
        <v>4904456.3803480575</v>
      </c>
      <c r="H16" s="230">
        <f t="shared" si="6"/>
        <v>3304578.5177127253</v>
      </c>
      <c r="I16" s="230">
        <f t="shared" si="7"/>
        <v>0</v>
      </c>
      <c r="J16" s="230">
        <f t="shared" si="10"/>
        <v>0</v>
      </c>
      <c r="K16" s="230">
        <f t="shared" si="8"/>
        <v>0</v>
      </c>
      <c r="L16" s="230">
        <f t="shared" si="1"/>
        <v>4904456.3803480575</v>
      </c>
      <c r="M16" s="231">
        <f t="shared" si="2"/>
        <v>3.8088396704550755E-2</v>
      </c>
      <c r="N16" s="84">
        <f t="shared" si="9"/>
        <v>7.2443087344726421E-3</v>
      </c>
    </row>
    <row r="17" spans="1:14" s="22" customFormat="1" ht="12.75" customHeight="1" x14ac:dyDescent="0.2">
      <c r="A17" s="69" t="s">
        <v>13</v>
      </c>
      <c r="B17" s="230">
        <v>6606829.7323179496</v>
      </c>
      <c r="C17" s="230">
        <f t="shared" si="0"/>
        <v>6858473.2841218971</v>
      </c>
      <c r="D17" s="230">
        <f>('ISN 2021'!D16+CoAr14FI19!AF19)</f>
        <v>9777537.3740719352</v>
      </c>
      <c r="E17" s="230">
        <f t="shared" si="3"/>
        <v>2919064.0899500381</v>
      </c>
      <c r="F17" s="172">
        <f t="shared" si="4"/>
        <v>0.42561426851482898</v>
      </c>
      <c r="G17" s="230">
        <f t="shared" si="5"/>
        <v>0</v>
      </c>
      <c r="H17" s="230">
        <f t="shared" si="6"/>
        <v>0</v>
      </c>
      <c r="I17" s="230">
        <f t="shared" si="7"/>
        <v>9777537.3740719352</v>
      </c>
      <c r="J17" s="230">
        <f t="shared" si="10"/>
        <v>2919064.0899500381</v>
      </c>
      <c r="K17" s="230">
        <f t="shared" si="8"/>
        <v>2919064.0899500377</v>
      </c>
      <c r="L17" s="230">
        <f t="shared" si="1"/>
        <v>6858473.2841218971</v>
      </c>
      <c r="M17" s="231">
        <f t="shared" si="2"/>
        <v>3.8088396704550831E-2</v>
      </c>
      <c r="N17" s="84">
        <f t="shared" si="9"/>
        <v>1.0130561690057381E-2</v>
      </c>
    </row>
    <row r="18" spans="1:14" s="22" customFormat="1" ht="12.75" customHeight="1" x14ac:dyDescent="0.2">
      <c r="A18" s="69" t="s">
        <v>14</v>
      </c>
      <c r="B18" s="230">
        <v>12548701.043850837</v>
      </c>
      <c r="C18" s="230">
        <f t="shared" si="0"/>
        <v>13026660.947335837</v>
      </c>
      <c r="D18" s="230">
        <f>('ISN 2021'!D17+CoAr14FI19!AF20)</f>
        <v>3573986.9041610076</v>
      </c>
      <c r="E18" s="230">
        <f t="shared" si="3"/>
        <v>-9452674.0431748293</v>
      </c>
      <c r="F18" s="172">
        <f t="shared" si="4"/>
        <v>-0.7256405982615256</v>
      </c>
      <c r="G18" s="230">
        <f t="shared" si="5"/>
        <v>13026660.947335837</v>
      </c>
      <c r="H18" s="230">
        <f t="shared" si="6"/>
        <v>9452674.0431748293</v>
      </c>
      <c r="I18" s="230">
        <f t="shared" si="7"/>
        <v>0</v>
      </c>
      <c r="J18" s="230">
        <f t="shared" si="10"/>
        <v>0</v>
      </c>
      <c r="K18" s="230">
        <f t="shared" si="8"/>
        <v>0</v>
      </c>
      <c r="L18" s="230">
        <f t="shared" si="1"/>
        <v>13026660.947335837</v>
      </c>
      <c r="M18" s="231">
        <f t="shared" si="2"/>
        <v>3.8088396704550699E-2</v>
      </c>
      <c r="N18" s="84">
        <f t="shared" si="9"/>
        <v>1.9241511466985769E-2</v>
      </c>
    </row>
    <row r="19" spans="1:14" s="22" customFormat="1" ht="12.75" customHeight="1" x14ac:dyDescent="0.2">
      <c r="A19" s="69" t="s">
        <v>15</v>
      </c>
      <c r="B19" s="230">
        <v>1568904.8222452945</v>
      </c>
      <c r="C19" s="230">
        <f t="shared" si="0"/>
        <v>1628661.8915066558</v>
      </c>
      <c r="D19" s="230">
        <f>('ISN 2021'!D18+CoAr14FI19!AF21)</f>
        <v>527015.79039354995</v>
      </c>
      <c r="E19" s="230">
        <f t="shared" si="3"/>
        <v>-1101646.1011131059</v>
      </c>
      <c r="F19" s="172">
        <f t="shared" si="4"/>
        <v>-0.67641178740541785</v>
      </c>
      <c r="G19" s="230">
        <f t="shared" si="5"/>
        <v>1628661.8915066558</v>
      </c>
      <c r="H19" s="230">
        <f t="shared" si="6"/>
        <v>1101646.1011131059</v>
      </c>
      <c r="I19" s="230">
        <f t="shared" si="7"/>
        <v>0</v>
      </c>
      <c r="J19" s="230">
        <f t="shared" si="10"/>
        <v>0</v>
      </c>
      <c r="K19" s="230">
        <f t="shared" si="8"/>
        <v>0</v>
      </c>
      <c r="L19" s="230">
        <f t="shared" si="1"/>
        <v>1628661.8915066558</v>
      </c>
      <c r="M19" s="231">
        <f t="shared" si="2"/>
        <v>3.8088396704550699E-2</v>
      </c>
      <c r="N19" s="84">
        <f t="shared" si="9"/>
        <v>2.4056752983716186E-3</v>
      </c>
    </row>
    <row r="20" spans="1:14" s="22" customFormat="1" ht="12.75" customHeight="1" x14ac:dyDescent="0.2">
      <c r="A20" s="69" t="s">
        <v>16</v>
      </c>
      <c r="B20" s="230">
        <v>1168472.7419569241</v>
      </c>
      <c r="C20" s="230">
        <f t="shared" si="0"/>
        <v>1212977.9952910335</v>
      </c>
      <c r="D20" s="230">
        <f>('ISN 2021'!D19+CoAr14FI19!AF22)</f>
        <v>417249.49312539276</v>
      </c>
      <c r="E20" s="230">
        <f t="shared" si="3"/>
        <v>-795728.5021656407</v>
      </c>
      <c r="F20" s="172">
        <f t="shared" si="4"/>
        <v>-0.65601231453066811</v>
      </c>
      <c r="G20" s="230">
        <f t="shared" si="5"/>
        <v>1212977.9952910335</v>
      </c>
      <c r="H20" s="230">
        <f t="shared" si="6"/>
        <v>795728.5021656407</v>
      </c>
      <c r="I20" s="230">
        <f t="shared" si="7"/>
        <v>0</v>
      </c>
      <c r="J20" s="230">
        <f t="shared" si="10"/>
        <v>0</v>
      </c>
      <c r="K20" s="230">
        <f t="shared" si="8"/>
        <v>0</v>
      </c>
      <c r="L20" s="230">
        <f t="shared" si="1"/>
        <v>1212977.9952910335</v>
      </c>
      <c r="M20" s="231">
        <f t="shared" si="2"/>
        <v>3.8088396704550706E-2</v>
      </c>
      <c r="N20" s="84">
        <f t="shared" si="9"/>
        <v>1.7916740214511488E-3</v>
      </c>
    </row>
    <row r="21" spans="1:14" s="22" customFormat="1" ht="12.75" customHeight="1" x14ac:dyDescent="0.2">
      <c r="A21" s="69" t="s">
        <v>17</v>
      </c>
      <c r="B21" s="230">
        <v>10268948.566599453</v>
      </c>
      <c r="C21" s="230">
        <f t="shared" si="0"/>
        <v>10660076.353342721</v>
      </c>
      <c r="D21" s="230">
        <f>('ISN 2021'!D20+CoAr14FI19!AF23)</f>
        <v>3530271.0214011059</v>
      </c>
      <c r="E21" s="230">
        <f t="shared" si="3"/>
        <v>-7129805.3319416158</v>
      </c>
      <c r="F21" s="172">
        <f t="shared" si="4"/>
        <v>-0.66883248258403849</v>
      </c>
      <c r="G21" s="230">
        <f t="shared" si="5"/>
        <v>10660076.353342721</v>
      </c>
      <c r="H21" s="230">
        <f t="shared" si="6"/>
        <v>7129805.3319416158</v>
      </c>
      <c r="I21" s="230">
        <f t="shared" si="7"/>
        <v>0</v>
      </c>
      <c r="J21" s="230">
        <f t="shared" si="10"/>
        <v>0</v>
      </c>
      <c r="K21" s="230">
        <f t="shared" si="8"/>
        <v>0</v>
      </c>
      <c r="L21" s="230">
        <f t="shared" si="1"/>
        <v>10660076.353342721</v>
      </c>
      <c r="M21" s="231">
        <f t="shared" si="2"/>
        <v>3.808839670455081E-2</v>
      </c>
      <c r="N21" s="84">
        <f t="shared" si="9"/>
        <v>1.5745860141829923E-2</v>
      </c>
    </row>
    <row r="22" spans="1:14" s="22" customFormat="1" ht="12.75" customHeight="1" x14ac:dyDescent="0.2">
      <c r="A22" s="69" t="s">
        <v>18</v>
      </c>
      <c r="B22" s="230">
        <v>14644316.526909871</v>
      </c>
      <c r="C22" s="230">
        <f t="shared" si="0"/>
        <v>15202095.064253824</v>
      </c>
      <c r="D22" s="230">
        <f>('ISN 2021'!D21+CoAr14FI19!AF24)</f>
        <v>20273561.474972486</v>
      </c>
      <c r="E22" s="230">
        <f t="shared" si="3"/>
        <v>5071466.4107186627</v>
      </c>
      <c r="F22" s="172">
        <f t="shared" si="4"/>
        <v>0.33360312439064393</v>
      </c>
      <c r="G22" s="230">
        <f t="shared" si="5"/>
        <v>0</v>
      </c>
      <c r="H22" s="230">
        <f t="shared" si="6"/>
        <v>0</v>
      </c>
      <c r="I22" s="230">
        <f t="shared" si="7"/>
        <v>20273561.474972486</v>
      </c>
      <c r="J22" s="230">
        <f t="shared" si="10"/>
        <v>5071466.4107186627</v>
      </c>
      <c r="K22" s="230">
        <f t="shared" si="8"/>
        <v>5071466.4107186617</v>
      </c>
      <c r="L22" s="230">
        <f t="shared" si="1"/>
        <v>15202095.064253826</v>
      </c>
      <c r="M22" s="231">
        <f t="shared" si="2"/>
        <v>3.8088396704550928E-2</v>
      </c>
      <c r="N22" s="84">
        <f t="shared" si="9"/>
        <v>2.2454816908462721E-2</v>
      </c>
    </row>
    <row r="23" spans="1:14" s="22" customFormat="1" ht="12.75" customHeight="1" x14ac:dyDescent="0.2">
      <c r="A23" s="69" t="s">
        <v>19</v>
      </c>
      <c r="B23" s="230">
        <v>1971482.3057571929</v>
      </c>
      <c r="C23" s="230">
        <f t="shared" si="0"/>
        <v>2046572.9059148752</v>
      </c>
      <c r="D23" s="230">
        <f>('ISN 2021'!D22+CoAr14FI19!AF25)</f>
        <v>1160511.6136987866</v>
      </c>
      <c r="E23" s="230">
        <f t="shared" si="3"/>
        <v>-886061.29221608862</v>
      </c>
      <c r="F23" s="172">
        <f t="shared" si="4"/>
        <v>-0.43294880414728959</v>
      </c>
      <c r="G23" s="230">
        <f t="shared" si="5"/>
        <v>2046572.9059148752</v>
      </c>
      <c r="H23" s="230">
        <f t="shared" si="6"/>
        <v>886061.29221608862</v>
      </c>
      <c r="I23" s="230">
        <f t="shared" si="7"/>
        <v>0</v>
      </c>
      <c r="J23" s="230">
        <f t="shared" si="10"/>
        <v>0</v>
      </c>
      <c r="K23" s="230">
        <f t="shared" si="8"/>
        <v>0</v>
      </c>
      <c r="L23" s="230">
        <f t="shared" si="1"/>
        <v>2046572.9059148752</v>
      </c>
      <c r="M23" s="231">
        <f t="shared" si="2"/>
        <v>3.808839670455072E-2</v>
      </c>
      <c r="N23" s="84">
        <f t="shared" si="9"/>
        <v>3.0229662226095729E-3</v>
      </c>
    </row>
    <row r="24" spans="1:14" s="22" customFormat="1" ht="12.75" customHeight="1" x14ac:dyDescent="0.2">
      <c r="A24" s="69" t="s">
        <v>20</v>
      </c>
      <c r="B24" s="230">
        <v>26865532.053186037</v>
      </c>
      <c r="C24" s="230">
        <f t="shared" si="0"/>
        <v>27888797.095706612</v>
      </c>
      <c r="D24" s="230">
        <f>('ISN 2021'!D23+CoAr14FI19!AF26)</f>
        <v>34655543.701002643</v>
      </c>
      <c r="E24" s="230">
        <f t="shared" si="3"/>
        <v>6766746.6052960306</v>
      </c>
      <c r="F24" s="172">
        <f t="shared" si="4"/>
        <v>0.24263314699714134</v>
      </c>
      <c r="G24" s="230">
        <f t="shared" si="5"/>
        <v>0</v>
      </c>
      <c r="H24" s="230">
        <f t="shared" si="6"/>
        <v>0</v>
      </c>
      <c r="I24" s="230">
        <f t="shared" si="7"/>
        <v>34655543.701002643</v>
      </c>
      <c r="J24" s="230">
        <f t="shared" si="10"/>
        <v>6766746.6052960306</v>
      </c>
      <c r="K24" s="230">
        <f t="shared" si="8"/>
        <v>6766746.6052960288</v>
      </c>
      <c r="L24" s="230">
        <f t="shared" si="1"/>
        <v>27888797.095706612</v>
      </c>
      <c r="M24" s="231">
        <f t="shared" si="2"/>
        <v>3.808839670455081E-2</v>
      </c>
      <c r="N24" s="84">
        <f t="shared" si="9"/>
        <v>4.119417948213553E-2</v>
      </c>
    </row>
    <row r="25" spans="1:14" s="22" customFormat="1" ht="12.75" customHeight="1" x14ac:dyDescent="0.2">
      <c r="A25" s="69" t="s">
        <v>21</v>
      </c>
      <c r="B25" s="230">
        <v>3981706.5646209731</v>
      </c>
      <c r="C25" s="230">
        <f t="shared" si="0"/>
        <v>4133363.3838153705</v>
      </c>
      <c r="D25" s="230">
        <f>('ISN 2021'!D24+CoAr14FI19!AF27)</f>
        <v>1613720.618503642</v>
      </c>
      <c r="E25" s="230">
        <f t="shared" si="3"/>
        <v>-2519642.7653117282</v>
      </c>
      <c r="F25" s="172">
        <f t="shared" si="4"/>
        <v>-0.60958655974397524</v>
      </c>
      <c r="G25" s="230">
        <f t="shared" si="5"/>
        <v>4133363.3838153705</v>
      </c>
      <c r="H25" s="230">
        <f t="shared" si="6"/>
        <v>2519642.7653117282</v>
      </c>
      <c r="I25" s="230">
        <f t="shared" si="7"/>
        <v>0</v>
      </c>
      <c r="J25" s="230">
        <f t="shared" si="10"/>
        <v>0</v>
      </c>
      <c r="K25" s="230">
        <f t="shared" si="8"/>
        <v>0</v>
      </c>
      <c r="L25" s="230">
        <f t="shared" si="1"/>
        <v>4133363.3838153705</v>
      </c>
      <c r="M25" s="231">
        <f t="shared" si="2"/>
        <v>3.8088396704550713E-2</v>
      </c>
      <c r="N25" s="84">
        <f t="shared" si="9"/>
        <v>6.1053372977492104E-3</v>
      </c>
    </row>
    <row r="26" spans="1:14" s="22" customFormat="1" ht="12.75" customHeight="1" x14ac:dyDescent="0.2">
      <c r="A26" s="69" t="s">
        <v>22</v>
      </c>
      <c r="B26" s="230">
        <v>636367.66728211625</v>
      </c>
      <c r="C26" s="230">
        <f t="shared" si="0"/>
        <v>660605.89144350705</v>
      </c>
      <c r="D26" s="230">
        <f>('ISN 2021'!D25+CoAr14FI19!AF28)</f>
        <v>296644.2016784235</v>
      </c>
      <c r="E26" s="230">
        <f t="shared" si="3"/>
        <v>-363961.68976508355</v>
      </c>
      <c r="F26" s="172">
        <f t="shared" si="4"/>
        <v>-0.55095132283755666</v>
      </c>
      <c r="G26" s="230">
        <f t="shared" si="5"/>
        <v>660605.89144350705</v>
      </c>
      <c r="H26" s="230">
        <f t="shared" si="6"/>
        <v>363961.68976508355</v>
      </c>
      <c r="I26" s="230">
        <f t="shared" si="7"/>
        <v>0</v>
      </c>
      <c r="J26" s="230">
        <f t="shared" si="10"/>
        <v>0</v>
      </c>
      <c r="K26" s="230">
        <f t="shared" si="8"/>
        <v>0</v>
      </c>
      <c r="L26" s="230">
        <f t="shared" si="1"/>
        <v>660605.89144350705</v>
      </c>
      <c r="M26" s="231">
        <f t="shared" si="2"/>
        <v>3.8088396704550741E-2</v>
      </c>
      <c r="N26" s="84">
        <f t="shared" si="9"/>
        <v>9.7577237073697028E-4</v>
      </c>
    </row>
    <row r="27" spans="1:14" s="22" customFormat="1" ht="12.75" customHeight="1" x14ac:dyDescent="0.2">
      <c r="A27" s="69" t="s">
        <v>23</v>
      </c>
      <c r="B27" s="230">
        <v>2921838.6986144609</v>
      </c>
      <c r="C27" s="230">
        <f t="shared" si="0"/>
        <v>3033126.8500739969</v>
      </c>
      <c r="D27" s="230">
        <f>('ISN 2021'!D26+CoAr14FI19!AF29)</f>
        <v>847233.61880158761</v>
      </c>
      <c r="E27" s="230">
        <f t="shared" si="3"/>
        <v>-2185893.2312724092</v>
      </c>
      <c r="F27" s="172">
        <f t="shared" si="4"/>
        <v>-0.72067319941435404</v>
      </c>
      <c r="G27" s="230">
        <f t="shared" si="5"/>
        <v>3033126.8500739969</v>
      </c>
      <c r="H27" s="230">
        <f t="shared" si="6"/>
        <v>2185893.2312724092</v>
      </c>
      <c r="I27" s="230">
        <f t="shared" si="7"/>
        <v>0</v>
      </c>
      <c r="J27" s="230">
        <f t="shared" si="10"/>
        <v>0</v>
      </c>
      <c r="K27" s="230">
        <f t="shared" si="8"/>
        <v>0</v>
      </c>
      <c r="L27" s="230">
        <f t="shared" si="1"/>
        <v>3033126.8500739969</v>
      </c>
      <c r="M27" s="231">
        <f t="shared" si="2"/>
        <v>3.808839670455081E-2</v>
      </c>
      <c r="N27" s="84">
        <f t="shared" si="9"/>
        <v>4.4801922228932499E-3</v>
      </c>
    </row>
    <row r="28" spans="1:14" s="22" customFormat="1" ht="12.75" customHeight="1" x14ac:dyDescent="0.2">
      <c r="A28" s="69" t="s">
        <v>24</v>
      </c>
      <c r="B28" s="230">
        <v>2920952.5303353509</v>
      </c>
      <c r="C28" s="230">
        <f t="shared" si="0"/>
        <v>3032206.9290659251</v>
      </c>
      <c r="D28" s="230">
        <f>('ISN 2021'!D27+CoAr14FI19!AF30)</f>
        <v>3263144.9604184944</v>
      </c>
      <c r="E28" s="230">
        <f t="shared" si="3"/>
        <v>230938.03135256935</v>
      </c>
      <c r="F28" s="172">
        <f t="shared" si="4"/>
        <v>7.6161698972078432E-2</v>
      </c>
      <c r="G28" s="230">
        <f t="shared" si="5"/>
        <v>0</v>
      </c>
      <c r="H28" s="230">
        <f t="shared" si="6"/>
        <v>0</v>
      </c>
      <c r="I28" s="230">
        <f t="shared" si="7"/>
        <v>3263144.9604184944</v>
      </c>
      <c r="J28" s="230">
        <f t="shared" si="10"/>
        <v>230938.03135256935</v>
      </c>
      <c r="K28" s="230">
        <f t="shared" si="8"/>
        <v>230938.03135256929</v>
      </c>
      <c r="L28" s="230">
        <f t="shared" si="1"/>
        <v>3032206.9290659251</v>
      </c>
      <c r="M28" s="231">
        <f t="shared" si="2"/>
        <v>3.8088396704550755E-2</v>
      </c>
      <c r="N28" s="84">
        <f t="shared" si="9"/>
        <v>4.4788334195362657E-3</v>
      </c>
    </row>
    <row r="29" spans="1:14" s="22" customFormat="1" ht="12.75" customHeight="1" x14ac:dyDescent="0.2">
      <c r="A29" s="69" t="s">
        <v>25</v>
      </c>
      <c r="B29" s="230">
        <v>45418316.091564082</v>
      </c>
      <c r="C29" s="230">
        <f t="shared" si="0"/>
        <v>47148226.932512254</v>
      </c>
      <c r="D29" s="230">
        <f>('ISN 2021'!D28+CoAr14FI19!AF31)</f>
        <v>43255894.748686031</v>
      </c>
      <c r="E29" s="230">
        <f t="shared" si="3"/>
        <v>-3892332.183826223</v>
      </c>
      <c r="F29" s="172">
        <f t="shared" si="4"/>
        <v>-8.2555218659604926E-2</v>
      </c>
      <c r="G29" s="230">
        <f t="shared" si="5"/>
        <v>47148226.932512254</v>
      </c>
      <c r="H29" s="230">
        <f t="shared" si="6"/>
        <v>3892332.183826223</v>
      </c>
      <c r="I29" s="230">
        <f t="shared" si="7"/>
        <v>0</v>
      </c>
      <c r="J29" s="230">
        <f t="shared" si="10"/>
        <v>0</v>
      </c>
      <c r="K29" s="230">
        <f t="shared" si="8"/>
        <v>0</v>
      </c>
      <c r="L29" s="230">
        <f t="shared" si="1"/>
        <v>47148226.932512254</v>
      </c>
      <c r="M29" s="231">
        <f t="shared" si="2"/>
        <v>3.8088396704550713E-2</v>
      </c>
      <c r="N29" s="84">
        <f t="shared" si="9"/>
        <v>6.9642032815440666E-2</v>
      </c>
    </row>
    <row r="30" spans="1:14" s="22" customFormat="1" ht="12.75" customHeight="1" x14ac:dyDescent="0.2">
      <c r="A30" s="69" t="s">
        <v>26</v>
      </c>
      <c r="B30" s="230">
        <v>1185740.9303870653</v>
      </c>
      <c r="C30" s="230">
        <f t="shared" si="0"/>
        <v>1230903.9013324711</v>
      </c>
      <c r="D30" s="230">
        <f>('ISN 2021'!D29+CoAr14FI19!AF32)</f>
        <v>326059.04324966029</v>
      </c>
      <c r="E30" s="230">
        <f t="shared" si="3"/>
        <v>-904844.85808281077</v>
      </c>
      <c r="F30" s="172">
        <f t="shared" si="4"/>
        <v>-0.73510601201548165</v>
      </c>
      <c r="G30" s="230">
        <f t="shared" si="5"/>
        <v>1230903.9013324711</v>
      </c>
      <c r="H30" s="230">
        <f t="shared" si="6"/>
        <v>904844.85808281077</v>
      </c>
      <c r="I30" s="230">
        <f t="shared" si="7"/>
        <v>0</v>
      </c>
      <c r="J30" s="230">
        <f t="shared" si="10"/>
        <v>0</v>
      </c>
      <c r="K30" s="230">
        <f t="shared" si="8"/>
        <v>0</v>
      </c>
      <c r="L30" s="230">
        <f t="shared" si="1"/>
        <v>1230903.9013324711</v>
      </c>
      <c r="M30" s="231">
        <f t="shared" si="2"/>
        <v>3.8088396704550866E-2</v>
      </c>
      <c r="N30" s="84">
        <f t="shared" si="9"/>
        <v>1.8181521441294681E-3</v>
      </c>
    </row>
    <row r="31" spans="1:14" s="22" customFormat="1" ht="12.75" customHeight="1" x14ac:dyDescent="0.2">
      <c r="A31" s="69" t="s">
        <v>27</v>
      </c>
      <c r="B31" s="230">
        <v>2043045.4902394558</v>
      </c>
      <c r="C31" s="230">
        <f t="shared" si="0"/>
        <v>2120861.8173571397</v>
      </c>
      <c r="D31" s="230">
        <f>('ISN 2021'!D30+CoAr14FI19!AF33)</f>
        <v>651091.50806560949</v>
      </c>
      <c r="E31" s="230">
        <f t="shared" si="3"/>
        <v>-1469770.3092915302</v>
      </c>
      <c r="F31" s="172">
        <f t="shared" si="4"/>
        <v>-0.69300616252455738</v>
      </c>
      <c r="G31" s="230">
        <f t="shared" si="5"/>
        <v>2120861.8173571397</v>
      </c>
      <c r="H31" s="230">
        <f t="shared" si="6"/>
        <v>1469770.3092915302</v>
      </c>
      <c r="I31" s="230">
        <f t="shared" si="7"/>
        <v>0</v>
      </c>
      <c r="J31" s="230">
        <f t="shared" si="10"/>
        <v>0</v>
      </c>
      <c r="K31" s="230">
        <f t="shared" si="8"/>
        <v>0</v>
      </c>
      <c r="L31" s="230">
        <f t="shared" si="1"/>
        <v>2120861.8173571397</v>
      </c>
      <c r="M31" s="231">
        <f t="shared" si="2"/>
        <v>3.8088396704550782E-2</v>
      </c>
      <c r="N31" s="84">
        <f t="shared" si="9"/>
        <v>3.1326974075360191E-3</v>
      </c>
    </row>
    <row r="32" spans="1:14" s="22" customFormat="1" ht="12.75" customHeight="1" x14ac:dyDescent="0.2">
      <c r="A32" s="69" t="s">
        <v>28</v>
      </c>
      <c r="B32" s="230">
        <v>1102192.9245876856</v>
      </c>
      <c r="C32" s="230">
        <f t="shared" si="0"/>
        <v>1144173.6859443304</v>
      </c>
      <c r="D32" s="230">
        <f>('ISN 2021'!D31+CoAr14FI19!AF34)</f>
        <v>464502.49064487783</v>
      </c>
      <c r="E32" s="230">
        <f t="shared" si="3"/>
        <v>-679671.19529945264</v>
      </c>
      <c r="F32" s="172">
        <f t="shared" si="4"/>
        <v>-0.5940279903732395</v>
      </c>
      <c r="G32" s="230">
        <f t="shared" si="5"/>
        <v>1144173.6859443304</v>
      </c>
      <c r="H32" s="230">
        <f t="shared" si="6"/>
        <v>679671.19529945264</v>
      </c>
      <c r="I32" s="230">
        <f t="shared" si="7"/>
        <v>0</v>
      </c>
      <c r="J32" s="230">
        <f t="shared" si="10"/>
        <v>0</v>
      </c>
      <c r="K32" s="230">
        <f t="shared" si="8"/>
        <v>0</v>
      </c>
      <c r="L32" s="230">
        <f t="shared" si="1"/>
        <v>1144173.6859443304</v>
      </c>
      <c r="M32" s="231">
        <f t="shared" si="2"/>
        <v>3.8088396704550789E-2</v>
      </c>
      <c r="N32" s="84">
        <f t="shared" si="9"/>
        <v>1.6900440709500281E-3</v>
      </c>
    </row>
    <row r="33" spans="1:14" s="22" customFormat="1" ht="12.75" customHeight="1" x14ac:dyDescent="0.2">
      <c r="A33" s="69" t="s">
        <v>29</v>
      </c>
      <c r="B33" s="230">
        <v>1635035.1038685779</v>
      </c>
      <c r="C33" s="230">
        <f t="shared" si="0"/>
        <v>1697310.9695305906</v>
      </c>
      <c r="D33" s="230">
        <f>('ISN 2021'!D32+CoAr14FI19!AF35)</f>
        <v>530985.70300377195</v>
      </c>
      <c r="E33" s="230">
        <f t="shared" si="3"/>
        <v>-1166325.2665268187</v>
      </c>
      <c r="F33" s="172">
        <f t="shared" si="4"/>
        <v>-0.68716062493214103</v>
      </c>
      <c r="G33" s="230">
        <f t="shared" si="5"/>
        <v>1697310.9695305906</v>
      </c>
      <c r="H33" s="230">
        <f t="shared" si="6"/>
        <v>1166325.2665268187</v>
      </c>
      <c r="I33" s="230">
        <f t="shared" si="7"/>
        <v>0</v>
      </c>
      <c r="J33" s="230">
        <f t="shared" si="10"/>
        <v>0</v>
      </c>
      <c r="K33" s="230">
        <f t="shared" si="8"/>
        <v>0</v>
      </c>
      <c r="L33" s="230">
        <f t="shared" si="1"/>
        <v>1697310.9695305908</v>
      </c>
      <c r="M33" s="231">
        <f t="shared" si="2"/>
        <v>3.808839670455088E-2</v>
      </c>
      <c r="N33" s="84">
        <f t="shared" si="9"/>
        <v>2.5070759587047403E-3</v>
      </c>
    </row>
    <row r="34" spans="1:14" s="22" customFormat="1" ht="12.75" customHeight="1" x14ac:dyDescent="0.2">
      <c r="A34" s="69" t="s">
        <v>30</v>
      </c>
      <c r="B34" s="230">
        <v>1503241.4244629876</v>
      </c>
      <c r="C34" s="230">
        <f t="shared" si="0"/>
        <v>1560497.4801806479</v>
      </c>
      <c r="D34" s="230">
        <f>('ISN 2021'!D33+CoAr14FI19!AF36)</f>
        <v>540778.11507327645</v>
      </c>
      <c r="E34" s="230">
        <f t="shared" si="3"/>
        <v>-1019719.3651073715</v>
      </c>
      <c r="F34" s="172">
        <f t="shared" si="4"/>
        <v>-0.65345787356819418</v>
      </c>
      <c r="G34" s="230">
        <f t="shared" si="5"/>
        <v>1560497.4801806479</v>
      </c>
      <c r="H34" s="230">
        <f t="shared" si="6"/>
        <v>1019719.3651073715</v>
      </c>
      <c r="I34" s="230">
        <f t="shared" si="7"/>
        <v>0</v>
      </c>
      <c r="J34" s="230">
        <f t="shared" si="10"/>
        <v>0</v>
      </c>
      <c r="K34" s="230">
        <f t="shared" si="8"/>
        <v>0</v>
      </c>
      <c r="L34" s="230">
        <f t="shared" si="1"/>
        <v>1560497.4801806479</v>
      </c>
      <c r="M34" s="231">
        <f t="shared" si="2"/>
        <v>3.8088396704550824E-2</v>
      </c>
      <c r="N34" s="84">
        <f t="shared" si="9"/>
        <v>2.3049905329146688E-3</v>
      </c>
    </row>
    <row r="35" spans="1:14" s="22" customFormat="1" ht="12.75" customHeight="1" x14ac:dyDescent="0.2">
      <c r="A35" s="69" t="s">
        <v>31</v>
      </c>
      <c r="B35" s="230">
        <v>14317208.431722745</v>
      </c>
      <c r="C35" s="230">
        <f t="shared" si="0"/>
        <v>14862527.946171941</v>
      </c>
      <c r="D35" s="230">
        <f>('ISN 2021'!D34+CoAr14FI19!AF37)</f>
        <v>18294083.103887547</v>
      </c>
      <c r="E35" s="230">
        <f t="shared" si="3"/>
        <v>3431555.1577156056</v>
      </c>
      <c r="F35" s="172">
        <f t="shared" si="4"/>
        <v>0.23088637209926674</v>
      </c>
      <c r="G35" s="230">
        <f t="shared" si="5"/>
        <v>0</v>
      </c>
      <c r="H35" s="230">
        <f t="shared" si="6"/>
        <v>0</v>
      </c>
      <c r="I35" s="230">
        <f t="shared" si="7"/>
        <v>18294083.103887547</v>
      </c>
      <c r="J35" s="230">
        <f t="shared" si="10"/>
        <v>3431555.1577156056</v>
      </c>
      <c r="K35" s="230">
        <f t="shared" si="8"/>
        <v>3431555.1577156046</v>
      </c>
      <c r="L35" s="230">
        <f t="shared" si="1"/>
        <v>14862527.946171943</v>
      </c>
      <c r="M35" s="231">
        <f t="shared" si="2"/>
        <v>3.8088396704550956E-2</v>
      </c>
      <c r="N35" s="84">
        <f t="shared" si="9"/>
        <v>2.1953246734586342E-2</v>
      </c>
    </row>
    <row r="36" spans="1:14" s="22" customFormat="1" ht="12.75" customHeight="1" x14ac:dyDescent="0.2">
      <c r="A36" s="69" t="s">
        <v>32</v>
      </c>
      <c r="B36" s="230">
        <v>2787892.8811518834</v>
      </c>
      <c r="C36" s="230">
        <f t="shared" si="0"/>
        <v>2894079.2511789892</v>
      </c>
      <c r="D36" s="230">
        <f>('ISN 2021'!D35+CoAr14FI19!AF38)</f>
        <v>1306151.4876396183</v>
      </c>
      <c r="E36" s="230">
        <f t="shared" si="3"/>
        <v>-1587927.7635393708</v>
      </c>
      <c r="F36" s="172">
        <f t="shared" si="4"/>
        <v>-0.54868150652490988</v>
      </c>
      <c r="G36" s="230">
        <f t="shared" si="5"/>
        <v>2894079.2511789892</v>
      </c>
      <c r="H36" s="230">
        <f t="shared" si="6"/>
        <v>1587927.7635393708</v>
      </c>
      <c r="I36" s="230">
        <f t="shared" si="7"/>
        <v>0</v>
      </c>
      <c r="J36" s="230">
        <f t="shared" si="10"/>
        <v>0</v>
      </c>
      <c r="K36" s="230">
        <f t="shared" si="8"/>
        <v>0</v>
      </c>
      <c r="L36" s="230">
        <f t="shared" si="1"/>
        <v>2894079.2511789892</v>
      </c>
      <c r="M36" s="231">
        <f t="shared" si="2"/>
        <v>3.8088396704550713E-2</v>
      </c>
      <c r="N36" s="84">
        <f t="shared" si="9"/>
        <v>4.2748068229498896E-3</v>
      </c>
    </row>
    <row r="37" spans="1:14" s="22" customFormat="1" ht="12.75" customHeight="1" x14ac:dyDescent="0.2">
      <c r="A37" s="69" t="s">
        <v>33</v>
      </c>
      <c r="B37" s="230">
        <v>10228853.464295967</v>
      </c>
      <c r="C37" s="230">
        <f t="shared" si="0"/>
        <v>10618454.09287679</v>
      </c>
      <c r="D37" s="230">
        <f>('ISN 2021'!D36+CoAr14FI19!AF39)</f>
        <v>5269342.2566593736</v>
      </c>
      <c r="E37" s="230">
        <f t="shared" si="3"/>
        <v>-5349111.8362174165</v>
      </c>
      <c r="F37" s="172">
        <f t="shared" si="4"/>
        <v>-0.50375617669296868</v>
      </c>
      <c r="G37" s="230">
        <f t="shared" si="5"/>
        <v>10618454.09287679</v>
      </c>
      <c r="H37" s="230">
        <f t="shared" si="6"/>
        <v>5349111.8362174165</v>
      </c>
      <c r="I37" s="230">
        <f t="shared" si="7"/>
        <v>0</v>
      </c>
      <c r="J37" s="230">
        <f t="shared" si="10"/>
        <v>0</v>
      </c>
      <c r="K37" s="230">
        <f t="shared" si="8"/>
        <v>0</v>
      </c>
      <c r="L37" s="230">
        <f t="shared" si="1"/>
        <v>10618454.09287679</v>
      </c>
      <c r="M37" s="231">
        <f t="shared" si="2"/>
        <v>3.8088396704550803E-2</v>
      </c>
      <c r="N37" s="84">
        <f t="shared" si="9"/>
        <v>1.5684380442214277E-2</v>
      </c>
    </row>
    <row r="38" spans="1:14" s="22" customFormat="1" ht="12.75" customHeight="1" x14ac:dyDescent="0.2">
      <c r="A38" s="69" t="s">
        <v>34</v>
      </c>
      <c r="B38" s="230">
        <v>2036204.912781457</v>
      </c>
      <c r="C38" s="230">
        <f t="shared" si="0"/>
        <v>2113760.6932712323</v>
      </c>
      <c r="D38" s="230">
        <f>('ISN 2021'!D37+CoAr14FI19!AF40)</f>
        <v>689453.47177286225</v>
      </c>
      <c r="E38" s="230">
        <f t="shared" si="3"/>
        <v>-1424307.2214983702</v>
      </c>
      <c r="F38" s="172">
        <f t="shared" si="4"/>
        <v>-0.67382614599296398</v>
      </c>
      <c r="G38" s="230">
        <f t="shared" si="5"/>
        <v>2113760.6932712323</v>
      </c>
      <c r="H38" s="230">
        <f t="shared" si="6"/>
        <v>1424307.2214983702</v>
      </c>
      <c r="I38" s="230">
        <f t="shared" si="7"/>
        <v>0</v>
      </c>
      <c r="J38" s="230">
        <f t="shared" si="10"/>
        <v>0</v>
      </c>
      <c r="K38" s="230">
        <f t="shared" si="8"/>
        <v>0</v>
      </c>
      <c r="L38" s="230">
        <f t="shared" si="1"/>
        <v>2113760.6932712323</v>
      </c>
      <c r="M38" s="231">
        <f t="shared" si="2"/>
        <v>3.8088396704550782E-2</v>
      </c>
      <c r="N38" s="84">
        <f t="shared" si="9"/>
        <v>3.122208429502441E-3</v>
      </c>
    </row>
    <row r="39" spans="1:14" s="22" customFormat="1" ht="12.75" customHeight="1" x14ac:dyDescent="0.2">
      <c r="A39" s="69" t="s">
        <v>35</v>
      </c>
      <c r="B39" s="230">
        <v>1784282.7019100927</v>
      </c>
      <c r="C39" s="230">
        <f t="shared" si="0"/>
        <v>1852243.1692935121</v>
      </c>
      <c r="D39" s="230">
        <f>('ISN 2021'!D38+CoAr14FI19!AF41)</f>
        <v>139470.39665002964</v>
      </c>
      <c r="E39" s="230">
        <f t="shared" si="3"/>
        <v>-1712772.7726434825</v>
      </c>
      <c r="F39" s="172">
        <f t="shared" si="4"/>
        <v>-0.92470189715790574</v>
      </c>
      <c r="G39" s="230">
        <f t="shared" si="5"/>
        <v>1852243.1692935121</v>
      </c>
      <c r="H39" s="230">
        <f t="shared" si="6"/>
        <v>1712772.7726434825</v>
      </c>
      <c r="I39" s="230">
        <f t="shared" si="7"/>
        <v>0</v>
      </c>
      <c r="J39" s="230">
        <f t="shared" si="10"/>
        <v>0</v>
      </c>
      <c r="K39" s="230">
        <f t="shared" si="8"/>
        <v>0</v>
      </c>
      <c r="L39" s="230">
        <f t="shared" si="1"/>
        <v>1852243.1692935121</v>
      </c>
      <c r="M39" s="231">
        <f t="shared" si="2"/>
        <v>3.808839670455081E-2</v>
      </c>
      <c r="N39" s="84">
        <f t="shared" si="9"/>
        <v>2.7359242960028158E-3</v>
      </c>
    </row>
    <row r="40" spans="1:14" s="22" customFormat="1" ht="12.75" customHeight="1" x14ac:dyDescent="0.2">
      <c r="A40" s="69" t="s">
        <v>36</v>
      </c>
      <c r="B40" s="230">
        <v>2282923.6086616861</v>
      </c>
      <c r="C40" s="230">
        <f t="shared" si="0"/>
        <v>2369876.5087145772</v>
      </c>
      <c r="D40" s="230">
        <f>('ISN 2021'!D39+CoAr14FI19!AF42)</f>
        <v>967015.41863609001</v>
      </c>
      <c r="E40" s="230">
        <f t="shared" si="3"/>
        <v>-1402861.0900784871</v>
      </c>
      <c r="F40" s="172">
        <f t="shared" si="4"/>
        <v>-0.59195535502370966</v>
      </c>
      <c r="G40" s="230">
        <f t="shared" si="5"/>
        <v>2369876.5087145772</v>
      </c>
      <c r="H40" s="230">
        <f t="shared" si="6"/>
        <v>1402861.0900784871</v>
      </c>
      <c r="I40" s="230">
        <f t="shared" si="7"/>
        <v>0</v>
      </c>
      <c r="J40" s="230">
        <f t="shared" si="10"/>
        <v>0</v>
      </c>
      <c r="K40" s="230">
        <f t="shared" si="8"/>
        <v>0</v>
      </c>
      <c r="L40" s="230">
        <f t="shared" si="1"/>
        <v>2369876.5087145772</v>
      </c>
      <c r="M40" s="231">
        <f t="shared" si="2"/>
        <v>3.8088396704550859E-2</v>
      </c>
      <c r="N40" s="84">
        <f t="shared" si="9"/>
        <v>3.500513769577896E-3</v>
      </c>
    </row>
    <row r="41" spans="1:14" s="22" customFormat="1" ht="12.75" customHeight="1" x14ac:dyDescent="0.2">
      <c r="A41" s="69" t="s">
        <v>37</v>
      </c>
      <c r="B41" s="230">
        <v>3100667.9635275938</v>
      </c>
      <c r="C41" s="230">
        <f t="shared" si="0"/>
        <v>3218767.4349715244</v>
      </c>
      <c r="D41" s="230">
        <f>('ISN 2021'!D40+CoAr14FI19!AF43)</f>
        <v>1265549.0641341414</v>
      </c>
      <c r="E41" s="230">
        <f t="shared" si="3"/>
        <v>-1953218.370837383</v>
      </c>
      <c r="F41" s="172">
        <f t="shared" si="4"/>
        <v>-0.60682183795445988</v>
      </c>
      <c r="G41" s="230">
        <f t="shared" si="5"/>
        <v>3218767.4349715244</v>
      </c>
      <c r="H41" s="230">
        <f t="shared" si="6"/>
        <v>1953218.370837383</v>
      </c>
      <c r="I41" s="230">
        <f t="shared" si="7"/>
        <v>0</v>
      </c>
      <c r="J41" s="230">
        <f t="shared" si="10"/>
        <v>0</v>
      </c>
      <c r="K41" s="230">
        <f t="shared" si="8"/>
        <v>0</v>
      </c>
      <c r="L41" s="230">
        <f t="shared" si="1"/>
        <v>3218767.4349715244</v>
      </c>
      <c r="M41" s="231">
        <f t="shared" si="2"/>
        <v>3.8088396704550796E-2</v>
      </c>
      <c r="N41" s="84">
        <f t="shared" si="9"/>
        <v>4.7543995164955489E-3</v>
      </c>
    </row>
    <row r="42" spans="1:14" s="22" customFormat="1" ht="12.75" customHeight="1" x14ac:dyDescent="0.2">
      <c r="A42" s="69" t="s">
        <v>38</v>
      </c>
      <c r="B42" s="230">
        <v>7278140.1254474139</v>
      </c>
      <c r="C42" s="230">
        <f t="shared" si="0"/>
        <v>7555352.8138167635</v>
      </c>
      <c r="D42" s="230">
        <f>('ISN 2021'!D41+CoAr14FI19!AF44)</f>
        <v>3828389.9433482885</v>
      </c>
      <c r="E42" s="230">
        <f t="shared" si="3"/>
        <v>-3726962.8704684749</v>
      </c>
      <c r="F42" s="172">
        <f t="shared" si="4"/>
        <v>-0.4932877341813654</v>
      </c>
      <c r="G42" s="230">
        <f t="shared" si="5"/>
        <v>7555352.8138167635</v>
      </c>
      <c r="H42" s="230">
        <f t="shared" si="6"/>
        <v>3726962.8704684749</v>
      </c>
      <c r="I42" s="230">
        <f t="shared" si="7"/>
        <v>0</v>
      </c>
      <c r="J42" s="230">
        <f t="shared" si="10"/>
        <v>0</v>
      </c>
      <c r="K42" s="230">
        <f t="shared" si="8"/>
        <v>0</v>
      </c>
      <c r="L42" s="230">
        <f t="shared" si="1"/>
        <v>7555352.8138167635</v>
      </c>
      <c r="M42" s="231">
        <f t="shared" si="2"/>
        <v>3.8088396704550713E-2</v>
      </c>
      <c r="N42" s="84">
        <f t="shared" si="9"/>
        <v>1.1159913380098396E-2</v>
      </c>
    </row>
    <row r="43" spans="1:14" s="22" customFormat="1" ht="12.75" customHeight="1" x14ac:dyDescent="0.2">
      <c r="A43" s="69" t="s">
        <v>39</v>
      </c>
      <c r="B43" s="230">
        <v>200235257.17983231</v>
      </c>
      <c r="C43" s="230">
        <f t="shared" si="0"/>
        <v>207861897.0895355</v>
      </c>
      <c r="D43" s="230">
        <f>('ISN 2021'!D42+CoAr14FI19!AF45)</f>
        <v>235974544.24582016</v>
      </c>
      <c r="E43" s="230">
        <f t="shared" si="3"/>
        <v>28112647.15628466</v>
      </c>
      <c r="F43" s="172">
        <f t="shared" si="4"/>
        <v>0.13524675541749373</v>
      </c>
      <c r="G43" s="230">
        <f t="shared" si="5"/>
        <v>0</v>
      </c>
      <c r="H43" s="230">
        <f t="shared" si="6"/>
        <v>0</v>
      </c>
      <c r="I43" s="230">
        <f t="shared" si="7"/>
        <v>235974544.24582016</v>
      </c>
      <c r="J43" s="230">
        <f t="shared" si="10"/>
        <v>28112647.15628466</v>
      </c>
      <c r="K43" s="230">
        <f t="shared" si="8"/>
        <v>28112647.156284653</v>
      </c>
      <c r="L43" s="230">
        <f t="shared" si="1"/>
        <v>207861897.0895355</v>
      </c>
      <c r="M43" s="231">
        <f t="shared" si="2"/>
        <v>3.8088396704550741E-2</v>
      </c>
      <c r="N43" s="84">
        <f t="shared" si="9"/>
        <v>0.30703010484169324</v>
      </c>
    </row>
    <row r="44" spans="1:14" s="22" customFormat="1" ht="12.75" customHeight="1" x14ac:dyDescent="0.2">
      <c r="A44" s="69" t="s">
        <v>40</v>
      </c>
      <c r="B44" s="230">
        <v>836349.96981576784</v>
      </c>
      <c r="C44" s="230">
        <f t="shared" si="0"/>
        <v>868205.19924994989</v>
      </c>
      <c r="D44" s="230">
        <f>('ISN 2021'!D43+CoAr14FI19!AF46)</f>
        <v>624255.31305778527</v>
      </c>
      <c r="E44" s="230">
        <f t="shared" si="3"/>
        <v>-243949.88619216462</v>
      </c>
      <c r="F44" s="172">
        <f t="shared" si="4"/>
        <v>-0.28098183056599418</v>
      </c>
      <c r="G44" s="230">
        <f t="shared" si="5"/>
        <v>868205.19924994989</v>
      </c>
      <c r="H44" s="230">
        <f t="shared" si="6"/>
        <v>243949.88619216462</v>
      </c>
      <c r="I44" s="230">
        <f t="shared" si="7"/>
        <v>0</v>
      </c>
      <c r="J44" s="230">
        <f t="shared" si="10"/>
        <v>0</v>
      </c>
      <c r="K44" s="230">
        <f t="shared" si="8"/>
        <v>0</v>
      </c>
      <c r="L44" s="230">
        <f t="shared" si="1"/>
        <v>868205.19924994989</v>
      </c>
      <c r="M44" s="231">
        <f t="shared" si="2"/>
        <v>3.8088396704550803E-2</v>
      </c>
      <c r="N44" s="84">
        <f t="shared" si="9"/>
        <v>1.282414608363714E-3</v>
      </c>
    </row>
    <row r="45" spans="1:14" s="22" customFormat="1" ht="12.75" customHeight="1" x14ac:dyDescent="0.2">
      <c r="A45" s="69" t="s">
        <v>41</v>
      </c>
      <c r="B45" s="230">
        <v>3692586.1257844912</v>
      </c>
      <c r="C45" s="230">
        <f t="shared" si="0"/>
        <v>3833230.8110090913</v>
      </c>
      <c r="D45" s="230">
        <f>('ISN 2021'!D44+CoAr14FI19!AF47)</f>
        <v>6122300.7172249807</v>
      </c>
      <c r="E45" s="230">
        <f t="shared" si="3"/>
        <v>2289069.9062158894</v>
      </c>
      <c r="F45" s="172">
        <f t="shared" si="4"/>
        <v>0.59716464232773281</v>
      </c>
      <c r="G45" s="230">
        <f t="shared" si="5"/>
        <v>0</v>
      </c>
      <c r="H45" s="230">
        <f t="shared" si="6"/>
        <v>0</v>
      </c>
      <c r="I45" s="230">
        <f t="shared" si="7"/>
        <v>6122300.7172249807</v>
      </c>
      <c r="J45" s="230">
        <f t="shared" si="10"/>
        <v>2289069.9062158894</v>
      </c>
      <c r="K45" s="230">
        <f t="shared" si="8"/>
        <v>2289069.9062158889</v>
      </c>
      <c r="L45" s="230">
        <f t="shared" si="1"/>
        <v>3833230.8110090918</v>
      </c>
      <c r="M45" s="231">
        <f t="shared" si="2"/>
        <v>3.8088396704550956E-2</v>
      </c>
      <c r="N45" s="84">
        <f t="shared" si="9"/>
        <v>5.6620153778331912E-3</v>
      </c>
    </row>
    <row r="46" spans="1:14" s="22" customFormat="1" ht="12.75" customHeight="1" x14ac:dyDescent="0.2">
      <c r="A46" s="69" t="s">
        <v>42</v>
      </c>
      <c r="B46" s="230">
        <v>1647796.9128769843</v>
      </c>
      <c r="C46" s="230">
        <f t="shared" si="0"/>
        <v>1710558.8553831771</v>
      </c>
      <c r="D46" s="230">
        <f>('ISN 2021'!D45+CoAr14FI19!AF48)</f>
        <v>714853.88330275367</v>
      </c>
      <c r="E46" s="230">
        <f t="shared" si="3"/>
        <v>-995704.97208042338</v>
      </c>
      <c r="F46" s="172">
        <f t="shared" si="4"/>
        <v>-0.58209337196841349</v>
      </c>
      <c r="G46" s="230">
        <f t="shared" si="5"/>
        <v>1710558.8553831771</v>
      </c>
      <c r="H46" s="230">
        <f t="shared" si="6"/>
        <v>995704.97208042338</v>
      </c>
      <c r="I46" s="230">
        <f t="shared" si="7"/>
        <v>0</v>
      </c>
      <c r="J46" s="230">
        <f t="shared" si="10"/>
        <v>0</v>
      </c>
      <c r="K46" s="230">
        <f t="shared" si="8"/>
        <v>0</v>
      </c>
      <c r="L46" s="230">
        <f t="shared" si="1"/>
        <v>1710558.8553831771</v>
      </c>
      <c r="M46" s="231">
        <f t="shared" si="2"/>
        <v>3.8088396704550803E-2</v>
      </c>
      <c r="N46" s="84">
        <f t="shared" si="9"/>
        <v>2.5266442386021296E-3</v>
      </c>
    </row>
    <row r="47" spans="1:14" s="22" customFormat="1" ht="12.75" customHeight="1" x14ac:dyDescent="0.2">
      <c r="A47" s="69" t="s">
        <v>43</v>
      </c>
      <c r="B47" s="230">
        <v>1782595.4837909341</v>
      </c>
      <c r="C47" s="230">
        <f t="shared" si="0"/>
        <v>1850491.6877413038</v>
      </c>
      <c r="D47" s="230">
        <f>('ISN 2021'!D46+CoAr14FI19!AF49)</f>
        <v>659687.34342545632</v>
      </c>
      <c r="E47" s="230">
        <f t="shared" si="3"/>
        <v>-1190804.3443158474</v>
      </c>
      <c r="F47" s="172">
        <f t="shared" si="4"/>
        <v>-0.64350699449470872</v>
      </c>
      <c r="G47" s="230">
        <f t="shared" si="5"/>
        <v>1850491.6877413038</v>
      </c>
      <c r="H47" s="230">
        <f t="shared" si="6"/>
        <v>1190804.3443158474</v>
      </c>
      <c r="I47" s="230">
        <f t="shared" si="7"/>
        <v>0</v>
      </c>
      <c r="J47" s="230">
        <f t="shared" si="10"/>
        <v>0</v>
      </c>
      <c r="K47" s="230">
        <f t="shared" si="8"/>
        <v>0</v>
      </c>
      <c r="L47" s="230">
        <f t="shared" si="1"/>
        <v>1850491.6877413038</v>
      </c>
      <c r="M47" s="231">
        <f t="shared" si="2"/>
        <v>3.8088396704550789E-2</v>
      </c>
      <c r="N47" s="84">
        <f t="shared" si="9"/>
        <v>2.7333372053809537E-3</v>
      </c>
    </row>
    <row r="48" spans="1:14" s="22" customFormat="1" ht="12.75" customHeight="1" x14ac:dyDescent="0.2">
      <c r="A48" s="69" t="s">
        <v>44</v>
      </c>
      <c r="B48" s="230">
        <v>5318701.3704049522</v>
      </c>
      <c r="C48" s="230">
        <f t="shared" si="0"/>
        <v>5521282.178153974</v>
      </c>
      <c r="D48" s="230">
        <f>('ISN 2021'!D47+CoAr14FI19!AF50)</f>
        <v>2105762.5246176952</v>
      </c>
      <c r="E48" s="230">
        <f t="shared" si="3"/>
        <v>-3415519.6535362788</v>
      </c>
      <c r="F48" s="172">
        <f t="shared" si="4"/>
        <v>-0.61860987055695982</v>
      </c>
      <c r="G48" s="230">
        <f t="shared" si="5"/>
        <v>5521282.178153974</v>
      </c>
      <c r="H48" s="230">
        <f t="shared" si="6"/>
        <v>3415519.6535362788</v>
      </c>
      <c r="I48" s="230">
        <f t="shared" si="7"/>
        <v>0</v>
      </c>
      <c r="J48" s="230">
        <f t="shared" si="10"/>
        <v>0</v>
      </c>
      <c r="K48" s="230">
        <f t="shared" si="8"/>
        <v>0</v>
      </c>
      <c r="L48" s="230">
        <f t="shared" si="1"/>
        <v>5521282.178153974</v>
      </c>
      <c r="M48" s="231">
        <f t="shared" si="2"/>
        <v>3.8088396704550796E-2</v>
      </c>
      <c r="N48" s="84">
        <f t="shared" si="9"/>
        <v>8.1554140982798215E-3</v>
      </c>
    </row>
    <row r="49" spans="1:14" s="22" customFormat="1" ht="12.75" customHeight="1" x14ac:dyDescent="0.2">
      <c r="A49" s="69" t="s">
        <v>45</v>
      </c>
      <c r="B49" s="230">
        <v>4582869.1221690923</v>
      </c>
      <c r="C49" s="230">
        <f t="shared" si="0"/>
        <v>4757423.2593393046</v>
      </c>
      <c r="D49" s="230">
        <f>('ISN 2021'!D48+CoAr14FI19!AF51)</f>
        <v>4949145.9850722002</v>
      </c>
      <c r="E49" s="230">
        <f t="shared" si="3"/>
        <v>191722.72573289555</v>
      </c>
      <c r="F49" s="172">
        <f t="shared" si="4"/>
        <v>4.0299699076916141E-2</v>
      </c>
      <c r="G49" s="230">
        <f t="shared" si="5"/>
        <v>0</v>
      </c>
      <c r="H49" s="230">
        <f t="shared" si="6"/>
        <v>0</v>
      </c>
      <c r="I49" s="230">
        <f t="shared" si="7"/>
        <v>4949145.9850722002</v>
      </c>
      <c r="J49" s="230">
        <f t="shared" si="10"/>
        <v>191722.72573289555</v>
      </c>
      <c r="K49" s="230">
        <f t="shared" si="8"/>
        <v>191722.72573289552</v>
      </c>
      <c r="L49" s="230">
        <f t="shared" si="1"/>
        <v>4757423.2593393046</v>
      </c>
      <c r="M49" s="231">
        <f t="shared" si="2"/>
        <v>3.8088396704550685E-2</v>
      </c>
      <c r="N49" s="84">
        <f t="shared" si="9"/>
        <v>7.027128023670828E-3</v>
      </c>
    </row>
    <row r="50" spans="1:14" s="22" customFormat="1" ht="12.75" customHeight="1" x14ac:dyDescent="0.2">
      <c r="A50" s="69" t="s">
        <v>46</v>
      </c>
      <c r="B50" s="230">
        <v>44065065.19690536</v>
      </c>
      <c r="C50" s="230">
        <f t="shared" si="0"/>
        <v>45743432.880936988</v>
      </c>
      <c r="D50" s="230">
        <f>('ISN 2021'!D49+CoAr14FI19!AF52)</f>
        <v>48961766.004138008</v>
      </c>
      <c r="E50" s="230">
        <f t="shared" si="3"/>
        <v>3218333.1232010201</v>
      </c>
      <c r="F50" s="172">
        <f t="shared" si="4"/>
        <v>7.0356178373797137E-2</v>
      </c>
      <c r="G50" s="230">
        <f t="shared" si="5"/>
        <v>0</v>
      </c>
      <c r="H50" s="230">
        <f t="shared" si="6"/>
        <v>0</v>
      </c>
      <c r="I50" s="230">
        <f t="shared" si="7"/>
        <v>48961766.004138008</v>
      </c>
      <c r="J50" s="230">
        <f t="shared" si="10"/>
        <v>3218333.1232010201</v>
      </c>
      <c r="K50" s="230">
        <f t="shared" si="8"/>
        <v>3218333.1232010191</v>
      </c>
      <c r="L50" s="230">
        <f t="shared" si="1"/>
        <v>45743432.880936988</v>
      </c>
      <c r="M50" s="231">
        <f t="shared" si="2"/>
        <v>3.8088396704550845E-2</v>
      </c>
      <c r="N50" s="84">
        <f t="shared" si="9"/>
        <v>6.7567029791917046E-2</v>
      </c>
    </row>
    <row r="51" spans="1:14" s="22" customFormat="1" ht="12.75" customHeight="1" x14ac:dyDescent="0.2">
      <c r="A51" s="69" t="s">
        <v>47</v>
      </c>
      <c r="B51" s="230">
        <v>79550091.650188938</v>
      </c>
      <c r="C51" s="230">
        <f t="shared" si="0"/>
        <v>82580027.098844707</v>
      </c>
      <c r="D51" s="230">
        <f>('ISN 2021'!D50+CoAr14FI19!AF53)</f>
        <v>86954773.246481702</v>
      </c>
      <c r="E51" s="230">
        <f t="shared" si="3"/>
        <v>4374746.1476369947</v>
      </c>
      <c r="F51" s="172">
        <f t="shared" si="4"/>
        <v>5.2975838121251929E-2</v>
      </c>
      <c r="G51" s="230">
        <f t="shared" si="5"/>
        <v>0</v>
      </c>
      <c r="H51" s="230">
        <f t="shared" si="6"/>
        <v>0</v>
      </c>
      <c r="I51" s="230">
        <f t="shared" si="7"/>
        <v>86954773.246481702</v>
      </c>
      <c r="J51" s="230">
        <f t="shared" si="10"/>
        <v>4374746.1476369947</v>
      </c>
      <c r="K51" s="230">
        <f t="shared" si="8"/>
        <v>4374746.1476369938</v>
      </c>
      <c r="L51" s="230">
        <f t="shared" si="1"/>
        <v>82580027.098844707</v>
      </c>
      <c r="M51" s="231">
        <f t="shared" si="2"/>
        <v>3.8088396704550782E-2</v>
      </c>
      <c r="N51" s="84">
        <f t="shared" si="9"/>
        <v>0.12197788403262196</v>
      </c>
    </row>
    <row r="52" spans="1:14" s="22" customFormat="1" ht="12.75" customHeight="1" x14ac:dyDescent="0.2">
      <c r="A52" s="69" t="s">
        <v>48</v>
      </c>
      <c r="B52" s="230">
        <v>26061135.979547184</v>
      </c>
      <c r="C52" s="230">
        <f t="shared" si="0"/>
        <v>27053762.865307417</v>
      </c>
      <c r="D52" s="230">
        <f>('ISN 2021'!D51+CoAr14FI19!AF54)</f>
        <v>30801662.884903483</v>
      </c>
      <c r="E52" s="230">
        <f t="shared" si="3"/>
        <v>3747900.0195960663</v>
      </c>
      <c r="F52" s="172">
        <f t="shared" si="4"/>
        <v>0.13853525804361258</v>
      </c>
      <c r="G52" s="230">
        <f t="shared" si="5"/>
        <v>0</v>
      </c>
      <c r="H52" s="230">
        <f t="shared" si="6"/>
        <v>0</v>
      </c>
      <c r="I52" s="230">
        <f t="shared" si="7"/>
        <v>30801662.884903483</v>
      </c>
      <c r="J52" s="230">
        <f t="shared" si="10"/>
        <v>3747900.0195960663</v>
      </c>
      <c r="K52" s="230">
        <f t="shared" si="8"/>
        <v>3747900.0195960654</v>
      </c>
      <c r="L52" s="230">
        <f t="shared" si="1"/>
        <v>27053762.865307417</v>
      </c>
      <c r="M52" s="231">
        <f t="shared" si="2"/>
        <v>3.8088396704550706E-2</v>
      </c>
      <c r="N52" s="84">
        <f t="shared" si="9"/>
        <v>3.9960761280456017E-2</v>
      </c>
    </row>
    <row r="53" spans="1:14" s="22" customFormat="1" ht="12.75" customHeight="1" x14ac:dyDescent="0.2">
      <c r="A53" s="69" t="s">
        <v>49</v>
      </c>
      <c r="B53" s="230">
        <v>5791703.1778983101</v>
      </c>
      <c r="C53" s="230">
        <f t="shared" si="0"/>
        <v>6012299.8661331087</v>
      </c>
      <c r="D53" s="230">
        <f>('ISN 2021'!D52+CoAr14FI19!AF55)</f>
        <v>6048766.3115899339</v>
      </c>
      <c r="E53" s="230">
        <f t="shared" si="3"/>
        <v>36466.445456825197</v>
      </c>
      <c r="F53" s="172">
        <f t="shared" si="4"/>
        <v>6.0653071651063676E-3</v>
      </c>
      <c r="G53" s="230">
        <f t="shared" si="5"/>
        <v>0</v>
      </c>
      <c r="H53" s="230">
        <f t="shared" si="6"/>
        <v>0</v>
      </c>
      <c r="I53" s="230">
        <f t="shared" si="7"/>
        <v>6048766.3115899339</v>
      </c>
      <c r="J53" s="230">
        <f t="shared" si="10"/>
        <v>36466.445456825197</v>
      </c>
      <c r="K53" s="230">
        <f t="shared" si="8"/>
        <v>36466.445456825189</v>
      </c>
      <c r="L53" s="230">
        <f t="shared" si="1"/>
        <v>6012299.8661331087</v>
      </c>
      <c r="M53" s="231">
        <f t="shared" si="2"/>
        <v>3.8088396704550838E-2</v>
      </c>
      <c r="N53" s="84">
        <f t="shared" si="9"/>
        <v>8.8806899392600541E-3</v>
      </c>
    </row>
    <row r="54" spans="1:14" s="22" customFormat="1" ht="12.75" customHeight="1" x14ac:dyDescent="0.2">
      <c r="A54" s="69" t="s">
        <v>50</v>
      </c>
      <c r="B54" s="230">
        <v>1379025.2531333575</v>
      </c>
      <c r="C54" s="230">
        <f t="shared" si="0"/>
        <v>1431550.1140402944</v>
      </c>
      <c r="D54" s="230">
        <f>('ISN 2021'!D53+CoAr14FI19!AF56)</f>
        <v>986015.72252692515</v>
      </c>
      <c r="E54" s="230">
        <f t="shared" si="3"/>
        <v>-445534.39151336928</v>
      </c>
      <c r="F54" s="172">
        <f t="shared" si="4"/>
        <v>-0.31122514478793067</v>
      </c>
      <c r="G54" s="230">
        <f t="shared" si="5"/>
        <v>1431550.1140402944</v>
      </c>
      <c r="H54" s="230">
        <f t="shared" si="6"/>
        <v>445534.39151336928</v>
      </c>
      <c r="I54" s="230">
        <f t="shared" si="7"/>
        <v>0</v>
      </c>
      <c r="J54" s="230">
        <f t="shared" si="10"/>
        <v>0</v>
      </c>
      <c r="K54" s="230">
        <f t="shared" si="8"/>
        <v>0</v>
      </c>
      <c r="L54" s="230">
        <f t="shared" si="1"/>
        <v>1431550.1140402944</v>
      </c>
      <c r="M54" s="231">
        <f t="shared" si="2"/>
        <v>3.8088396704550817E-2</v>
      </c>
      <c r="N54" s="84">
        <f t="shared" si="9"/>
        <v>2.1145240554145649E-3</v>
      </c>
    </row>
    <row r="55" spans="1:14" s="22" customFormat="1" ht="12.75" customHeight="1" x14ac:dyDescent="0.2">
      <c r="A55" s="69" t="s">
        <v>51</v>
      </c>
      <c r="B55" s="230">
        <v>1900932.9424243234</v>
      </c>
      <c r="C55" s="230">
        <f t="shared" si="0"/>
        <v>1973336.43044413</v>
      </c>
      <c r="D55" s="230">
        <f>('ISN 2021'!D54+CoAr14FI19!AF57)</f>
        <v>823765.14665303787</v>
      </c>
      <c r="E55" s="230">
        <f t="shared" si="3"/>
        <v>-1149571.2837910922</v>
      </c>
      <c r="F55" s="172">
        <f t="shared" si="4"/>
        <v>-0.58255210112974165</v>
      </c>
      <c r="G55" s="230">
        <f t="shared" si="5"/>
        <v>1973336.43044413</v>
      </c>
      <c r="H55" s="230">
        <f t="shared" si="6"/>
        <v>1149571.2837910922</v>
      </c>
      <c r="I55" s="230">
        <f t="shared" si="7"/>
        <v>0</v>
      </c>
      <c r="J55" s="230">
        <f t="shared" si="10"/>
        <v>0</v>
      </c>
      <c r="K55" s="230">
        <f t="shared" si="8"/>
        <v>0</v>
      </c>
      <c r="L55" s="230">
        <f t="shared" si="1"/>
        <v>1973336.4304441302</v>
      </c>
      <c r="M55" s="231">
        <f t="shared" si="2"/>
        <v>3.8088396704550873E-2</v>
      </c>
      <c r="N55" s="84">
        <f t="shared" si="9"/>
        <v>2.9147895771691953E-3</v>
      </c>
    </row>
    <row r="56" spans="1:14" s="58" customFormat="1" ht="16.5" customHeight="1" thickBot="1" x14ac:dyDescent="0.25">
      <c r="A56" s="70" t="s">
        <v>52</v>
      </c>
      <c r="B56" s="67">
        <f>SUM(B5:B55)</f>
        <v>652168155.57247996</v>
      </c>
      <c r="C56" s="67">
        <f>SUM(C5:C55)</f>
        <v>677008195</v>
      </c>
      <c r="D56" s="67">
        <f>SUM(D5:D55)</f>
        <v>677008194.99999976</v>
      </c>
      <c r="E56" s="67">
        <f>SUM(E5:E55)</f>
        <v>7.2177499532699585E-9</v>
      </c>
      <c r="F56" s="232">
        <f t="shared" si="4"/>
        <v>-3.5216498243653094E-16</v>
      </c>
      <c r="G56" s="67">
        <f t="shared" ref="G56:L56" si="11">SUM(G5:G55)</f>
        <v>172217334.71403402</v>
      </c>
      <c r="H56" s="67">
        <f t="shared" si="11"/>
        <v>74902543.896557078</v>
      </c>
      <c r="I56" s="67">
        <f t="shared" si="11"/>
        <v>579693404.18252301</v>
      </c>
      <c r="J56" s="67">
        <f t="shared" si="11"/>
        <v>74902543.896557093</v>
      </c>
      <c r="K56" s="67">
        <f t="shared" si="11"/>
        <v>74902543.896557063</v>
      </c>
      <c r="L56" s="67">
        <f t="shared" si="11"/>
        <v>677008195</v>
      </c>
      <c r="M56" s="170">
        <f t="shared" si="2"/>
        <v>3.8088396704551136E-2</v>
      </c>
      <c r="N56" s="85">
        <f>SUM(N5:N55)</f>
        <v>1</v>
      </c>
    </row>
    <row r="57" spans="1:14" s="22" customFormat="1" ht="13.5" thickTop="1" x14ac:dyDescent="0.2">
      <c r="D57" s="125"/>
      <c r="I57" s="59"/>
      <c r="L57" s="60"/>
      <c r="N57" s="61"/>
    </row>
    <row r="58" spans="1:14" x14ac:dyDescent="0.2">
      <c r="A58" s="123" t="s">
        <v>116</v>
      </c>
      <c r="B58" s="122">
        <v>7.3599999999999999E-2</v>
      </c>
      <c r="C58" s="58" t="s">
        <v>227</v>
      </c>
      <c r="D58" s="62"/>
      <c r="F58" s="63"/>
    </row>
    <row r="59" spans="1:14" x14ac:dyDescent="0.2">
      <c r="A59" s="123" t="s">
        <v>113</v>
      </c>
      <c r="B59" s="122">
        <f>(D56-B56)/B56</f>
        <v>3.8088396704550768E-2</v>
      </c>
      <c r="C59" s="58" t="s">
        <v>228</v>
      </c>
      <c r="D59" s="65"/>
    </row>
    <row r="60" spans="1:14" x14ac:dyDescent="0.2">
      <c r="A60" s="124"/>
      <c r="B60" s="124"/>
    </row>
    <row r="63" spans="1:14" x14ac:dyDescent="0.2">
      <c r="K63" s="66"/>
    </row>
  </sheetData>
  <mergeCells count="12">
    <mergeCell ref="M2:M3"/>
    <mergeCell ref="N2:N3"/>
    <mergeCell ref="A1:N1"/>
    <mergeCell ref="A2:A3"/>
    <mergeCell ref="B2:B3"/>
    <mergeCell ref="C2:C3"/>
    <mergeCell ref="D2:D3"/>
    <mergeCell ref="E2:F3"/>
    <mergeCell ref="H2:H3"/>
    <mergeCell ref="I2:I3"/>
    <mergeCell ref="J2:J3"/>
    <mergeCell ref="L2:L3"/>
  </mergeCells>
  <conditionalFormatting sqref="M5:M55">
    <cfRule type="cellIs" dxfId="0" priority="1" operator="lessThan">
      <formula>$G$3-0.00001</formula>
    </cfRule>
  </conditionalFormatting>
  <printOptions horizontalCentered="1" verticalCentered="1"/>
  <pageMargins left="0.19685039370078741" right="0.19685039370078741" top="0.39370078740157483" bottom="0.19685039370078741" header="0.11811023622047245" footer="0.15748031496062992"/>
  <pageSetup scale="65" orientation="landscape" horizontalDpi="300" verticalDpi="300" r:id="rId1"/>
  <headerFooter alignWithMargins="0">
    <oddHeader>&amp;LANEXO III
Pag 11</oddHead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39997558519241921"/>
  </sheetPr>
  <dimension ref="A1:D9"/>
  <sheetViews>
    <sheetView showGridLines="0" zoomScaleNormal="100" zoomScaleSheetLayoutView="100" workbookViewId="0">
      <selection activeCell="A7" sqref="A7:D14"/>
    </sheetView>
  </sheetViews>
  <sheetFormatPr baseColWidth="10" defaultColWidth="11.42578125" defaultRowHeight="12.75" x14ac:dyDescent="0.2"/>
  <cols>
    <col min="1" max="1" width="61.140625" style="1" customWidth="1"/>
    <col min="2" max="4" width="21" style="1" customWidth="1"/>
    <col min="5" max="16384" width="11.42578125" style="1"/>
  </cols>
  <sheetData>
    <row r="1" spans="1:4" ht="27.75" customHeight="1" x14ac:dyDescent="0.2">
      <c r="A1" s="288" t="s">
        <v>258</v>
      </c>
      <c r="B1" s="288"/>
      <c r="C1" s="288"/>
      <c r="D1" s="288"/>
    </row>
    <row r="3" spans="1:4" ht="25.5" x14ac:dyDescent="0.2">
      <c r="A3" s="2" t="s">
        <v>80</v>
      </c>
      <c r="B3" s="2" t="s">
        <v>99</v>
      </c>
      <c r="C3" s="2" t="s">
        <v>81</v>
      </c>
      <c r="D3" s="2" t="s">
        <v>100</v>
      </c>
    </row>
    <row r="4" spans="1:4" ht="25.5" customHeight="1" x14ac:dyDescent="0.2">
      <c r="A4" s="3" t="s">
        <v>85</v>
      </c>
      <c r="B4" s="4">
        <f>(946114675.18-B9)</f>
        <v>929523237.17999995</v>
      </c>
      <c r="C4" s="5">
        <v>6.28</v>
      </c>
      <c r="D4" s="16">
        <f>+C4/100*B4</f>
        <v>58374059.294904001</v>
      </c>
    </row>
    <row r="5" spans="1:4" ht="25.5" customHeight="1" x14ac:dyDescent="0.2">
      <c r="A5" s="203" t="s">
        <v>229</v>
      </c>
      <c r="B5" s="204">
        <v>96.22</v>
      </c>
      <c r="C5" s="11"/>
      <c r="D5" s="202"/>
    </row>
    <row r="6" spans="1:4" ht="25.5" customHeight="1" x14ac:dyDescent="0.2">
      <c r="A6" s="203" t="s">
        <v>222</v>
      </c>
      <c r="B6" s="10"/>
      <c r="C6" s="11"/>
      <c r="D6" s="10"/>
    </row>
    <row r="9" spans="1:4" x14ac:dyDescent="0.2">
      <c r="A9" s="243" t="s">
        <v>263</v>
      </c>
      <c r="B9" s="244">
        <v>16591438</v>
      </c>
    </row>
  </sheetData>
  <mergeCells count="1">
    <mergeCell ref="A1:D1"/>
  </mergeCells>
  <pageMargins left="0.70866141732283472" right="0.70866141732283472" top="1.1023622047244095" bottom="0.74803149606299213" header="0.31496062992125984" footer="0.31496062992125984"/>
  <pageSetup orientation="landscape" r:id="rId1"/>
  <headerFooter>
    <oddHeader>&amp;LANEXO III
Pag 9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0.39997558519241921"/>
    <pageSetUpPr fitToPage="1"/>
  </sheetPr>
  <dimension ref="A1:C64"/>
  <sheetViews>
    <sheetView showGridLines="0" zoomScaleNormal="100" zoomScaleSheetLayoutView="100" workbookViewId="0">
      <selection activeCell="B7" sqref="B7"/>
    </sheetView>
  </sheetViews>
  <sheetFormatPr baseColWidth="10" defaultColWidth="11.42578125" defaultRowHeight="12.75" x14ac:dyDescent="0.2"/>
  <cols>
    <col min="1" max="1" width="36.28515625" style="6" customWidth="1"/>
    <col min="2" max="2" width="22.42578125" style="6" customWidth="1"/>
    <col min="3" max="3" width="18.28515625" style="6" customWidth="1"/>
    <col min="4" max="16384" width="11.42578125" style="6"/>
  </cols>
  <sheetData>
    <row r="1" spans="1:3" x14ac:dyDescent="0.2">
      <c r="A1" s="289" t="s">
        <v>239</v>
      </c>
      <c r="B1" s="289"/>
      <c r="C1" s="289"/>
    </row>
    <row r="2" spans="1:3" ht="12.75" customHeight="1" x14ac:dyDescent="0.2">
      <c r="A2" s="292" t="s">
        <v>251</v>
      </c>
      <c r="B2" s="292"/>
      <c r="C2" s="292"/>
    </row>
    <row r="3" spans="1:3" x14ac:dyDescent="0.2">
      <c r="A3" s="290" t="s">
        <v>105</v>
      </c>
      <c r="B3" s="290"/>
      <c r="C3" s="290"/>
    </row>
    <row r="4" spans="1:3" ht="14.25" customHeight="1" x14ac:dyDescent="0.2">
      <c r="A4" s="290" t="s">
        <v>109</v>
      </c>
      <c r="B4" s="290"/>
      <c r="C4" s="290"/>
    </row>
    <row r="5" spans="1:3" ht="13.5" thickBot="1" x14ac:dyDescent="0.25">
      <c r="A5" s="291" t="s">
        <v>259</v>
      </c>
      <c r="B5" s="291"/>
      <c r="C5" s="291"/>
    </row>
    <row r="6" spans="1:3" ht="14.25" thickTop="1" thickBot="1" x14ac:dyDescent="0.25">
      <c r="A6" s="17" t="s">
        <v>0</v>
      </c>
      <c r="B6" s="18" t="s">
        <v>86</v>
      </c>
      <c r="C6" s="18" t="s">
        <v>102</v>
      </c>
    </row>
    <row r="7" spans="1:3" ht="13.5" thickTop="1" x14ac:dyDescent="0.2">
      <c r="A7" s="7" t="s">
        <v>1</v>
      </c>
      <c r="B7" s="15">
        <f>+'ISN MES'!D$4*'CALCULO GARANTIA'!N5</f>
        <v>70500.797134493434</v>
      </c>
      <c r="C7" s="233">
        <f>+B7</f>
        <v>70500.797134493434</v>
      </c>
    </row>
    <row r="8" spans="1:3" x14ac:dyDescent="0.2">
      <c r="A8" s="7" t="s">
        <v>2</v>
      </c>
      <c r="B8" s="15">
        <f>+'ISN MES'!D$4*'CALCULO GARANTIA'!N6</f>
        <v>126871.40707497469</v>
      </c>
      <c r="C8" s="233">
        <f t="shared" ref="C8:C57" si="0">+B8</f>
        <v>126871.40707497469</v>
      </c>
    </row>
    <row r="9" spans="1:3" x14ac:dyDescent="0.2">
      <c r="A9" s="7" t="s">
        <v>3</v>
      </c>
      <c r="B9" s="15">
        <f>+'ISN MES'!D$4*'CALCULO GARANTIA'!N7</f>
        <v>124142.04103237329</v>
      </c>
      <c r="C9" s="233">
        <f t="shared" si="0"/>
        <v>124142.04103237329</v>
      </c>
    </row>
    <row r="10" spans="1:3" x14ac:dyDescent="0.2">
      <c r="A10" s="7" t="s">
        <v>4</v>
      </c>
      <c r="B10" s="15">
        <f>+'ISN MES'!D$4*'CALCULO GARANTIA'!N8</f>
        <v>379562.83802000881</v>
      </c>
      <c r="C10" s="233">
        <f t="shared" si="0"/>
        <v>379562.83802000881</v>
      </c>
    </row>
    <row r="11" spans="1:3" x14ac:dyDescent="0.2">
      <c r="A11" s="7" t="s">
        <v>5</v>
      </c>
      <c r="B11" s="15">
        <f>+'ISN MES'!D$4*'CALCULO GARANTIA'!N9</f>
        <v>461705.57286382781</v>
      </c>
      <c r="C11" s="233">
        <f t="shared" si="0"/>
        <v>461705.57286382781</v>
      </c>
    </row>
    <row r="12" spans="1:3" x14ac:dyDescent="0.2">
      <c r="A12" s="7" t="s">
        <v>6</v>
      </c>
      <c r="B12" s="15">
        <f>+'ISN MES'!D$4*'CALCULO GARANTIA'!N10</f>
        <v>4890526.9146348042</v>
      </c>
      <c r="C12" s="233">
        <f t="shared" si="0"/>
        <v>4890526.9146348042</v>
      </c>
    </row>
    <row r="13" spans="1:3" x14ac:dyDescent="0.2">
      <c r="A13" s="7" t="s">
        <v>7</v>
      </c>
      <c r="B13" s="15">
        <f>+'ISN MES'!D$4*'CALCULO GARANTIA'!N11</f>
        <v>514682.3657355191</v>
      </c>
      <c r="C13" s="233">
        <f t="shared" si="0"/>
        <v>514682.3657355191</v>
      </c>
    </row>
    <row r="14" spans="1:3" x14ac:dyDescent="0.2">
      <c r="A14" s="7" t="s">
        <v>8</v>
      </c>
      <c r="B14" s="15">
        <f>+'ISN MES'!D$4*'CALCULO GARANTIA'!N12</f>
        <v>83601.464561474146</v>
      </c>
      <c r="C14" s="233">
        <f t="shared" si="0"/>
        <v>83601.464561474146</v>
      </c>
    </row>
    <row r="15" spans="1:3" x14ac:dyDescent="0.2">
      <c r="A15" s="7" t="s">
        <v>9</v>
      </c>
      <c r="B15" s="15">
        <f>+'ISN MES'!D$4*'CALCULO GARANTIA'!N13</f>
        <v>833206.79804119375</v>
      </c>
      <c r="C15" s="233">
        <f t="shared" si="0"/>
        <v>833206.79804119375</v>
      </c>
    </row>
    <row r="16" spans="1:3" x14ac:dyDescent="0.2">
      <c r="A16" s="7" t="s">
        <v>10</v>
      </c>
      <c r="B16" s="15">
        <f>+'ISN MES'!D$4*'CALCULO GARANTIA'!N14</f>
        <v>205689.75782027238</v>
      </c>
      <c r="C16" s="233">
        <f t="shared" si="0"/>
        <v>205689.75782027238</v>
      </c>
    </row>
    <row r="17" spans="1:3" x14ac:dyDescent="0.2">
      <c r="A17" s="7" t="s">
        <v>11</v>
      </c>
      <c r="B17" s="15">
        <f>+'ISN MES'!D$4*'CALCULO GARANTIA'!N15</f>
        <v>167544.97033207931</v>
      </c>
      <c r="C17" s="233">
        <f t="shared" si="0"/>
        <v>167544.97033207931</v>
      </c>
    </row>
    <row r="18" spans="1:3" x14ac:dyDescent="0.2">
      <c r="A18" s="7" t="s">
        <v>12</v>
      </c>
      <c r="B18" s="15">
        <f>+'ISN MES'!D$4*'CALCULO GARANTIA'!N16</f>
        <v>422879.70761669695</v>
      </c>
      <c r="C18" s="233">
        <f t="shared" si="0"/>
        <v>422879.70761669695</v>
      </c>
    </row>
    <row r="19" spans="1:3" x14ac:dyDescent="0.2">
      <c r="A19" s="7" t="s">
        <v>13</v>
      </c>
      <c r="B19" s="15">
        <f>+'ISN MES'!D$4*'CALCULO GARANTIA'!N17</f>
        <v>591362.0087860924</v>
      </c>
      <c r="C19" s="233">
        <f t="shared" si="0"/>
        <v>591362.0087860924</v>
      </c>
    </row>
    <row r="20" spans="1:3" x14ac:dyDescent="0.2">
      <c r="A20" s="7" t="s">
        <v>14</v>
      </c>
      <c r="B20" s="15">
        <f>+'ISN MES'!D$4*'CALCULO GARANTIA'!N18</f>
        <v>1123205.1312974025</v>
      </c>
      <c r="C20" s="233">
        <f t="shared" si="0"/>
        <v>1123205.1312974025</v>
      </c>
    </row>
    <row r="21" spans="1:3" x14ac:dyDescent="0.2">
      <c r="A21" s="7" t="s">
        <v>15</v>
      </c>
      <c r="B21" s="15">
        <f>+'ISN MES'!D$4*'CALCULO GARANTIA'!N19</f>
        <v>140429.03251143073</v>
      </c>
      <c r="C21" s="233">
        <f t="shared" si="0"/>
        <v>140429.03251143073</v>
      </c>
    </row>
    <row r="22" spans="1:3" x14ac:dyDescent="0.2">
      <c r="A22" s="7" t="s">
        <v>16</v>
      </c>
      <c r="B22" s="15">
        <f>+'ISN MES'!D$4*'CALCULO GARANTIA'!N20</f>
        <v>104587.28556532846</v>
      </c>
      <c r="C22" s="233">
        <f t="shared" si="0"/>
        <v>104587.28556532846</v>
      </c>
    </row>
    <row r="23" spans="1:3" x14ac:dyDescent="0.2">
      <c r="A23" s="7" t="s">
        <v>17</v>
      </c>
      <c r="B23" s="15">
        <f>+'ISN MES'!D$4*'CALCULO GARANTIA'!N21</f>
        <v>919149.77356844547</v>
      </c>
      <c r="C23" s="233">
        <f t="shared" si="0"/>
        <v>919149.77356844547</v>
      </c>
    </row>
    <row r="24" spans="1:3" x14ac:dyDescent="0.2">
      <c r="A24" s="7" t="s">
        <v>18</v>
      </c>
      <c r="B24" s="15">
        <f>+'ISN MES'!D$4*'CALCULO GARANTIA'!N22</f>
        <v>1310778.8136708159</v>
      </c>
      <c r="C24" s="233">
        <f t="shared" si="0"/>
        <v>1310778.8136708159</v>
      </c>
    </row>
    <row r="25" spans="1:3" x14ac:dyDescent="0.2">
      <c r="A25" s="7" t="s">
        <v>19</v>
      </c>
      <c r="B25" s="15">
        <f>+'ISN MES'!D$4*'CALCULO GARANTIA'!N23</f>
        <v>176462.80952510316</v>
      </c>
      <c r="C25" s="233">
        <f t="shared" si="0"/>
        <v>176462.80952510316</v>
      </c>
    </row>
    <row r="26" spans="1:3" x14ac:dyDescent="0.2">
      <c r="A26" s="7" t="s">
        <v>20</v>
      </c>
      <c r="B26" s="15">
        <f>+'ISN MES'!D$4*'CALCULO GARANTIA'!N24</f>
        <v>2404671.4756950974</v>
      </c>
      <c r="C26" s="233">
        <f t="shared" si="0"/>
        <v>2404671.4756950974</v>
      </c>
    </row>
    <row r="27" spans="1:3" x14ac:dyDescent="0.2">
      <c r="A27" s="7" t="s">
        <v>21</v>
      </c>
      <c r="B27" s="15">
        <f>+'ISN MES'!D$4*'CALCULO GARANTIA'!N25</f>
        <v>356393.32143420138</v>
      </c>
      <c r="C27" s="233">
        <f t="shared" si="0"/>
        <v>356393.32143420138</v>
      </c>
    </row>
    <row r="28" spans="1:3" x14ac:dyDescent="0.2">
      <c r="A28" s="7" t="s">
        <v>22</v>
      </c>
      <c r="B28" s="15">
        <f>+'ISN MES'!D$4*'CALCULO GARANTIA'!N26</f>
        <v>56959.794227728955</v>
      </c>
      <c r="C28" s="233">
        <f t="shared" si="0"/>
        <v>56959.794227728955</v>
      </c>
    </row>
    <row r="29" spans="1:3" x14ac:dyDescent="0.2">
      <c r="A29" s="7" t="s">
        <v>23</v>
      </c>
      <c r="B29" s="15">
        <f>+'ISN MES'!D$4*'CALCULO GARANTIA'!N27</f>
        <v>261527.00647173834</v>
      </c>
      <c r="C29" s="233">
        <f t="shared" si="0"/>
        <v>261527.00647173834</v>
      </c>
    </row>
    <row r="30" spans="1:3" x14ac:dyDescent="0.2">
      <c r="A30" s="7" t="s">
        <v>24</v>
      </c>
      <c r="B30" s="15">
        <f>+'ISN MES'!D$4*'CALCULO GARANTIA'!N28</f>
        <v>261447.68760400763</v>
      </c>
      <c r="C30" s="233">
        <f t="shared" si="0"/>
        <v>261447.68760400763</v>
      </c>
    </row>
    <row r="31" spans="1:3" x14ac:dyDescent="0.2">
      <c r="A31" s="7" t="s">
        <v>25</v>
      </c>
      <c r="B31" s="15">
        <f>+'ISN MES'!D$4*'CALCULO GARANTIA'!N29</f>
        <v>4065288.1529861838</v>
      </c>
      <c r="C31" s="233">
        <f t="shared" si="0"/>
        <v>4065288.1529861838</v>
      </c>
    </row>
    <row r="32" spans="1:3" x14ac:dyDescent="0.2">
      <c r="A32" s="7" t="s">
        <v>26</v>
      </c>
      <c r="B32" s="15">
        <f>+'ISN MES'!D$4*'CALCULO GARANTIA'!N30</f>
        <v>106132.92106857042</v>
      </c>
      <c r="C32" s="233">
        <f t="shared" si="0"/>
        <v>106132.92106857042</v>
      </c>
    </row>
    <row r="33" spans="1:3" x14ac:dyDescent="0.2">
      <c r="A33" s="7" t="s">
        <v>27</v>
      </c>
      <c r="B33" s="15">
        <f>+'ISN MES'!D$4*'CALCULO GARANTIA'!N31</f>
        <v>182868.26422049961</v>
      </c>
      <c r="C33" s="233">
        <f t="shared" si="0"/>
        <v>182868.26422049961</v>
      </c>
    </row>
    <row r="34" spans="1:3" x14ac:dyDescent="0.2">
      <c r="A34" s="7" t="s">
        <v>28</v>
      </c>
      <c r="B34" s="15">
        <f>+'ISN MES'!D$4*'CALCULO GARANTIA'!N32</f>
        <v>98654.732808637884</v>
      </c>
      <c r="C34" s="233">
        <f t="shared" si="0"/>
        <v>98654.732808637884</v>
      </c>
    </row>
    <row r="35" spans="1:3" x14ac:dyDescent="0.2">
      <c r="A35" s="7" t="s">
        <v>29</v>
      </c>
      <c r="B35" s="15">
        <f>+'ISN MES'!D$4*'CALCULO GARANTIA'!N33</f>
        <v>146348.20067025881</v>
      </c>
      <c r="C35" s="233">
        <f t="shared" si="0"/>
        <v>146348.20067025881</v>
      </c>
    </row>
    <row r="36" spans="1:3" x14ac:dyDescent="0.2">
      <c r="A36" s="7" t="s">
        <v>30</v>
      </c>
      <c r="B36" s="15">
        <f>+'ISN MES'!D$4*'CALCULO GARANTIA'!N34</f>
        <v>134551.65404255324</v>
      </c>
      <c r="C36" s="233">
        <f t="shared" si="0"/>
        <v>134551.65404255324</v>
      </c>
    </row>
    <row r="37" spans="1:3" x14ac:dyDescent="0.2">
      <c r="A37" s="7" t="s">
        <v>31</v>
      </c>
      <c r="B37" s="15">
        <f>+'ISN MES'!D$4*'CALCULO GARANTIA'!N35</f>
        <v>1281500.1266004008</v>
      </c>
      <c r="C37" s="233">
        <f t="shared" si="0"/>
        <v>1281500.1266004008</v>
      </c>
    </row>
    <row r="38" spans="1:3" x14ac:dyDescent="0.2">
      <c r="A38" s="7" t="s">
        <v>32</v>
      </c>
      <c r="B38" s="15">
        <f>+'ISN MES'!D$4*'CALCULO GARANTIA'!N36</f>
        <v>249537.82695713703</v>
      </c>
      <c r="C38" s="233">
        <f t="shared" si="0"/>
        <v>249537.82695713703</v>
      </c>
    </row>
    <row r="39" spans="1:3" x14ac:dyDescent="0.2">
      <c r="A39" s="7" t="s">
        <v>33</v>
      </c>
      <c r="B39" s="15">
        <f>+'ISN MES'!D$4*'CALCULO GARANTIA'!N37</f>
        <v>915560.9539376488</v>
      </c>
      <c r="C39" s="233">
        <f t="shared" si="0"/>
        <v>915560.9539376488</v>
      </c>
    </row>
    <row r="40" spans="1:3" x14ac:dyDescent="0.2">
      <c r="A40" s="7" t="s">
        <v>34</v>
      </c>
      <c r="B40" s="15">
        <f>+'ISN MES'!D$4*'CALCULO GARANTIA'!N38</f>
        <v>182255.97999482459</v>
      </c>
      <c r="C40" s="233">
        <f t="shared" si="0"/>
        <v>182255.97999482459</v>
      </c>
    </row>
    <row r="41" spans="1:3" x14ac:dyDescent="0.2">
      <c r="A41" s="7" t="s">
        <v>35</v>
      </c>
      <c r="B41" s="15">
        <f>+'ISN MES'!D$4*'CALCULO GARANTIA'!N39</f>
        <v>159707.00708123686</v>
      </c>
      <c r="C41" s="233">
        <f t="shared" si="0"/>
        <v>159707.00708123686</v>
      </c>
    </row>
    <row r="42" spans="1:3" x14ac:dyDescent="0.2">
      <c r="A42" s="7" t="s">
        <v>36</v>
      </c>
      <c r="B42" s="15">
        <f>+'ISN MES'!D$4*'CALCULO GARANTIA'!N40</f>
        <v>204339.19834796802</v>
      </c>
      <c r="C42" s="233">
        <f t="shared" si="0"/>
        <v>204339.19834796802</v>
      </c>
    </row>
    <row r="43" spans="1:3" x14ac:dyDescent="0.2">
      <c r="A43" s="7" t="s">
        <v>37</v>
      </c>
      <c r="B43" s="15">
        <f>+'ISN MES'!D$4*'CALCULO GARANTIA'!N41</f>
        <v>277533.59928757406</v>
      </c>
      <c r="C43" s="233">
        <f t="shared" si="0"/>
        <v>277533.59928757406</v>
      </c>
    </row>
    <row r="44" spans="1:3" x14ac:dyDescent="0.2">
      <c r="A44" s="7" t="s">
        <v>38</v>
      </c>
      <c r="B44" s="15">
        <f>+'ISN MES'!D$4*'CALCULO GARANTIA'!N42</f>
        <v>651449.44537585624</v>
      </c>
      <c r="C44" s="233">
        <f t="shared" si="0"/>
        <v>651449.44537585624</v>
      </c>
    </row>
    <row r="45" spans="1:3" x14ac:dyDescent="0.2">
      <c r="A45" s="7" t="s">
        <v>39</v>
      </c>
      <c r="B45" s="15">
        <f>+'ISN MES'!D$4*'CALCULO GARANTIA'!N43</f>
        <v>17922593.545349594</v>
      </c>
      <c r="C45" s="233">
        <f t="shared" si="0"/>
        <v>17922593.545349594</v>
      </c>
    </row>
    <row r="46" spans="1:3" x14ac:dyDescent="0.2">
      <c r="A46" s="7" t="s">
        <v>40</v>
      </c>
      <c r="B46" s="15">
        <f>+'ISN MES'!D$4*'CALCULO GARANTIA'!N44</f>
        <v>74859.746389274529</v>
      </c>
      <c r="C46" s="233">
        <f t="shared" si="0"/>
        <v>74859.746389274529</v>
      </c>
    </row>
    <row r="47" spans="1:3" x14ac:dyDescent="0.2">
      <c r="A47" s="7" t="s">
        <v>41</v>
      </c>
      <c r="B47" s="15">
        <f>+'ISN MES'!D$4*'CALCULO GARANTIA'!N45</f>
        <v>330514.82139429299</v>
      </c>
      <c r="C47" s="233">
        <f t="shared" si="0"/>
        <v>330514.82139429299</v>
      </c>
    </row>
    <row r="48" spans="1:3" x14ac:dyDescent="0.2">
      <c r="A48" s="7" t="s">
        <v>42</v>
      </c>
      <c r="B48" s="15">
        <f>+'ISN MES'!D$4*'CALCULO GARANTIA'!N46</f>
        <v>147490.48060128829</v>
      </c>
      <c r="C48" s="233">
        <f t="shared" si="0"/>
        <v>147490.48060128829</v>
      </c>
    </row>
    <row r="49" spans="1:3" x14ac:dyDescent="0.2">
      <c r="A49" s="7" t="s">
        <v>43</v>
      </c>
      <c r="B49" s="15">
        <f>+'ISN MES'!D$4*'CALCULO GARANTIA'!N47</f>
        <v>159555.98809987499</v>
      </c>
      <c r="C49" s="233">
        <f t="shared" si="0"/>
        <v>159555.98809987499</v>
      </c>
    </row>
    <row r="50" spans="1:3" x14ac:dyDescent="0.2">
      <c r="A50" s="7" t="s">
        <v>44</v>
      </c>
      <c r="B50" s="15">
        <f>+'ISN MES'!D$4*'CALCULO GARANTIA'!N48</f>
        <v>476064.62614748237</v>
      </c>
      <c r="C50" s="233">
        <f t="shared" si="0"/>
        <v>476064.62614748237</v>
      </c>
    </row>
    <row r="51" spans="1:3" x14ac:dyDescent="0.2">
      <c r="A51" s="7" t="s">
        <v>45</v>
      </c>
      <c r="B51" s="15">
        <f>+'ISN MES'!D$4*'CALCULO GARANTIA'!N49</f>
        <v>410201.98792664247</v>
      </c>
      <c r="C51" s="233">
        <f t="shared" si="0"/>
        <v>410201.98792664247</v>
      </c>
    </row>
    <row r="52" spans="1:3" x14ac:dyDescent="0.2">
      <c r="A52" s="7" t="s">
        <v>46</v>
      </c>
      <c r="B52" s="15">
        <f>+'ISN MES'!D$4*'CALCULO GARANTIA'!N50</f>
        <v>3944161.8034539106</v>
      </c>
      <c r="C52" s="233">
        <f t="shared" si="0"/>
        <v>3944161.8034539106</v>
      </c>
    </row>
    <row r="53" spans="1:3" x14ac:dyDescent="0.2">
      <c r="A53" s="7" t="s">
        <v>47</v>
      </c>
      <c r="B53" s="15">
        <f>+'ISN MES'!D$4*'CALCULO GARANTIA'!N51</f>
        <v>7120344.235187198</v>
      </c>
      <c r="C53" s="233">
        <f t="shared" si="0"/>
        <v>7120344.235187198</v>
      </c>
    </row>
    <row r="54" spans="1:3" x14ac:dyDescent="0.2">
      <c r="A54" s="7" t="s">
        <v>48</v>
      </c>
      <c r="B54" s="15">
        <f>+'ISN MES'!D$4*'CALCULO GARANTIA'!N52</f>
        <v>2332671.8484548433</v>
      </c>
      <c r="C54" s="233">
        <f t="shared" si="0"/>
        <v>2332671.8484548433</v>
      </c>
    </row>
    <row r="55" spans="1:3" x14ac:dyDescent="0.2">
      <c r="A55" s="7" t="s">
        <v>49</v>
      </c>
      <c r="B55" s="15">
        <f>+'ISN MES'!D$4*'CALCULO GARANTIA'!N53</f>
        <v>518401.9210940238</v>
      </c>
      <c r="C55" s="233">
        <f t="shared" si="0"/>
        <v>518401.9210940238</v>
      </c>
    </row>
    <row r="56" spans="1:3" x14ac:dyDescent="0.2">
      <c r="A56" s="7" t="s">
        <v>50</v>
      </c>
      <c r="B56" s="15">
        <f>+'ISN MES'!D$4*'CALCULO GARANTIA'!N54</f>
        <v>123433.35259127068</v>
      </c>
      <c r="C56" s="233">
        <f t="shared" si="0"/>
        <v>123433.35259127068</v>
      </c>
    </row>
    <row r="57" spans="1:3" ht="13.5" thickBot="1" x14ac:dyDescent="0.25">
      <c r="A57" s="7" t="s">
        <v>51</v>
      </c>
      <c r="B57" s="15">
        <f>+'ISN MES'!D$4*'CALCULO GARANTIA'!N55</f>
        <v>170148.09960984276</v>
      </c>
      <c r="C57" s="233">
        <f t="shared" si="0"/>
        <v>170148.09960984276</v>
      </c>
    </row>
    <row r="58" spans="1:3" ht="14.25" thickTop="1" thickBot="1" x14ac:dyDescent="0.25">
      <c r="A58" s="19" t="s">
        <v>52</v>
      </c>
      <c r="B58" s="20">
        <f t="shared" ref="B58:C58" si="1">SUM(B7:B57)</f>
        <v>58374059.294903979</v>
      </c>
      <c r="C58" s="20">
        <f t="shared" si="1"/>
        <v>58374059.294903979</v>
      </c>
    </row>
    <row r="59" spans="1:3" ht="13.5" thickTop="1" x14ac:dyDescent="0.2">
      <c r="A59" s="8"/>
      <c r="B59" s="8"/>
    </row>
    <row r="60" spans="1:3" ht="16.5" customHeight="1" x14ac:dyDescent="0.2">
      <c r="A60" s="1" t="s">
        <v>82</v>
      </c>
    </row>
    <row r="61" spans="1:3" x14ac:dyDescent="0.2">
      <c r="A61" s="9"/>
    </row>
    <row r="64" spans="1:3" ht="16.5" customHeight="1" x14ac:dyDescent="0.2"/>
  </sheetData>
  <mergeCells count="5">
    <mergeCell ref="A1:C1"/>
    <mergeCell ref="A3:C3"/>
    <mergeCell ref="A4:C4"/>
    <mergeCell ref="A5:C5"/>
    <mergeCell ref="A2:C2"/>
  </mergeCells>
  <printOptions horizontalCentered="1"/>
  <pageMargins left="0.39370078740157483" right="0.39370078740157483" top="0.15748031496062992" bottom="0.15748031496062992" header="0.15748031496062992" footer="0.15748031496062992"/>
  <pageSetup scale="97" orientation="portrait" horizontalDpi="1200" verticalDpi="1200" r:id="rId1"/>
  <headerFooter alignWithMargins="0">
    <oddFooter>&amp;R&amp;D
&amp;F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H56"/>
  <sheetViews>
    <sheetView workbookViewId="0">
      <selection sqref="A1:E1"/>
    </sheetView>
  </sheetViews>
  <sheetFormatPr baseColWidth="10" defaultColWidth="11.42578125" defaultRowHeight="15" x14ac:dyDescent="0.25"/>
  <cols>
    <col min="1" max="1" width="29.5703125" style="214" bestFit="1" customWidth="1"/>
    <col min="2" max="2" width="14.85546875" style="214" bestFit="1" customWidth="1"/>
    <col min="3" max="4" width="13.85546875" style="214" bestFit="1" customWidth="1"/>
    <col min="5" max="5" width="14.85546875" style="214" bestFit="1" customWidth="1"/>
    <col min="6" max="6" width="11.42578125" style="214"/>
    <col min="7" max="7" width="13.7109375" style="214" bestFit="1" customWidth="1"/>
    <col min="8" max="16384" width="11.42578125" style="214"/>
  </cols>
  <sheetData>
    <row r="1" spans="1:8" ht="33" customHeight="1" x14ac:dyDescent="0.25">
      <c r="A1" s="293" t="s">
        <v>238</v>
      </c>
      <c r="B1" s="293"/>
      <c r="C1" s="293"/>
      <c r="D1" s="294"/>
      <c r="E1" s="294"/>
    </row>
    <row r="2" spans="1:8" ht="15" customHeight="1" x14ac:dyDescent="0.25">
      <c r="A2" s="295" t="s">
        <v>108</v>
      </c>
      <c r="B2" s="295"/>
      <c r="C2" s="295"/>
      <c r="D2" s="295"/>
      <c r="E2" s="295"/>
    </row>
    <row r="3" spans="1:8" ht="15.75" customHeight="1" thickBot="1" x14ac:dyDescent="0.3">
      <c r="A3" s="296" t="s">
        <v>231</v>
      </c>
      <c r="B3" s="296"/>
      <c r="C3" s="296"/>
      <c r="D3" s="296"/>
      <c r="E3" s="296"/>
    </row>
    <row r="4" spans="1:8" ht="25.5" x14ac:dyDescent="0.25">
      <c r="A4" s="205" t="s">
        <v>0</v>
      </c>
      <c r="B4" s="206" t="s">
        <v>232</v>
      </c>
      <c r="C4" s="206" t="s">
        <v>233</v>
      </c>
      <c r="D4" s="206" t="s">
        <v>234</v>
      </c>
      <c r="E4" s="207" t="s">
        <v>235</v>
      </c>
    </row>
    <row r="5" spans="1:8" x14ac:dyDescent="0.25">
      <c r="A5" s="208" t="s">
        <v>1</v>
      </c>
      <c r="B5" s="215">
        <v>785921.30155089905</v>
      </c>
      <c r="C5" s="209">
        <v>787650.80566542083</v>
      </c>
      <c r="D5" s="209">
        <f>C5-B5</f>
        <v>1729.5041145217838</v>
      </c>
      <c r="E5" s="210">
        <f>D5/3</f>
        <v>576.5013715072613</v>
      </c>
      <c r="G5" s="216"/>
      <c r="H5" s="217"/>
    </row>
    <row r="6" spans="1:8" x14ac:dyDescent="0.25">
      <c r="A6" s="208" t="s">
        <v>2</v>
      </c>
      <c r="B6" s="215">
        <v>1521265.1581427129</v>
      </c>
      <c r="C6" s="209">
        <v>1417435.9732113886</v>
      </c>
      <c r="D6" s="209">
        <f t="shared" ref="D6:D55" si="0">C6-B6</f>
        <v>-103829.18493132433</v>
      </c>
      <c r="E6" s="210">
        <f t="shared" ref="E6:E55" si="1">D6/3</f>
        <v>-34609.728310441446</v>
      </c>
      <c r="G6" s="216"/>
      <c r="H6" s="217"/>
    </row>
    <row r="7" spans="1:8" x14ac:dyDescent="0.25">
      <c r="A7" s="208" t="s">
        <v>3</v>
      </c>
      <c r="B7" s="215">
        <v>1488538.4030750899</v>
      </c>
      <c r="C7" s="209">
        <v>1386942.8802282026</v>
      </c>
      <c r="D7" s="209">
        <f t="shared" si="0"/>
        <v>-101595.52284688735</v>
      </c>
      <c r="E7" s="210">
        <f t="shared" si="1"/>
        <v>-33865.174282295782</v>
      </c>
      <c r="G7" s="216"/>
      <c r="H7" s="217"/>
    </row>
    <row r="8" spans="1:8" x14ac:dyDescent="0.25">
      <c r="A8" s="208" t="s">
        <v>4</v>
      </c>
      <c r="B8" s="215">
        <v>4309297.47546029</v>
      </c>
      <c r="C8" s="209">
        <v>4240561.6293498902</v>
      </c>
      <c r="D8" s="209">
        <f t="shared" si="0"/>
        <v>-68735.846110399812</v>
      </c>
      <c r="E8" s="210">
        <f t="shared" si="1"/>
        <v>-22911.948703466605</v>
      </c>
      <c r="G8" s="216"/>
      <c r="H8" s="217"/>
    </row>
    <row r="9" spans="1:8" x14ac:dyDescent="0.25">
      <c r="A9" s="208" t="s">
        <v>5</v>
      </c>
      <c r="B9" s="215">
        <v>5536129.9879254373</v>
      </c>
      <c r="C9" s="209">
        <v>5158278.788715736</v>
      </c>
      <c r="D9" s="209">
        <f t="shared" si="0"/>
        <v>-377851.19920970127</v>
      </c>
      <c r="E9" s="210">
        <f t="shared" si="1"/>
        <v>-125950.39973656709</v>
      </c>
      <c r="G9" s="216"/>
      <c r="H9" s="217"/>
    </row>
    <row r="10" spans="1:8" x14ac:dyDescent="0.25">
      <c r="A10" s="208" t="s">
        <v>6</v>
      </c>
      <c r="B10" s="215">
        <v>50601063.235837832</v>
      </c>
      <c r="C10" s="209">
        <v>54638069.653199323</v>
      </c>
      <c r="D10" s="209">
        <f t="shared" si="0"/>
        <v>4037006.4173614904</v>
      </c>
      <c r="E10" s="210">
        <f t="shared" si="1"/>
        <v>1345668.8057871636</v>
      </c>
      <c r="G10" s="216"/>
      <c r="H10" s="217"/>
    </row>
    <row r="11" spans="1:8" x14ac:dyDescent="0.25">
      <c r="A11" s="208" t="s">
        <v>7</v>
      </c>
      <c r="B11" s="215">
        <v>6171353.8815031424</v>
      </c>
      <c r="C11" s="209">
        <v>5750147.4665599782</v>
      </c>
      <c r="D11" s="209">
        <f t="shared" si="0"/>
        <v>-421206.41494316421</v>
      </c>
      <c r="E11" s="210">
        <f t="shared" si="1"/>
        <v>-140402.13831438808</v>
      </c>
      <c r="G11" s="216"/>
      <c r="H11" s="217"/>
    </row>
    <row r="12" spans="1:8" x14ac:dyDescent="0.25">
      <c r="A12" s="208" t="s">
        <v>8</v>
      </c>
      <c r="B12" s="215">
        <v>1002432.2906099427</v>
      </c>
      <c r="C12" s="209">
        <v>934014.41675950738</v>
      </c>
      <c r="D12" s="209">
        <f t="shared" si="0"/>
        <v>-68417.873850435368</v>
      </c>
      <c r="E12" s="210">
        <f t="shared" si="1"/>
        <v>-22805.957950145123</v>
      </c>
      <c r="G12" s="216"/>
      <c r="H12" s="217"/>
    </row>
    <row r="13" spans="1:8" x14ac:dyDescent="0.25">
      <c r="A13" s="208" t="s">
        <v>9</v>
      </c>
      <c r="B13" s="215">
        <v>9990655.1098520868</v>
      </c>
      <c r="C13" s="209">
        <v>9308774.2612481788</v>
      </c>
      <c r="D13" s="209">
        <f t="shared" si="0"/>
        <v>-681880.84860390797</v>
      </c>
      <c r="E13" s="210">
        <f t="shared" si="1"/>
        <v>-227293.61620130265</v>
      </c>
      <c r="G13" s="216"/>
      <c r="H13" s="217"/>
    </row>
    <row r="14" spans="1:8" x14ac:dyDescent="0.25">
      <c r="A14" s="208" t="s">
        <v>10</v>
      </c>
      <c r="B14" s="215">
        <v>1763955.5453769709</v>
      </c>
      <c r="C14" s="209">
        <v>2298012.3636786011</v>
      </c>
      <c r="D14" s="209">
        <f t="shared" si="0"/>
        <v>534056.81830163021</v>
      </c>
      <c r="E14" s="210">
        <f t="shared" si="1"/>
        <v>178018.93943387675</v>
      </c>
      <c r="G14" s="216"/>
      <c r="H14" s="217"/>
    </row>
    <row r="15" spans="1:8" x14ac:dyDescent="0.25">
      <c r="A15" s="208" t="s">
        <v>84</v>
      </c>
      <c r="B15" s="215">
        <v>2034703.6926604402</v>
      </c>
      <c r="C15" s="209">
        <v>1871850.1950481455</v>
      </c>
      <c r="D15" s="209">
        <f t="shared" si="0"/>
        <v>-162853.49761229474</v>
      </c>
      <c r="E15" s="210">
        <f t="shared" si="1"/>
        <v>-54284.499204098247</v>
      </c>
      <c r="G15" s="216"/>
      <c r="H15" s="217"/>
    </row>
    <row r="16" spans="1:8" x14ac:dyDescent="0.25">
      <c r="A16" s="208" t="s">
        <v>12</v>
      </c>
      <c r="B16" s="215">
        <v>5070584.3035436124</v>
      </c>
      <c r="C16" s="209">
        <v>4724507.465758631</v>
      </c>
      <c r="D16" s="209">
        <f t="shared" si="0"/>
        <v>-346076.83778498136</v>
      </c>
      <c r="E16" s="210">
        <f t="shared" si="1"/>
        <v>-115358.94592832711</v>
      </c>
      <c r="G16" s="216"/>
      <c r="H16" s="217"/>
    </row>
    <row r="17" spans="1:8" x14ac:dyDescent="0.25">
      <c r="A17" s="208" t="s">
        <v>13</v>
      </c>
      <c r="B17" s="215">
        <v>6162690.4648772776</v>
      </c>
      <c r="C17" s="209">
        <v>6606829.7323179496</v>
      </c>
      <c r="D17" s="209">
        <f t="shared" si="0"/>
        <v>444139.26744067203</v>
      </c>
      <c r="E17" s="210">
        <f t="shared" si="1"/>
        <v>148046.42248022402</v>
      </c>
      <c r="G17" s="216"/>
      <c r="H17" s="217"/>
    </row>
    <row r="18" spans="1:8" x14ac:dyDescent="0.25">
      <c r="A18" s="208" t="s">
        <v>14</v>
      </c>
      <c r="B18" s="215">
        <v>13467911.100568922</v>
      </c>
      <c r="C18" s="209">
        <v>12548701.043850837</v>
      </c>
      <c r="D18" s="209">
        <f t="shared" si="0"/>
        <v>-919210.05671808496</v>
      </c>
      <c r="E18" s="210">
        <f t="shared" si="1"/>
        <v>-306403.35223936167</v>
      </c>
      <c r="G18" s="216"/>
      <c r="H18" s="217"/>
    </row>
    <row r="19" spans="1:8" x14ac:dyDescent="0.25">
      <c r="A19" s="208" t="s">
        <v>15</v>
      </c>
      <c r="B19" s="215">
        <v>1683829.3140792968</v>
      </c>
      <c r="C19" s="209">
        <v>1568904.8222452945</v>
      </c>
      <c r="D19" s="209">
        <f t="shared" si="0"/>
        <v>-114924.49183400231</v>
      </c>
      <c r="E19" s="210">
        <f t="shared" si="1"/>
        <v>-38308.163944667438</v>
      </c>
      <c r="G19" s="216"/>
      <c r="H19" s="217"/>
    </row>
    <row r="20" spans="1:8" x14ac:dyDescent="0.25">
      <c r="A20" s="208" t="s">
        <v>16</v>
      </c>
      <c r="B20" s="215">
        <v>1485178.1893324486</v>
      </c>
      <c r="C20" s="209">
        <v>1168472.7419569241</v>
      </c>
      <c r="D20" s="209">
        <f t="shared" si="0"/>
        <v>-316705.44737552456</v>
      </c>
      <c r="E20" s="210">
        <f t="shared" si="1"/>
        <v>-105568.48245850818</v>
      </c>
      <c r="G20" s="216"/>
      <c r="H20" s="217"/>
    </row>
    <row r="21" spans="1:8" x14ac:dyDescent="0.25">
      <c r="A21" s="208" t="s">
        <v>17</v>
      </c>
      <c r="B21" s="215">
        <v>11021163.537802745</v>
      </c>
      <c r="C21" s="209">
        <v>10268948.566599453</v>
      </c>
      <c r="D21" s="209">
        <f t="shared" si="0"/>
        <v>-752214.97120329179</v>
      </c>
      <c r="E21" s="210">
        <f t="shared" si="1"/>
        <v>-250738.3237344306</v>
      </c>
      <c r="G21" s="216"/>
      <c r="H21" s="217"/>
    </row>
    <row r="22" spans="1:8" x14ac:dyDescent="0.25">
      <c r="A22" s="208" t="s">
        <v>18</v>
      </c>
      <c r="B22" s="215">
        <v>13692455.893691137</v>
      </c>
      <c r="C22" s="209">
        <v>14644316.526909871</v>
      </c>
      <c r="D22" s="209">
        <f t="shared" si="0"/>
        <v>951860.63321873359</v>
      </c>
      <c r="E22" s="210">
        <f t="shared" si="1"/>
        <v>317286.87773957785</v>
      </c>
      <c r="G22" s="216"/>
      <c r="H22" s="217"/>
    </row>
    <row r="23" spans="1:8" x14ac:dyDescent="0.25">
      <c r="A23" s="208" t="s">
        <v>19</v>
      </c>
      <c r="B23" s="215">
        <v>2115896.1662644353</v>
      </c>
      <c r="C23" s="209">
        <v>1971482.3057571929</v>
      </c>
      <c r="D23" s="209">
        <f t="shared" si="0"/>
        <v>-144413.86050724238</v>
      </c>
      <c r="E23" s="210">
        <f t="shared" si="1"/>
        <v>-48137.95350241413</v>
      </c>
      <c r="G23" s="216"/>
      <c r="H23" s="217"/>
    </row>
    <row r="24" spans="1:8" x14ac:dyDescent="0.25">
      <c r="A24" s="208" t="s">
        <v>20</v>
      </c>
      <c r="B24" s="215">
        <v>28833470.181289881</v>
      </c>
      <c r="C24" s="209">
        <v>26865532.053186037</v>
      </c>
      <c r="D24" s="209">
        <f t="shared" si="0"/>
        <v>-1967938.1281038448</v>
      </c>
      <c r="E24" s="210">
        <f t="shared" si="1"/>
        <v>-655979.37603461498</v>
      </c>
      <c r="G24" s="216"/>
      <c r="H24" s="217"/>
    </row>
    <row r="25" spans="1:8" x14ac:dyDescent="0.25">
      <c r="A25" s="208" t="s">
        <v>21</v>
      </c>
      <c r="B25" s="215">
        <v>4273372.1883624448</v>
      </c>
      <c r="C25" s="209">
        <v>3981706.5646209731</v>
      </c>
      <c r="D25" s="209">
        <f t="shared" si="0"/>
        <v>-291665.62374147167</v>
      </c>
      <c r="E25" s="210">
        <f t="shared" si="1"/>
        <v>-97221.874580490563</v>
      </c>
      <c r="G25" s="216"/>
      <c r="H25" s="217"/>
    </row>
    <row r="26" spans="1:8" x14ac:dyDescent="0.25">
      <c r="A26" s="208" t="s">
        <v>22</v>
      </c>
      <c r="B26" s="215">
        <v>682982.49677656731</v>
      </c>
      <c r="C26" s="209">
        <v>636367.66728211625</v>
      </c>
      <c r="D26" s="209">
        <f t="shared" si="0"/>
        <v>-46614.829494451056</v>
      </c>
      <c r="E26" s="210">
        <f t="shared" si="1"/>
        <v>-15538.276498150351</v>
      </c>
      <c r="G26" s="216"/>
      <c r="H26" s="217"/>
    </row>
    <row r="27" spans="1:8" x14ac:dyDescent="0.25">
      <c r="A27" s="208" t="s">
        <v>23</v>
      </c>
      <c r="B27" s="215">
        <v>3135867.5057785758</v>
      </c>
      <c r="C27" s="209">
        <v>2921838.6986144609</v>
      </c>
      <c r="D27" s="209">
        <f t="shared" si="0"/>
        <v>-214028.8071641149</v>
      </c>
      <c r="E27" s="210">
        <f t="shared" si="1"/>
        <v>-71342.935721371628</v>
      </c>
      <c r="G27" s="216"/>
      <c r="H27" s="217"/>
    </row>
    <row r="28" spans="1:8" x14ac:dyDescent="0.25">
      <c r="A28" s="208" t="s">
        <v>24</v>
      </c>
      <c r="B28" s="215">
        <v>3020710.1428194121</v>
      </c>
      <c r="C28" s="209">
        <v>2920952.5303353509</v>
      </c>
      <c r="D28" s="209">
        <f t="shared" si="0"/>
        <v>-99757.612484061159</v>
      </c>
      <c r="E28" s="210">
        <f t="shared" si="1"/>
        <v>-33252.537494687051</v>
      </c>
      <c r="G28" s="216"/>
      <c r="H28" s="217"/>
    </row>
    <row r="29" spans="1:8" x14ac:dyDescent="0.25">
      <c r="A29" s="208" t="s">
        <v>25</v>
      </c>
      <c r="B29" s="215">
        <v>48745271.827036351</v>
      </c>
      <c r="C29" s="209">
        <v>45418316.091564082</v>
      </c>
      <c r="D29" s="209">
        <f t="shared" si="0"/>
        <v>-3326955.7354722694</v>
      </c>
      <c r="E29" s="210">
        <f t="shared" si="1"/>
        <v>-1108985.2451574232</v>
      </c>
      <c r="G29" s="216"/>
      <c r="H29" s="217"/>
    </row>
    <row r="30" spans="1:8" x14ac:dyDescent="0.25">
      <c r="A30" s="208" t="s">
        <v>26</v>
      </c>
      <c r="B30" s="215">
        <v>1272598.126527549</v>
      </c>
      <c r="C30" s="209">
        <v>1185740.9303870653</v>
      </c>
      <c r="D30" s="209">
        <f t="shared" si="0"/>
        <v>-86857.19614048372</v>
      </c>
      <c r="E30" s="210">
        <f t="shared" si="1"/>
        <v>-28952.398713494575</v>
      </c>
      <c r="G30" s="216"/>
      <c r="H30" s="217"/>
    </row>
    <row r="31" spans="1:8" x14ac:dyDescent="0.25">
      <c r="A31" s="208" t="s">
        <v>27</v>
      </c>
      <c r="B31" s="215">
        <v>2192701.4549801964</v>
      </c>
      <c r="C31" s="209">
        <v>2043045.4902394558</v>
      </c>
      <c r="D31" s="209">
        <f t="shared" si="0"/>
        <v>-149655.9647407406</v>
      </c>
      <c r="E31" s="210">
        <f t="shared" si="1"/>
        <v>-49885.321580246869</v>
      </c>
      <c r="G31" s="216"/>
      <c r="H31" s="217"/>
    </row>
    <row r="32" spans="1:8" x14ac:dyDescent="0.25">
      <c r="A32" s="208" t="s">
        <v>28</v>
      </c>
      <c r="B32" s="215">
        <v>1182930.1114235283</v>
      </c>
      <c r="C32" s="209">
        <v>1102192.9245876856</v>
      </c>
      <c r="D32" s="209">
        <f t="shared" si="0"/>
        <v>-80737.186835842673</v>
      </c>
      <c r="E32" s="210">
        <f t="shared" si="1"/>
        <v>-26912.395611947559</v>
      </c>
      <c r="G32" s="216"/>
      <c r="H32" s="217"/>
    </row>
    <row r="33" spans="1:8" x14ac:dyDescent="0.25">
      <c r="A33" s="208" t="s">
        <v>29</v>
      </c>
      <c r="B33" s="215">
        <v>1754803.7321362479</v>
      </c>
      <c r="C33" s="209">
        <v>1635035.1038685779</v>
      </c>
      <c r="D33" s="209">
        <f t="shared" si="0"/>
        <v>-119768.62826767005</v>
      </c>
      <c r="E33" s="210">
        <f t="shared" si="1"/>
        <v>-39922.876089223348</v>
      </c>
      <c r="G33" s="216"/>
      <c r="H33" s="217"/>
    </row>
    <row r="34" spans="1:8" x14ac:dyDescent="0.25">
      <c r="A34" s="208" t="s">
        <v>30</v>
      </c>
      <c r="B34" s="215">
        <v>1613355.979763411</v>
      </c>
      <c r="C34" s="209">
        <v>1503241.4244629876</v>
      </c>
      <c r="D34" s="209">
        <f t="shared" si="0"/>
        <v>-110114.55530042341</v>
      </c>
      <c r="E34" s="210">
        <f t="shared" si="1"/>
        <v>-36704.851766807806</v>
      </c>
      <c r="G34" s="216"/>
      <c r="H34" s="217"/>
    </row>
    <row r="35" spans="1:8" x14ac:dyDescent="0.25">
      <c r="A35" s="208" t="s">
        <v>31</v>
      </c>
      <c r="B35" s="215">
        <v>15365964.149830911</v>
      </c>
      <c r="C35" s="209">
        <v>14317208.431722745</v>
      </c>
      <c r="D35" s="209">
        <f t="shared" si="0"/>
        <v>-1048755.718108166</v>
      </c>
      <c r="E35" s="210">
        <f t="shared" si="1"/>
        <v>-349585.23936938867</v>
      </c>
      <c r="G35" s="216"/>
      <c r="H35" s="217"/>
    </row>
    <row r="36" spans="1:8" x14ac:dyDescent="0.25">
      <c r="A36" s="208" t="s">
        <v>32</v>
      </c>
      <c r="B36" s="215">
        <v>2992109.9681995767</v>
      </c>
      <c r="C36" s="209">
        <v>2787892.8811518834</v>
      </c>
      <c r="D36" s="209">
        <f t="shared" si="0"/>
        <v>-204217.08704769332</v>
      </c>
      <c r="E36" s="210">
        <f t="shared" si="1"/>
        <v>-68072.362349231102</v>
      </c>
      <c r="G36" s="216"/>
      <c r="H36" s="217"/>
    </row>
    <row r="37" spans="1:8" x14ac:dyDescent="0.25">
      <c r="A37" s="208" t="s">
        <v>33</v>
      </c>
      <c r="B37" s="215">
        <v>10978131.412684409</v>
      </c>
      <c r="C37" s="209">
        <v>10228853.464295967</v>
      </c>
      <c r="D37" s="209">
        <f t="shared" si="0"/>
        <v>-749277.9483884424</v>
      </c>
      <c r="E37" s="210">
        <f t="shared" si="1"/>
        <v>-249759.31612948081</v>
      </c>
      <c r="G37" s="216"/>
      <c r="H37" s="217"/>
    </row>
    <row r="38" spans="1:8" x14ac:dyDescent="0.25">
      <c r="A38" s="208" t="s">
        <v>34</v>
      </c>
      <c r="B38" s="215">
        <v>2185359.7955718678</v>
      </c>
      <c r="C38" s="209">
        <v>2036204.912781457</v>
      </c>
      <c r="D38" s="209">
        <f t="shared" si="0"/>
        <v>-149154.88279041089</v>
      </c>
      <c r="E38" s="210">
        <f t="shared" si="1"/>
        <v>-49718.294263470299</v>
      </c>
      <c r="G38" s="216"/>
      <c r="H38" s="217"/>
    </row>
    <row r="39" spans="1:8" x14ac:dyDescent="0.25">
      <c r="A39" s="208" t="s">
        <v>35</v>
      </c>
      <c r="B39" s="215">
        <v>1914983.9273112328</v>
      </c>
      <c r="C39" s="209">
        <v>1784282.7019100927</v>
      </c>
      <c r="D39" s="209">
        <f t="shared" si="0"/>
        <v>-130701.22540114005</v>
      </c>
      <c r="E39" s="210">
        <f t="shared" si="1"/>
        <v>-43567.075133713348</v>
      </c>
      <c r="G39" s="216"/>
      <c r="H39" s="217"/>
    </row>
    <row r="40" spans="1:8" x14ac:dyDescent="0.25">
      <c r="A40" s="208" t="s">
        <v>36</v>
      </c>
      <c r="B40" s="215">
        <v>2362492.3657777756</v>
      </c>
      <c r="C40" s="209">
        <v>2282923.6086616861</v>
      </c>
      <c r="D40" s="209">
        <f t="shared" si="0"/>
        <v>-79568.757116089575</v>
      </c>
      <c r="E40" s="210">
        <f t="shared" si="1"/>
        <v>-26522.919038696524</v>
      </c>
      <c r="G40" s="216"/>
      <c r="H40" s="217"/>
    </row>
    <row r="41" spans="1:8" x14ac:dyDescent="0.25">
      <c r="A41" s="208" t="s">
        <v>37</v>
      </c>
      <c r="B41" s="215">
        <v>3327796.2666609916</v>
      </c>
      <c r="C41" s="209">
        <v>3100667.9635275938</v>
      </c>
      <c r="D41" s="209">
        <f t="shared" si="0"/>
        <v>-227128.30313339783</v>
      </c>
      <c r="E41" s="210">
        <f t="shared" si="1"/>
        <v>-75709.434377799276</v>
      </c>
      <c r="G41" s="216"/>
      <c r="H41" s="217"/>
    </row>
    <row r="42" spans="1:8" x14ac:dyDescent="0.25">
      <c r="A42" s="208" t="s">
        <v>38</v>
      </c>
      <c r="B42" s="215">
        <v>7811274.158534687</v>
      </c>
      <c r="C42" s="209">
        <v>7278140.1254474139</v>
      </c>
      <c r="D42" s="209">
        <f t="shared" si="0"/>
        <v>-533134.03308727313</v>
      </c>
      <c r="E42" s="210">
        <f t="shared" si="1"/>
        <v>-177711.34436242437</v>
      </c>
      <c r="G42" s="216"/>
      <c r="H42" s="217"/>
    </row>
    <row r="43" spans="1:8" x14ac:dyDescent="0.25">
      <c r="A43" s="208" t="s">
        <v>39</v>
      </c>
      <c r="B43" s="215">
        <v>192347954.8277958</v>
      </c>
      <c r="C43" s="209">
        <v>200235257.17983231</v>
      </c>
      <c r="D43" s="209">
        <f t="shared" si="0"/>
        <v>7887302.3520365059</v>
      </c>
      <c r="E43" s="210">
        <f t="shared" si="1"/>
        <v>2629100.7840121686</v>
      </c>
      <c r="G43" s="216"/>
      <c r="H43" s="217"/>
    </row>
    <row r="44" spans="1:8" x14ac:dyDescent="0.25">
      <c r="A44" s="208" t="s">
        <v>40</v>
      </c>
      <c r="B44" s="215">
        <v>836919.93986790569</v>
      </c>
      <c r="C44" s="209">
        <v>836349.96981576784</v>
      </c>
      <c r="D44" s="209">
        <f t="shared" si="0"/>
        <v>-569.97005213785451</v>
      </c>
      <c r="E44" s="210">
        <f t="shared" si="1"/>
        <v>-189.99001737928484</v>
      </c>
      <c r="G44" s="216"/>
      <c r="H44" s="217"/>
    </row>
    <row r="45" spans="1:8" x14ac:dyDescent="0.25">
      <c r="A45" s="208" t="s">
        <v>41</v>
      </c>
      <c r="B45" s="215">
        <v>2979941.4616261087</v>
      </c>
      <c r="C45" s="209">
        <v>3692586.1257844912</v>
      </c>
      <c r="D45" s="209">
        <f t="shared" si="0"/>
        <v>712644.66415838245</v>
      </c>
      <c r="E45" s="210">
        <f t="shared" si="1"/>
        <v>237548.22138612749</v>
      </c>
      <c r="G45" s="216"/>
      <c r="H45" s="217"/>
    </row>
    <row r="46" spans="1:8" x14ac:dyDescent="0.25">
      <c r="A46" s="208" t="s">
        <v>42</v>
      </c>
      <c r="B46" s="215">
        <v>1768500.3616604551</v>
      </c>
      <c r="C46" s="209">
        <v>1647796.9128769843</v>
      </c>
      <c r="D46" s="209">
        <f t="shared" si="0"/>
        <v>-120703.44878347078</v>
      </c>
      <c r="E46" s="210">
        <f t="shared" si="1"/>
        <v>-40234.482927823592</v>
      </c>
      <c r="G46" s="216"/>
      <c r="H46" s="217"/>
    </row>
    <row r="47" spans="1:8" x14ac:dyDescent="0.25">
      <c r="A47" s="208" t="s">
        <v>43</v>
      </c>
      <c r="B47" s="215">
        <v>1922927.6557215548</v>
      </c>
      <c r="C47" s="209">
        <v>1782595.4837909341</v>
      </c>
      <c r="D47" s="209">
        <f t="shared" si="0"/>
        <v>-140332.17193062068</v>
      </c>
      <c r="E47" s="210">
        <f t="shared" si="1"/>
        <v>-46777.390643540224</v>
      </c>
      <c r="G47" s="216"/>
      <c r="H47" s="217"/>
    </row>
    <row r="48" spans="1:8" x14ac:dyDescent="0.25">
      <c r="A48" s="208" t="s">
        <v>44</v>
      </c>
      <c r="B48" s="215">
        <v>5708303.7500673654</v>
      </c>
      <c r="C48" s="209">
        <v>5318701.3704049522</v>
      </c>
      <c r="D48" s="209">
        <f t="shared" si="0"/>
        <v>-389602.37966241315</v>
      </c>
      <c r="E48" s="210">
        <f t="shared" si="1"/>
        <v>-129867.45988747105</v>
      </c>
      <c r="G48" s="216"/>
      <c r="H48" s="217"/>
    </row>
    <row r="49" spans="1:8" x14ac:dyDescent="0.25">
      <c r="A49" s="208" t="s">
        <v>45</v>
      </c>
      <c r="B49" s="215">
        <v>4911884.706932215</v>
      </c>
      <c r="C49" s="209">
        <v>4582869.1221690923</v>
      </c>
      <c r="D49" s="209">
        <f t="shared" si="0"/>
        <v>-329015.58476312272</v>
      </c>
      <c r="E49" s="210">
        <f t="shared" si="1"/>
        <v>-109671.86158770758</v>
      </c>
      <c r="G49" s="216"/>
      <c r="H49" s="217"/>
    </row>
    <row r="50" spans="1:8" x14ac:dyDescent="0.25">
      <c r="A50" s="208" t="s">
        <v>46</v>
      </c>
      <c r="B50" s="215">
        <v>44934730.67728474</v>
      </c>
      <c r="C50" s="209">
        <v>44065065.19690536</v>
      </c>
      <c r="D50" s="209">
        <f t="shared" si="0"/>
        <v>-869665.48037938029</v>
      </c>
      <c r="E50" s="210">
        <f t="shared" si="1"/>
        <v>-289888.49345979345</v>
      </c>
      <c r="G50" s="216"/>
      <c r="H50" s="217"/>
    </row>
    <row r="51" spans="1:8" x14ac:dyDescent="0.25">
      <c r="A51" s="208" t="s">
        <v>47</v>
      </c>
      <c r="B51" s="215">
        <v>76923882.346604586</v>
      </c>
      <c r="C51" s="209">
        <v>79550091.650188938</v>
      </c>
      <c r="D51" s="209">
        <f t="shared" si="0"/>
        <v>2626209.3035843521</v>
      </c>
      <c r="E51" s="210">
        <f t="shared" si="1"/>
        <v>875403.10119478405</v>
      </c>
      <c r="G51" s="216"/>
      <c r="H51" s="217"/>
    </row>
    <row r="52" spans="1:8" x14ac:dyDescent="0.25">
      <c r="A52" s="208" t="s">
        <v>48</v>
      </c>
      <c r="B52" s="215">
        <v>25592372.508541111</v>
      </c>
      <c r="C52" s="209">
        <v>26061135.979547184</v>
      </c>
      <c r="D52" s="209">
        <f t="shared" si="0"/>
        <v>468763.47100607306</v>
      </c>
      <c r="E52" s="210">
        <f t="shared" si="1"/>
        <v>156254.4903353577</v>
      </c>
      <c r="G52" s="216"/>
      <c r="H52" s="217"/>
    </row>
    <row r="53" spans="1:8" x14ac:dyDescent="0.25">
      <c r="A53" s="208" t="s">
        <v>49</v>
      </c>
      <c r="B53" s="215">
        <v>5350801.4086487247</v>
      </c>
      <c r="C53" s="209">
        <v>5791703.1778983101</v>
      </c>
      <c r="D53" s="209">
        <f t="shared" si="0"/>
        <v>440901.76924958546</v>
      </c>
      <c r="E53" s="210">
        <f t="shared" si="1"/>
        <v>146967.25641652849</v>
      </c>
      <c r="G53" s="216"/>
      <c r="H53" s="217"/>
    </row>
    <row r="54" spans="1:8" x14ac:dyDescent="0.25">
      <c r="A54" s="208" t="s">
        <v>50</v>
      </c>
      <c r="B54" s="215">
        <v>1480040.7986243819</v>
      </c>
      <c r="C54" s="209">
        <v>1379025.2531333575</v>
      </c>
      <c r="D54" s="209">
        <f t="shared" si="0"/>
        <v>-101015.54549102439</v>
      </c>
      <c r="E54" s="210">
        <f t="shared" si="1"/>
        <v>-33671.848497008126</v>
      </c>
      <c r="G54" s="216"/>
      <c r="H54" s="217"/>
    </row>
    <row r="55" spans="1:8" x14ac:dyDescent="0.25">
      <c r="A55" s="208" t="s">
        <v>51</v>
      </c>
      <c r="B55" s="215">
        <v>3858694.285484652</v>
      </c>
      <c r="C55" s="209">
        <v>1900932.9424243234</v>
      </c>
      <c r="D55" s="209">
        <f t="shared" si="0"/>
        <v>-1957761.3430603286</v>
      </c>
      <c r="E55" s="210">
        <f t="shared" si="1"/>
        <v>-652587.11435344291</v>
      </c>
      <c r="G55" s="216"/>
      <c r="H55" s="217"/>
    </row>
    <row r="56" spans="1:8" ht="15.75" thickBot="1" x14ac:dyDescent="0.3">
      <c r="A56" s="211" t="s">
        <v>52</v>
      </c>
      <c r="B56" s="212">
        <f>SUM(B5:B55)</f>
        <v>652168155.57247996</v>
      </c>
      <c r="C56" s="212">
        <f t="shared" ref="C56:E56" si="2">SUM(C5:C55)</f>
        <v>652168155.57247996</v>
      </c>
      <c r="D56" s="212">
        <f t="shared" si="2"/>
        <v>2.1979212760925293E-7</v>
      </c>
      <c r="E56" s="213">
        <f t="shared" si="2"/>
        <v>7.229391485452652E-8</v>
      </c>
    </row>
  </sheetData>
  <mergeCells count="3">
    <mergeCell ref="A1:E1"/>
    <mergeCell ref="A2:E2"/>
    <mergeCell ref="A3:E3"/>
  </mergeCells>
  <printOptions horizontalCentered="1" verticalCentered="1"/>
  <pageMargins left="0.27" right="0.25" top="0.34" bottom="0.42" header="0.22" footer="0.31496062992125984"/>
  <pageSetup scale="8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39997558519241921"/>
    <pageSetUpPr fitToPage="1"/>
  </sheetPr>
  <dimension ref="A1:D63"/>
  <sheetViews>
    <sheetView showGridLines="0" zoomScaleNormal="100" zoomScaleSheetLayoutView="100" workbookViewId="0">
      <selection activeCell="D6" sqref="D6"/>
    </sheetView>
  </sheetViews>
  <sheetFormatPr baseColWidth="10" defaultColWidth="11.42578125" defaultRowHeight="12.75" x14ac:dyDescent="0.2"/>
  <cols>
    <col min="1" max="1" width="28.140625" style="6" customWidth="1"/>
    <col min="2" max="2" width="23.5703125" style="6" customWidth="1"/>
    <col min="3" max="3" width="23.28515625" style="6" customWidth="1"/>
    <col min="4" max="4" width="18.7109375" style="6" customWidth="1"/>
    <col min="5" max="16384" width="11.42578125" style="6"/>
  </cols>
  <sheetData>
    <row r="1" spans="1:4" x14ac:dyDescent="0.2">
      <c r="A1" s="289" t="s">
        <v>239</v>
      </c>
      <c r="B1" s="289"/>
      <c r="C1" s="289"/>
      <c r="D1" s="289"/>
    </row>
    <row r="2" spans="1:4" ht="12.75" customHeight="1" x14ac:dyDescent="0.2">
      <c r="A2" s="292" t="s">
        <v>251</v>
      </c>
      <c r="B2" s="292"/>
      <c r="C2" s="292"/>
      <c r="D2" s="292"/>
    </row>
    <row r="3" spans="1:4" x14ac:dyDescent="0.2">
      <c r="A3" s="297" t="s">
        <v>105</v>
      </c>
      <c r="B3" s="297"/>
      <c r="C3" s="297"/>
      <c r="D3" s="297"/>
    </row>
    <row r="4" spans="1:4" s="12" customFormat="1" ht="12.75" customHeight="1" thickBot="1" x14ac:dyDescent="0.25">
      <c r="A4" s="289" t="s">
        <v>260</v>
      </c>
      <c r="B4" s="289"/>
      <c r="C4" s="289"/>
      <c r="D4" s="289"/>
    </row>
    <row r="5" spans="1:4" ht="39" customHeight="1" thickTop="1" thickBot="1" x14ac:dyDescent="0.25">
      <c r="A5" s="126" t="s">
        <v>94</v>
      </c>
      <c r="B5" s="127" t="s">
        <v>255</v>
      </c>
      <c r="C5" s="222" t="s">
        <v>256</v>
      </c>
      <c r="D5" s="222" t="s">
        <v>261</v>
      </c>
    </row>
    <row r="6" spans="1:4" ht="13.5" thickTop="1" x14ac:dyDescent="0.2">
      <c r="A6" s="7" t="s">
        <v>1</v>
      </c>
      <c r="B6" s="8">
        <f>+refrendos!B5</f>
        <v>33</v>
      </c>
      <c r="C6" s="219">
        <f>+B6/$B$57</f>
        <v>3.4029389017788087E-4</v>
      </c>
      <c r="D6" s="128">
        <f>+$C$60*C6</f>
        <v>1905.1559999999999</v>
      </c>
    </row>
    <row r="7" spans="1:4" x14ac:dyDescent="0.2">
      <c r="A7" s="7" t="s">
        <v>2</v>
      </c>
      <c r="B7" s="8">
        <f>+refrendos!B6</f>
        <v>76</v>
      </c>
      <c r="C7" s="220">
        <f t="shared" ref="C7:C56" si="0">+B7/$B$57</f>
        <v>7.837071410157257E-4</v>
      </c>
      <c r="D7" s="129">
        <f t="shared" ref="D7:D56" si="1">+$C$60*C7</f>
        <v>4387.6320000000005</v>
      </c>
    </row>
    <row r="8" spans="1:4" x14ac:dyDescent="0.2">
      <c r="A8" s="7" t="s">
        <v>3</v>
      </c>
      <c r="B8" s="8">
        <f>+refrendos!B7</f>
        <v>21</v>
      </c>
      <c r="C8" s="220">
        <f t="shared" si="0"/>
        <v>2.1655065738592421E-4</v>
      </c>
      <c r="D8" s="129">
        <f t="shared" si="1"/>
        <v>1212.3720000000001</v>
      </c>
    </row>
    <row r="9" spans="1:4" x14ac:dyDescent="0.2">
      <c r="A9" s="7" t="s">
        <v>4</v>
      </c>
      <c r="B9" s="8">
        <f>+refrendos!B8</f>
        <v>1110</v>
      </c>
      <c r="C9" s="220">
        <f t="shared" si="0"/>
        <v>1.1446249033255994E-2</v>
      </c>
      <c r="D9" s="129">
        <f t="shared" si="1"/>
        <v>64082.520000000004</v>
      </c>
    </row>
    <row r="10" spans="1:4" x14ac:dyDescent="0.2">
      <c r="A10" s="7" t="s">
        <v>5</v>
      </c>
      <c r="B10" s="8">
        <f>+refrendos!B9+refrendos!B17</f>
        <v>168</v>
      </c>
      <c r="C10" s="220">
        <f t="shared" si="0"/>
        <v>1.7324052590873937E-3</v>
      </c>
      <c r="D10" s="129">
        <f t="shared" si="1"/>
        <v>9698.9760000000006</v>
      </c>
    </row>
    <row r="11" spans="1:4" x14ac:dyDescent="0.2">
      <c r="A11" s="7" t="s">
        <v>6</v>
      </c>
      <c r="B11" s="8">
        <f>+refrendos!B10</f>
        <v>8550</v>
      </c>
      <c r="C11" s="220">
        <f t="shared" si="0"/>
        <v>8.8167053364269138E-2</v>
      </c>
      <c r="D11" s="129">
        <f t="shared" si="1"/>
        <v>493608.6</v>
      </c>
    </row>
    <row r="12" spans="1:4" x14ac:dyDescent="0.2">
      <c r="A12" s="7" t="s">
        <v>7</v>
      </c>
      <c r="B12" s="8">
        <f>+refrendos!B11</f>
        <v>81</v>
      </c>
      <c r="C12" s="220">
        <f t="shared" si="0"/>
        <v>8.3526682134570768E-4</v>
      </c>
      <c r="D12" s="129">
        <f t="shared" si="1"/>
        <v>4676.2920000000004</v>
      </c>
    </row>
    <row r="13" spans="1:4" x14ac:dyDescent="0.2">
      <c r="A13" s="7" t="s">
        <v>8</v>
      </c>
      <c r="B13" s="137">
        <f>+refrendos!B12</f>
        <v>22</v>
      </c>
      <c r="C13" s="220">
        <f t="shared" si="0"/>
        <v>2.2686259345192059E-4</v>
      </c>
      <c r="D13" s="129">
        <f t="shared" si="1"/>
        <v>1270.104</v>
      </c>
    </row>
    <row r="14" spans="1:4" x14ac:dyDescent="0.2">
      <c r="A14" s="7" t="s">
        <v>9</v>
      </c>
      <c r="B14" s="8">
        <f>+refrendos!B13</f>
        <v>1817</v>
      </c>
      <c r="C14" s="220">
        <f t="shared" si="0"/>
        <v>1.8736787831915441E-2</v>
      </c>
      <c r="D14" s="129">
        <f t="shared" si="1"/>
        <v>104899.04399999999</v>
      </c>
    </row>
    <row r="15" spans="1:4" x14ac:dyDescent="0.2">
      <c r="A15" s="7" t="s">
        <v>10</v>
      </c>
      <c r="B15" s="8">
        <f>+refrendos!B21</f>
        <v>282</v>
      </c>
      <c r="C15" s="220">
        <f t="shared" si="0"/>
        <v>2.9079659706109824E-3</v>
      </c>
      <c r="D15" s="129">
        <f t="shared" si="1"/>
        <v>16280.424000000001</v>
      </c>
    </row>
    <row r="16" spans="1:4" x14ac:dyDescent="0.2">
      <c r="A16" s="7" t="s">
        <v>11</v>
      </c>
      <c r="B16" s="8">
        <f>+refrendos!B14</f>
        <v>127</v>
      </c>
      <c r="C16" s="220">
        <f t="shared" si="0"/>
        <v>1.3096158803815416E-3</v>
      </c>
      <c r="D16" s="129">
        <f t="shared" si="1"/>
        <v>7331.9639999999999</v>
      </c>
    </row>
    <row r="17" spans="1:4" x14ac:dyDescent="0.2">
      <c r="A17" s="7" t="s">
        <v>12</v>
      </c>
      <c r="B17" s="8">
        <f>+refrendos!B15</f>
        <v>174</v>
      </c>
      <c r="C17" s="220">
        <f t="shared" si="0"/>
        <v>1.794276875483372E-3</v>
      </c>
      <c r="D17" s="129">
        <f t="shared" si="1"/>
        <v>10045.368</v>
      </c>
    </row>
    <row r="18" spans="1:4" x14ac:dyDescent="0.2">
      <c r="A18" s="7" t="s">
        <v>13</v>
      </c>
      <c r="B18" s="8">
        <f>+refrendos!B16</f>
        <v>484</v>
      </c>
      <c r="C18" s="220">
        <f t="shared" si="0"/>
        <v>4.9909770559422532E-3</v>
      </c>
      <c r="D18" s="129">
        <f t="shared" si="1"/>
        <v>27942.288</v>
      </c>
    </row>
    <row r="19" spans="1:4" x14ac:dyDescent="0.2">
      <c r="A19" s="7" t="s">
        <v>14</v>
      </c>
      <c r="B19" s="137">
        <f>+refrendos!B18</f>
        <v>433</v>
      </c>
      <c r="C19" s="220">
        <f t="shared" si="0"/>
        <v>4.4650683165764369E-3</v>
      </c>
      <c r="D19" s="129">
        <f t="shared" si="1"/>
        <v>24997.955999999998</v>
      </c>
    </row>
    <row r="20" spans="1:4" x14ac:dyDescent="0.2">
      <c r="A20" s="7" t="s">
        <v>15</v>
      </c>
      <c r="B20" s="8">
        <f>+refrendos!B19</f>
        <v>46</v>
      </c>
      <c r="C20" s="220">
        <f t="shared" si="0"/>
        <v>4.74349059035834E-4</v>
      </c>
      <c r="D20" s="129">
        <f t="shared" si="1"/>
        <v>2655.672</v>
      </c>
    </row>
    <row r="21" spans="1:4" x14ac:dyDescent="0.2">
      <c r="A21" s="7" t="s">
        <v>16</v>
      </c>
      <c r="B21" s="8">
        <f>+refrendos!B20</f>
        <v>29</v>
      </c>
      <c r="C21" s="220">
        <f t="shared" si="0"/>
        <v>2.9904614591389536E-4</v>
      </c>
      <c r="D21" s="129">
        <f t="shared" si="1"/>
        <v>1674.2280000000001</v>
      </c>
    </row>
    <row r="22" spans="1:4" x14ac:dyDescent="0.2">
      <c r="A22" s="7" t="s">
        <v>17</v>
      </c>
      <c r="B22" s="8">
        <f>+refrendos!B22</f>
        <v>254</v>
      </c>
      <c r="C22" s="220">
        <f t="shared" si="0"/>
        <v>2.6192317607630832E-3</v>
      </c>
      <c r="D22" s="129">
        <f t="shared" si="1"/>
        <v>14663.928</v>
      </c>
    </row>
    <row r="23" spans="1:4" x14ac:dyDescent="0.2">
      <c r="A23" s="7" t="s">
        <v>18</v>
      </c>
      <c r="B23" s="8">
        <f>+refrendos!B23</f>
        <v>1845</v>
      </c>
      <c r="C23" s="220">
        <f t="shared" si="0"/>
        <v>1.9025522041763342E-2</v>
      </c>
      <c r="D23" s="129">
        <f t="shared" si="1"/>
        <v>106515.54000000001</v>
      </c>
    </row>
    <row r="24" spans="1:4" x14ac:dyDescent="0.2">
      <c r="A24" s="7" t="s">
        <v>19</v>
      </c>
      <c r="B24" s="8">
        <f>+refrendos!B24</f>
        <v>100</v>
      </c>
      <c r="C24" s="220">
        <f t="shared" si="0"/>
        <v>1.0311936065996391E-3</v>
      </c>
      <c r="D24" s="129">
        <f t="shared" si="1"/>
        <v>5773.2000000000007</v>
      </c>
    </row>
    <row r="25" spans="1:4" x14ac:dyDescent="0.2">
      <c r="A25" s="7" t="s">
        <v>20</v>
      </c>
      <c r="B25" s="8">
        <f>+refrendos!B25</f>
        <v>5150</v>
      </c>
      <c r="C25" s="220">
        <f t="shared" si="0"/>
        <v>5.3106470739881416E-2</v>
      </c>
      <c r="D25" s="129">
        <f t="shared" si="1"/>
        <v>297319.80000000005</v>
      </c>
    </row>
    <row r="26" spans="1:4" x14ac:dyDescent="0.2">
      <c r="A26" s="7" t="s">
        <v>21</v>
      </c>
      <c r="B26" s="8">
        <f>+refrendos!B26</f>
        <v>300</v>
      </c>
      <c r="C26" s="220">
        <f t="shared" si="0"/>
        <v>3.0935808197989174E-3</v>
      </c>
      <c r="D26" s="129">
        <f t="shared" si="1"/>
        <v>17319.600000000002</v>
      </c>
    </row>
    <row r="27" spans="1:4" x14ac:dyDescent="0.2">
      <c r="A27" s="7" t="s">
        <v>22</v>
      </c>
      <c r="B27" s="8">
        <f>+refrendos!B27</f>
        <v>32</v>
      </c>
      <c r="C27" s="220">
        <f t="shared" si="0"/>
        <v>3.2998195411188452E-4</v>
      </c>
      <c r="D27" s="129">
        <f t="shared" si="1"/>
        <v>1847.4240000000002</v>
      </c>
    </row>
    <row r="28" spans="1:4" x14ac:dyDescent="0.2">
      <c r="A28" s="7" t="s">
        <v>23</v>
      </c>
      <c r="B28" s="8">
        <f>+refrendos!B56</f>
        <v>14</v>
      </c>
      <c r="C28" s="220">
        <f t="shared" si="0"/>
        <v>1.4436710492394947E-4</v>
      </c>
      <c r="D28" s="129">
        <f t="shared" si="1"/>
        <v>808.24800000000005</v>
      </c>
    </row>
    <row r="29" spans="1:4" x14ac:dyDescent="0.2">
      <c r="A29" s="7" t="s">
        <v>24</v>
      </c>
      <c r="B29" s="8">
        <f>+refrendos!B28</f>
        <v>345</v>
      </c>
      <c r="C29" s="220">
        <f t="shared" si="0"/>
        <v>3.5576179427687549E-3</v>
      </c>
      <c r="D29" s="129">
        <f t="shared" si="1"/>
        <v>19917.54</v>
      </c>
    </row>
    <row r="30" spans="1:4" x14ac:dyDescent="0.2">
      <c r="A30" s="7" t="s">
        <v>25</v>
      </c>
      <c r="B30" s="8">
        <f>+refrendos!B29</f>
        <v>13111</v>
      </c>
      <c r="C30" s="220">
        <f t="shared" si="0"/>
        <v>0.13519979376127869</v>
      </c>
      <c r="D30" s="129">
        <f t="shared" si="1"/>
        <v>756924.25200000009</v>
      </c>
    </row>
    <row r="31" spans="1:4" x14ac:dyDescent="0.2">
      <c r="A31" s="7" t="s">
        <v>26</v>
      </c>
      <c r="B31" s="8">
        <f>+refrendos!B30</f>
        <v>20</v>
      </c>
      <c r="C31" s="220">
        <f t="shared" si="0"/>
        <v>2.0623872131992781E-4</v>
      </c>
      <c r="D31" s="129">
        <f t="shared" si="1"/>
        <v>1154.6399999999999</v>
      </c>
    </row>
    <row r="32" spans="1:4" x14ac:dyDescent="0.2">
      <c r="A32" s="7" t="s">
        <v>27</v>
      </c>
      <c r="B32" s="8">
        <f>+refrendos!B31</f>
        <v>200</v>
      </c>
      <c r="C32" s="220">
        <f t="shared" si="0"/>
        <v>2.0623872131992783E-3</v>
      </c>
      <c r="D32" s="129">
        <f t="shared" si="1"/>
        <v>11546.400000000001</v>
      </c>
    </row>
    <row r="33" spans="1:4" x14ac:dyDescent="0.2">
      <c r="A33" s="7" t="s">
        <v>28</v>
      </c>
      <c r="B33" s="8">
        <f>+refrendos!B32</f>
        <v>12</v>
      </c>
      <c r="C33" s="220">
        <f t="shared" si="0"/>
        <v>1.2374323279195669E-4</v>
      </c>
      <c r="D33" s="129">
        <f t="shared" si="1"/>
        <v>692.78399999999999</v>
      </c>
    </row>
    <row r="34" spans="1:4" x14ac:dyDescent="0.2">
      <c r="A34" s="7" t="s">
        <v>29</v>
      </c>
      <c r="B34" s="8">
        <f>+refrendos!B33</f>
        <v>82</v>
      </c>
      <c r="C34" s="220">
        <f t="shared" si="0"/>
        <v>8.4557875741170403E-4</v>
      </c>
      <c r="D34" s="129">
        <f t="shared" si="1"/>
        <v>4734.0240000000003</v>
      </c>
    </row>
    <row r="35" spans="1:4" x14ac:dyDescent="0.2">
      <c r="A35" s="7" t="s">
        <v>30</v>
      </c>
      <c r="B35" s="8">
        <f>+refrendos!B34</f>
        <v>20</v>
      </c>
      <c r="C35" s="220">
        <f t="shared" si="0"/>
        <v>2.0623872131992781E-4</v>
      </c>
      <c r="D35" s="129">
        <f t="shared" si="1"/>
        <v>1154.6399999999999</v>
      </c>
    </row>
    <row r="36" spans="1:4" x14ac:dyDescent="0.2">
      <c r="A36" s="7" t="s">
        <v>31</v>
      </c>
      <c r="B36" s="8">
        <f>+refrendos!B35</f>
        <v>2275</v>
      </c>
      <c r="C36" s="220">
        <f t="shared" si="0"/>
        <v>2.345965455014179E-2</v>
      </c>
      <c r="D36" s="129">
        <f t="shared" si="1"/>
        <v>131340.30000000002</v>
      </c>
    </row>
    <row r="37" spans="1:4" x14ac:dyDescent="0.2">
      <c r="A37" s="7" t="s">
        <v>32</v>
      </c>
      <c r="B37" s="8">
        <f>+refrendos!B36</f>
        <v>67</v>
      </c>
      <c r="C37" s="220">
        <f t="shared" si="0"/>
        <v>6.9089971642175821E-4</v>
      </c>
      <c r="D37" s="129">
        <f t="shared" si="1"/>
        <v>3868.0440000000003</v>
      </c>
    </row>
    <row r="38" spans="1:4" x14ac:dyDescent="0.2">
      <c r="A38" s="7" t="s">
        <v>33</v>
      </c>
      <c r="B38" s="8">
        <f>+refrendos!B37</f>
        <v>729</v>
      </c>
      <c r="C38" s="220">
        <f t="shared" si="0"/>
        <v>7.5174013921113685E-3</v>
      </c>
      <c r="D38" s="129">
        <f t="shared" si="1"/>
        <v>42086.627999999997</v>
      </c>
    </row>
    <row r="39" spans="1:4" x14ac:dyDescent="0.2">
      <c r="A39" s="7" t="s">
        <v>34</v>
      </c>
      <c r="B39" s="8">
        <f>+refrendos!B38</f>
        <v>78</v>
      </c>
      <c r="C39" s="220">
        <f t="shared" si="0"/>
        <v>8.0433101314771852E-4</v>
      </c>
      <c r="D39" s="129">
        <f t="shared" si="1"/>
        <v>4503.0960000000005</v>
      </c>
    </row>
    <row r="40" spans="1:4" x14ac:dyDescent="0.2">
      <c r="A40" s="7" t="s">
        <v>35</v>
      </c>
      <c r="B40" s="8">
        <f>+refrendos!B39</f>
        <v>14</v>
      </c>
      <c r="C40" s="220">
        <f t="shared" si="0"/>
        <v>1.4436710492394947E-4</v>
      </c>
      <c r="D40" s="129">
        <f t="shared" si="1"/>
        <v>808.24800000000005</v>
      </c>
    </row>
    <row r="41" spans="1:4" x14ac:dyDescent="0.2">
      <c r="A41" s="7" t="s">
        <v>36</v>
      </c>
      <c r="B41" s="8">
        <f>+refrendos!B40</f>
        <v>34</v>
      </c>
      <c r="C41" s="220">
        <f t="shared" si="0"/>
        <v>3.5060582624387728E-4</v>
      </c>
      <c r="D41" s="129">
        <f t="shared" si="1"/>
        <v>1962.8879999999999</v>
      </c>
    </row>
    <row r="42" spans="1:4" x14ac:dyDescent="0.2">
      <c r="A42" s="7" t="s">
        <v>37</v>
      </c>
      <c r="B42" s="8">
        <f>+refrendos!B41</f>
        <v>35</v>
      </c>
      <c r="C42" s="220">
        <f t="shared" si="0"/>
        <v>3.6091776230987369E-4</v>
      </c>
      <c r="D42" s="129">
        <f t="shared" si="1"/>
        <v>2020.6200000000001</v>
      </c>
    </row>
    <row r="43" spans="1:4" x14ac:dyDescent="0.2">
      <c r="A43" s="7" t="s">
        <v>38</v>
      </c>
      <c r="B43" s="8">
        <f>+refrendos!B42</f>
        <v>1446</v>
      </c>
      <c r="C43" s="220">
        <f t="shared" si="0"/>
        <v>1.491105955143078E-2</v>
      </c>
      <c r="D43" s="129">
        <f t="shared" si="1"/>
        <v>83480.471999999994</v>
      </c>
    </row>
    <row r="44" spans="1:4" x14ac:dyDescent="0.2">
      <c r="A44" s="7" t="s">
        <v>39</v>
      </c>
      <c r="B44" s="8">
        <f>+refrendos!B43</f>
        <v>30749</v>
      </c>
      <c r="C44" s="220">
        <f t="shared" si="0"/>
        <v>0.31708172209332303</v>
      </c>
      <c r="D44" s="129">
        <f t="shared" si="1"/>
        <v>1775201.2680000002</v>
      </c>
    </row>
    <row r="45" spans="1:4" x14ac:dyDescent="0.2">
      <c r="A45" s="7" t="s">
        <v>40</v>
      </c>
      <c r="B45" s="8">
        <f>+refrendos!B44</f>
        <v>24</v>
      </c>
      <c r="C45" s="220">
        <f t="shared" si="0"/>
        <v>2.4748646558391338E-4</v>
      </c>
      <c r="D45" s="129">
        <f t="shared" si="1"/>
        <v>1385.568</v>
      </c>
    </row>
    <row r="46" spans="1:4" x14ac:dyDescent="0.2">
      <c r="A46" s="7" t="s">
        <v>41</v>
      </c>
      <c r="B46" s="8">
        <f>+refrendos!B45</f>
        <v>454</v>
      </c>
      <c r="C46" s="220">
        <f t="shared" si="0"/>
        <v>4.6816189739623615E-3</v>
      </c>
      <c r="D46" s="129">
        <f t="shared" si="1"/>
        <v>26210.328000000001</v>
      </c>
    </row>
    <row r="47" spans="1:4" x14ac:dyDescent="0.2">
      <c r="A47" s="7" t="s">
        <v>42</v>
      </c>
      <c r="B47" s="8">
        <f>+refrendos!B46</f>
        <v>100</v>
      </c>
      <c r="C47" s="220">
        <f t="shared" si="0"/>
        <v>1.0311936065996391E-3</v>
      </c>
      <c r="D47" s="129">
        <f t="shared" si="1"/>
        <v>5773.2000000000007</v>
      </c>
    </row>
    <row r="48" spans="1:4" x14ac:dyDescent="0.2">
      <c r="A48" s="7" t="s">
        <v>43</v>
      </c>
      <c r="B48" s="8">
        <f>+refrendos!B47</f>
        <v>18</v>
      </c>
      <c r="C48" s="220">
        <f t="shared" si="0"/>
        <v>1.8561484918793505E-4</v>
      </c>
      <c r="D48" s="129">
        <f t="shared" si="1"/>
        <v>1039.1760000000002</v>
      </c>
    </row>
    <row r="49" spans="1:4" x14ac:dyDescent="0.2">
      <c r="A49" s="7" t="s">
        <v>44</v>
      </c>
      <c r="B49" s="8">
        <f>+refrendos!B48</f>
        <v>520</v>
      </c>
      <c r="C49" s="220">
        <f t="shared" si="0"/>
        <v>5.3622067543181232E-3</v>
      </c>
      <c r="D49" s="129">
        <f t="shared" si="1"/>
        <v>30020.639999999999</v>
      </c>
    </row>
    <row r="50" spans="1:4" x14ac:dyDescent="0.2">
      <c r="A50" s="7" t="s">
        <v>45</v>
      </c>
      <c r="B50" s="8">
        <f>+refrendos!B49</f>
        <v>551</v>
      </c>
      <c r="C50" s="220">
        <f t="shared" si="0"/>
        <v>5.6818767723640111E-3</v>
      </c>
      <c r="D50" s="129">
        <f t="shared" si="1"/>
        <v>31810.331999999999</v>
      </c>
    </row>
    <row r="51" spans="1:4" x14ac:dyDescent="0.2">
      <c r="A51" s="7" t="s">
        <v>46</v>
      </c>
      <c r="B51" s="8">
        <f>+refrendos!B50</f>
        <v>10879</v>
      </c>
      <c r="C51" s="220">
        <f t="shared" si="0"/>
        <v>0.11218355246197474</v>
      </c>
      <c r="D51" s="129">
        <f t="shared" si="1"/>
        <v>628066.42800000007</v>
      </c>
    </row>
    <row r="52" spans="1:4" x14ac:dyDescent="0.2">
      <c r="A52" s="7" t="s">
        <v>47</v>
      </c>
      <c r="B52" s="8">
        <f>+refrendos!B51</f>
        <v>8603</v>
      </c>
      <c r="C52" s="220">
        <f t="shared" si="0"/>
        <v>8.8713585975766951E-2</v>
      </c>
      <c r="D52" s="129">
        <f t="shared" si="1"/>
        <v>496668.39600000001</v>
      </c>
    </row>
    <row r="53" spans="1:4" x14ac:dyDescent="0.2">
      <c r="A53" s="7" t="s">
        <v>48</v>
      </c>
      <c r="B53" s="8">
        <f>+refrendos!B52</f>
        <v>4252</v>
      </c>
      <c r="C53" s="220">
        <f t="shared" si="0"/>
        <v>4.3846352152616654E-2</v>
      </c>
      <c r="D53" s="129">
        <f t="shared" si="1"/>
        <v>245476.46400000001</v>
      </c>
    </row>
    <row r="54" spans="1:4" x14ac:dyDescent="0.2">
      <c r="A54" s="7" t="s">
        <v>49</v>
      </c>
      <c r="B54" s="8">
        <f>+refrendos!B53</f>
        <v>1153</v>
      </c>
      <c r="C54" s="220">
        <f t="shared" si="0"/>
        <v>1.1889662284093839E-2</v>
      </c>
      <c r="D54" s="129">
        <f t="shared" si="1"/>
        <v>66564.995999999999</v>
      </c>
    </row>
    <row r="55" spans="1:4" x14ac:dyDescent="0.2">
      <c r="A55" s="7" t="s">
        <v>50</v>
      </c>
      <c r="B55" s="8">
        <f>+refrendos!B54</f>
        <v>21</v>
      </c>
      <c r="C55" s="220">
        <f t="shared" si="0"/>
        <v>2.1655065738592421E-4</v>
      </c>
      <c r="D55" s="129">
        <f t="shared" si="1"/>
        <v>1212.3720000000001</v>
      </c>
    </row>
    <row r="56" spans="1:4" ht="13.5" thickBot="1" x14ac:dyDescent="0.25">
      <c r="A56" s="7" t="s">
        <v>51</v>
      </c>
      <c r="B56" s="8">
        <f>+refrendos!B55</f>
        <v>35</v>
      </c>
      <c r="C56" s="220">
        <f t="shared" si="0"/>
        <v>3.6091776230987369E-4</v>
      </c>
      <c r="D56" s="129">
        <f t="shared" si="1"/>
        <v>2020.6200000000001</v>
      </c>
    </row>
    <row r="57" spans="1:4" ht="14.25" thickTop="1" thickBot="1" x14ac:dyDescent="0.25">
      <c r="A57" s="130" t="s">
        <v>52</v>
      </c>
      <c r="B57" s="131">
        <f>SUM(B6:B56)</f>
        <v>96975</v>
      </c>
      <c r="C57" s="221">
        <f t="shared" ref="C57:D57" si="2">SUM(C6:C56)</f>
        <v>0.99999999999999989</v>
      </c>
      <c r="D57" s="132">
        <f t="shared" si="2"/>
        <v>5598560.7000000011</v>
      </c>
    </row>
    <row r="58" spans="1:4" ht="13.5" thickTop="1" x14ac:dyDescent="0.2">
      <c r="A58" s="8" t="s">
        <v>236</v>
      </c>
      <c r="B58" s="8"/>
      <c r="C58" s="8"/>
    </row>
    <row r="59" spans="1:4" ht="16.5" customHeight="1" x14ac:dyDescent="0.2">
      <c r="A59" s="223" t="s">
        <v>237</v>
      </c>
      <c r="B59" s="1"/>
    </row>
    <row r="60" spans="1:4" ht="13.5" thickBot="1" x14ac:dyDescent="0.25">
      <c r="A60" s="195" t="s">
        <v>221</v>
      </c>
      <c r="B60" s="196">
        <f>+B57</f>
        <v>96975</v>
      </c>
      <c r="C60" s="225">
        <f>+B60*B61*0.6</f>
        <v>5598560.7000000002</v>
      </c>
    </row>
    <row r="61" spans="1:4" ht="13.5" thickBot="1" x14ac:dyDescent="0.25">
      <c r="A61" s="197" t="s">
        <v>229</v>
      </c>
      <c r="B61" s="224">
        <v>96.22</v>
      </c>
      <c r="C61" s="133"/>
    </row>
    <row r="63" spans="1:4" ht="16.5" customHeight="1" x14ac:dyDescent="0.2"/>
  </sheetData>
  <mergeCells count="4">
    <mergeCell ref="A1:D1"/>
    <mergeCell ref="A2:D2"/>
    <mergeCell ref="A3:D3"/>
    <mergeCell ref="A4:D4"/>
  </mergeCells>
  <printOptions horizontalCentered="1" verticalCentered="1"/>
  <pageMargins left="0.39370078740157483" right="0.39370078740157483" top="0.15748031496062992" bottom="0.15748031496062992" header="0.15748031496062992" footer="0.15748031496062992"/>
  <pageSetup scale="90" orientation="portrait" horizontalDpi="1200" verticalDpi="1200" r:id="rId1"/>
  <headerFooter alignWithMargins="0">
    <oddHeader>&amp;LANEXO IV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12</vt:i4>
      </vt:variant>
    </vt:vector>
  </HeadingPairs>
  <TitlesOfParts>
    <vt:vector size="23" baseType="lpstr">
      <vt:lpstr>DIST MES</vt:lpstr>
      <vt:lpstr>ISN 2021</vt:lpstr>
      <vt:lpstr>CoAr14FI19</vt:lpstr>
      <vt:lpstr>TERRITORIO INEGI 2020</vt:lpstr>
      <vt:lpstr>CALCULO GARANTIA</vt:lpstr>
      <vt:lpstr>ISN MES</vt:lpstr>
      <vt:lpstr>DISTRIBUCIÓN ISN</vt:lpstr>
      <vt:lpstr>Ajuste 2021</vt:lpstr>
      <vt:lpstr>DIST CTRL VEHI</vt:lpstr>
      <vt:lpstr>refrendos</vt:lpstr>
      <vt:lpstr>CENSO POBLACION</vt:lpstr>
      <vt:lpstr>'Ajuste 2021'!Área_de_impresión</vt:lpstr>
      <vt:lpstr>'CALCULO GARANTIA'!Área_de_impresión</vt:lpstr>
      <vt:lpstr>CoAr14FI19!Área_de_impresión</vt:lpstr>
      <vt:lpstr>'DIST CTRL VEHI'!Área_de_impresión</vt:lpstr>
      <vt:lpstr>'DIST MES'!Área_de_impresión</vt:lpstr>
      <vt:lpstr>'DISTRIBUCIÓN ISN'!Área_de_impresión</vt:lpstr>
      <vt:lpstr>'ISN 2021'!Área_de_impresión</vt:lpstr>
      <vt:lpstr>'ISN MES'!Área_de_impresión</vt:lpstr>
      <vt:lpstr>CoAr14FI19!Títulos_a_imprimir</vt:lpstr>
      <vt:lpstr>'DIST CTRL VEHI'!Títulos_a_imprimir</vt:lpstr>
      <vt:lpstr>'DIST MES'!Títulos_a_imprimir</vt:lpstr>
      <vt:lpstr>'DISTRIBUCIÓN ISN'!Títulos_a_imprimir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tesoreria</dc:creator>
  <cp:lastModifiedBy>Cesar Gabriel Rivera Cantu</cp:lastModifiedBy>
  <cp:lastPrinted>2021-12-08T22:55:02Z</cp:lastPrinted>
  <dcterms:created xsi:type="dcterms:W3CDTF">2009-12-17T23:31:03Z</dcterms:created>
  <dcterms:modified xsi:type="dcterms:W3CDTF">2022-09-02T23:24:25Z</dcterms:modified>
</cp:coreProperties>
</file>